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E357" lockStructure="1"/>
  <bookViews>
    <workbookView xWindow="360" yWindow="270" windowWidth="14355" windowHeight="4500"/>
  </bookViews>
  <sheets>
    <sheet name="form" sheetId="2" r:id="rId1"/>
    <sheet name="sample" sheetId="5" r:id="rId2"/>
    <sheet name="notes" sheetId="6" r:id="rId3"/>
  </sheets>
  <definedNames>
    <definedName name="_xlnm.Print_Area" localSheetId="0">form!$B$2:$U$70</definedName>
    <definedName name="TotalExempt">form!$K$65</definedName>
    <definedName name="TotalExempt1">sample!$K$46</definedName>
    <definedName name="TotalKWH">form!$P$8</definedName>
    <definedName name="TotalKWH1">sample!$P$7</definedName>
    <definedName name="TotalNonExempt">form!$U$65</definedName>
    <definedName name="TotalNonExempt1">sample!$U$46</definedName>
  </definedNames>
  <calcPr calcId="145621"/>
</workbook>
</file>

<file path=xl/calcChain.xml><?xml version="1.0" encoding="utf-8"?>
<calcChain xmlns="http://schemas.openxmlformats.org/spreadsheetml/2006/main">
  <c r="U27" i="2" l="1"/>
  <c r="K27" i="2"/>
  <c r="U26" i="2"/>
  <c r="K26" i="2"/>
  <c r="U25" i="2"/>
  <c r="K25" i="2"/>
  <c r="U24" i="2"/>
  <c r="K24" i="2"/>
  <c r="U23" i="2"/>
  <c r="K23" i="2"/>
  <c r="U22" i="2"/>
  <c r="K22" i="2"/>
  <c r="U43" i="2"/>
  <c r="K43" i="2"/>
  <c r="U42" i="2"/>
  <c r="K42" i="2"/>
  <c r="U41" i="2"/>
  <c r="K41" i="2"/>
  <c r="U40" i="2"/>
  <c r="K40" i="2"/>
  <c r="U39" i="2"/>
  <c r="K39" i="2"/>
  <c r="U38" i="2"/>
  <c r="K38" i="2"/>
  <c r="U37" i="2"/>
  <c r="K37" i="2"/>
  <c r="U45" i="2"/>
  <c r="K45" i="2"/>
  <c r="U44" i="2"/>
  <c r="K44" i="2"/>
  <c r="U36" i="2"/>
  <c r="K36" i="2"/>
  <c r="U35" i="2"/>
  <c r="K35" i="2"/>
  <c r="U34" i="2"/>
  <c r="K34" i="2"/>
  <c r="U47" i="5" l="1"/>
  <c r="K47" i="5" l="1"/>
  <c r="U16" i="2" l="1"/>
  <c r="U17" i="2"/>
  <c r="K16" i="2"/>
  <c r="K17" i="2"/>
  <c r="U16" i="5" l="1"/>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15" i="5"/>
  <c r="U18" i="2" l="1"/>
  <c r="U19" i="2"/>
  <c r="U20" i="2"/>
  <c r="U21" i="2"/>
  <c r="U28" i="2"/>
  <c r="U29" i="2"/>
  <c r="U30" i="2"/>
  <c r="U31" i="2"/>
  <c r="U32" i="2"/>
  <c r="U33" i="2"/>
  <c r="U46" i="2"/>
  <c r="U47" i="2"/>
  <c r="U48" i="2"/>
  <c r="U49" i="2"/>
  <c r="U50" i="2"/>
  <c r="U51" i="2"/>
  <c r="U52" i="2"/>
  <c r="U53" i="2"/>
  <c r="U54" i="2"/>
  <c r="U55" i="2"/>
  <c r="U56" i="2"/>
  <c r="U57" i="2"/>
  <c r="U58" i="2"/>
  <c r="U59" i="2"/>
  <c r="U60" i="2"/>
  <c r="U61" i="2"/>
  <c r="U62" i="2"/>
  <c r="U63" i="2"/>
  <c r="K18" i="2"/>
  <c r="K19" i="2"/>
  <c r="K20" i="2"/>
  <c r="K21" i="2"/>
  <c r="K28" i="2"/>
  <c r="K29" i="2"/>
  <c r="K30" i="2"/>
  <c r="K31" i="2"/>
  <c r="K32" i="2"/>
  <c r="K33" i="2"/>
  <c r="K46" i="2"/>
  <c r="K47" i="2"/>
  <c r="K48" i="2"/>
  <c r="K49" i="2"/>
  <c r="K50" i="2"/>
  <c r="K51" i="2"/>
  <c r="K52" i="2"/>
  <c r="K53" i="2"/>
  <c r="K54" i="2"/>
  <c r="K55" i="2"/>
  <c r="K56" i="2"/>
  <c r="K57" i="2"/>
  <c r="K58" i="2"/>
  <c r="K59" i="2"/>
  <c r="K60" i="2"/>
  <c r="K61" i="2"/>
  <c r="K62" i="2"/>
  <c r="K63" i="2"/>
  <c r="K65" i="2" l="1"/>
  <c r="U46" i="5" l="1"/>
  <c r="K46" i="5"/>
  <c r="N49" i="5" l="1"/>
  <c r="U65" i="2" l="1"/>
  <c r="U66" i="2" l="1"/>
  <c r="K66" i="2"/>
  <c r="N68" i="2"/>
</calcChain>
</file>

<file path=xl/sharedStrings.xml><?xml version="1.0" encoding="utf-8"?>
<sst xmlns="http://schemas.openxmlformats.org/spreadsheetml/2006/main" count="136" uniqueCount="75">
  <si>
    <t>Claimant Name:</t>
  </si>
  <si>
    <t>Exempt Activities</t>
  </si>
  <si>
    <t>Non-Exempt (Taxable) Activities</t>
  </si>
  <si>
    <t>Load Factor</t>
  </si>
  <si>
    <t>Total Non-Exempt</t>
  </si>
  <si>
    <t xml:space="preserve">Total Exempt </t>
  </si>
  <si>
    <t>Exempt %</t>
  </si>
  <si>
    <t>Non-Exempt %</t>
  </si>
  <si>
    <t>Doing Business As:</t>
  </si>
  <si>
    <t>Quantity</t>
  </si>
  <si>
    <t>Watts</t>
  </si>
  <si>
    <t>Volts</t>
  </si>
  <si>
    <t>Amps</t>
  </si>
  <si>
    <t>HP</t>
  </si>
  <si>
    <t>KWH
per Year</t>
  </si>
  <si>
    <t>Electrical Exemption Percentage Calculations</t>
  </si>
  <si>
    <t>Description of Business:</t>
  </si>
  <si>
    <t>Address:</t>
  </si>
  <si>
    <t>City / State / Zip:</t>
  </si>
  <si>
    <t>Energy Rating per Nameplate</t>
  </si>
  <si>
    <t>Comparison of Total Exempt &amp; Non-Exempt KWH to Total KWH Used for Period:</t>
  </si>
  <si>
    <t>Days per Week:</t>
  </si>
  <si>
    <t>Weeks per Year:</t>
  </si>
  <si>
    <t>Total KWH used for this period (from electric bills):</t>
  </si>
  <si>
    <t>(Electricity used in Processing / Agricultural Production)</t>
  </si>
  <si>
    <t>3 Phase Motors</t>
  </si>
  <si>
    <t>Hours per Day</t>
  </si>
  <si>
    <t>Days per Year</t>
  </si>
  <si>
    <t>Hours of Operation (including opening/closing):</t>
  </si>
  <si>
    <t>Period Start (for study):</t>
  </si>
  <si>
    <t>Period End (for study):</t>
  </si>
  <si>
    <t>Dough Press</t>
  </si>
  <si>
    <t>Ice Cream Machine</t>
  </si>
  <si>
    <t>Meat Slicer</t>
  </si>
  <si>
    <t>Proofer</t>
  </si>
  <si>
    <t>Oven</t>
  </si>
  <si>
    <t>Soda Dispenser</t>
  </si>
  <si>
    <t>Icee Machine</t>
  </si>
  <si>
    <t>Pizza Oven (3 phase)</t>
  </si>
  <si>
    <t>Coffee Maker</t>
  </si>
  <si>
    <t>Coffee Warmer</t>
  </si>
  <si>
    <t>Lights</t>
  </si>
  <si>
    <t>Printer</t>
  </si>
  <si>
    <t>Signs</t>
  </si>
  <si>
    <t>CPU</t>
  </si>
  <si>
    <t>Cash Register</t>
  </si>
  <si>
    <t>TVs</t>
  </si>
  <si>
    <t>Prep Table</t>
  </si>
  <si>
    <t>Steam Table</t>
  </si>
  <si>
    <t>Warmer</t>
  </si>
  <si>
    <t>Dishwasher</t>
  </si>
  <si>
    <t>Fridge</t>
  </si>
  <si>
    <t>Freezer</t>
  </si>
  <si>
    <t>Monitor</t>
  </si>
  <si>
    <t>Exhaust Hood</t>
  </si>
  <si>
    <t>A/C Compressors (3 phase)</t>
  </si>
  <si>
    <t>A/C Fans</t>
  </si>
  <si>
    <t>Walk-in Cooler</t>
  </si>
  <si>
    <t>Blender</t>
  </si>
  <si>
    <t>Credit Card Machine</t>
  </si>
  <si>
    <t>7:00 AM - 11:00 PM, plus 30 minutes to open and to close</t>
  </si>
  <si>
    <t>Fuel consumed in processing means fuel that is directly applied in the actual processing of tangible personal property.  The same piece of equipment may be used during processing and non-processing and should be listed on both sides of the study  (ex: A coffee maker is exempt only for the time that it is actually brewing coffee.  For the remainder of the time that the machine is on but is only warming the coffee it should be listed as non-exempt.).</t>
  </si>
  <si>
    <t>When a piece of machinery or equipment is on, it does not always run at maximum load.  To determine the actual fuel usage of a machine, a load factor is needed to estimate the actual capacity at which the machine runs.  The load factor will range from 0.0 to 1.0.</t>
  </si>
  <si>
    <t>The total number of hours listed for each item should equal the total amount of hours the machine is on.</t>
  </si>
  <si>
    <t>Additional information</t>
  </si>
  <si>
    <t>See 'notes' tab for additional instructions/information</t>
  </si>
  <si>
    <t>Complete the calculations below for each meter which meters electricity for both exempt and non-exempt (taxable) purposes.  If calculations require more than one form, include all additional documentation as required.</t>
  </si>
  <si>
    <t>The utility study should be a 12 month study and based on 12 consecutive months of utility bills.  Total calculated usage compared to total actual usage should be within a margin of error of +/- 5%.</t>
  </si>
  <si>
    <r>
      <t xml:space="preserve">Activity </t>
    </r>
    <r>
      <rPr>
        <b/>
        <sz val="12"/>
        <color rgb="FFFF0000"/>
        <rFont val="Arial"/>
        <family val="2"/>
      </rPr>
      <t>*</t>
    </r>
  </si>
  <si>
    <r>
      <rPr>
        <b/>
        <sz val="12"/>
        <color rgb="FFFF0000"/>
        <rFont val="Arial"/>
        <family val="2"/>
      </rPr>
      <t>*</t>
    </r>
    <r>
      <rPr>
        <sz val="12"/>
        <color theme="1"/>
        <rFont val="Arial"/>
        <family val="2"/>
      </rPr>
      <t xml:space="preserve"> if a motor is 3 phase, indicate 3 phase in the Activity column.  Multiply volts from the equipment nameplate by 1.732.  Enter that figure in the volts column.</t>
    </r>
  </si>
  <si>
    <r>
      <t xml:space="preserve">Formulas used to calculate KWH per Year </t>
    </r>
    <r>
      <rPr>
        <sz val="12"/>
        <color theme="1"/>
        <rFont val="Arial"/>
        <family val="2"/>
      </rPr>
      <t>(KWH per year will be automatically calculated):</t>
    </r>
  </si>
  <si>
    <r>
      <t xml:space="preserve">• Watts:  </t>
    </r>
    <r>
      <rPr>
        <u/>
        <sz val="12"/>
        <color theme="1"/>
        <rFont val="Arial"/>
        <family val="2"/>
      </rPr>
      <t>Quantity</t>
    </r>
    <r>
      <rPr>
        <sz val="12"/>
        <color theme="1"/>
        <rFont val="Arial"/>
        <family val="2"/>
      </rPr>
      <t xml:space="preserve"> x </t>
    </r>
    <r>
      <rPr>
        <u/>
        <sz val="12"/>
        <color theme="1"/>
        <rFont val="Arial"/>
        <family val="2"/>
      </rPr>
      <t>(Watts</t>
    </r>
    <r>
      <rPr>
        <sz val="12"/>
        <color theme="1"/>
        <rFont val="Arial"/>
        <family val="2"/>
      </rPr>
      <t xml:space="preserve"> / </t>
    </r>
    <r>
      <rPr>
        <u/>
        <sz val="12"/>
        <color theme="1"/>
        <rFont val="Arial"/>
        <family val="2"/>
      </rPr>
      <t>1000)</t>
    </r>
    <r>
      <rPr>
        <sz val="12"/>
        <color theme="1"/>
        <rFont val="Arial"/>
        <family val="2"/>
      </rPr>
      <t xml:space="preserve"> x </t>
    </r>
    <r>
      <rPr>
        <u/>
        <sz val="12"/>
        <color theme="1"/>
        <rFont val="Arial"/>
        <family val="2"/>
      </rPr>
      <t>Load Factor</t>
    </r>
    <r>
      <rPr>
        <sz val="12"/>
        <color theme="1"/>
        <rFont val="Arial"/>
        <family val="2"/>
      </rPr>
      <t xml:space="preserve"> x </t>
    </r>
    <r>
      <rPr>
        <u/>
        <sz val="12"/>
        <color theme="1"/>
        <rFont val="Arial"/>
        <family val="2"/>
      </rPr>
      <t>Hours per Day</t>
    </r>
    <r>
      <rPr>
        <sz val="12"/>
        <color theme="1"/>
        <rFont val="Arial"/>
        <family val="2"/>
      </rPr>
      <t xml:space="preserve"> x </t>
    </r>
    <r>
      <rPr>
        <u/>
        <sz val="12"/>
        <color theme="1"/>
        <rFont val="Arial"/>
        <family val="2"/>
      </rPr>
      <t>Days per Year</t>
    </r>
  </si>
  <si>
    <r>
      <t xml:space="preserve">• Amps/Volts:  </t>
    </r>
    <r>
      <rPr>
        <u/>
        <sz val="12"/>
        <color theme="1"/>
        <rFont val="Arial"/>
        <family val="2"/>
      </rPr>
      <t>Quantity</t>
    </r>
    <r>
      <rPr>
        <sz val="12"/>
        <color theme="1"/>
        <rFont val="Arial"/>
        <family val="2"/>
      </rPr>
      <t xml:space="preserve"> x (</t>
    </r>
    <r>
      <rPr>
        <u/>
        <sz val="12"/>
        <color theme="1"/>
        <rFont val="Arial"/>
        <family val="2"/>
      </rPr>
      <t>Volts</t>
    </r>
    <r>
      <rPr>
        <sz val="12"/>
        <color theme="1"/>
        <rFont val="Arial"/>
        <family val="2"/>
      </rPr>
      <t xml:space="preserve"> x </t>
    </r>
    <r>
      <rPr>
        <u/>
        <sz val="12"/>
        <color theme="1"/>
        <rFont val="Arial"/>
        <family val="2"/>
      </rPr>
      <t>Amps</t>
    </r>
    <r>
      <rPr>
        <sz val="12"/>
        <color theme="1"/>
        <rFont val="Arial"/>
        <family val="2"/>
      </rPr>
      <t xml:space="preserve"> / </t>
    </r>
    <r>
      <rPr>
        <u/>
        <sz val="12"/>
        <color theme="1"/>
        <rFont val="Arial"/>
        <family val="2"/>
      </rPr>
      <t>1000</t>
    </r>
    <r>
      <rPr>
        <sz val="12"/>
        <color theme="1"/>
        <rFont val="Arial"/>
        <family val="2"/>
      </rPr>
      <t xml:space="preserve">) x </t>
    </r>
    <r>
      <rPr>
        <u/>
        <sz val="12"/>
        <color theme="1"/>
        <rFont val="Arial"/>
        <family val="2"/>
      </rPr>
      <t>Load Factor</t>
    </r>
    <r>
      <rPr>
        <sz val="12"/>
        <color theme="1"/>
        <rFont val="Arial"/>
        <family val="2"/>
      </rPr>
      <t xml:space="preserve"> x</t>
    </r>
    <r>
      <rPr>
        <u/>
        <sz val="12"/>
        <color theme="1"/>
        <rFont val="Arial"/>
        <family val="2"/>
      </rPr>
      <t xml:space="preserve"> Hours per Day</t>
    </r>
    <r>
      <rPr>
        <sz val="12"/>
        <color theme="1"/>
        <rFont val="Arial"/>
        <family val="2"/>
      </rPr>
      <t xml:space="preserve"> x </t>
    </r>
    <r>
      <rPr>
        <u/>
        <sz val="12"/>
        <color theme="1"/>
        <rFont val="Arial"/>
        <family val="2"/>
      </rPr>
      <t>Days per Year</t>
    </r>
  </si>
  <si>
    <r>
      <t xml:space="preserve">• Horsepower (hp):  </t>
    </r>
    <r>
      <rPr>
        <u/>
        <sz val="12"/>
        <color theme="1"/>
        <rFont val="Arial"/>
        <family val="2"/>
      </rPr>
      <t>Quantity</t>
    </r>
    <r>
      <rPr>
        <sz val="12"/>
        <color theme="1"/>
        <rFont val="Arial"/>
        <family val="2"/>
      </rPr>
      <t xml:space="preserve"> x (</t>
    </r>
    <r>
      <rPr>
        <u/>
        <sz val="12"/>
        <color theme="1"/>
        <rFont val="Arial"/>
        <family val="2"/>
      </rPr>
      <t>hp</t>
    </r>
    <r>
      <rPr>
        <sz val="12"/>
        <color theme="1"/>
        <rFont val="Arial"/>
        <family val="2"/>
      </rPr>
      <t xml:space="preserve"> x </t>
    </r>
    <r>
      <rPr>
        <u/>
        <sz val="12"/>
        <color theme="1"/>
        <rFont val="Arial"/>
        <family val="2"/>
      </rPr>
      <t>746</t>
    </r>
    <r>
      <rPr>
        <sz val="12"/>
        <color theme="1"/>
        <rFont val="Arial"/>
        <family val="2"/>
      </rPr>
      <t xml:space="preserve"> /</t>
    </r>
    <r>
      <rPr>
        <u/>
        <sz val="12"/>
        <color theme="1"/>
        <rFont val="Arial"/>
        <family val="2"/>
      </rPr>
      <t>1000</t>
    </r>
    <r>
      <rPr>
        <sz val="12"/>
        <color theme="1"/>
        <rFont val="Arial"/>
        <family val="2"/>
      </rPr>
      <t xml:space="preserve">) x </t>
    </r>
    <r>
      <rPr>
        <u/>
        <sz val="12"/>
        <color theme="1"/>
        <rFont val="Arial"/>
        <family val="2"/>
      </rPr>
      <t>Load Factor</t>
    </r>
    <r>
      <rPr>
        <sz val="12"/>
        <color theme="1"/>
        <rFont val="Arial"/>
        <family val="2"/>
      </rPr>
      <t xml:space="preserve"> x </t>
    </r>
    <r>
      <rPr>
        <u/>
        <sz val="12"/>
        <color theme="1"/>
        <rFont val="Arial"/>
        <family val="2"/>
      </rPr>
      <t>Hours per Day</t>
    </r>
    <r>
      <rPr>
        <sz val="12"/>
        <color theme="1"/>
        <rFont val="Arial"/>
        <family val="2"/>
      </rPr>
      <t xml:space="preserve"> x </t>
    </r>
    <r>
      <rPr>
        <u/>
        <sz val="12"/>
        <color theme="1"/>
        <rFont val="Arial"/>
        <family val="2"/>
      </rPr>
      <t>Days per Year</t>
    </r>
  </si>
  <si>
    <r>
      <rPr>
        <sz val="12"/>
        <color rgb="FFFF0000"/>
        <rFont val="Arial"/>
        <family val="2"/>
      </rPr>
      <t>*</t>
    </r>
    <r>
      <rPr>
        <sz val="12"/>
        <color theme="1"/>
        <rFont val="Arial"/>
        <family val="2"/>
      </rPr>
      <t>Volts from the equipment nameplate will need to be multiplied by 1.732 and entered in the volts column.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</si>
</sst>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m/dd/yyyy"/>
  </numFmts>
  <fonts count="11" x14ac:knownFonts="1">
    <font>
      <sz val="11"/>
      <color theme="1"/>
      <name val="Calibri"/>
      <family val="2"/>
      <scheme val="minor"/>
    </font>
    <font>
      <u/>
      <sz val="11"/>
      <color theme="10"/>
      <name val="Calibri"/>
      <family val="2"/>
      <scheme val="minor"/>
    </font>
    <font>
      <sz val="11"/>
      <color theme="1"/>
      <name val="Calibri"/>
      <family val="2"/>
      <scheme val="minor"/>
    </font>
    <font>
      <sz val="14"/>
      <color theme="1"/>
      <name val="Calibri"/>
      <family val="2"/>
      <scheme val="minor"/>
    </font>
    <font>
      <sz val="12"/>
      <color theme="1"/>
      <name val="Arial"/>
      <family val="2"/>
    </font>
    <font>
      <b/>
      <sz val="12"/>
      <color rgb="FFFF0000"/>
      <name val="Arial"/>
      <family val="2"/>
    </font>
    <font>
      <b/>
      <sz val="12"/>
      <color theme="1"/>
      <name val="Arial"/>
      <family val="2"/>
    </font>
    <font>
      <i/>
      <sz val="12"/>
      <color theme="10"/>
      <name val="Arial"/>
      <family val="2"/>
    </font>
    <font>
      <b/>
      <sz val="14"/>
      <color theme="1"/>
      <name val="Arial"/>
      <family val="2"/>
    </font>
    <font>
      <u/>
      <sz val="12"/>
      <color theme="1"/>
      <name val="Arial"/>
      <family val="2"/>
    </font>
    <font>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medium">
        <color indexed="64"/>
      </left>
      <right style="thin">
        <color indexed="64"/>
      </right>
      <top style="thin">
        <color theme="0" tint="-0.499984740745262"/>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49">
    <xf numFmtId="0" fontId="0" fillId="0" borderId="0" xfId="0"/>
    <xf numFmtId="0" fontId="0" fillId="0" borderId="0" xfId="0" applyBorder="1" applyProtection="1"/>
    <xf numFmtId="0" fontId="0" fillId="0" borderId="0" xfId="0" applyProtection="1"/>
    <xf numFmtId="0" fontId="0" fillId="0" borderId="0" xfId="0" applyBorder="1" applyAlignment="1" applyProtection="1">
      <alignment horizontal="center"/>
    </xf>
    <xf numFmtId="0" fontId="0" fillId="0" borderId="0" xfId="0" applyFont="1" applyProtection="1"/>
    <xf numFmtId="0" fontId="0" fillId="0" borderId="0" xfId="0" applyFont="1" applyFill="1" applyBorder="1" applyProtection="1"/>
    <xf numFmtId="0" fontId="0" fillId="0" borderId="0" xfId="0" applyFont="1" applyBorder="1" applyProtection="1"/>
    <xf numFmtId="0" fontId="0" fillId="0" borderId="0" xfId="0" applyAlignment="1"/>
    <xf numFmtId="0" fontId="3" fillId="0" borderId="0" xfId="0" applyFont="1" applyAlignment="1"/>
    <xf numFmtId="0" fontId="5" fillId="0" borderId="36" xfId="0" applyFont="1" applyBorder="1" applyProtection="1"/>
    <xf numFmtId="0" fontId="4" fillId="0" borderId="0" xfId="0" applyFont="1" applyBorder="1" applyProtection="1"/>
    <xf numFmtId="0" fontId="4" fillId="0" borderId="0" xfId="0" applyFont="1" applyProtection="1"/>
    <xf numFmtId="0" fontId="4" fillId="0" borderId="0" xfId="0" applyFont="1" applyBorder="1" applyAlignment="1" applyProtection="1"/>
    <xf numFmtId="0" fontId="7" fillId="0" borderId="36" xfId="1" applyFont="1" applyBorder="1" applyAlignment="1" applyProtection="1">
      <alignment vertical="top"/>
    </xf>
    <xf numFmtId="0" fontId="6" fillId="2" borderId="0" xfId="0" applyFont="1" applyFill="1" applyBorder="1" applyAlignment="1" applyProtection="1">
      <alignment vertical="center"/>
    </xf>
    <xf numFmtId="0" fontId="7" fillId="0" borderId="0" xfId="1" applyFont="1" applyBorder="1" applyAlignment="1" applyProtection="1">
      <alignment vertical="top"/>
    </xf>
    <xf numFmtId="0" fontId="4" fillId="0" borderId="0" xfId="0" applyFont="1" applyBorder="1" applyAlignment="1" applyProtection="1">
      <alignment wrapText="1"/>
    </xf>
    <xf numFmtId="0" fontId="4" fillId="3" borderId="6" xfId="0" applyFont="1" applyFill="1" applyBorder="1" applyAlignment="1" applyProtection="1"/>
    <xf numFmtId="0" fontId="4" fillId="0" borderId="0" xfId="0" applyFont="1" applyFill="1" applyBorder="1" applyAlignment="1" applyProtection="1"/>
    <xf numFmtId="0" fontId="4" fillId="0" borderId="0" xfId="0" applyFont="1" applyFill="1" applyBorder="1" applyProtection="1"/>
    <xf numFmtId="0" fontId="4" fillId="2" borderId="0" xfId="0" applyFont="1" applyFill="1" applyBorder="1" applyAlignment="1" applyProtection="1"/>
    <xf numFmtId="0" fontId="6" fillId="0" borderId="1" xfId="0" applyFont="1" applyBorder="1" applyAlignment="1" applyProtection="1"/>
    <xf numFmtId="0" fontId="4" fillId="2" borderId="2" xfId="0" applyFont="1" applyFill="1" applyBorder="1" applyAlignment="1" applyProtection="1"/>
    <xf numFmtId="0" fontId="4" fillId="2" borderId="3" xfId="0" applyFont="1" applyFill="1" applyBorder="1" applyAlignment="1" applyProtection="1"/>
    <xf numFmtId="0" fontId="4" fillId="0" borderId="2" xfId="0" applyFont="1" applyBorder="1" applyProtection="1"/>
    <xf numFmtId="0" fontId="4" fillId="0" borderId="3" xfId="0" applyFont="1" applyBorder="1" applyProtection="1"/>
    <xf numFmtId="0" fontId="4" fillId="0" borderId="4" xfId="0" applyFont="1" applyBorder="1" applyProtection="1"/>
    <xf numFmtId="0" fontId="6" fillId="0" borderId="0" xfId="0" applyFont="1" applyBorder="1" applyAlignment="1" applyProtection="1"/>
    <xf numFmtId="0" fontId="6" fillId="0" borderId="5" xfId="0" applyFont="1" applyBorder="1" applyAlignment="1" applyProtection="1"/>
    <xf numFmtId="0" fontId="4" fillId="0" borderId="5" xfId="0" applyFont="1" applyBorder="1" applyProtection="1"/>
    <xf numFmtId="0" fontId="4" fillId="3" borderId="7" xfId="0" applyFont="1" applyFill="1" applyBorder="1" applyAlignment="1" applyProtection="1">
      <alignment horizontal="center" wrapText="1"/>
    </xf>
    <xf numFmtId="0" fontId="4" fillId="3" borderId="6" xfId="0" applyFont="1" applyFill="1" applyBorder="1" applyAlignment="1" applyProtection="1">
      <alignment horizontal="center" wrapText="1"/>
    </xf>
    <xf numFmtId="0" fontId="4" fillId="3" borderId="14" xfId="0" applyFont="1" applyFill="1" applyBorder="1" applyAlignment="1" applyProtection="1">
      <alignment horizontal="center" wrapText="1"/>
    </xf>
    <xf numFmtId="0" fontId="4" fillId="3" borderId="15" xfId="0" applyFont="1" applyFill="1" applyBorder="1" applyAlignment="1" applyProtection="1">
      <alignment horizontal="center" wrapText="1"/>
    </xf>
    <xf numFmtId="0" fontId="4" fillId="3" borderId="16" xfId="0" applyFont="1" applyFill="1" applyBorder="1" applyAlignment="1" applyProtection="1">
      <alignment horizontal="center" wrapText="1"/>
    </xf>
    <xf numFmtId="0" fontId="4" fillId="3" borderId="28" xfId="0" applyFont="1" applyFill="1" applyBorder="1" applyAlignment="1" applyProtection="1">
      <alignment horizontal="center" wrapText="1"/>
    </xf>
    <xf numFmtId="0" fontId="4" fillId="0" borderId="0" xfId="0" applyFont="1" applyBorder="1" applyAlignment="1" applyProtection="1">
      <alignment horizontal="center"/>
    </xf>
    <xf numFmtId="0" fontId="4" fillId="0" borderId="25" xfId="0" applyFont="1" applyFill="1" applyBorder="1" applyAlignment="1" applyProtection="1">
      <alignment shrinkToFit="1"/>
      <protection locked="0"/>
    </xf>
    <xf numFmtId="0" fontId="4" fillId="0" borderId="17" xfId="0" applyFont="1" applyFill="1" applyBorder="1" applyAlignment="1" applyProtection="1">
      <alignment horizontal="center"/>
      <protection locked="0"/>
    </xf>
    <xf numFmtId="1" fontId="4" fillId="0" borderId="19" xfId="0" applyNumberFormat="1" applyFont="1" applyFill="1" applyBorder="1" applyAlignment="1" applyProtection="1">
      <alignment horizontal="center"/>
      <protection locked="0"/>
    </xf>
    <xf numFmtId="1" fontId="4" fillId="0" borderId="20" xfId="0" applyNumberFormat="1" applyFont="1" applyFill="1" applyBorder="1" applyAlignment="1" applyProtection="1">
      <alignment horizontal="center"/>
      <protection locked="0"/>
    </xf>
    <xf numFmtId="164" fontId="4" fillId="0" borderId="20" xfId="0" applyNumberFormat="1" applyFont="1" applyFill="1" applyBorder="1" applyAlignment="1" applyProtection="1">
      <alignment horizontal="center"/>
      <protection locked="0"/>
    </xf>
    <xf numFmtId="164" fontId="4" fillId="0" borderId="21" xfId="0" applyNumberFormat="1" applyFont="1" applyFill="1" applyBorder="1" applyAlignment="1" applyProtection="1">
      <alignment horizontal="center"/>
      <protection locked="0"/>
    </xf>
    <xf numFmtId="2" fontId="4" fillId="0" borderId="17" xfId="0" applyNumberFormat="1" applyFont="1" applyFill="1" applyBorder="1" applyAlignment="1" applyProtection="1">
      <alignment horizontal="center"/>
      <protection locked="0"/>
    </xf>
    <xf numFmtId="3" fontId="4" fillId="0" borderId="17" xfId="0" applyNumberFormat="1" applyFont="1" applyFill="1" applyBorder="1" applyAlignment="1" applyProtection="1">
      <alignment horizontal="center"/>
      <protection locked="0"/>
    </xf>
    <xf numFmtId="37" fontId="4" fillId="0" borderId="29" xfId="0" applyNumberFormat="1" applyFont="1" applyFill="1" applyBorder="1" applyAlignment="1" applyProtection="1"/>
    <xf numFmtId="0" fontId="4" fillId="0" borderId="26" xfId="0" applyFont="1" applyFill="1" applyBorder="1" applyAlignment="1" applyProtection="1">
      <alignment shrinkToFit="1"/>
      <protection locked="0"/>
    </xf>
    <xf numFmtId="0" fontId="4" fillId="0" borderId="18" xfId="0" applyFont="1" applyFill="1" applyBorder="1" applyAlignment="1" applyProtection="1">
      <alignment horizontal="center"/>
      <protection locked="0"/>
    </xf>
    <xf numFmtId="1" fontId="4" fillId="0" borderId="22" xfId="0" applyNumberFormat="1" applyFont="1" applyFill="1" applyBorder="1" applyAlignment="1" applyProtection="1">
      <alignment horizontal="center"/>
      <protection locked="0"/>
    </xf>
    <xf numFmtId="1" fontId="4" fillId="0" borderId="23" xfId="0" applyNumberFormat="1" applyFont="1" applyFill="1" applyBorder="1" applyAlignment="1" applyProtection="1">
      <alignment horizontal="center"/>
      <protection locked="0"/>
    </xf>
    <xf numFmtId="164" fontId="4" fillId="0" borderId="23" xfId="0" applyNumberFormat="1" applyFont="1" applyFill="1" applyBorder="1" applyAlignment="1" applyProtection="1">
      <alignment horizontal="center"/>
      <protection locked="0"/>
    </xf>
    <xf numFmtId="164" fontId="4" fillId="0" borderId="24" xfId="0" applyNumberFormat="1" applyFont="1" applyFill="1" applyBorder="1" applyAlignment="1" applyProtection="1">
      <alignment horizontal="center"/>
      <protection locked="0"/>
    </xf>
    <xf numFmtId="2" fontId="4" fillId="0" borderId="18" xfId="0" applyNumberFormat="1" applyFont="1" applyFill="1" applyBorder="1" applyAlignment="1" applyProtection="1">
      <alignment horizontal="center"/>
      <protection locked="0"/>
    </xf>
    <xf numFmtId="3" fontId="4" fillId="0" borderId="18" xfId="0" applyNumberFormat="1" applyFont="1" applyFill="1" applyBorder="1" applyAlignment="1" applyProtection="1">
      <alignment horizontal="center"/>
      <protection locked="0"/>
    </xf>
    <xf numFmtId="0" fontId="4" fillId="0" borderId="42" xfId="0" applyFont="1" applyFill="1" applyBorder="1" applyAlignment="1" applyProtection="1">
      <alignment shrinkToFit="1"/>
      <protection locked="0"/>
    </xf>
    <xf numFmtId="0" fontId="4" fillId="0" borderId="38" xfId="0" applyFont="1" applyFill="1" applyBorder="1" applyAlignment="1" applyProtection="1">
      <alignment horizontal="center"/>
      <protection locked="0"/>
    </xf>
    <xf numFmtId="1" fontId="4" fillId="0" borderId="39" xfId="0" applyNumberFormat="1" applyFont="1" applyFill="1" applyBorder="1" applyAlignment="1" applyProtection="1">
      <alignment horizontal="center"/>
      <protection locked="0"/>
    </xf>
    <xf numFmtId="1" fontId="4" fillId="0" borderId="40" xfId="0" applyNumberFormat="1" applyFont="1" applyFill="1" applyBorder="1" applyAlignment="1" applyProtection="1">
      <alignment horizontal="center"/>
      <protection locked="0"/>
    </xf>
    <xf numFmtId="164" fontId="4" fillId="0" borderId="40" xfId="0" applyNumberFormat="1" applyFont="1" applyFill="1" applyBorder="1" applyAlignment="1" applyProtection="1">
      <alignment horizontal="center"/>
      <protection locked="0"/>
    </xf>
    <xf numFmtId="164" fontId="4" fillId="0" borderId="41" xfId="0" applyNumberFormat="1" applyFont="1" applyFill="1" applyBorder="1" applyAlignment="1" applyProtection="1">
      <alignment horizontal="center"/>
      <protection locked="0"/>
    </xf>
    <xf numFmtId="2" fontId="4" fillId="0" borderId="38" xfId="0" applyNumberFormat="1" applyFont="1" applyFill="1" applyBorder="1" applyAlignment="1" applyProtection="1">
      <alignment horizontal="center"/>
      <protection locked="0"/>
    </xf>
    <xf numFmtId="3" fontId="4" fillId="0" borderId="38" xfId="0" applyNumberFormat="1" applyFont="1" applyFill="1" applyBorder="1" applyAlignment="1" applyProtection="1">
      <alignment horizontal="center"/>
      <protection locked="0"/>
    </xf>
    <xf numFmtId="0" fontId="4" fillId="0" borderId="30" xfId="0" applyFont="1" applyFill="1" applyBorder="1" applyAlignment="1" applyProtection="1">
      <alignment shrinkToFit="1"/>
      <protection locked="0"/>
    </xf>
    <xf numFmtId="0" fontId="4" fillId="0" borderId="31" xfId="0" applyFont="1" applyFill="1" applyBorder="1" applyAlignment="1" applyProtection="1">
      <alignment horizontal="center"/>
      <protection locked="0"/>
    </xf>
    <xf numFmtId="1" fontId="4" fillId="0" borderId="32" xfId="0" applyNumberFormat="1" applyFont="1" applyFill="1" applyBorder="1" applyAlignment="1" applyProtection="1">
      <alignment horizontal="center"/>
      <protection locked="0"/>
    </xf>
    <xf numFmtId="1" fontId="4" fillId="0" borderId="33" xfId="0" applyNumberFormat="1" applyFont="1" applyFill="1" applyBorder="1" applyAlignment="1" applyProtection="1">
      <alignment horizontal="center"/>
      <protection locked="0"/>
    </xf>
    <xf numFmtId="164" fontId="4" fillId="0" borderId="33" xfId="0" applyNumberFormat="1" applyFont="1" applyFill="1" applyBorder="1" applyAlignment="1" applyProtection="1">
      <alignment horizontal="center"/>
      <protection locked="0"/>
    </xf>
    <xf numFmtId="164" fontId="4" fillId="0" borderId="34" xfId="0" applyNumberFormat="1" applyFont="1" applyFill="1" applyBorder="1" applyAlignment="1" applyProtection="1">
      <alignment horizontal="center"/>
      <protection locked="0"/>
    </xf>
    <xf numFmtId="2" fontId="4" fillId="0" borderId="31" xfId="0" applyNumberFormat="1" applyFont="1" applyFill="1" applyBorder="1" applyAlignment="1" applyProtection="1">
      <alignment horizontal="center"/>
      <protection locked="0"/>
    </xf>
    <xf numFmtId="3" fontId="4" fillId="0" borderId="31" xfId="0" applyNumberFormat="1" applyFont="1" applyFill="1" applyBorder="1" applyAlignment="1" applyProtection="1">
      <alignment horizontal="center"/>
      <protection locked="0"/>
    </xf>
    <xf numFmtId="3" fontId="4" fillId="0" borderId="6" xfId="0" applyNumberFormat="1" applyFont="1" applyFill="1" applyBorder="1" applyAlignment="1" applyProtection="1">
      <alignment horizontal="center"/>
    </xf>
    <xf numFmtId="1" fontId="4" fillId="0" borderId="0" xfId="0" applyNumberFormat="1" applyFont="1" applyFill="1" applyBorder="1" applyAlignment="1" applyProtection="1"/>
    <xf numFmtId="0" fontId="4" fillId="0" borderId="27" xfId="0" applyFont="1" applyFill="1" applyBorder="1" applyProtection="1"/>
    <xf numFmtId="0" fontId="4" fillId="0" borderId="9" xfId="0" applyFont="1" applyFill="1" applyBorder="1" applyAlignment="1" applyProtection="1"/>
    <xf numFmtId="0" fontId="4" fillId="0" borderId="13" xfId="0" applyFont="1" applyFill="1" applyBorder="1" applyAlignment="1" applyProtection="1"/>
    <xf numFmtId="0" fontId="4" fillId="0" borderId="8" xfId="0" applyFont="1" applyFill="1" applyBorder="1" applyAlignment="1" applyProtection="1"/>
    <xf numFmtId="10" fontId="4" fillId="0" borderId="6" xfId="0" applyNumberFormat="1" applyFont="1" applyFill="1" applyBorder="1" applyAlignment="1" applyProtection="1">
      <alignment horizontal="center"/>
    </xf>
    <xf numFmtId="10" fontId="4" fillId="0" borderId="0" xfId="0" applyNumberFormat="1" applyFont="1" applyFill="1" applyBorder="1" applyAlignment="1" applyProtection="1"/>
    <xf numFmtId="0" fontId="4" fillId="0" borderId="9" xfId="0" applyFont="1" applyFill="1" applyBorder="1" applyProtection="1"/>
    <xf numFmtId="0" fontId="4" fillId="0" borderId="13" xfId="0" applyFont="1" applyFill="1" applyBorder="1" applyProtection="1"/>
    <xf numFmtId="0" fontId="5" fillId="0" borderId="0" xfId="0" applyFont="1" applyBorder="1" applyProtection="1"/>
    <xf numFmtId="39" fontId="4" fillId="0" borderId="29" xfId="0" applyNumberFormat="1" applyFont="1" applyFill="1" applyBorder="1" applyAlignment="1" applyProtection="1"/>
    <xf numFmtId="165" fontId="4" fillId="0" borderId="8" xfId="0" applyNumberFormat="1" applyFont="1" applyBorder="1" applyAlignment="1" applyProtection="1">
      <alignment horizontal="center"/>
      <protection locked="0"/>
    </xf>
    <xf numFmtId="0" fontId="6" fillId="0" borderId="0" xfId="0" applyFont="1" applyAlignment="1">
      <alignment vertical="center"/>
    </xf>
    <xf numFmtId="0" fontId="4" fillId="0" borderId="0" xfId="0" applyFont="1" applyAlignment="1"/>
    <xf numFmtId="0" fontId="4" fillId="0" borderId="0" xfId="0" applyFont="1" applyAlignment="1">
      <alignment horizontal="left" vertical="center"/>
    </xf>
    <xf numFmtId="0" fontId="4" fillId="0" borderId="0" xfId="0" applyFont="1" applyAlignment="1">
      <alignment horizontal="justify"/>
    </xf>
    <xf numFmtId="0" fontId="4" fillId="0" borderId="0" xfId="0" applyFont="1" applyAlignment="1">
      <alignment horizontal="justify" vertical="center"/>
    </xf>
    <xf numFmtId="0" fontId="0" fillId="0" borderId="0" xfId="0" applyAlignment="1">
      <alignment horizontal="justify"/>
    </xf>
    <xf numFmtId="0" fontId="6" fillId="0" borderId="0" xfId="0" applyFont="1" applyAlignment="1">
      <alignment horizontal="justify"/>
    </xf>
    <xf numFmtId="0" fontId="4" fillId="0" borderId="0" xfId="0" applyFont="1" applyAlignment="1" applyProtection="1">
      <alignment horizontal="justify" wrapText="1"/>
      <protection locked="0"/>
    </xf>
    <xf numFmtId="0" fontId="4" fillId="0" borderId="0" xfId="0" applyFont="1" applyAlignment="1" applyProtection="1">
      <alignment horizontal="justify" vertical="top" wrapText="1"/>
      <protection locked="0"/>
    </xf>
    <xf numFmtId="0" fontId="0" fillId="0" borderId="0" xfId="0" applyAlignment="1" applyProtection="1">
      <alignment horizontal="justify" wrapText="1"/>
      <protection locked="0"/>
    </xf>
    <xf numFmtId="0" fontId="6" fillId="0" borderId="0" xfId="0" applyFont="1" applyAlignment="1">
      <alignment horizontal="justify" vertical="center"/>
    </xf>
    <xf numFmtId="0" fontId="4" fillId="0" borderId="9" xfId="0" applyFont="1" applyBorder="1" applyAlignment="1" applyProtection="1">
      <alignment horizontal="center"/>
    </xf>
    <xf numFmtId="0" fontId="4" fillId="0" borderId="13" xfId="0" applyFont="1" applyBorder="1" applyAlignment="1" applyProtection="1">
      <alignment horizontal="center"/>
    </xf>
    <xf numFmtId="0" fontId="4" fillId="0" borderId="8" xfId="0" applyFont="1" applyBorder="1" applyAlignment="1" applyProtection="1">
      <alignment horizontal="center"/>
    </xf>
    <xf numFmtId="10" fontId="4" fillId="0" borderId="9" xfId="2" applyNumberFormat="1" applyFont="1" applyBorder="1" applyAlignment="1" applyProtection="1">
      <alignment horizontal="center"/>
    </xf>
    <xf numFmtId="10" fontId="4" fillId="0" borderId="8" xfId="2" applyNumberFormat="1" applyFont="1" applyBorder="1" applyAlignment="1" applyProtection="1">
      <alignment horizontal="center"/>
    </xf>
    <xf numFmtId="165" fontId="4" fillId="0" borderId="9" xfId="0" applyNumberFormat="1" applyFont="1" applyBorder="1" applyAlignment="1" applyProtection="1">
      <alignment horizontal="center"/>
      <protection locked="0"/>
    </xf>
    <xf numFmtId="165" fontId="4" fillId="0" borderId="13" xfId="0" applyNumberFormat="1" applyFont="1" applyBorder="1" applyAlignment="1" applyProtection="1">
      <alignment horizontal="center"/>
      <protection locked="0"/>
    </xf>
    <xf numFmtId="165" fontId="4" fillId="0" borderId="8" xfId="0" applyNumberFormat="1" applyFont="1" applyBorder="1" applyAlignment="1" applyProtection="1">
      <alignment horizontal="center"/>
      <protection locked="0"/>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35" xfId="0"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4" fillId="0" borderId="37" xfId="0" applyFont="1" applyBorder="1" applyAlignment="1" applyProtection="1">
      <alignment horizontal="left" vertical="center" wrapText="1"/>
    </xf>
    <xf numFmtId="0" fontId="4" fillId="0" borderId="9" xfId="0" applyFont="1" applyFill="1" applyBorder="1" applyAlignment="1" applyProtection="1">
      <protection locked="0"/>
    </xf>
    <xf numFmtId="0" fontId="4" fillId="0" borderId="13" xfId="0" applyFont="1" applyFill="1" applyBorder="1" applyAlignment="1" applyProtection="1">
      <protection locked="0"/>
    </xf>
    <xf numFmtId="0" fontId="4" fillId="0" borderId="8" xfId="0" applyFont="1" applyFill="1" applyBorder="1" applyAlignment="1" applyProtection="1">
      <protection locked="0"/>
    </xf>
    <xf numFmtId="0" fontId="8" fillId="2" borderId="9"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4" fillId="0" borderId="9"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6" fillId="0" borderId="9" xfId="0" applyFont="1" applyFill="1" applyBorder="1" applyAlignment="1" applyProtection="1">
      <protection locked="0"/>
    </xf>
    <xf numFmtId="0" fontId="6" fillId="0" borderId="13" xfId="0" applyFont="1" applyFill="1" applyBorder="1" applyAlignment="1" applyProtection="1">
      <protection locked="0"/>
    </xf>
    <xf numFmtId="0" fontId="4" fillId="3" borderId="9" xfId="0" applyFont="1" applyFill="1" applyBorder="1" applyAlignment="1" applyProtection="1"/>
    <xf numFmtId="0" fontId="4" fillId="3" borderId="8" xfId="0" applyFont="1" applyFill="1" applyBorder="1" applyAlignment="1" applyProtection="1"/>
    <xf numFmtId="0" fontId="4" fillId="0" borderId="9" xfId="0" applyFont="1" applyFill="1" applyBorder="1" applyAlignment="1" applyProtection="1"/>
    <xf numFmtId="0" fontId="4" fillId="0" borderId="13" xfId="0" applyFont="1" applyFill="1" applyBorder="1" applyAlignment="1" applyProtection="1"/>
    <xf numFmtId="0" fontId="4" fillId="0" borderId="8" xfId="0" applyFont="1" applyFill="1" applyBorder="1" applyAlignment="1" applyProtection="1"/>
    <xf numFmtId="0" fontId="6" fillId="3" borderId="10" xfId="0" quotePrefix="1" applyFont="1" applyFill="1" applyBorder="1" applyAlignment="1" applyProtection="1">
      <alignment horizontal="center"/>
    </xf>
    <xf numFmtId="0" fontId="6" fillId="3" borderId="11" xfId="0" applyFont="1" applyFill="1" applyBorder="1" applyAlignment="1" applyProtection="1">
      <alignment horizontal="center"/>
    </xf>
    <xf numFmtId="0" fontId="6" fillId="3" borderId="12" xfId="0" applyFont="1" applyFill="1" applyBorder="1" applyAlignment="1" applyProtection="1">
      <alignment horizontal="center"/>
    </xf>
    <xf numFmtId="3" fontId="4" fillId="0" borderId="9" xfId="0" applyNumberFormat="1" applyFont="1" applyFill="1" applyBorder="1" applyAlignment="1" applyProtection="1">
      <alignment horizontal="left" indent="4"/>
      <protection locked="0"/>
    </xf>
    <xf numFmtId="3" fontId="4" fillId="0" borderId="13" xfId="0" applyNumberFormat="1" applyFont="1" applyFill="1" applyBorder="1" applyAlignment="1" applyProtection="1">
      <alignment horizontal="left" indent="4"/>
      <protection locked="0"/>
    </xf>
    <xf numFmtId="3" fontId="4" fillId="0" borderId="8" xfId="0" applyNumberFormat="1" applyFont="1" applyFill="1" applyBorder="1" applyAlignment="1" applyProtection="1">
      <alignment horizontal="left" indent="4"/>
      <protection locked="0"/>
    </xf>
    <xf numFmtId="0" fontId="4" fillId="3" borderId="13" xfId="0" applyFont="1" applyFill="1" applyBorder="1" applyAlignment="1" applyProtection="1"/>
    <xf numFmtId="0" fontId="4" fillId="3" borderId="9" xfId="0" applyFont="1" applyFill="1" applyBorder="1" applyAlignment="1" applyProtection="1">
      <alignment horizontal="left"/>
    </xf>
    <xf numFmtId="0" fontId="4" fillId="3" borderId="13" xfId="0" applyFont="1" applyFill="1" applyBorder="1" applyAlignment="1" applyProtection="1">
      <alignment horizontal="left"/>
    </xf>
    <xf numFmtId="0" fontId="4" fillId="0" borderId="8" xfId="0" applyFont="1" applyBorder="1" applyAlignment="1" applyProtection="1"/>
    <xf numFmtId="0" fontId="4" fillId="0" borderId="13"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9"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8" xfId="0" applyFont="1" applyFill="1" applyBorder="1" applyAlignment="1" applyProtection="1">
      <alignment horizontal="center"/>
      <protection locked="0"/>
    </xf>
    <xf numFmtId="0" fontId="4" fillId="0" borderId="13" xfId="0" applyFont="1" applyBorder="1" applyAlignment="1" applyProtection="1"/>
    <xf numFmtId="0" fontId="4" fillId="0" borderId="13" xfId="0" applyFont="1" applyFill="1" applyBorder="1" applyAlignment="1" applyProtection="1">
      <alignment horizontal="left" indent="2"/>
      <protection locked="0"/>
    </xf>
    <xf numFmtId="0" fontId="4" fillId="0" borderId="13" xfId="0" applyFont="1" applyBorder="1" applyAlignment="1" applyProtection="1">
      <alignment horizontal="left" indent="2"/>
      <protection locked="0"/>
    </xf>
    <xf numFmtId="0" fontId="4" fillId="0" borderId="8" xfId="0" applyFont="1" applyBorder="1" applyAlignment="1" applyProtection="1">
      <alignment horizontal="left" indent="2"/>
      <protection locked="0"/>
    </xf>
    <xf numFmtId="0" fontId="4" fillId="0" borderId="13" xfId="0" applyFont="1" applyBorder="1" applyAlignment="1"/>
    <xf numFmtId="0" fontId="4" fillId="0" borderId="8" xfId="0" applyFont="1" applyBorder="1" applyAlignment="1"/>
    <xf numFmtId="0" fontId="4" fillId="0" borderId="9" xfId="0" applyFont="1" applyFill="1" applyBorder="1" applyAlignment="1" applyProtection="1">
      <alignment horizontal="left" indent="2"/>
      <protection locked="0"/>
    </xf>
    <xf numFmtId="0" fontId="4" fillId="0" borderId="13" xfId="0" applyFont="1" applyBorder="1" applyAlignment="1">
      <alignment horizontal="left" indent="2"/>
    </xf>
    <xf numFmtId="0" fontId="4" fillId="0" borderId="8" xfId="0" applyFont="1" applyBorder="1" applyAlignment="1">
      <alignment horizontal="left" indent="2"/>
    </xf>
    <xf numFmtId="0" fontId="4" fillId="0" borderId="13" xfId="0" applyFont="1" applyBorder="1" applyAlignment="1">
      <alignment horizontal="center"/>
    </xf>
  </cellXfs>
  <cellStyles count="3">
    <cellStyle name="Hyperlink" xfId="1" builtinId="8"/>
    <cellStyle name="Normal" xfId="0" builtinId="0"/>
    <cellStyle name="Percent" xfId="2" builtinId="5"/>
  </cellStyles>
  <dxfs count="16">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
      <numFmt numFmtId="166" formatCode=";;;"/>
    </dxf>
  </dxfs>
  <tableStyles count="0" defaultTableStyle="TableStyleMedium9" defaultPivotStyle="PivotStyleLight16"/>
  <colors>
    <mruColors>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AC71"/>
  <sheetViews>
    <sheetView showGridLines="0" tabSelected="1" zoomScale="60" zoomScaleNormal="60" workbookViewId="0">
      <pane xSplit="1" ySplit="15" topLeftCell="B16" activePane="bottomRight" state="frozen"/>
      <selection pane="topRight" activeCell="B1" sqref="B1"/>
      <selection pane="bottomLeft" activeCell="A15" sqref="A15"/>
      <selection pane="bottomRight" activeCell="B16" sqref="B16"/>
    </sheetView>
  </sheetViews>
  <sheetFormatPr defaultRowHeight="15" x14ac:dyDescent="0.2"/>
  <cols>
    <col min="1" max="1" width="1.28515625" style="10" customWidth="1"/>
    <col min="2" max="2" width="20.140625" style="10" customWidth="1"/>
    <col min="3" max="3" width="9.42578125" style="10" customWidth="1"/>
    <col min="4" max="10" width="8.7109375" style="10" customWidth="1"/>
    <col min="11" max="11" width="10.7109375" style="10" customWidth="1"/>
    <col min="12" max="12" width="24.42578125" style="10" customWidth="1"/>
    <col min="13" max="13" width="9.5703125" style="10" customWidth="1"/>
    <col min="14" max="14" width="10" style="10" customWidth="1"/>
    <col min="15" max="16" width="8.7109375" style="10" customWidth="1"/>
    <col min="17" max="17" width="9.85546875" style="10" customWidth="1"/>
    <col min="18" max="18" width="7.7109375" style="10" customWidth="1"/>
    <col min="19" max="20" width="8.7109375" style="10" customWidth="1"/>
    <col min="21" max="21" width="10.7109375" style="10" customWidth="1"/>
    <col min="22" max="16384" width="9.140625" style="10"/>
  </cols>
  <sheetData>
    <row r="1" spans="2:29" ht="15.75" x14ac:dyDescent="0.25">
      <c r="B1" s="9" t="s">
        <v>65</v>
      </c>
    </row>
    <row r="2" spans="2:29" ht="28.5" customHeight="1" x14ac:dyDescent="0.2">
      <c r="B2" s="111" t="s">
        <v>15</v>
      </c>
      <c r="C2" s="112"/>
      <c r="D2" s="112"/>
      <c r="E2" s="112"/>
      <c r="F2" s="112"/>
      <c r="G2" s="112"/>
      <c r="H2" s="112"/>
      <c r="I2" s="112"/>
      <c r="J2" s="112"/>
      <c r="K2" s="113"/>
      <c r="L2" s="102" t="s">
        <v>66</v>
      </c>
      <c r="M2" s="103"/>
      <c r="N2" s="103"/>
      <c r="O2" s="103"/>
      <c r="P2" s="103"/>
      <c r="Q2" s="103"/>
      <c r="R2" s="103"/>
      <c r="S2" s="103"/>
      <c r="T2" s="103"/>
      <c r="U2" s="104"/>
      <c r="V2" s="11"/>
      <c r="Y2" s="11"/>
      <c r="Z2" s="11"/>
      <c r="AA2" s="11"/>
      <c r="AB2" s="11"/>
      <c r="AC2" s="11"/>
    </row>
    <row r="3" spans="2:29" ht="15.75" customHeight="1" x14ac:dyDescent="0.2">
      <c r="B3" s="114" t="s">
        <v>24</v>
      </c>
      <c r="C3" s="115"/>
      <c r="D3" s="115"/>
      <c r="E3" s="115"/>
      <c r="F3" s="115"/>
      <c r="G3" s="115"/>
      <c r="H3" s="115"/>
      <c r="I3" s="115"/>
      <c r="J3" s="115"/>
      <c r="K3" s="116"/>
      <c r="L3" s="105"/>
      <c r="M3" s="106"/>
      <c r="N3" s="106"/>
      <c r="O3" s="106"/>
      <c r="P3" s="106"/>
      <c r="Q3" s="106"/>
      <c r="R3" s="106"/>
      <c r="S3" s="106"/>
      <c r="T3" s="106"/>
      <c r="U3" s="107"/>
      <c r="V3" s="11"/>
      <c r="Y3" s="11"/>
      <c r="Z3" s="11"/>
      <c r="AA3" s="11"/>
      <c r="AB3" s="11"/>
      <c r="AC3" s="11"/>
    </row>
    <row r="4" spans="2:29" ht="21" customHeight="1" x14ac:dyDescent="0.2">
      <c r="B4" s="12"/>
      <c r="C4" s="12"/>
      <c r="D4" s="12"/>
      <c r="E4" s="12"/>
      <c r="F4" s="12"/>
      <c r="G4" s="13"/>
      <c r="H4" s="13"/>
      <c r="I4" s="13"/>
      <c r="J4" s="13"/>
      <c r="K4" s="13"/>
      <c r="L4" s="14"/>
      <c r="M4" s="14"/>
      <c r="N4" s="14"/>
      <c r="O4" s="14"/>
      <c r="P4" s="14"/>
      <c r="Q4" s="14"/>
      <c r="R4" s="14"/>
      <c r="S4" s="14"/>
      <c r="T4" s="15"/>
      <c r="U4" s="16"/>
    </row>
    <row r="5" spans="2:29" s="11" customFormat="1" ht="15.75" x14ac:dyDescent="0.25">
      <c r="B5" s="119" t="s">
        <v>0</v>
      </c>
      <c r="C5" s="120"/>
      <c r="D5" s="117"/>
      <c r="E5" s="118"/>
      <c r="F5" s="118"/>
      <c r="G5" s="118"/>
      <c r="H5" s="118"/>
      <c r="I5" s="118"/>
      <c r="J5" s="118"/>
      <c r="K5" s="118"/>
      <c r="L5" s="17" t="s">
        <v>29</v>
      </c>
      <c r="M5" s="99"/>
      <c r="N5" s="100"/>
      <c r="O5" s="101"/>
      <c r="P5" s="131" t="s">
        <v>30</v>
      </c>
      <c r="Q5" s="132"/>
      <c r="R5" s="133"/>
      <c r="S5" s="100"/>
      <c r="T5" s="134"/>
      <c r="U5" s="135"/>
    </row>
    <row r="6" spans="2:29" s="11" customFormat="1" ht="15.75" x14ac:dyDescent="0.25">
      <c r="B6" s="119" t="s">
        <v>8</v>
      </c>
      <c r="C6" s="120"/>
      <c r="D6" s="117"/>
      <c r="E6" s="118"/>
      <c r="F6" s="118"/>
      <c r="G6" s="118"/>
      <c r="H6" s="118"/>
      <c r="I6" s="118"/>
      <c r="J6" s="118"/>
      <c r="K6" s="118"/>
      <c r="L6" s="119" t="s">
        <v>28</v>
      </c>
      <c r="M6" s="139"/>
      <c r="N6" s="139"/>
      <c r="O6" s="133"/>
      <c r="P6" s="140"/>
      <c r="Q6" s="141"/>
      <c r="R6" s="141"/>
      <c r="S6" s="141"/>
      <c r="T6" s="141"/>
      <c r="U6" s="142"/>
    </row>
    <row r="7" spans="2:29" s="11" customFormat="1" ht="16.5" customHeight="1" x14ac:dyDescent="0.25">
      <c r="B7" s="119" t="s">
        <v>17</v>
      </c>
      <c r="C7" s="120"/>
      <c r="D7" s="117"/>
      <c r="E7" s="118"/>
      <c r="F7" s="118"/>
      <c r="G7" s="118"/>
      <c r="H7" s="118"/>
      <c r="I7" s="118"/>
      <c r="J7" s="118"/>
      <c r="K7" s="118"/>
      <c r="L7" s="17" t="s">
        <v>21</v>
      </c>
      <c r="M7" s="136"/>
      <c r="N7" s="137"/>
      <c r="O7" s="138"/>
      <c r="P7" s="119" t="s">
        <v>22</v>
      </c>
      <c r="Q7" s="120"/>
      <c r="R7" s="136"/>
      <c r="S7" s="137"/>
      <c r="T7" s="137"/>
      <c r="U7" s="138"/>
    </row>
    <row r="8" spans="2:29" s="11" customFormat="1" ht="15.75" x14ac:dyDescent="0.25">
      <c r="B8" s="119" t="s">
        <v>18</v>
      </c>
      <c r="C8" s="120"/>
      <c r="D8" s="117"/>
      <c r="E8" s="118"/>
      <c r="F8" s="118"/>
      <c r="G8" s="118"/>
      <c r="H8" s="118"/>
      <c r="I8" s="118"/>
      <c r="J8" s="118"/>
      <c r="K8" s="118"/>
      <c r="L8" s="119" t="s">
        <v>23</v>
      </c>
      <c r="M8" s="130"/>
      <c r="N8" s="130"/>
      <c r="O8" s="120"/>
      <c r="P8" s="127"/>
      <c r="Q8" s="128"/>
      <c r="R8" s="128"/>
      <c r="S8" s="128"/>
      <c r="T8" s="128"/>
      <c r="U8" s="129"/>
    </row>
    <row r="9" spans="2:29" s="19" customFormat="1" x14ac:dyDescent="0.2">
      <c r="B9" s="18"/>
      <c r="C9" s="18"/>
      <c r="D9" s="18"/>
      <c r="E9" s="18"/>
      <c r="F9" s="18"/>
      <c r="G9" s="18"/>
      <c r="H9" s="18"/>
      <c r="I9" s="18"/>
      <c r="J9" s="18"/>
      <c r="K9" s="18"/>
      <c r="L9" s="18"/>
    </row>
    <row r="10" spans="2:29" s="19" customFormat="1" x14ac:dyDescent="0.2">
      <c r="B10" s="119" t="s">
        <v>16</v>
      </c>
      <c r="C10" s="120"/>
      <c r="D10" s="108"/>
      <c r="E10" s="109"/>
      <c r="F10" s="109"/>
      <c r="G10" s="109"/>
      <c r="H10" s="109"/>
      <c r="I10" s="109"/>
      <c r="J10" s="109"/>
      <c r="K10" s="109"/>
      <c r="L10" s="109"/>
      <c r="M10" s="109"/>
      <c r="N10" s="109"/>
      <c r="O10" s="109"/>
      <c r="P10" s="109"/>
      <c r="Q10" s="109"/>
      <c r="R10" s="109"/>
      <c r="S10" s="109"/>
      <c r="T10" s="109"/>
      <c r="U10" s="110"/>
    </row>
    <row r="12" spans="2:29" ht="12.75" customHeight="1" thickBot="1" x14ac:dyDescent="0.25">
      <c r="B12" s="20"/>
      <c r="C12" s="20"/>
      <c r="D12" s="20"/>
      <c r="E12" s="20"/>
      <c r="F12" s="20"/>
      <c r="G12" s="20"/>
      <c r="H12" s="20"/>
      <c r="I12" s="20"/>
      <c r="J12" s="20"/>
      <c r="K12" s="20"/>
      <c r="L12" s="20"/>
      <c r="M12" s="20"/>
      <c r="N12" s="20"/>
      <c r="O12" s="20"/>
      <c r="P12" s="20"/>
      <c r="Q12" s="20"/>
      <c r="R12" s="20"/>
      <c r="S12" s="20"/>
      <c r="T12" s="20"/>
      <c r="U12" s="20"/>
    </row>
    <row r="13" spans="2:29" ht="15.75" x14ac:dyDescent="0.25">
      <c r="B13" s="21" t="s">
        <v>1</v>
      </c>
      <c r="C13" s="22"/>
      <c r="D13" s="22"/>
      <c r="E13" s="22"/>
      <c r="F13" s="22"/>
      <c r="G13" s="22"/>
      <c r="H13" s="22"/>
      <c r="I13" s="22"/>
      <c r="J13" s="22"/>
      <c r="K13" s="23"/>
      <c r="L13" s="21" t="s">
        <v>2</v>
      </c>
      <c r="M13" s="22"/>
      <c r="N13" s="22"/>
      <c r="O13" s="22"/>
      <c r="P13" s="22"/>
      <c r="Q13" s="24"/>
      <c r="R13" s="24"/>
      <c r="S13" s="24"/>
      <c r="T13" s="24"/>
      <c r="U13" s="25"/>
    </row>
    <row r="14" spans="2:29" ht="18" customHeight="1" x14ac:dyDescent="0.25">
      <c r="B14" s="26"/>
      <c r="C14" s="27"/>
      <c r="D14" s="124" t="s">
        <v>19</v>
      </c>
      <c r="E14" s="125"/>
      <c r="F14" s="125"/>
      <c r="G14" s="126"/>
      <c r="H14" s="27"/>
      <c r="I14" s="27"/>
      <c r="J14" s="27"/>
      <c r="K14" s="28"/>
      <c r="L14" s="26"/>
      <c r="M14" s="27"/>
      <c r="N14" s="124" t="s">
        <v>19</v>
      </c>
      <c r="O14" s="125"/>
      <c r="P14" s="125"/>
      <c r="Q14" s="126"/>
      <c r="R14" s="27"/>
      <c r="S14" s="27"/>
      <c r="T14" s="27"/>
      <c r="U14" s="29"/>
    </row>
    <row r="15" spans="2:29" s="36" customFormat="1" ht="45.75" x14ac:dyDescent="0.25">
      <c r="B15" s="30" t="s">
        <v>68</v>
      </c>
      <c r="C15" s="31" t="s">
        <v>9</v>
      </c>
      <c r="D15" s="32" t="s">
        <v>10</v>
      </c>
      <c r="E15" s="33" t="s">
        <v>11</v>
      </c>
      <c r="F15" s="33" t="s">
        <v>12</v>
      </c>
      <c r="G15" s="34" t="s">
        <v>13</v>
      </c>
      <c r="H15" s="31" t="s">
        <v>3</v>
      </c>
      <c r="I15" s="31" t="s">
        <v>26</v>
      </c>
      <c r="J15" s="31" t="s">
        <v>27</v>
      </c>
      <c r="K15" s="35" t="s">
        <v>14</v>
      </c>
      <c r="L15" s="30" t="s">
        <v>68</v>
      </c>
      <c r="M15" s="31" t="s">
        <v>9</v>
      </c>
      <c r="N15" s="32" t="s">
        <v>10</v>
      </c>
      <c r="O15" s="33" t="s">
        <v>11</v>
      </c>
      <c r="P15" s="33" t="s">
        <v>12</v>
      </c>
      <c r="Q15" s="34" t="s">
        <v>13</v>
      </c>
      <c r="R15" s="31" t="s">
        <v>3</v>
      </c>
      <c r="S15" s="31" t="s">
        <v>26</v>
      </c>
      <c r="T15" s="31" t="s">
        <v>27</v>
      </c>
      <c r="U15" s="35" t="s">
        <v>14</v>
      </c>
    </row>
    <row r="16" spans="2:29" x14ac:dyDescent="0.2">
      <c r="B16" s="37"/>
      <c r="C16" s="38"/>
      <c r="D16" s="39"/>
      <c r="E16" s="40"/>
      <c r="F16" s="41"/>
      <c r="G16" s="42"/>
      <c r="H16" s="43"/>
      <c r="I16" s="43"/>
      <c r="J16" s="44"/>
      <c r="K16" s="45">
        <f t="shared" ref="K16:K63" si="0">IF(ISNUMBER(D16),ROUND(C16*(D16/1000)*H16*I16*J16,0),IF(ISNUMBER(E16),ROUND(C16*(E16*F16/1000)*H16*I16*J16,0),IF(ISNUMBER(G16),ROUND(C16*(G16*746/1000)*H16*I16*J16,0),0)))</f>
        <v>0</v>
      </c>
      <c r="L16" s="37"/>
      <c r="M16" s="38"/>
      <c r="N16" s="39"/>
      <c r="O16" s="40"/>
      <c r="P16" s="41"/>
      <c r="Q16" s="42"/>
      <c r="R16" s="43"/>
      <c r="S16" s="43"/>
      <c r="T16" s="44"/>
      <c r="U16" s="45">
        <f t="shared" ref="U16:U63" si="1">IF(ISNUMBER(N16),ROUND(M16*(N16/1000)*R16*S16*T16,0),IF(ISNUMBER(O16),ROUND(M16*(O16*P16/1000)*R16*S16*T16,0),IF(ISNUMBER(Q16),ROUND(M16*(Q16*746/1000)*R16*S16*T16,0),0)))</f>
        <v>0</v>
      </c>
    </row>
    <row r="17" spans="2:21" x14ac:dyDescent="0.2">
      <c r="B17" s="46"/>
      <c r="C17" s="47"/>
      <c r="D17" s="48"/>
      <c r="E17" s="49"/>
      <c r="F17" s="50"/>
      <c r="G17" s="51"/>
      <c r="H17" s="52"/>
      <c r="I17" s="52"/>
      <c r="J17" s="53"/>
      <c r="K17" s="45">
        <f t="shared" si="0"/>
        <v>0</v>
      </c>
      <c r="L17" s="46"/>
      <c r="M17" s="47"/>
      <c r="N17" s="48"/>
      <c r="O17" s="49"/>
      <c r="P17" s="50"/>
      <c r="Q17" s="51"/>
      <c r="R17" s="52"/>
      <c r="S17" s="52"/>
      <c r="T17" s="53"/>
      <c r="U17" s="45">
        <f t="shared" si="1"/>
        <v>0</v>
      </c>
    </row>
    <row r="18" spans="2:21" x14ac:dyDescent="0.2">
      <c r="B18" s="46"/>
      <c r="C18" s="47"/>
      <c r="D18" s="48"/>
      <c r="E18" s="49"/>
      <c r="F18" s="50"/>
      <c r="G18" s="51"/>
      <c r="H18" s="52"/>
      <c r="I18" s="52"/>
      <c r="J18" s="53"/>
      <c r="K18" s="45">
        <f t="shared" si="0"/>
        <v>0</v>
      </c>
      <c r="L18" s="46"/>
      <c r="M18" s="47"/>
      <c r="N18" s="48"/>
      <c r="O18" s="49"/>
      <c r="P18" s="50"/>
      <c r="Q18" s="51"/>
      <c r="R18" s="52"/>
      <c r="S18" s="52"/>
      <c r="T18" s="53"/>
      <c r="U18" s="45">
        <f t="shared" si="1"/>
        <v>0</v>
      </c>
    </row>
    <row r="19" spans="2:21" x14ac:dyDescent="0.2">
      <c r="B19" s="46"/>
      <c r="C19" s="47"/>
      <c r="D19" s="48"/>
      <c r="E19" s="49"/>
      <c r="F19" s="50"/>
      <c r="G19" s="51"/>
      <c r="H19" s="52"/>
      <c r="I19" s="52"/>
      <c r="J19" s="53"/>
      <c r="K19" s="45">
        <f t="shared" si="0"/>
        <v>0</v>
      </c>
      <c r="L19" s="46"/>
      <c r="M19" s="47"/>
      <c r="N19" s="48"/>
      <c r="O19" s="49"/>
      <c r="P19" s="50"/>
      <c r="Q19" s="51"/>
      <c r="R19" s="52"/>
      <c r="S19" s="52"/>
      <c r="T19" s="53"/>
      <c r="U19" s="45">
        <f t="shared" si="1"/>
        <v>0</v>
      </c>
    </row>
    <row r="20" spans="2:21" x14ac:dyDescent="0.2">
      <c r="B20" s="46"/>
      <c r="C20" s="47"/>
      <c r="D20" s="48"/>
      <c r="E20" s="49"/>
      <c r="F20" s="50"/>
      <c r="G20" s="51"/>
      <c r="H20" s="52"/>
      <c r="I20" s="52"/>
      <c r="J20" s="53"/>
      <c r="K20" s="45">
        <f t="shared" si="0"/>
        <v>0</v>
      </c>
      <c r="L20" s="46"/>
      <c r="M20" s="47"/>
      <c r="N20" s="48"/>
      <c r="O20" s="49"/>
      <c r="P20" s="50"/>
      <c r="Q20" s="51"/>
      <c r="R20" s="52"/>
      <c r="S20" s="52"/>
      <c r="T20" s="53"/>
      <c r="U20" s="45">
        <f t="shared" si="1"/>
        <v>0</v>
      </c>
    </row>
    <row r="21" spans="2:21" x14ac:dyDescent="0.2">
      <c r="B21" s="46"/>
      <c r="C21" s="47"/>
      <c r="D21" s="48"/>
      <c r="E21" s="49"/>
      <c r="F21" s="50"/>
      <c r="G21" s="51"/>
      <c r="H21" s="52"/>
      <c r="I21" s="52"/>
      <c r="J21" s="53"/>
      <c r="K21" s="45">
        <f t="shared" si="0"/>
        <v>0</v>
      </c>
      <c r="L21" s="46"/>
      <c r="M21" s="47"/>
      <c r="N21" s="48"/>
      <c r="O21" s="49"/>
      <c r="P21" s="50"/>
      <c r="Q21" s="51"/>
      <c r="R21" s="52"/>
      <c r="S21" s="52"/>
      <c r="T21" s="53"/>
      <c r="U21" s="45">
        <f t="shared" si="1"/>
        <v>0</v>
      </c>
    </row>
    <row r="22" spans="2:21" x14ac:dyDescent="0.2">
      <c r="B22" s="46"/>
      <c r="C22" s="47"/>
      <c r="D22" s="48"/>
      <c r="E22" s="49"/>
      <c r="F22" s="50"/>
      <c r="G22" s="51"/>
      <c r="H22" s="52"/>
      <c r="I22" s="52"/>
      <c r="J22" s="53"/>
      <c r="K22" s="45">
        <f t="shared" ref="K22:K27" si="2">IF(ISNUMBER(D22),ROUND(C22*(D22/1000)*H22*I22*J22,0),IF(ISNUMBER(E22),ROUND(C22*(E22*F22/1000)*H22*I22*J22,0),IF(ISNUMBER(G22),ROUND(C22*(G22*746/1000)*H22*I22*J22,0),0)))</f>
        <v>0</v>
      </c>
      <c r="L22" s="46"/>
      <c r="M22" s="47"/>
      <c r="N22" s="48"/>
      <c r="O22" s="49"/>
      <c r="P22" s="50"/>
      <c r="Q22" s="51"/>
      <c r="R22" s="52"/>
      <c r="S22" s="52"/>
      <c r="T22" s="53"/>
      <c r="U22" s="45">
        <f t="shared" ref="U22:U27" si="3">IF(ISNUMBER(N22),ROUND(M22*(N22/1000)*R22*S22*T22,0),IF(ISNUMBER(O22),ROUND(M22*(O22*P22/1000)*R22*S22*T22,0),IF(ISNUMBER(Q22),ROUND(M22*(Q22*746/1000)*R22*S22*T22,0),0)))</f>
        <v>0</v>
      </c>
    </row>
    <row r="23" spans="2:21" x14ac:dyDescent="0.2">
      <c r="B23" s="46"/>
      <c r="C23" s="47"/>
      <c r="D23" s="48"/>
      <c r="E23" s="49"/>
      <c r="F23" s="50"/>
      <c r="G23" s="51"/>
      <c r="H23" s="52"/>
      <c r="I23" s="52"/>
      <c r="J23" s="53"/>
      <c r="K23" s="45">
        <f t="shared" si="2"/>
        <v>0</v>
      </c>
      <c r="L23" s="46"/>
      <c r="M23" s="47"/>
      <c r="N23" s="48"/>
      <c r="O23" s="49"/>
      <c r="P23" s="50"/>
      <c r="Q23" s="51"/>
      <c r="R23" s="52"/>
      <c r="S23" s="52"/>
      <c r="T23" s="53"/>
      <c r="U23" s="45">
        <f t="shared" si="3"/>
        <v>0</v>
      </c>
    </row>
    <row r="24" spans="2:21" x14ac:dyDescent="0.2">
      <c r="B24" s="46"/>
      <c r="C24" s="47"/>
      <c r="D24" s="48"/>
      <c r="E24" s="49"/>
      <c r="F24" s="50"/>
      <c r="G24" s="51"/>
      <c r="H24" s="52"/>
      <c r="I24" s="52"/>
      <c r="J24" s="53"/>
      <c r="K24" s="45">
        <f t="shared" si="2"/>
        <v>0</v>
      </c>
      <c r="L24" s="46"/>
      <c r="M24" s="47"/>
      <c r="N24" s="48"/>
      <c r="O24" s="49"/>
      <c r="P24" s="50"/>
      <c r="Q24" s="51"/>
      <c r="R24" s="52"/>
      <c r="S24" s="52"/>
      <c r="T24" s="53"/>
      <c r="U24" s="45">
        <f t="shared" si="3"/>
        <v>0</v>
      </c>
    </row>
    <row r="25" spans="2:21" x14ac:dyDescent="0.2">
      <c r="B25" s="46"/>
      <c r="C25" s="47"/>
      <c r="D25" s="48"/>
      <c r="E25" s="49"/>
      <c r="F25" s="50"/>
      <c r="G25" s="51"/>
      <c r="H25" s="52"/>
      <c r="I25" s="52"/>
      <c r="J25" s="53"/>
      <c r="K25" s="45">
        <f t="shared" si="2"/>
        <v>0</v>
      </c>
      <c r="L25" s="46"/>
      <c r="M25" s="47"/>
      <c r="N25" s="48"/>
      <c r="O25" s="49"/>
      <c r="P25" s="50"/>
      <c r="Q25" s="51"/>
      <c r="R25" s="52"/>
      <c r="S25" s="52"/>
      <c r="T25" s="53"/>
      <c r="U25" s="45">
        <f t="shared" si="3"/>
        <v>0</v>
      </c>
    </row>
    <row r="26" spans="2:21" x14ac:dyDescent="0.2">
      <c r="B26" s="46"/>
      <c r="C26" s="47"/>
      <c r="D26" s="48"/>
      <c r="E26" s="49"/>
      <c r="F26" s="50"/>
      <c r="G26" s="51"/>
      <c r="H26" s="52"/>
      <c r="I26" s="52"/>
      <c r="J26" s="53"/>
      <c r="K26" s="45">
        <f t="shared" si="2"/>
        <v>0</v>
      </c>
      <c r="L26" s="46"/>
      <c r="M26" s="47"/>
      <c r="N26" s="48"/>
      <c r="O26" s="49"/>
      <c r="P26" s="50"/>
      <c r="Q26" s="51"/>
      <c r="R26" s="52"/>
      <c r="S26" s="52"/>
      <c r="T26" s="53"/>
      <c r="U26" s="45">
        <f t="shared" si="3"/>
        <v>0</v>
      </c>
    </row>
    <row r="27" spans="2:21" x14ac:dyDescent="0.2">
      <c r="B27" s="46"/>
      <c r="C27" s="47"/>
      <c r="D27" s="48"/>
      <c r="E27" s="49"/>
      <c r="F27" s="50"/>
      <c r="G27" s="51"/>
      <c r="H27" s="52"/>
      <c r="I27" s="52"/>
      <c r="J27" s="53"/>
      <c r="K27" s="45">
        <f t="shared" si="2"/>
        <v>0</v>
      </c>
      <c r="L27" s="46"/>
      <c r="M27" s="47"/>
      <c r="N27" s="48"/>
      <c r="O27" s="49"/>
      <c r="P27" s="50"/>
      <c r="Q27" s="51"/>
      <c r="R27" s="52"/>
      <c r="S27" s="52"/>
      <c r="T27" s="53"/>
      <c r="U27" s="45">
        <f t="shared" si="3"/>
        <v>0</v>
      </c>
    </row>
    <row r="28" spans="2:21" x14ac:dyDescent="0.2">
      <c r="B28" s="46"/>
      <c r="C28" s="47"/>
      <c r="D28" s="48"/>
      <c r="E28" s="49"/>
      <c r="F28" s="50"/>
      <c r="G28" s="51"/>
      <c r="H28" s="52"/>
      <c r="I28" s="52"/>
      <c r="J28" s="53"/>
      <c r="K28" s="45">
        <f t="shared" si="0"/>
        <v>0</v>
      </c>
      <c r="L28" s="46"/>
      <c r="M28" s="47"/>
      <c r="N28" s="48"/>
      <c r="O28" s="49"/>
      <c r="P28" s="50"/>
      <c r="Q28" s="51"/>
      <c r="R28" s="52"/>
      <c r="S28" s="52"/>
      <c r="T28" s="53"/>
      <c r="U28" s="45">
        <f t="shared" si="1"/>
        <v>0</v>
      </c>
    </row>
    <row r="29" spans="2:21" x14ac:dyDescent="0.2">
      <c r="B29" s="46"/>
      <c r="C29" s="47"/>
      <c r="D29" s="48"/>
      <c r="E29" s="49"/>
      <c r="F29" s="50"/>
      <c r="G29" s="51"/>
      <c r="H29" s="52"/>
      <c r="I29" s="52"/>
      <c r="J29" s="53"/>
      <c r="K29" s="45">
        <f t="shared" si="0"/>
        <v>0</v>
      </c>
      <c r="L29" s="46"/>
      <c r="M29" s="47"/>
      <c r="N29" s="48"/>
      <c r="O29" s="49"/>
      <c r="P29" s="50"/>
      <c r="Q29" s="51"/>
      <c r="R29" s="52"/>
      <c r="S29" s="52"/>
      <c r="T29" s="53"/>
      <c r="U29" s="45">
        <f t="shared" si="1"/>
        <v>0</v>
      </c>
    </row>
    <row r="30" spans="2:21" x14ac:dyDescent="0.2">
      <c r="B30" s="46"/>
      <c r="C30" s="47"/>
      <c r="D30" s="48"/>
      <c r="E30" s="49"/>
      <c r="F30" s="50"/>
      <c r="G30" s="51"/>
      <c r="H30" s="52"/>
      <c r="I30" s="52"/>
      <c r="J30" s="53"/>
      <c r="K30" s="45">
        <f t="shared" si="0"/>
        <v>0</v>
      </c>
      <c r="L30" s="46"/>
      <c r="M30" s="47"/>
      <c r="N30" s="48"/>
      <c r="O30" s="49"/>
      <c r="P30" s="50"/>
      <c r="Q30" s="51"/>
      <c r="R30" s="52"/>
      <c r="S30" s="52"/>
      <c r="T30" s="53"/>
      <c r="U30" s="45">
        <f t="shared" si="1"/>
        <v>0</v>
      </c>
    </row>
    <row r="31" spans="2:21" x14ac:dyDescent="0.2">
      <c r="B31" s="46"/>
      <c r="C31" s="47"/>
      <c r="D31" s="48"/>
      <c r="E31" s="49"/>
      <c r="F31" s="50"/>
      <c r="G31" s="51"/>
      <c r="H31" s="52"/>
      <c r="I31" s="52"/>
      <c r="J31" s="53"/>
      <c r="K31" s="45">
        <f t="shared" si="0"/>
        <v>0</v>
      </c>
      <c r="L31" s="46"/>
      <c r="M31" s="47"/>
      <c r="N31" s="48"/>
      <c r="O31" s="49"/>
      <c r="P31" s="50"/>
      <c r="Q31" s="51"/>
      <c r="R31" s="52"/>
      <c r="S31" s="52"/>
      <c r="T31" s="53"/>
      <c r="U31" s="45">
        <f t="shared" si="1"/>
        <v>0</v>
      </c>
    </row>
    <row r="32" spans="2:21" x14ac:dyDescent="0.2">
      <c r="B32" s="46"/>
      <c r="C32" s="47"/>
      <c r="D32" s="48"/>
      <c r="E32" s="49"/>
      <c r="F32" s="50"/>
      <c r="G32" s="51"/>
      <c r="H32" s="52"/>
      <c r="I32" s="52"/>
      <c r="J32" s="53"/>
      <c r="K32" s="45">
        <f t="shared" si="0"/>
        <v>0</v>
      </c>
      <c r="L32" s="46"/>
      <c r="M32" s="47"/>
      <c r="N32" s="48"/>
      <c r="O32" s="49"/>
      <c r="P32" s="50"/>
      <c r="Q32" s="51"/>
      <c r="R32" s="52"/>
      <c r="S32" s="52"/>
      <c r="T32" s="53"/>
      <c r="U32" s="45">
        <f t="shared" si="1"/>
        <v>0</v>
      </c>
    </row>
    <row r="33" spans="2:21" x14ac:dyDescent="0.2">
      <c r="B33" s="46"/>
      <c r="C33" s="47"/>
      <c r="D33" s="48"/>
      <c r="E33" s="49"/>
      <c r="F33" s="50"/>
      <c r="G33" s="51"/>
      <c r="H33" s="52"/>
      <c r="I33" s="52"/>
      <c r="J33" s="53"/>
      <c r="K33" s="45">
        <f t="shared" si="0"/>
        <v>0</v>
      </c>
      <c r="L33" s="46"/>
      <c r="M33" s="47"/>
      <c r="N33" s="48"/>
      <c r="O33" s="49"/>
      <c r="P33" s="50"/>
      <c r="Q33" s="51"/>
      <c r="R33" s="52"/>
      <c r="S33" s="52"/>
      <c r="T33" s="53"/>
      <c r="U33" s="45">
        <f t="shared" si="1"/>
        <v>0</v>
      </c>
    </row>
    <row r="34" spans="2:21" x14ac:dyDescent="0.2">
      <c r="B34" s="46"/>
      <c r="C34" s="47"/>
      <c r="D34" s="48"/>
      <c r="E34" s="49"/>
      <c r="F34" s="50"/>
      <c r="G34" s="51"/>
      <c r="H34" s="52"/>
      <c r="I34" s="52"/>
      <c r="J34" s="53"/>
      <c r="K34" s="45">
        <f t="shared" ref="K34:K45" si="4">IF(ISNUMBER(D34),ROUND(C34*(D34/1000)*H34*I34*J34,0),IF(ISNUMBER(E34),ROUND(C34*(E34*F34/1000)*H34*I34*J34,0),IF(ISNUMBER(G34),ROUND(C34*(G34*746/1000)*H34*I34*J34,0),0)))</f>
        <v>0</v>
      </c>
      <c r="L34" s="46"/>
      <c r="M34" s="47"/>
      <c r="N34" s="48"/>
      <c r="O34" s="49"/>
      <c r="P34" s="50"/>
      <c r="Q34" s="51"/>
      <c r="R34" s="52"/>
      <c r="S34" s="52"/>
      <c r="T34" s="53"/>
      <c r="U34" s="45">
        <f t="shared" ref="U34:U45" si="5">IF(ISNUMBER(N34),ROUND(M34*(N34/1000)*R34*S34*T34,0),IF(ISNUMBER(O34),ROUND(M34*(O34*P34/1000)*R34*S34*T34,0),IF(ISNUMBER(Q34),ROUND(M34*(Q34*746/1000)*R34*S34*T34,0),0)))</f>
        <v>0</v>
      </c>
    </row>
    <row r="35" spans="2:21" x14ac:dyDescent="0.2">
      <c r="B35" s="46"/>
      <c r="C35" s="47"/>
      <c r="D35" s="48"/>
      <c r="E35" s="49"/>
      <c r="F35" s="50"/>
      <c r="G35" s="51"/>
      <c r="H35" s="52"/>
      <c r="I35" s="52"/>
      <c r="J35" s="53"/>
      <c r="K35" s="45">
        <f t="shared" si="4"/>
        <v>0</v>
      </c>
      <c r="L35" s="46"/>
      <c r="M35" s="47"/>
      <c r="N35" s="48"/>
      <c r="O35" s="49"/>
      <c r="P35" s="50"/>
      <c r="Q35" s="51"/>
      <c r="R35" s="52"/>
      <c r="S35" s="52"/>
      <c r="T35" s="53"/>
      <c r="U35" s="45">
        <f t="shared" si="5"/>
        <v>0</v>
      </c>
    </row>
    <row r="36" spans="2:21" x14ac:dyDescent="0.2">
      <c r="B36" s="46"/>
      <c r="C36" s="47"/>
      <c r="D36" s="48"/>
      <c r="E36" s="49"/>
      <c r="F36" s="50"/>
      <c r="G36" s="51"/>
      <c r="H36" s="52"/>
      <c r="I36" s="52"/>
      <c r="J36" s="53"/>
      <c r="K36" s="45">
        <f t="shared" si="4"/>
        <v>0</v>
      </c>
      <c r="L36" s="46"/>
      <c r="M36" s="47"/>
      <c r="N36" s="48"/>
      <c r="O36" s="49"/>
      <c r="P36" s="50"/>
      <c r="Q36" s="51"/>
      <c r="R36" s="52"/>
      <c r="S36" s="52"/>
      <c r="T36" s="53"/>
      <c r="U36" s="45">
        <f t="shared" si="5"/>
        <v>0</v>
      </c>
    </row>
    <row r="37" spans="2:21" x14ac:dyDescent="0.2">
      <c r="B37" s="46"/>
      <c r="C37" s="47"/>
      <c r="D37" s="48"/>
      <c r="E37" s="49"/>
      <c r="F37" s="50"/>
      <c r="G37" s="51"/>
      <c r="H37" s="52"/>
      <c r="I37" s="52"/>
      <c r="J37" s="53"/>
      <c r="K37" s="45">
        <f t="shared" si="4"/>
        <v>0</v>
      </c>
      <c r="L37" s="46"/>
      <c r="M37" s="47"/>
      <c r="N37" s="48"/>
      <c r="O37" s="49"/>
      <c r="P37" s="50"/>
      <c r="Q37" s="51"/>
      <c r="R37" s="52"/>
      <c r="S37" s="52"/>
      <c r="T37" s="53"/>
      <c r="U37" s="45">
        <f t="shared" si="5"/>
        <v>0</v>
      </c>
    </row>
    <row r="38" spans="2:21" x14ac:dyDescent="0.2">
      <c r="B38" s="46"/>
      <c r="C38" s="47"/>
      <c r="D38" s="48"/>
      <c r="E38" s="49"/>
      <c r="F38" s="50"/>
      <c r="G38" s="51"/>
      <c r="H38" s="52"/>
      <c r="I38" s="52"/>
      <c r="J38" s="53"/>
      <c r="K38" s="45">
        <f t="shared" si="4"/>
        <v>0</v>
      </c>
      <c r="L38" s="46"/>
      <c r="M38" s="47"/>
      <c r="N38" s="48"/>
      <c r="O38" s="49"/>
      <c r="P38" s="50"/>
      <c r="Q38" s="51"/>
      <c r="R38" s="52"/>
      <c r="S38" s="52"/>
      <c r="T38" s="53"/>
      <c r="U38" s="45">
        <f t="shared" si="5"/>
        <v>0</v>
      </c>
    </row>
    <row r="39" spans="2:21" x14ac:dyDescent="0.2">
      <c r="B39" s="46"/>
      <c r="C39" s="47"/>
      <c r="D39" s="48"/>
      <c r="E39" s="49"/>
      <c r="F39" s="50"/>
      <c r="G39" s="51"/>
      <c r="H39" s="52"/>
      <c r="I39" s="52"/>
      <c r="J39" s="53"/>
      <c r="K39" s="45">
        <f t="shared" si="4"/>
        <v>0</v>
      </c>
      <c r="L39" s="46"/>
      <c r="M39" s="47"/>
      <c r="N39" s="48"/>
      <c r="O39" s="49"/>
      <c r="P39" s="50"/>
      <c r="Q39" s="51"/>
      <c r="R39" s="52"/>
      <c r="S39" s="52"/>
      <c r="T39" s="53"/>
      <c r="U39" s="45">
        <f t="shared" si="5"/>
        <v>0</v>
      </c>
    </row>
    <row r="40" spans="2:21" x14ac:dyDescent="0.2">
      <c r="B40" s="46"/>
      <c r="C40" s="47"/>
      <c r="D40" s="48"/>
      <c r="E40" s="49"/>
      <c r="F40" s="50"/>
      <c r="G40" s="51"/>
      <c r="H40" s="52"/>
      <c r="I40" s="52"/>
      <c r="J40" s="53"/>
      <c r="K40" s="45">
        <f t="shared" si="4"/>
        <v>0</v>
      </c>
      <c r="L40" s="46"/>
      <c r="M40" s="47"/>
      <c r="N40" s="48"/>
      <c r="O40" s="49"/>
      <c r="P40" s="50"/>
      <c r="Q40" s="51"/>
      <c r="R40" s="52"/>
      <c r="S40" s="52"/>
      <c r="T40" s="53"/>
      <c r="U40" s="45">
        <f t="shared" si="5"/>
        <v>0</v>
      </c>
    </row>
    <row r="41" spans="2:21" x14ac:dyDescent="0.2">
      <c r="B41" s="46"/>
      <c r="C41" s="47"/>
      <c r="D41" s="48"/>
      <c r="E41" s="49"/>
      <c r="F41" s="50"/>
      <c r="G41" s="51"/>
      <c r="H41" s="52"/>
      <c r="I41" s="52"/>
      <c r="J41" s="53"/>
      <c r="K41" s="45">
        <f t="shared" si="4"/>
        <v>0</v>
      </c>
      <c r="L41" s="46"/>
      <c r="M41" s="47"/>
      <c r="N41" s="48"/>
      <c r="O41" s="49"/>
      <c r="P41" s="50"/>
      <c r="Q41" s="51"/>
      <c r="R41" s="52"/>
      <c r="S41" s="52"/>
      <c r="T41" s="53"/>
      <c r="U41" s="45">
        <f t="shared" si="5"/>
        <v>0</v>
      </c>
    </row>
    <row r="42" spans="2:21" x14ac:dyDescent="0.2">
      <c r="B42" s="46"/>
      <c r="C42" s="47"/>
      <c r="D42" s="48"/>
      <c r="E42" s="49"/>
      <c r="F42" s="50"/>
      <c r="G42" s="51"/>
      <c r="H42" s="52"/>
      <c r="I42" s="52"/>
      <c r="J42" s="53"/>
      <c r="K42" s="45">
        <f t="shared" ref="K42:K43" si="6">IF(ISNUMBER(D42),ROUND(C42*(D42/1000)*H42*I42*J42,0),IF(ISNUMBER(E42),ROUND(C42*(E42*F42/1000)*H42*I42*J42,0),IF(ISNUMBER(G42),ROUND(C42*(G42*746/1000)*H42*I42*J42,0),0)))</f>
        <v>0</v>
      </c>
      <c r="L42" s="46"/>
      <c r="M42" s="47"/>
      <c r="N42" s="48"/>
      <c r="O42" s="49"/>
      <c r="P42" s="50"/>
      <c r="Q42" s="51"/>
      <c r="R42" s="52"/>
      <c r="S42" s="52"/>
      <c r="T42" s="53"/>
      <c r="U42" s="45">
        <f t="shared" ref="U42:U43" si="7">IF(ISNUMBER(N42),ROUND(M42*(N42/1000)*R42*S42*T42,0),IF(ISNUMBER(O42),ROUND(M42*(O42*P42/1000)*R42*S42*T42,0),IF(ISNUMBER(Q42),ROUND(M42*(Q42*746/1000)*R42*S42*T42,0),0)))</f>
        <v>0</v>
      </c>
    </row>
    <row r="43" spans="2:21" x14ac:dyDescent="0.2">
      <c r="B43" s="46"/>
      <c r="C43" s="47"/>
      <c r="D43" s="48"/>
      <c r="E43" s="49"/>
      <c r="F43" s="50"/>
      <c r="G43" s="51"/>
      <c r="H43" s="52"/>
      <c r="I43" s="52"/>
      <c r="J43" s="53"/>
      <c r="K43" s="45">
        <f t="shared" si="6"/>
        <v>0</v>
      </c>
      <c r="L43" s="46"/>
      <c r="M43" s="47"/>
      <c r="N43" s="48"/>
      <c r="O43" s="49"/>
      <c r="P43" s="50"/>
      <c r="Q43" s="51"/>
      <c r="R43" s="52"/>
      <c r="S43" s="52"/>
      <c r="T43" s="53"/>
      <c r="U43" s="45">
        <f t="shared" si="7"/>
        <v>0</v>
      </c>
    </row>
    <row r="44" spans="2:21" x14ac:dyDescent="0.2">
      <c r="B44" s="46"/>
      <c r="C44" s="47"/>
      <c r="D44" s="48"/>
      <c r="E44" s="49"/>
      <c r="F44" s="50"/>
      <c r="G44" s="51"/>
      <c r="H44" s="52"/>
      <c r="I44" s="52"/>
      <c r="J44" s="53"/>
      <c r="K44" s="45">
        <f t="shared" si="4"/>
        <v>0</v>
      </c>
      <c r="L44" s="46"/>
      <c r="M44" s="47"/>
      <c r="N44" s="48"/>
      <c r="O44" s="49"/>
      <c r="P44" s="50"/>
      <c r="Q44" s="51"/>
      <c r="R44" s="52"/>
      <c r="S44" s="52"/>
      <c r="T44" s="53"/>
      <c r="U44" s="45">
        <f t="shared" si="5"/>
        <v>0</v>
      </c>
    </row>
    <row r="45" spans="2:21" x14ac:dyDescent="0.2">
      <c r="B45" s="46"/>
      <c r="C45" s="47"/>
      <c r="D45" s="48"/>
      <c r="E45" s="49"/>
      <c r="F45" s="50"/>
      <c r="G45" s="51"/>
      <c r="H45" s="52"/>
      <c r="I45" s="52"/>
      <c r="J45" s="53"/>
      <c r="K45" s="45">
        <f t="shared" si="4"/>
        <v>0</v>
      </c>
      <c r="L45" s="46"/>
      <c r="M45" s="47"/>
      <c r="N45" s="48"/>
      <c r="O45" s="49"/>
      <c r="P45" s="50"/>
      <c r="Q45" s="51"/>
      <c r="R45" s="52"/>
      <c r="S45" s="52"/>
      <c r="T45" s="53"/>
      <c r="U45" s="45">
        <f t="shared" si="5"/>
        <v>0</v>
      </c>
    </row>
    <row r="46" spans="2:21" x14ac:dyDescent="0.2">
      <c r="B46" s="46"/>
      <c r="C46" s="47"/>
      <c r="D46" s="48"/>
      <c r="E46" s="49"/>
      <c r="F46" s="50"/>
      <c r="G46" s="51"/>
      <c r="H46" s="52"/>
      <c r="I46" s="52"/>
      <c r="J46" s="53"/>
      <c r="K46" s="45">
        <f t="shared" si="0"/>
        <v>0</v>
      </c>
      <c r="L46" s="46"/>
      <c r="M46" s="47"/>
      <c r="N46" s="48"/>
      <c r="O46" s="49"/>
      <c r="P46" s="50"/>
      <c r="Q46" s="51"/>
      <c r="R46" s="52"/>
      <c r="S46" s="52"/>
      <c r="T46" s="53"/>
      <c r="U46" s="45">
        <f t="shared" si="1"/>
        <v>0</v>
      </c>
    </row>
    <row r="47" spans="2:21" x14ac:dyDescent="0.2">
      <c r="B47" s="46"/>
      <c r="C47" s="47"/>
      <c r="D47" s="48"/>
      <c r="E47" s="49"/>
      <c r="F47" s="50"/>
      <c r="G47" s="51"/>
      <c r="H47" s="52"/>
      <c r="I47" s="52"/>
      <c r="J47" s="53"/>
      <c r="K47" s="45">
        <f t="shared" si="0"/>
        <v>0</v>
      </c>
      <c r="L47" s="46"/>
      <c r="M47" s="47"/>
      <c r="N47" s="48"/>
      <c r="O47" s="49"/>
      <c r="P47" s="50"/>
      <c r="Q47" s="51"/>
      <c r="R47" s="52"/>
      <c r="S47" s="52"/>
      <c r="T47" s="53"/>
      <c r="U47" s="45">
        <f t="shared" si="1"/>
        <v>0</v>
      </c>
    </row>
    <row r="48" spans="2:21" x14ac:dyDescent="0.2">
      <c r="B48" s="54"/>
      <c r="C48" s="55"/>
      <c r="D48" s="56"/>
      <c r="E48" s="57"/>
      <c r="F48" s="58"/>
      <c r="G48" s="59"/>
      <c r="H48" s="60"/>
      <c r="I48" s="60"/>
      <c r="J48" s="61"/>
      <c r="K48" s="45">
        <f t="shared" si="0"/>
        <v>0</v>
      </c>
      <c r="L48" s="54"/>
      <c r="M48" s="55"/>
      <c r="N48" s="56"/>
      <c r="O48" s="57"/>
      <c r="P48" s="58"/>
      <c r="Q48" s="59"/>
      <c r="R48" s="60"/>
      <c r="S48" s="60"/>
      <c r="T48" s="61"/>
      <c r="U48" s="45">
        <f t="shared" si="1"/>
        <v>0</v>
      </c>
    </row>
    <row r="49" spans="2:21" x14ac:dyDescent="0.2">
      <c r="B49" s="54"/>
      <c r="C49" s="55"/>
      <c r="D49" s="56"/>
      <c r="E49" s="57"/>
      <c r="F49" s="58"/>
      <c r="G49" s="59"/>
      <c r="H49" s="60"/>
      <c r="I49" s="60"/>
      <c r="J49" s="61"/>
      <c r="K49" s="45">
        <f t="shared" si="0"/>
        <v>0</v>
      </c>
      <c r="L49" s="54"/>
      <c r="M49" s="55"/>
      <c r="N49" s="56"/>
      <c r="O49" s="57"/>
      <c r="P49" s="58"/>
      <c r="Q49" s="59"/>
      <c r="R49" s="60"/>
      <c r="S49" s="60"/>
      <c r="T49" s="61"/>
      <c r="U49" s="45">
        <f t="shared" si="1"/>
        <v>0</v>
      </c>
    </row>
    <row r="50" spans="2:21" x14ac:dyDescent="0.2">
      <c r="B50" s="54"/>
      <c r="C50" s="55"/>
      <c r="D50" s="56"/>
      <c r="E50" s="57"/>
      <c r="F50" s="58"/>
      <c r="G50" s="59"/>
      <c r="H50" s="60"/>
      <c r="I50" s="60"/>
      <c r="J50" s="61"/>
      <c r="K50" s="45">
        <f t="shared" si="0"/>
        <v>0</v>
      </c>
      <c r="L50" s="54"/>
      <c r="M50" s="55"/>
      <c r="N50" s="56"/>
      <c r="O50" s="57"/>
      <c r="P50" s="58"/>
      <c r="Q50" s="59"/>
      <c r="R50" s="60"/>
      <c r="S50" s="60"/>
      <c r="T50" s="61"/>
      <c r="U50" s="45">
        <f t="shared" si="1"/>
        <v>0</v>
      </c>
    </row>
    <row r="51" spans="2:21" x14ac:dyDescent="0.2">
      <c r="B51" s="54"/>
      <c r="C51" s="55"/>
      <c r="D51" s="56"/>
      <c r="E51" s="57"/>
      <c r="F51" s="58"/>
      <c r="G51" s="59"/>
      <c r="H51" s="60"/>
      <c r="I51" s="60"/>
      <c r="J51" s="61"/>
      <c r="K51" s="45">
        <f t="shared" si="0"/>
        <v>0</v>
      </c>
      <c r="L51" s="54"/>
      <c r="M51" s="55"/>
      <c r="N51" s="56"/>
      <c r="O51" s="57"/>
      <c r="P51" s="58"/>
      <c r="Q51" s="59"/>
      <c r="R51" s="60"/>
      <c r="S51" s="60"/>
      <c r="T51" s="61"/>
      <c r="U51" s="45">
        <f t="shared" si="1"/>
        <v>0</v>
      </c>
    </row>
    <row r="52" spans="2:21" x14ac:dyDescent="0.2">
      <c r="B52" s="54"/>
      <c r="C52" s="55"/>
      <c r="D52" s="56"/>
      <c r="E52" s="57"/>
      <c r="F52" s="58"/>
      <c r="G52" s="59"/>
      <c r="H52" s="60"/>
      <c r="I52" s="60"/>
      <c r="J52" s="61"/>
      <c r="K52" s="45">
        <f t="shared" si="0"/>
        <v>0</v>
      </c>
      <c r="L52" s="54"/>
      <c r="M52" s="55"/>
      <c r="N52" s="56"/>
      <c r="O52" s="57"/>
      <c r="P52" s="58"/>
      <c r="Q52" s="59"/>
      <c r="R52" s="60"/>
      <c r="S52" s="60"/>
      <c r="T52" s="61"/>
      <c r="U52" s="45">
        <f t="shared" si="1"/>
        <v>0</v>
      </c>
    </row>
    <row r="53" spans="2:21" x14ac:dyDescent="0.2">
      <c r="B53" s="54"/>
      <c r="C53" s="55"/>
      <c r="D53" s="56"/>
      <c r="E53" s="57"/>
      <c r="F53" s="58"/>
      <c r="G53" s="59"/>
      <c r="H53" s="60"/>
      <c r="I53" s="60"/>
      <c r="J53" s="61"/>
      <c r="K53" s="45">
        <f t="shared" si="0"/>
        <v>0</v>
      </c>
      <c r="L53" s="54"/>
      <c r="M53" s="55"/>
      <c r="N53" s="56"/>
      <c r="O53" s="57"/>
      <c r="P53" s="58"/>
      <c r="Q53" s="59"/>
      <c r="R53" s="60"/>
      <c r="S53" s="60"/>
      <c r="T53" s="61"/>
      <c r="U53" s="45">
        <f t="shared" si="1"/>
        <v>0</v>
      </c>
    </row>
    <row r="54" spans="2:21" x14ac:dyDescent="0.2">
      <c r="B54" s="54"/>
      <c r="C54" s="55"/>
      <c r="D54" s="56"/>
      <c r="E54" s="57"/>
      <c r="F54" s="58"/>
      <c r="G54" s="59"/>
      <c r="H54" s="60"/>
      <c r="I54" s="60"/>
      <c r="J54" s="61"/>
      <c r="K54" s="45">
        <f t="shared" si="0"/>
        <v>0</v>
      </c>
      <c r="L54" s="54"/>
      <c r="M54" s="55"/>
      <c r="N54" s="56"/>
      <c r="O54" s="57"/>
      <c r="P54" s="58"/>
      <c r="Q54" s="59"/>
      <c r="R54" s="60"/>
      <c r="S54" s="60"/>
      <c r="T54" s="61"/>
      <c r="U54" s="45">
        <f t="shared" si="1"/>
        <v>0</v>
      </c>
    </row>
    <row r="55" spans="2:21" x14ac:dyDescent="0.2">
      <c r="B55" s="54"/>
      <c r="C55" s="55"/>
      <c r="D55" s="56"/>
      <c r="E55" s="57"/>
      <c r="F55" s="58"/>
      <c r="G55" s="59"/>
      <c r="H55" s="60"/>
      <c r="I55" s="60"/>
      <c r="J55" s="61"/>
      <c r="K55" s="45">
        <f t="shared" si="0"/>
        <v>0</v>
      </c>
      <c r="L55" s="54"/>
      <c r="M55" s="55"/>
      <c r="N55" s="56"/>
      <c r="O55" s="57"/>
      <c r="P55" s="58"/>
      <c r="Q55" s="59"/>
      <c r="R55" s="60"/>
      <c r="S55" s="60"/>
      <c r="T55" s="61"/>
      <c r="U55" s="45">
        <f t="shared" si="1"/>
        <v>0</v>
      </c>
    </row>
    <row r="56" spans="2:21" x14ac:dyDescent="0.2">
      <c r="B56" s="54"/>
      <c r="C56" s="55"/>
      <c r="D56" s="56"/>
      <c r="E56" s="57"/>
      <c r="F56" s="58"/>
      <c r="G56" s="59"/>
      <c r="H56" s="60"/>
      <c r="I56" s="60"/>
      <c r="J56" s="61"/>
      <c r="K56" s="45">
        <f t="shared" si="0"/>
        <v>0</v>
      </c>
      <c r="L56" s="54"/>
      <c r="M56" s="55"/>
      <c r="N56" s="56"/>
      <c r="O56" s="57"/>
      <c r="P56" s="58"/>
      <c r="Q56" s="59"/>
      <c r="R56" s="60"/>
      <c r="S56" s="60"/>
      <c r="T56" s="61"/>
      <c r="U56" s="45">
        <f t="shared" si="1"/>
        <v>0</v>
      </c>
    </row>
    <row r="57" spans="2:21" x14ac:dyDescent="0.2">
      <c r="B57" s="54"/>
      <c r="C57" s="55"/>
      <c r="D57" s="56"/>
      <c r="E57" s="57"/>
      <c r="F57" s="58"/>
      <c r="G57" s="59"/>
      <c r="H57" s="60"/>
      <c r="I57" s="60"/>
      <c r="J57" s="61"/>
      <c r="K57" s="45">
        <f t="shared" si="0"/>
        <v>0</v>
      </c>
      <c r="L57" s="54"/>
      <c r="M57" s="55"/>
      <c r="N57" s="56"/>
      <c r="O57" s="57"/>
      <c r="P57" s="58"/>
      <c r="Q57" s="59"/>
      <c r="R57" s="60"/>
      <c r="S57" s="60"/>
      <c r="T57" s="61"/>
      <c r="U57" s="45">
        <f t="shared" si="1"/>
        <v>0</v>
      </c>
    </row>
    <row r="58" spans="2:21" x14ac:dyDescent="0.2">
      <c r="B58" s="54"/>
      <c r="C58" s="55"/>
      <c r="D58" s="56"/>
      <c r="E58" s="57"/>
      <c r="F58" s="58"/>
      <c r="G58" s="59"/>
      <c r="H58" s="60"/>
      <c r="I58" s="60"/>
      <c r="J58" s="61"/>
      <c r="K58" s="45">
        <f t="shared" si="0"/>
        <v>0</v>
      </c>
      <c r="L58" s="54"/>
      <c r="M58" s="55"/>
      <c r="N58" s="56"/>
      <c r="O58" s="57"/>
      <c r="P58" s="58"/>
      <c r="Q58" s="59"/>
      <c r="R58" s="60"/>
      <c r="S58" s="60"/>
      <c r="T58" s="61"/>
      <c r="U58" s="45">
        <f t="shared" si="1"/>
        <v>0</v>
      </c>
    </row>
    <row r="59" spans="2:21" x14ac:dyDescent="0.2">
      <c r="B59" s="54"/>
      <c r="C59" s="55"/>
      <c r="D59" s="56"/>
      <c r="E59" s="57"/>
      <c r="F59" s="58"/>
      <c r="G59" s="59"/>
      <c r="H59" s="60"/>
      <c r="I59" s="60"/>
      <c r="J59" s="61"/>
      <c r="K59" s="45">
        <f t="shared" si="0"/>
        <v>0</v>
      </c>
      <c r="L59" s="54"/>
      <c r="M59" s="55"/>
      <c r="N59" s="56"/>
      <c r="O59" s="57"/>
      <c r="P59" s="58"/>
      <c r="Q59" s="59"/>
      <c r="R59" s="60"/>
      <c r="S59" s="60"/>
      <c r="T59" s="61"/>
      <c r="U59" s="45">
        <f t="shared" si="1"/>
        <v>0</v>
      </c>
    </row>
    <row r="60" spans="2:21" x14ac:dyDescent="0.2">
      <c r="B60" s="54"/>
      <c r="C60" s="55"/>
      <c r="D60" s="56"/>
      <c r="E60" s="57"/>
      <c r="F60" s="58"/>
      <c r="G60" s="59"/>
      <c r="H60" s="60"/>
      <c r="I60" s="60"/>
      <c r="J60" s="61"/>
      <c r="K60" s="45">
        <f t="shared" si="0"/>
        <v>0</v>
      </c>
      <c r="L60" s="54"/>
      <c r="M60" s="55"/>
      <c r="N60" s="56"/>
      <c r="O60" s="57"/>
      <c r="P60" s="58"/>
      <c r="Q60" s="59"/>
      <c r="R60" s="60"/>
      <c r="S60" s="60"/>
      <c r="T60" s="61"/>
      <c r="U60" s="45">
        <f t="shared" si="1"/>
        <v>0</v>
      </c>
    </row>
    <row r="61" spans="2:21" x14ac:dyDescent="0.2">
      <c r="B61" s="54"/>
      <c r="C61" s="55"/>
      <c r="D61" s="56"/>
      <c r="E61" s="57"/>
      <c r="F61" s="58"/>
      <c r="G61" s="59"/>
      <c r="H61" s="60"/>
      <c r="I61" s="60"/>
      <c r="J61" s="61"/>
      <c r="K61" s="45">
        <f t="shared" si="0"/>
        <v>0</v>
      </c>
      <c r="L61" s="54"/>
      <c r="M61" s="55"/>
      <c r="N61" s="56"/>
      <c r="O61" s="57"/>
      <c r="P61" s="58"/>
      <c r="Q61" s="59"/>
      <c r="R61" s="60"/>
      <c r="S61" s="60"/>
      <c r="T61" s="61"/>
      <c r="U61" s="45">
        <f t="shared" si="1"/>
        <v>0</v>
      </c>
    </row>
    <row r="62" spans="2:21" x14ac:dyDescent="0.2">
      <c r="B62" s="54"/>
      <c r="C62" s="55"/>
      <c r="D62" s="56"/>
      <c r="E62" s="57"/>
      <c r="F62" s="58"/>
      <c r="G62" s="59"/>
      <c r="H62" s="60"/>
      <c r="I62" s="60"/>
      <c r="J62" s="61"/>
      <c r="K62" s="45">
        <f t="shared" si="0"/>
        <v>0</v>
      </c>
      <c r="L62" s="54"/>
      <c r="M62" s="55"/>
      <c r="N62" s="56"/>
      <c r="O62" s="57"/>
      <c r="P62" s="58"/>
      <c r="Q62" s="59"/>
      <c r="R62" s="60"/>
      <c r="S62" s="60"/>
      <c r="T62" s="61"/>
      <c r="U62" s="45">
        <f t="shared" si="1"/>
        <v>0</v>
      </c>
    </row>
    <row r="63" spans="2:21" ht="15.75" thickBot="1" x14ac:dyDescent="0.25">
      <c r="B63" s="62"/>
      <c r="C63" s="63"/>
      <c r="D63" s="64"/>
      <c r="E63" s="65"/>
      <c r="F63" s="66"/>
      <c r="G63" s="67"/>
      <c r="H63" s="68"/>
      <c r="I63" s="68"/>
      <c r="J63" s="69"/>
      <c r="K63" s="45">
        <f t="shared" si="0"/>
        <v>0</v>
      </c>
      <c r="L63" s="62"/>
      <c r="M63" s="63"/>
      <c r="N63" s="64"/>
      <c r="O63" s="65"/>
      <c r="P63" s="66"/>
      <c r="Q63" s="67"/>
      <c r="R63" s="68"/>
      <c r="S63" s="68"/>
      <c r="T63" s="69"/>
      <c r="U63" s="45">
        <f t="shared" si="1"/>
        <v>0</v>
      </c>
    </row>
    <row r="64" spans="2:21" x14ac:dyDescent="0.2">
      <c r="B64" s="12"/>
      <c r="C64" s="12"/>
      <c r="G64" s="12"/>
      <c r="H64" s="12"/>
      <c r="I64" s="12"/>
      <c r="J64" s="12"/>
      <c r="K64" s="12"/>
      <c r="L64" s="12"/>
      <c r="M64" s="12"/>
      <c r="O64" s="12"/>
      <c r="P64" s="12"/>
    </row>
    <row r="65" spans="2:21" s="19" customFormat="1" x14ac:dyDescent="0.2">
      <c r="B65" s="18"/>
      <c r="C65" s="18"/>
      <c r="H65" s="121" t="s">
        <v>5</v>
      </c>
      <c r="I65" s="122"/>
      <c r="J65" s="123"/>
      <c r="K65" s="70">
        <f>SUM(K16:K63)</f>
        <v>0</v>
      </c>
      <c r="L65" s="18"/>
      <c r="P65" s="71"/>
      <c r="Q65" s="72"/>
      <c r="R65" s="121" t="s">
        <v>4</v>
      </c>
      <c r="S65" s="122"/>
      <c r="T65" s="123"/>
      <c r="U65" s="70">
        <f>SUM(U16:U63)</f>
        <v>0</v>
      </c>
    </row>
    <row r="66" spans="2:21" s="19" customFormat="1" x14ac:dyDescent="0.2">
      <c r="H66" s="73" t="s">
        <v>6</v>
      </c>
      <c r="I66" s="74"/>
      <c r="J66" s="75"/>
      <c r="K66" s="76" t="str">
        <f>IFERROR(ROUND(TotalExempt/(TotalExempt+TotalNonExempt),4),"")</f>
        <v/>
      </c>
      <c r="P66" s="77"/>
      <c r="Q66" s="72"/>
      <c r="R66" s="78" t="s">
        <v>7</v>
      </c>
      <c r="S66" s="79"/>
      <c r="T66" s="75"/>
      <c r="U66" s="76" t="str">
        <f>IFERROR(ROUND(TotalNonExempt/(TotalExempt+TotalNonExempt),4),"")</f>
        <v/>
      </c>
    </row>
    <row r="67" spans="2:21" s="19" customFormat="1" x14ac:dyDescent="0.2"/>
    <row r="68" spans="2:21" x14ac:dyDescent="0.2">
      <c r="F68" s="94" t="s">
        <v>20</v>
      </c>
      <c r="G68" s="95"/>
      <c r="H68" s="95"/>
      <c r="I68" s="95"/>
      <c r="J68" s="95"/>
      <c r="K68" s="95"/>
      <c r="L68" s="95"/>
      <c r="M68" s="96"/>
      <c r="N68" s="97" t="str">
        <f>IFERROR(ROUND((TotalExempt+TotalNonExempt)/TotalKWH,4),"")</f>
        <v/>
      </c>
      <c r="O68" s="98"/>
    </row>
    <row r="70" spans="2:21" ht="15.75" x14ac:dyDescent="0.25">
      <c r="B70" s="10" t="s">
        <v>69</v>
      </c>
    </row>
    <row r="71" spans="2:21" ht="15.75" x14ac:dyDescent="0.25">
      <c r="B71" s="80"/>
    </row>
  </sheetData>
  <sheetProtection password="E357" sheet="1" objects="1" scenarios="1" selectLockedCells="1"/>
  <mergeCells count="29">
    <mergeCell ref="P5:R5"/>
    <mergeCell ref="S5:U5"/>
    <mergeCell ref="R7:U7"/>
    <mergeCell ref="N14:Q14"/>
    <mergeCell ref="M7:O7"/>
    <mergeCell ref="P7:Q7"/>
    <mergeCell ref="L6:O6"/>
    <mergeCell ref="P6:U6"/>
    <mergeCell ref="R65:T65"/>
    <mergeCell ref="D8:K8"/>
    <mergeCell ref="D14:G14"/>
    <mergeCell ref="P8:U8"/>
    <mergeCell ref="L8:O8"/>
    <mergeCell ref="F68:M68"/>
    <mergeCell ref="N68:O68"/>
    <mergeCell ref="M5:O5"/>
    <mergeCell ref="L2:U3"/>
    <mergeCell ref="D10:U10"/>
    <mergeCell ref="B2:K2"/>
    <mergeCell ref="B3:K3"/>
    <mergeCell ref="D5:K5"/>
    <mergeCell ref="D6:K6"/>
    <mergeCell ref="B10:C10"/>
    <mergeCell ref="B5:C5"/>
    <mergeCell ref="B6:C6"/>
    <mergeCell ref="B7:C7"/>
    <mergeCell ref="B8:C8"/>
    <mergeCell ref="D7:K7"/>
    <mergeCell ref="H65:J65"/>
  </mergeCells>
  <conditionalFormatting sqref="K16:K21 K46:K63 K28:K33">
    <cfRule type="expression" dxfId="15" priority="12">
      <formula>$K16=0</formula>
    </cfRule>
  </conditionalFormatting>
  <conditionalFormatting sqref="U16:U21 U46:U63 U28:U33">
    <cfRule type="expression" dxfId="14" priority="11">
      <formula>$U16=0</formula>
    </cfRule>
  </conditionalFormatting>
  <conditionalFormatting sqref="K65">
    <cfRule type="expression" dxfId="13" priority="10">
      <formula>$K$65=0</formula>
    </cfRule>
  </conditionalFormatting>
  <conditionalFormatting sqref="U65">
    <cfRule type="expression" dxfId="12" priority="9">
      <formula>$U$65=0</formula>
    </cfRule>
  </conditionalFormatting>
  <conditionalFormatting sqref="K34:K36 K44:K45">
    <cfRule type="expression" dxfId="11" priority="8">
      <formula>$K34=0</formula>
    </cfRule>
  </conditionalFormatting>
  <conditionalFormatting sqref="U34:U36 U44:U45">
    <cfRule type="expression" dxfId="10" priority="7">
      <formula>$U34=0</formula>
    </cfRule>
  </conditionalFormatting>
  <conditionalFormatting sqref="K37:K41">
    <cfRule type="expression" dxfId="9" priority="6">
      <formula>$K37=0</formula>
    </cfRule>
  </conditionalFormatting>
  <conditionalFormatting sqref="U37:U41">
    <cfRule type="expression" dxfId="8" priority="5">
      <formula>$U37=0</formula>
    </cfRule>
  </conditionalFormatting>
  <conditionalFormatting sqref="K42:K43">
    <cfRule type="expression" dxfId="7" priority="4">
      <formula>$K42=0</formula>
    </cfRule>
  </conditionalFormatting>
  <conditionalFormatting sqref="U42:U43">
    <cfRule type="expression" dxfId="6" priority="3">
      <formula>$U42=0</formula>
    </cfRule>
  </conditionalFormatting>
  <conditionalFormatting sqref="K22:K27">
    <cfRule type="expression" dxfId="5" priority="2">
      <formula>$K22=0</formula>
    </cfRule>
  </conditionalFormatting>
  <conditionalFormatting sqref="U22:U27">
    <cfRule type="expression" dxfId="4" priority="1">
      <formula>$U22=0</formula>
    </cfRule>
  </conditionalFormatting>
  <printOptions horizontalCentered="1"/>
  <pageMargins left="0.3" right="0.22" top="0.37" bottom="0.17" header="0.3" footer="0.17"/>
  <pageSetup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5"/>
  <sheetViews>
    <sheetView showGridLines="0" zoomScale="90" zoomScaleNormal="90" workbookViewId="0">
      <pane xSplit="1" ySplit="14" topLeftCell="B15" activePane="bottomRight" state="frozen"/>
      <selection pane="topRight" activeCell="B1" sqref="B1"/>
      <selection pane="bottomLeft" activeCell="A15" sqref="A15"/>
      <selection pane="bottomRight" activeCell="B15" sqref="B15"/>
    </sheetView>
  </sheetViews>
  <sheetFormatPr defaultRowHeight="15" x14ac:dyDescent="0.25"/>
  <cols>
    <col min="1" max="1" width="1.28515625" style="1" customWidth="1"/>
    <col min="2" max="2" width="20.140625" style="1" customWidth="1"/>
    <col min="3" max="3" width="9.85546875" style="1" customWidth="1"/>
    <col min="4" max="10" width="8.7109375" style="1" customWidth="1"/>
    <col min="11" max="11" width="10.7109375" style="1" customWidth="1"/>
    <col min="12" max="12" width="24.28515625" style="1" customWidth="1"/>
    <col min="13" max="13" width="9.7109375" style="1" customWidth="1"/>
    <col min="14" max="14" width="10" style="1" customWidth="1"/>
    <col min="15" max="16" width="8.7109375" style="1" customWidth="1"/>
    <col min="17" max="17" width="9.85546875" style="1" customWidth="1"/>
    <col min="18" max="20" width="8.7109375" style="1" customWidth="1"/>
    <col min="21" max="21" width="10.7109375" style="1" customWidth="1"/>
    <col min="22" max="16384" width="9.140625" style="1"/>
  </cols>
  <sheetData>
    <row r="1" spans="1:29" ht="28.5" customHeight="1" x14ac:dyDescent="0.25">
      <c r="A1" s="10"/>
      <c r="B1" s="111" t="s">
        <v>15</v>
      </c>
      <c r="C1" s="112"/>
      <c r="D1" s="112"/>
      <c r="E1" s="112"/>
      <c r="F1" s="112"/>
      <c r="G1" s="112"/>
      <c r="H1" s="112"/>
      <c r="I1" s="112"/>
      <c r="J1" s="112"/>
      <c r="K1" s="113"/>
      <c r="L1" s="102" t="s">
        <v>66</v>
      </c>
      <c r="M1" s="103"/>
      <c r="N1" s="103"/>
      <c r="O1" s="103"/>
      <c r="P1" s="103"/>
      <c r="Q1" s="103"/>
      <c r="R1" s="103"/>
      <c r="S1" s="103"/>
      <c r="T1" s="103"/>
      <c r="U1" s="104"/>
      <c r="V1" s="2"/>
      <c r="Y1" s="2"/>
      <c r="Z1" s="2"/>
      <c r="AA1" s="2"/>
      <c r="AB1" s="2"/>
      <c r="AC1" s="2"/>
    </row>
    <row r="2" spans="1:29" ht="15.75" x14ac:dyDescent="0.25">
      <c r="A2" s="10"/>
      <c r="B2" s="114" t="s">
        <v>24</v>
      </c>
      <c r="C2" s="115"/>
      <c r="D2" s="115"/>
      <c r="E2" s="115"/>
      <c r="F2" s="115"/>
      <c r="G2" s="115"/>
      <c r="H2" s="115"/>
      <c r="I2" s="115"/>
      <c r="J2" s="115"/>
      <c r="K2" s="116"/>
      <c r="L2" s="105"/>
      <c r="M2" s="106"/>
      <c r="N2" s="106"/>
      <c r="O2" s="106"/>
      <c r="P2" s="106"/>
      <c r="Q2" s="106"/>
      <c r="R2" s="106"/>
      <c r="S2" s="106"/>
      <c r="T2" s="106"/>
      <c r="U2" s="107"/>
      <c r="V2" s="2"/>
      <c r="Y2" s="2"/>
      <c r="Z2" s="2"/>
      <c r="AA2" s="2"/>
      <c r="AB2" s="2"/>
      <c r="AC2" s="2"/>
    </row>
    <row r="3" spans="1:29" ht="15.75" x14ac:dyDescent="0.25">
      <c r="A3" s="10"/>
      <c r="B3" s="12"/>
      <c r="C3" s="12"/>
      <c r="D3" s="12"/>
      <c r="E3" s="12"/>
      <c r="F3" s="12"/>
      <c r="G3" s="13"/>
      <c r="H3" s="13"/>
      <c r="I3" s="13"/>
      <c r="J3" s="13"/>
      <c r="K3" s="13"/>
      <c r="L3" s="14"/>
      <c r="M3" s="14"/>
      <c r="N3" s="14"/>
      <c r="O3" s="14"/>
      <c r="P3" s="14"/>
      <c r="Q3" s="14"/>
      <c r="R3" s="14"/>
      <c r="S3" s="14"/>
      <c r="T3" s="15"/>
      <c r="U3" s="16"/>
    </row>
    <row r="4" spans="1:29" s="4" customFormat="1" ht="15.75" x14ac:dyDescent="0.25">
      <c r="A4" s="11"/>
      <c r="B4" s="119" t="s">
        <v>0</v>
      </c>
      <c r="C4" s="120"/>
      <c r="D4" s="117"/>
      <c r="E4" s="118"/>
      <c r="F4" s="118"/>
      <c r="G4" s="118"/>
      <c r="H4" s="118"/>
      <c r="I4" s="118"/>
      <c r="J4" s="118"/>
      <c r="K4" s="118"/>
      <c r="L4" s="17" t="s">
        <v>29</v>
      </c>
      <c r="M4" s="99"/>
      <c r="N4" s="100"/>
      <c r="O4" s="101"/>
      <c r="P4" s="131" t="s">
        <v>30</v>
      </c>
      <c r="Q4" s="132"/>
      <c r="R4" s="144"/>
      <c r="S4" s="99"/>
      <c r="T4" s="148"/>
      <c r="U4" s="82"/>
    </row>
    <row r="5" spans="1:29" s="4" customFormat="1" ht="15.75" x14ac:dyDescent="0.25">
      <c r="A5" s="11"/>
      <c r="B5" s="119" t="s">
        <v>8</v>
      </c>
      <c r="C5" s="120"/>
      <c r="D5" s="117"/>
      <c r="E5" s="118"/>
      <c r="F5" s="118"/>
      <c r="G5" s="118"/>
      <c r="H5" s="118"/>
      <c r="I5" s="118"/>
      <c r="J5" s="118"/>
      <c r="K5" s="118"/>
      <c r="L5" s="119" t="s">
        <v>28</v>
      </c>
      <c r="M5" s="143"/>
      <c r="N5" s="143"/>
      <c r="O5" s="144"/>
      <c r="P5" s="145" t="s">
        <v>60</v>
      </c>
      <c r="Q5" s="146"/>
      <c r="R5" s="146"/>
      <c r="S5" s="146"/>
      <c r="T5" s="146"/>
      <c r="U5" s="147"/>
    </row>
    <row r="6" spans="1:29" s="4" customFormat="1" ht="15.75" x14ac:dyDescent="0.25">
      <c r="A6" s="11"/>
      <c r="B6" s="119" t="s">
        <v>17</v>
      </c>
      <c r="C6" s="120"/>
      <c r="D6" s="117"/>
      <c r="E6" s="118"/>
      <c r="F6" s="118"/>
      <c r="G6" s="118"/>
      <c r="H6" s="118"/>
      <c r="I6" s="118"/>
      <c r="J6" s="118"/>
      <c r="K6" s="118"/>
      <c r="L6" s="17" t="s">
        <v>21</v>
      </c>
      <c r="M6" s="136"/>
      <c r="N6" s="137"/>
      <c r="O6" s="138"/>
      <c r="P6" s="119" t="s">
        <v>22</v>
      </c>
      <c r="Q6" s="120"/>
      <c r="R6" s="136"/>
      <c r="S6" s="137"/>
      <c r="T6" s="137"/>
      <c r="U6" s="138"/>
    </row>
    <row r="7" spans="1:29" s="4" customFormat="1" ht="15.75" x14ac:dyDescent="0.25">
      <c r="A7" s="11"/>
      <c r="B7" s="119" t="s">
        <v>18</v>
      </c>
      <c r="C7" s="120"/>
      <c r="D7" s="117"/>
      <c r="E7" s="118"/>
      <c r="F7" s="118"/>
      <c r="G7" s="118"/>
      <c r="H7" s="118"/>
      <c r="I7" s="118"/>
      <c r="J7" s="118"/>
      <c r="K7" s="118"/>
      <c r="L7" s="119" t="s">
        <v>23</v>
      </c>
      <c r="M7" s="130"/>
      <c r="N7" s="130"/>
      <c r="O7" s="120"/>
      <c r="P7" s="127">
        <v>203000</v>
      </c>
      <c r="Q7" s="128"/>
      <c r="R7" s="128"/>
      <c r="S7" s="128"/>
      <c r="T7" s="128"/>
      <c r="U7" s="129"/>
    </row>
    <row r="8" spans="1:29" s="5" customFormat="1" ht="15.75" x14ac:dyDescent="0.25">
      <c r="A8" s="19"/>
      <c r="B8" s="18"/>
      <c r="C8" s="18"/>
      <c r="D8" s="18"/>
      <c r="E8" s="18"/>
      <c r="F8" s="18"/>
      <c r="G8" s="18"/>
      <c r="H8" s="18"/>
      <c r="I8" s="18"/>
      <c r="J8" s="18"/>
      <c r="K8" s="18"/>
      <c r="L8" s="18"/>
      <c r="M8" s="19"/>
      <c r="N8" s="19"/>
      <c r="O8" s="19"/>
      <c r="P8" s="19"/>
      <c r="Q8" s="19"/>
      <c r="R8" s="19"/>
      <c r="S8" s="19"/>
      <c r="T8" s="19"/>
      <c r="U8" s="19"/>
    </row>
    <row r="9" spans="1:29" s="5" customFormat="1" ht="15.75" x14ac:dyDescent="0.25">
      <c r="A9" s="19"/>
      <c r="B9" s="119" t="s">
        <v>16</v>
      </c>
      <c r="C9" s="120"/>
      <c r="D9" s="108"/>
      <c r="E9" s="109"/>
      <c r="F9" s="109"/>
      <c r="G9" s="109"/>
      <c r="H9" s="109"/>
      <c r="I9" s="109"/>
      <c r="J9" s="109"/>
      <c r="K9" s="109"/>
      <c r="L9" s="109"/>
      <c r="M9" s="109"/>
      <c r="N9" s="109"/>
      <c r="O9" s="109"/>
      <c r="P9" s="109"/>
      <c r="Q9" s="109"/>
      <c r="R9" s="109"/>
      <c r="S9" s="109"/>
      <c r="T9" s="109"/>
      <c r="U9" s="110"/>
    </row>
    <row r="10" spans="1:29" ht="15.75" x14ac:dyDescent="0.25">
      <c r="A10" s="10"/>
      <c r="B10" s="10"/>
      <c r="C10" s="10"/>
      <c r="D10" s="10"/>
      <c r="E10" s="10"/>
      <c r="F10" s="10"/>
      <c r="G10" s="10"/>
      <c r="H10" s="10"/>
      <c r="I10" s="10"/>
      <c r="J10" s="10"/>
      <c r="K10" s="10"/>
      <c r="L10" s="10"/>
      <c r="M10" s="10"/>
      <c r="N10" s="10"/>
      <c r="O10" s="10"/>
      <c r="P10" s="10"/>
      <c r="Q10" s="10"/>
      <c r="R10" s="10"/>
      <c r="S10" s="10"/>
      <c r="T10" s="10"/>
      <c r="U10" s="10"/>
    </row>
    <row r="11" spans="1:29" ht="16.5" thickBot="1" x14ac:dyDescent="0.3">
      <c r="A11" s="10"/>
      <c r="B11" s="20"/>
      <c r="C11" s="20"/>
      <c r="D11" s="20"/>
      <c r="E11" s="20"/>
      <c r="F11" s="20"/>
      <c r="G11" s="20"/>
      <c r="H11" s="20"/>
      <c r="I11" s="20"/>
      <c r="J11" s="20"/>
      <c r="K11" s="20"/>
      <c r="L11" s="20"/>
      <c r="M11" s="20"/>
      <c r="N11" s="20"/>
      <c r="O11" s="20"/>
      <c r="P11" s="20"/>
      <c r="Q11" s="20"/>
      <c r="R11" s="20"/>
      <c r="S11" s="20"/>
      <c r="T11" s="20"/>
      <c r="U11" s="20"/>
    </row>
    <row r="12" spans="1:29" ht="15.75" x14ac:dyDescent="0.25">
      <c r="B12" s="21" t="s">
        <v>1</v>
      </c>
      <c r="C12" s="22"/>
      <c r="D12" s="22"/>
      <c r="E12" s="22"/>
      <c r="F12" s="22"/>
      <c r="G12" s="22"/>
      <c r="H12" s="22"/>
      <c r="I12" s="22"/>
      <c r="J12" s="22"/>
      <c r="K12" s="23"/>
      <c r="L12" s="21" t="s">
        <v>2</v>
      </c>
      <c r="M12" s="22"/>
      <c r="N12" s="22"/>
      <c r="O12" s="22"/>
      <c r="P12" s="22"/>
      <c r="Q12" s="24"/>
      <c r="R12" s="24"/>
      <c r="S12" s="24"/>
      <c r="T12" s="24"/>
      <c r="U12" s="25"/>
    </row>
    <row r="13" spans="1:29" ht="15.75" x14ac:dyDescent="0.25">
      <c r="B13" s="26"/>
      <c r="C13" s="27"/>
      <c r="D13" s="124" t="s">
        <v>19</v>
      </c>
      <c r="E13" s="125"/>
      <c r="F13" s="125"/>
      <c r="G13" s="126"/>
      <c r="H13" s="27"/>
      <c r="I13" s="27"/>
      <c r="J13" s="27"/>
      <c r="K13" s="28"/>
      <c r="L13" s="26"/>
      <c r="M13" s="27"/>
      <c r="N13" s="124" t="s">
        <v>19</v>
      </c>
      <c r="O13" s="125"/>
      <c r="P13" s="125"/>
      <c r="Q13" s="126"/>
      <c r="R13" s="27"/>
      <c r="S13" s="27"/>
      <c r="T13" s="27"/>
      <c r="U13" s="29"/>
    </row>
    <row r="14" spans="1:29" s="3" customFormat="1" ht="45.75" x14ac:dyDescent="0.25">
      <c r="B14" s="30" t="s">
        <v>68</v>
      </c>
      <c r="C14" s="31" t="s">
        <v>9</v>
      </c>
      <c r="D14" s="32" t="s">
        <v>10</v>
      </c>
      <c r="E14" s="33" t="s">
        <v>11</v>
      </c>
      <c r="F14" s="33" t="s">
        <v>12</v>
      </c>
      <c r="G14" s="34" t="s">
        <v>13</v>
      </c>
      <c r="H14" s="31" t="s">
        <v>3</v>
      </c>
      <c r="I14" s="31" t="s">
        <v>26</v>
      </c>
      <c r="J14" s="31" t="s">
        <v>27</v>
      </c>
      <c r="K14" s="35" t="s">
        <v>14</v>
      </c>
      <c r="L14" s="30" t="s">
        <v>68</v>
      </c>
      <c r="M14" s="31" t="s">
        <v>9</v>
      </c>
      <c r="N14" s="32" t="s">
        <v>10</v>
      </c>
      <c r="O14" s="33" t="s">
        <v>11</v>
      </c>
      <c r="P14" s="33" t="s">
        <v>12</v>
      </c>
      <c r="Q14" s="34" t="s">
        <v>13</v>
      </c>
      <c r="R14" s="31" t="s">
        <v>3</v>
      </c>
      <c r="S14" s="31" t="s">
        <v>26</v>
      </c>
      <c r="T14" s="31" t="s">
        <v>27</v>
      </c>
      <c r="U14" s="35" t="s">
        <v>14</v>
      </c>
    </row>
    <row r="15" spans="1:29" ht="15.75" x14ac:dyDescent="0.25">
      <c r="B15" s="37" t="s">
        <v>31</v>
      </c>
      <c r="C15" s="38">
        <v>1</v>
      </c>
      <c r="D15" s="39">
        <v>1500</v>
      </c>
      <c r="E15" s="40"/>
      <c r="F15" s="41"/>
      <c r="G15" s="42"/>
      <c r="H15" s="43">
        <v>0.5</v>
      </c>
      <c r="I15" s="43">
        <v>3</v>
      </c>
      <c r="J15" s="44">
        <v>365</v>
      </c>
      <c r="K15" s="81">
        <f>IF(ISNUMBER(D15),ROUND(C15*(D15/1000)*H15*I15*J15,0),IF(ISNUMBER(E15),ROUND(C15*(E15*F15/1000)*H15*I15*J15,0),IF(ISNUMBER(G15),ROUND(C15*(G15*746/1000)*H15*I15*J15,0),0)))</f>
        <v>821</v>
      </c>
      <c r="L15" s="46" t="s">
        <v>37</v>
      </c>
      <c r="M15" s="47">
        <v>1</v>
      </c>
      <c r="N15" s="48"/>
      <c r="O15" s="49">
        <v>230</v>
      </c>
      <c r="P15" s="50">
        <v>20</v>
      </c>
      <c r="Q15" s="51"/>
      <c r="R15" s="52">
        <v>0.3</v>
      </c>
      <c r="S15" s="43">
        <v>22</v>
      </c>
      <c r="T15" s="44">
        <v>365</v>
      </c>
      <c r="U15" s="81">
        <f>IF(ISNUMBER(N15),ROUND(M15*(N15/1000)*R15*S15*T15,0),IF(ISNUMBER(O15),ROUND(M15*(O15*P15/1000)*R15*S15*T15,0),IF(ISNUMBER(Q15),ROUND(M15*(Q15*746/1000)*R15*S15*T15,0),0)))</f>
        <v>11081</v>
      </c>
    </row>
    <row r="16" spans="1:29" s="6" customFormat="1" ht="15.75" x14ac:dyDescent="0.25">
      <c r="B16" s="46" t="s">
        <v>37</v>
      </c>
      <c r="C16" s="47">
        <v>1</v>
      </c>
      <c r="D16" s="48"/>
      <c r="E16" s="49">
        <v>230</v>
      </c>
      <c r="F16" s="50">
        <v>20</v>
      </c>
      <c r="G16" s="51"/>
      <c r="H16" s="52">
        <v>0.3</v>
      </c>
      <c r="I16" s="52">
        <v>2</v>
      </c>
      <c r="J16" s="44">
        <v>365</v>
      </c>
      <c r="K16" s="81">
        <f t="shared" ref="K16:K44" si="0">IF(ISNUMBER(D16),ROUND(C16*(D16/1000)*H16*I16*J16,0),IF(ISNUMBER(E16),ROUND(C16*(E16*F16/1000)*H16*I16*J16,0),IF(ISNUMBER(G16),ROUND(C16*(G16*746/1000)*H16*I16*J16,0),0)))</f>
        <v>1007</v>
      </c>
      <c r="L16" s="46" t="s">
        <v>32</v>
      </c>
      <c r="M16" s="47">
        <v>1</v>
      </c>
      <c r="N16" s="48"/>
      <c r="O16" s="49">
        <v>230</v>
      </c>
      <c r="P16" s="50">
        <v>12</v>
      </c>
      <c r="Q16" s="51"/>
      <c r="R16" s="52">
        <v>0.3</v>
      </c>
      <c r="S16" s="52">
        <v>20</v>
      </c>
      <c r="T16" s="53">
        <v>365</v>
      </c>
      <c r="U16" s="81">
        <f t="shared" ref="U16:U44" si="1">IF(ISNUMBER(N16),ROUND(M16*(N16/1000)*R16*S16*T16,0),IF(ISNUMBER(O16),ROUND(M16*(O16*P16/1000)*R16*S16*T16,0),IF(ISNUMBER(Q16),ROUND(M16*(Q16*746/1000)*R16*S16*T16,0),0)))</f>
        <v>6044</v>
      </c>
    </row>
    <row r="17" spans="2:21" ht="15.75" x14ac:dyDescent="0.25">
      <c r="B17" s="46" t="s">
        <v>32</v>
      </c>
      <c r="C17" s="47">
        <v>1</v>
      </c>
      <c r="D17" s="48"/>
      <c r="E17" s="49">
        <v>230</v>
      </c>
      <c r="F17" s="50">
        <v>12</v>
      </c>
      <c r="G17" s="51"/>
      <c r="H17" s="52">
        <v>0.3</v>
      </c>
      <c r="I17" s="52">
        <v>4</v>
      </c>
      <c r="J17" s="44">
        <v>365</v>
      </c>
      <c r="K17" s="81">
        <f t="shared" si="0"/>
        <v>1209</v>
      </c>
      <c r="L17" s="46" t="s">
        <v>34</v>
      </c>
      <c r="M17" s="47">
        <v>2</v>
      </c>
      <c r="N17" s="48"/>
      <c r="O17" s="49">
        <v>120</v>
      </c>
      <c r="P17" s="50">
        <v>15</v>
      </c>
      <c r="Q17" s="51"/>
      <c r="R17" s="52">
        <v>0.5</v>
      </c>
      <c r="S17" s="52">
        <v>12</v>
      </c>
      <c r="T17" s="53">
        <v>365</v>
      </c>
      <c r="U17" s="81">
        <f t="shared" si="1"/>
        <v>7884</v>
      </c>
    </row>
    <row r="18" spans="2:21" s="6" customFormat="1" ht="15.75" x14ac:dyDescent="0.25">
      <c r="B18" s="46" t="s">
        <v>33</v>
      </c>
      <c r="C18" s="47">
        <v>1</v>
      </c>
      <c r="D18" s="48"/>
      <c r="E18" s="49">
        <v>230</v>
      </c>
      <c r="F18" s="50">
        <v>16</v>
      </c>
      <c r="G18" s="51"/>
      <c r="H18" s="52">
        <v>0.3</v>
      </c>
      <c r="I18" s="52">
        <v>2</v>
      </c>
      <c r="J18" s="44">
        <v>365</v>
      </c>
      <c r="K18" s="81">
        <f t="shared" si="0"/>
        <v>806</v>
      </c>
      <c r="L18" s="46" t="s">
        <v>35</v>
      </c>
      <c r="M18" s="47">
        <v>2</v>
      </c>
      <c r="N18" s="48"/>
      <c r="O18" s="49">
        <v>208</v>
      </c>
      <c r="P18" s="50">
        <v>19.7</v>
      </c>
      <c r="Q18" s="51"/>
      <c r="R18" s="52">
        <v>0.5</v>
      </c>
      <c r="S18" s="52">
        <v>10</v>
      </c>
      <c r="T18" s="53">
        <v>365</v>
      </c>
      <c r="U18" s="81">
        <f t="shared" si="1"/>
        <v>14956</v>
      </c>
    </row>
    <row r="19" spans="2:21" ht="15.75" x14ac:dyDescent="0.25">
      <c r="B19" s="46" t="s">
        <v>34</v>
      </c>
      <c r="C19" s="47">
        <v>2</v>
      </c>
      <c r="D19" s="48"/>
      <c r="E19" s="49">
        <v>120</v>
      </c>
      <c r="F19" s="50">
        <v>15</v>
      </c>
      <c r="G19" s="51"/>
      <c r="H19" s="52">
        <v>0.5</v>
      </c>
      <c r="I19" s="52">
        <v>4</v>
      </c>
      <c r="J19" s="44">
        <v>365</v>
      </c>
      <c r="K19" s="81">
        <f t="shared" si="0"/>
        <v>2628</v>
      </c>
      <c r="L19" s="46" t="s">
        <v>36</v>
      </c>
      <c r="M19" s="47">
        <v>1</v>
      </c>
      <c r="N19" s="48"/>
      <c r="O19" s="49">
        <v>120</v>
      </c>
      <c r="P19" s="50">
        <v>3.5</v>
      </c>
      <c r="Q19" s="51"/>
      <c r="R19" s="52">
        <v>0.3</v>
      </c>
      <c r="S19" s="52">
        <v>21</v>
      </c>
      <c r="T19" s="53">
        <v>365</v>
      </c>
      <c r="U19" s="81">
        <f t="shared" si="1"/>
        <v>966</v>
      </c>
    </row>
    <row r="20" spans="2:21" ht="15.75" x14ac:dyDescent="0.25">
      <c r="B20" s="46" t="s">
        <v>35</v>
      </c>
      <c r="C20" s="47">
        <v>2</v>
      </c>
      <c r="D20" s="48"/>
      <c r="E20" s="49">
        <v>208</v>
      </c>
      <c r="F20" s="50">
        <v>19.7</v>
      </c>
      <c r="G20" s="51"/>
      <c r="H20" s="52">
        <v>0.5</v>
      </c>
      <c r="I20" s="52">
        <v>6</v>
      </c>
      <c r="J20" s="44">
        <v>365</v>
      </c>
      <c r="K20" s="81">
        <f t="shared" si="0"/>
        <v>8974</v>
      </c>
      <c r="L20" s="46" t="s">
        <v>38</v>
      </c>
      <c r="M20" s="47">
        <v>2</v>
      </c>
      <c r="N20" s="48"/>
      <c r="O20" s="49">
        <v>360</v>
      </c>
      <c r="P20" s="50">
        <v>3</v>
      </c>
      <c r="Q20" s="51"/>
      <c r="R20" s="52">
        <v>0.5</v>
      </c>
      <c r="S20" s="52">
        <v>8</v>
      </c>
      <c r="T20" s="53">
        <v>365</v>
      </c>
      <c r="U20" s="81">
        <f t="shared" si="1"/>
        <v>3154</v>
      </c>
    </row>
    <row r="21" spans="2:21" ht="15.75" x14ac:dyDescent="0.25">
      <c r="B21" s="46" t="s">
        <v>36</v>
      </c>
      <c r="C21" s="47">
        <v>1</v>
      </c>
      <c r="D21" s="48"/>
      <c r="E21" s="49">
        <v>120</v>
      </c>
      <c r="F21" s="50">
        <v>3.5</v>
      </c>
      <c r="G21" s="51"/>
      <c r="H21" s="52">
        <v>0.3</v>
      </c>
      <c r="I21" s="52">
        <v>3</v>
      </c>
      <c r="J21" s="44">
        <v>365</v>
      </c>
      <c r="K21" s="81">
        <f t="shared" si="0"/>
        <v>138</v>
      </c>
      <c r="L21" s="46" t="s">
        <v>40</v>
      </c>
      <c r="M21" s="47">
        <v>1</v>
      </c>
      <c r="N21" s="48">
        <v>1800</v>
      </c>
      <c r="O21" s="49"/>
      <c r="P21" s="50"/>
      <c r="Q21" s="51"/>
      <c r="R21" s="52">
        <v>0.25</v>
      </c>
      <c r="S21" s="52">
        <v>13</v>
      </c>
      <c r="T21" s="53">
        <v>365</v>
      </c>
      <c r="U21" s="81">
        <f t="shared" si="1"/>
        <v>2135</v>
      </c>
    </row>
    <row r="22" spans="2:21" ht="15.75" x14ac:dyDescent="0.25">
      <c r="B22" s="46" t="s">
        <v>38</v>
      </c>
      <c r="C22" s="47">
        <v>2</v>
      </c>
      <c r="D22" s="48"/>
      <c r="E22" s="49">
        <v>360</v>
      </c>
      <c r="F22" s="50">
        <v>3</v>
      </c>
      <c r="G22" s="51"/>
      <c r="H22" s="52">
        <v>0.5</v>
      </c>
      <c r="I22" s="52">
        <v>8</v>
      </c>
      <c r="J22" s="44">
        <v>365</v>
      </c>
      <c r="K22" s="81">
        <f t="shared" si="0"/>
        <v>3154</v>
      </c>
      <c r="L22" s="46" t="s">
        <v>41</v>
      </c>
      <c r="M22" s="47">
        <v>55</v>
      </c>
      <c r="N22" s="48">
        <v>48</v>
      </c>
      <c r="O22" s="49"/>
      <c r="P22" s="50"/>
      <c r="Q22" s="51"/>
      <c r="R22" s="52">
        <v>1</v>
      </c>
      <c r="S22" s="52">
        <v>17</v>
      </c>
      <c r="T22" s="53">
        <v>365</v>
      </c>
      <c r="U22" s="81">
        <f t="shared" si="1"/>
        <v>16381</v>
      </c>
    </row>
    <row r="23" spans="2:21" ht="15.75" x14ac:dyDescent="0.25">
      <c r="B23" s="46" t="s">
        <v>39</v>
      </c>
      <c r="C23" s="47">
        <v>1</v>
      </c>
      <c r="D23" s="48">
        <v>1800</v>
      </c>
      <c r="E23" s="49"/>
      <c r="F23" s="50"/>
      <c r="G23" s="51"/>
      <c r="H23" s="52">
        <v>0.25</v>
      </c>
      <c r="I23" s="52">
        <v>3</v>
      </c>
      <c r="J23" s="44">
        <v>365</v>
      </c>
      <c r="K23" s="81">
        <f t="shared" si="0"/>
        <v>493</v>
      </c>
      <c r="L23" s="46" t="s">
        <v>43</v>
      </c>
      <c r="M23" s="47">
        <v>2</v>
      </c>
      <c r="N23" s="48">
        <v>20</v>
      </c>
      <c r="O23" s="49"/>
      <c r="P23" s="50"/>
      <c r="Q23" s="51"/>
      <c r="R23" s="52">
        <v>1</v>
      </c>
      <c r="S23" s="52">
        <v>16</v>
      </c>
      <c r="T23" s="53">
        <v>365</v>
      </c>
      <c r="U23" s="81">
        <f t="shared" si="1"/>
        <v>234</v>
      </c>
    </row>
    <row r="24" spans="2:21" ht="15.75" x14ac:dyDescent="0.25">
      <c r="B24" s="46" t="s">
        <v>58</v>
      </c>
      <c r="C24" s="47">
        <v>1</v>
      </c>
      <c r="D24" s="48"/>
      <c r="E24" s="49">
        <v>120</v>
      </c>
      <c r="F24" s="50">
        <v>3</v>
      </c>
      <c r="G24" s="51"/>
      <c r="H24" s="52">
        <v>1</v>
      </c>
      <c r="I24" s="52">
        <v>3</v>
      </c>
      <c r="J24" s="53">
        <v>365</v>
      </c>
      <c r="K24" s="81">
        <f t="shared" si="0"/>
        <v>394</v>
      </c>
      <c r="L24" s="46" t="s">
        <v>44</v>
      </c>
      <c r="M24" s="47">
        <v>1</v>
      </c>
      <c r="N24" s="48"/>
      <c r="O24" s="49">
        <v>115</v>
      </c>
      <c r="P24" s="50">
        <v>1.1299999999999999</v>
      </c>
      <c r="Q24" s="51"/>
      <c r="R24" s="52">
        <v>1</v>
      </c>
      <c r="S24" s="52">
        <v>16</v>
      </c>
      <c r="T24" s="53">
        <v>365</v>
      </c>
      <c r="U24" s="81">
        <f t="shared" si="1"/>
        <v>759</v>
      </c>
    </row>
    <row r="25" spans="2:21" ht="15.75" x14ac:dyDescent="0.25">
      <c r="B25" s="46"/>
      <c r="C25" s="47"/>
      <c r="D25" s="48"/>
      <c r="E25" s="49"/>
      <c r="F25" s="50"/>
      <c r="G25" s="51"/>
      <c r="H25" s="52"/>
      <c r="I25" s="52"/>
      <c r="J25" s="53"/>
      <c r="K25" s="81">
        <f t="shared" si="0"/>
        <v>0</v>
      </c>
      <c r="L25" s="46" t="s">
        <v>53</v>
      </c>
      <c r="M25" s="47">
        <v>1</v>
      </c>
      <c r="N25" s="48"/>
      <c r="O25" s="49">
        <v>120</v>
      </c>
      <c r="P25" s="50">
        <v>1.25</v>
      </c>
      <c r="Q25" s="51"/>
      <c r="R25" s="52">
        <v>1</v>
      </c>
      <c r="S25" s="52">
        <v>16</v>
      </c>
      <c r="T25" s="53">
        <v>365</v>
      </c>
      <c r="U25" s="81">
        <f t="shared" si="1"/>
        <v>876</v>
      </c>
    </row>
    <row r="26" spans="2:21" ht="15.75" x14ac:dyDescent="0.25">
      <c r="B26" s="46"/>
      <c r="C26" s="47"/>
      <c r="D26" s="48"/>
      <c r="E26" s="49"/>
      <c r="F26" s="50"/>
      <c r="G26" s="51"/>
      <c r="H26" s="52"/>
      <c r="I26" s="52"/>
      <c r="J26" s="53"/>
      <c r="K26" s="81">
        <f t="shared" si="0"/>
        <v>0</v>
      </c>
      <c r="L26" s="46" t="s">
        <v>42</v>
      </c>
      <c r="M26" s="47">
        <v>1</v>
      </c>
      <c r="N26" s="48"/>
      <c r="O26" s="49">
        <v>120</v>
      </c>
      <c r="P26" s="50">
        <v>6.5</v>
      </c>
      <c r="Q26" s="51"/>
      <c r="R26" s="52">
        <v>1</v>
      </c>
      <c r="S26" s="52">
        <v>16</v>
      </c>
      <c r="T26" s="53">
        <v>365</v>
      </c>
      <c r="U26" s="81">
        <f t="shared" si="1"/>
        <v>4555</v>
      </c>
    </row>
    <row r="27" spans="2:21" ht="15.75" x14ac:dyDescent="0.25">
      <c r="B27" s="46"/>
      <c r="C27" s="47"/>
      <c r="D27" s="48"/>
      <c r="E27" s="49"/>
      <c r="F27" s="50"/>
      <c r="G27" s="51"/>
      <c r="H27" s="52"/>
      <c r="I27" s="52"/>
      <c r="J27" s="53"/>
      <c r="K27" s="81">
        <f t="shared" si="0"/>
        <v>0</v>
      </c>
      <c r="L27" s="46" t="s">
        <v>45</v>
      </c>
      <c r="M27" s="47">
        <v>1</v>
      </c>
      <c r="N27" s="48">
        <v>160</v>
      </c>
      <c r="O27" s="49"/>
      <c r="P27" s="50"/>
      <c r="Q27" s="51"/>
      <c r="R27" s="52">
        <v>1</v>
      </c>
      <c r="S27" s="52">
        <v>16</v>
      </c>
      <c r="T27" s="53">
        <v>365</v>
      </c>
      <c r="U27" s="81">
        <f t="shared" si="1"/>
        <v>934</v>
      </c>
    </row>
    <row r="28" spans="2:21" ht="15.75" x14ac:dyDescent="0.25">
      <c r="B28" s="46"/>
      <c r="C28" s="47"/>
      <c r="D28" s="48"/>
      <c r="E28" s="49"/>
      <c r="F28" s="50"/>
      <c r="G28" s="51"/>
      <c r="H28" s="52"/>
      <c r="I28" s="52"/>
      <c r="J28" s="53"/>
      <c r="K28" s="81">
        <f t="shared" si="0"/>
        <v>0</v>
      </c>
      <c r="L28" s="46" t="s">
        <v>59</v>
      </c>
      <c r="M28" s="47">
        <v>2</v>
      </c>
      <c r="N28" s="48"/>
      <c r="O28" s="49">
        <v>24</v>
      </c>
      <c r="P28" s="50">
        <v>2.4</v>
      </c>
      <c r="Q28" s="51"/>
      <c r="R28" s="52">
        <v>1</v>
      </c>
      <c r="S28" s="52">
        <v>16</v>
      </c>
      <c r="T28" s="53">
        <v>365</v>
      </c>
      <c r="U28" s="81">
        <f t="shared" si="1"/>
        <v>673</v>
      </c>
    </row>
    <row r="29" spans="2:21" ht="15.75" x14ac:dyDescent="0.25">
      <c r="B29" s="54"/>
      <c r="C29" s="55"/>
      <c r="D29" s="56"/>
      <c r="E29" s="57"/>
      <c r="F29" s="58"/>
      <c r="G29" s="59"/>
      <c r="H29" s="60"/>
      <c r="I29" s="60"/>
      <c r="J29" s="61"/>
      <c r="K29" s="81">
        <f t="shared" si="0"/>
        <v>0</v>
      </c>
      <c r="L29" s="46" t="s">
        <v>46</v>
      </c>
      <c r="M29" s="55">
        <v>2</v>
      </c>
      <c r="N29" s="56">
        <v>300</v>
      </c>
      <c r="O29" s="57"/>
      <c r="P29" s="58"/>
      <c r="Q29" s="59"/>
      <c r="R29" s="60">
        <v>1</v>
      </c>
      <c r="S29" s="52">
        <v>16</v>
      </c>
      <c r="T29" s="53">
        <v>365</v>
      </c>
      <c r="U29" s="81">
        <f t="shared" si="1"/>
        <v>3504</v>
      </c>
    </row>
    <row r="30" spans="2:21" ht="15.75" x14ac:dyDescent="0.25">
      <c r="B30" s="54"/>
      <c r="C30" s="55"/>
      <c r="D30" s="56"/>
      <c r="E30" s="57"/>
      <c r="F30" s="58"/>
      <c r="G30" s="59"/>
      <c r="H30" s="60"/>
      <c r="I30" s="60"/>
      <c r="J30" s="61"/>
      <c r="K30" s="81">
        <f t="shared" si="0"/>
        <v>0</v>
      </c>
      <c r="L30" s="54" t="s">
        <v>47</v>
      </c>
      <c r="M30" s="55">
        <v>1</v>
      </c>
      <c r="N30" s="56"/>
      <c r="O30" s="57">
        <v>120</v>
      </c>
      <c r="P30" s="58">
        <v>7.5</v>
      </c>
      <c r="Q30" s="59"/>
      <c r="R30" s="60">
        <v>0.25</v>
      </c>
      <c r="S30" s="60">
        <v>16</v>
      </c>
      <c r="T30" s="53">
        <v>365</v>
      </c>
      <c r="U30" s="81">
        <f t="shared" si="1"/>
        <v>1314</v>
      </c>
    </row>
    <row r="31" spans="2:21" ht="15.75" x14ac:dyDescent="0.25">
      <c r="B31" s="54"/>
      <c r="C31" s="55"/>
      <c r="D31" s="56"/>
      <c r="E31" s="57"/>
      <c r="F31" s="58"/>
      <c r="G31" s="59"/>
      <c r="H31" s="60"/>
      <c r="I31" s="60"/>
      <c r="J31" s="61"/>
      <c r="K31" s="81">
        <f t="shared" si="0"/>
        <v>0</v>
      </c>
      <c r="L31" s="54" t="s">
        <v>48</v>
      </c>
      <c r="M31" s="55">
        <v>1</v>
      </c>
      <c r="N31" s="56">
        <v>1500</v>
      </c>
      <c r="O31" s="57"/>
      <c r="P31" s="58"/>
      <c r="Q31" s="59"/>
      <c r="R31" s="60">
        <v>0.45</v>
      </c>
      <c r="S31" s="60">
        <v>16</v>
      </c>
      <c r="T31" s="53">
        <v>365</v>
      </c>
      <c r="U31" s="81">
        <f t="shared" si="1"/>
        <v>3942</v>
      </c>
    </row>
    <row r="32" spans="2:21" ht="15.75" x14ac:dyDescent="0.25">
      <c r="B32" s="54"/>
      <c r="C32" s="55"/>
      <c r="D32" s="56"/>
      <c r="E32" s="57"/>
      <c r="F32" s="58"/>
      <c r="G32" s="59"/>
      <c r="H32" s="60"/>
      <c r="I32" s="60"/>
      <c r="J32" s="61"/>
      <c r="K32" s="81">
        <f t="shared" si="0"/>
        <v>0</v>
      </c>
      <c r="L32" s="54" t="s">
        <v>49</v>
      </c>
      <c r="M32" s="55">
        <v>1</v>
      </c>
      <c r="N32" s="56">
        <v>450</v>
      </c>
      <c r="O32" s="57"/>
      <c r="P32" s="58"/>
      <c r="Q32" s="59"/>
      <c r="R32" s="60">
        <v>0.5</v>
      </c>
      <c r="S32" s="60">
        <v>16</v>
      </c>
      <c r="T32" s="53">
        <v>365</v>
      </c>
      <c r="U32" s="81">
        <f t="shared" si="1"/>
        <v>1314</v>
      </c>
    </row>
    <row r="33" spans="2:21" ht="15.75" x14ac:dyDescent="0.25">
      <c r="B33" s="54"/>
      <c r="C33" s="55"/>
      <c r="D33" s="56"/>
      <c r="E33" s="57"/>
      <c r="F33" s="58"/>
      <c r="G33" s="59"/>
      <c r="H33" s="60"/>
      <c r="I33" s="60"/>
      <c r="J33" s="61"/>
      <c r="K33" s="81">
        <f t="shared" si="0"/>
        <v>0</v>
      </c>
      <c r="L33" s="54" t="s">
        <v>50</v>
      </c>
      <c r="M33" s="55">
        <v>1</v>
      </c>
      <c r="N33" s="56"/>
      <c r="O33" s="57">
        <v>120</v>
      </c>
      <c r="P33" s="58">
        <v>16</v>
      </c>
      <c r="Q33" s="59"/>
      <c r="R33" s="60">
        <v>0.75</v>
      </c>
      <c r="S33" s="60">
        <v>3</v>
      </c>
      <c r="T33" s="53">
        <v>365</v>
      </c>
      <c r="U33" s="81">
        <f t="shared" si="1"/>
        <v>1577</v>
      </c>
    </row>
    <row r="34" spans="2:21" ht="15.75" x14ac:dyDescent="0.25">
      <c r="B34" s="54"/>
      <c r="C34" s="55"/>
      <c r="D34" s="56"/>
      <c r="E34" s="57"/>
      <c r="F34" s="58"/>
      <c r="G34" s="59"/>
      <c r="H34" s="60"/>
      <c r="I34" s="60"/>
      <c r="J34" s="61"/>
      <c r="K34" s="81">
        <f t="shared" si="0"/>
        <v>0</v>
      </c>
      <c r="L34" s="54" t="s">
        <v>55</v>
      </c>
      <c r="M34" s="55">
        <v>2</v>
      </c>
      <c r="N34" s="56"/>
      <c r="O34" s="57">
        <v>208</v>
      </c>
      <c r="P34" s="58">
        <v>48</v>
      </c>
      <c r="Q34" s="59"/>
      <c r="R34" s="60">
        <v>0.5</v>
      </c>
      <c r="S34" s="60">
        <v>24</v>
      </c>
      <c r="T34" s="61">
        <v>183</v>
      </c>
      <c r="U34" s="81">
        <f t="shared" si="1"/>
        <v>43850</v>
      </c>
    </row>
    <row r="35" spans="2:21" ht="15.75" x14ac:dyDescent="0.25">
      <c r="B35" s="54"/>
      <c r="C35" s="55"/>
      <c r="D35" s="56"/>
      <c r="E35" s="57"/>
      <c r="F35" s="58"/>
      <c r="G35" s="59"/>
      <c r="H35" s="60"/>
      <c r="I35" s="60"/>
      <c r="J35" s="61"/>
      <c r="K35" s="81">
        <f t="shared" si="0"/>
        <v>0</v>
      </c>
      <c r="L35" s="54" t="s">
        <v>56</v>
      </c>
      <c r="M35" s="55">
        <v>4</v>
      </c>
      <c r="N35" s="56"/>
      <c r="O35" s="57"/>
      <c r="P35" s="58"/>
      <c r="Q35" s="59">
        <v>0.75</v>
      </c>
      <c r="R35" s="60">
        <v>0.5</v>
      </c>
      <c r="S35" s="60">
        <v>24</v>
      </c>
      <c r="T35" s="61">
        <v>183</v>
      </c>
      <c r="U35" s="81">
        <f t="shared" si="1"/>
        <v>4915</v>
      </c>
    </row>
    <row r="36" spans="2:21" ht="15.75" x14ac:dyDescent="0.25">
      <c r="B36" s="54"/>
      <c r="C36" s="55"/>
      <c r="D36" s="56"/>
      <c r="E36" s="57"/>
      <c r="F36" s="58"/>
      <c r="G36" s="59"/>
      <c r="H36" s="60"/>
      <c r="I36" s="60"/>
      <c r="J36" s="61"/>
      <c r="K36" s="81">
        <f t="shared" si="0"/>
        <v>0</v>
      </c>
      <c r="L36" s="54" t="s">
        <v>51</v>
      </c>
      <c r="M36" s="55">
        <v>3</v>
      </c>
      <c r="N36" s="56"/>
      <c r="O36" s="57">
        <v>120</v>
      </c>
      <c r="P36" s="58">
        <v>5.2</v>
      </c>
      <c r="Q36" s="59"/>
      <c r="R36" s="60">
        <v>0.5</v>
      </c>
      <c r="S36" s="60">
        <v>24</v>
      </c>
      <c r="T36" s="61">
        <v>365</v>
      </c>
      <c r="U36" s="81">
        <f t="shared" si="1"/>
        <v>8199</v>
      </c>
    </row>
    <row r="37" spans="2:21" ht="15.75" x14ac:dyDescent="0.25">
      <c r="B37" s="54"/>
      <c r="C37" s="55"/>
      <c r="D37" s="56"/>
      <c r="E37" s="57"/>
      <c r="F37" s="58"/>
      <c r="G37" s="59"/>
      <c r="H37" s="60"/>
      <c r="I37" s="60"/>
      <c r="J37" s="61"/>
      <c r="K37" s="81">
        <f t="shared" si="0"/>
        <v>0</v>
      </c>
      <c r="L37" s="54" t="s">
        <v>52</v>
      </c>
      <c r="M37" s="55">
        <v>2</v>
      </c>
      <c r="N37" s="56"/>
      <c r="O37" s="57">
        <v>120</v>
      </c>
      <c r="P37" s="58">
        <v>8</v>
      </c>
      <c r="Q37" s="59"/>
      <c r="R37" s="60">
        <v>0.5</v>
      </c>
      <c r="S37" s="60">
        <v>24</v>
      </c>
      <c r="T37" s="61">
        <v>365</v>
      </c>
      <c r="U37" s="81">
        <f t="shared" si="1"/>
        <v>8410</v>
      </c>
    </row>
    <row r="38" spans="2:21" ht="15.75" x14ac:dyDescent="0.25">
      <c r="B38" s="54"/>
      <c r="C38" s="55"/>
      <c r="D38" s="56"/>
      <c r="E38" s="57"/>
      <c r="F38" s="58"/>
      <c r="G38" s="59"/>
      <c r="H38" s="60"/>
      <c r="I38" s="60"/>
      <c r="J38" s="61"/>
      <c r="K38" s="81">
        <f t="shared" si="0"/>
        <v>0</v>
      </c>
      <c r="L38" s="54" t="s">
        <v>57</v>
      </c>
      <c r="M38" s="55">
        <v>3</v>
      </c>
      <c r="N38" s="56"/>
      <c r="O38" s="57">
        <v>220</v>
      </c>
      <c r="P38" s="58">
        <v>16</v>
      </c>
      <c r="Q38" s="59"/>
      <c r="R38" s="60">
        <v>0.35</v>
      </c>
      <c r="S38" s="60">
        <v>24</v>
      </c>
      <c r="T38" s="61">
        <v>365</v>
      </c>
      <c r="U38" s="81">
        <f t="shared" si="1"/>
        <v>32377</v>
      </c>
    </row>
    <row r="39" spans="2:21" ht="15.75" x14ac:dyDescent="0.25">
      <c r="B39" s="54"/>
      <c r="C39" s="55"/>
      <c r="D39" s="56"/>
      <c r="E39" s="57"/>
      <c r="F39" s="58"/>
      <c r="G39" s="59"/>
      <c r="H39" s="60"/>
      <c r="I39" s="60"/>
      <c r="J39" s="61"/>
      <c r="K39" s="81">
        <f t="shared" si="0"/>
        <v>0</v>
      </c>
      <c r="L39" s="54" t="s">
        <v>54</v>
      </c>
      <c r="M39" s="55">
        <v>2</v>
      </c>
      <c r="N39" s="56"/>
      <c r="O39" s="57"/>
      <c r="P39" s="58"/>
      <c r="Q39" s="59">
        <v>1</v>
      </c>
      <c r="R39" s="60">
        <v>0.75</v>
      </c>
      <c r="S39" s="60">
        <v>6</v>
      </c>
      <c r="T39" s="61">
        <v>365</v>
      </c>
      <c r="U39" s="81">
        <f t="shared" si="1"/>
        <v>2451</v>
      </c>
    </row>
    <row r="40" spans="2:21" ht="15.75" x14ac:dyDescent="0.25">
      <c r="B40" s="54"/>
      <c r="C40" s="55"/>
      <c r="D40" s="56"/>
      <c r="E40" s="57"/>
      <c r="F40" s="58"/>
      <c r="G40" s="59"/>
      <c r="H40" s="60"/>
      <c r="I40" s="60"/>
      <c r="J40" s="61"/>
      <c r="K40" s="81">
        <f t="shared" si="0"/>
        <v>0</v>
      </c>
      <c r="L40" s="54"/>
      <c r="M40" s="55"/>
      <c r="N40" s="56"/>
      <c r="O40" s="57"/>
      <c r="P40" s="58"/>
      <c r="Q40" s="59"/>
      <c r="R40" s="60"/>
      <c r="S40" s="60"/>
      <c r="T40" s="61"/>
      <c r="U40" s="81">
        <f t="shared" si="1"/>
        <v>0</v>
      </c>
    </row>
    <row r="41" spans="2:21" ht="15.75" x14ac:dyDescent="0.25">
      <c r="B41" s="54"/>
      <c r="C41" s="55"/>
      <c r="D41" s="56"/>
      <c r="E41" s="57"/>
      <c r="F41" s="58"/>
      <c r="G41" s="59"/>
      <c r="H41" s="60"/>
      <c r="I41" s="60"/>
      <c r="J41" s="61"/>
      <c r="K41" s="81">
        <f t="shared" si="0"/>
        <v>0</v>
      </c>
      <c r="L41" s="54"/>
      <c r="M41" s="55"/>
      <c r="N41" s="56"/>
      <c r="O41" s="57"/>
      <c r="P41" s="58"/>
      <c r="Q41" s="59"/>
      <c r="R41" s="60"/>
      <c r="S41" s="60"/>
      <c r="T41" s="61"/>
      <c r="U41" s="81">
        <f t="shared" si="1"/>
        <v>0</v>
      </c>
    </row>
    <row r="42" spans="2:21" ht="15.75" x14ac:dyDescent="0.25">
      <c r="B42" s="54"/>
      <c r="C42" s="55"/>
      <c r="D42" s="56"/>
      <c r="E42" s="57"/>
      <c r="F42" s="58"/>
      <c r="G42" s="59"/>
      <c r="H42" s="60"/>
      <c r="I42" s="60"/>
      <c r="J42" s="61"/>
      <c r="K42" s="81">
        <f t="shared" si="0"/>
        <v>0</v>
      </c>
      <c r="L42" s="54"/>
      <c r="M42" s="55"/>
      <c r="N42" s="56"/>
      <c r="O42" s="57"/>
      <c r="P42" s="58"/>
      <c r="Q42" s="59"/>
      <c r="R42" s="60"/>
      <c r="S42" s="60"/>
      <c r="T42" s="61"/>
      <c r="U42" s="81">
        <f t="shared" si="1"/>
        <v>0</v>
      </c>
    </row>
    <row r="43" spans="2:21" ht="15.75" x14ac:dyDescent="0.25">
      <c r="B43" s="54"/>
      <c r="C43" s="55"/>
      <c r="D43" s="56"/>
      <c r="E43" s="57"/>
      <c r="F43" s="58"/>
      <c r="G43" s="59"/>
      <c r="H43" s="60"/>
      <c r="I43" s="60"/>
      <c r="J43" s="61"/>
      <c r="K43" s="81">
        <f t="shared" si="0"/>
        <v>0</v>
      </c>
      <c r="L43" s="54"/>
      <c r="M43" s="55"/>
      <c r="N43" s="56"/>
      <c r="O43" s="57"/>
      <c r="P43" s="58"/>
      <c r="Q43" s="59"/>
      <c r="R43" s="60"/>
      <c r="S43" s="60"/>
      <c r="T43" s="61"/>
      <c r="U43" s="81">
        <f t="shared" si="1"/>
        <v>0</v>
      </c>
    </row>
    <row r="44" spans="2:21" ht="16.5" thickBot="1" x14ac:dyDescent="0.3">
      <c r="B44" s="62"/>
      <c r="C44" s="63"/>
      <c r="D44" s="64"/>
      <c r="E44" s="65"/>
      <c r="F44" s="66"/>
      <c r="G44" s="67"/>
      <c r="H44" s="68"/>
      <c r="I44" s="68"/>
      <c r="J44" s="69"/>
      <c r="K44" s="81">
        <f t="shared" si="0"/>
        <v>0</v>
      </c>
      <c r="L44" s="62"/>
      <c r="M44" s="63"/>
      <c r="N44" s="64"/>
      <c r="O44" s="65"/>
      <c r="P44" s="66"/>
      <c r="Q44" s="67"/>
      <c r="R44" s="68"/>
      <c r="S44" s="68"/>
      <c r="T44" s="69"/>
      <c r="U44" s="81">
        <f t="shared" si="1"/>
        <v>0</v>
      </c>
    </row>
    <row r="45" spans="2:21" s="10" customFormat="1" x14ac:dyDescent="0.2">
      <c r="B45" s="12"/>
      <c r="C45" s="12"/>
      <c r="G45" s="12"/>
      <c r="H45" s="12"/>
      <c r="I45" s="12"/>
      <c r="J45" s="12"/>
      <c r="K45" s="12"/>
      <c r="L45" s="12"/>
      <c r="M45" s="12"/>
      <c r="O45" s="12"/>
      <c r="P45" s="12"/>
    </row>
    <row r="46" spans="2:21" s="19" customFormat="1" x14ac:dyDescent="0.2">
      <c r="B46" s="18"/>
      <c r="C46" s="18"/>
      <c r="H46" s="121" t="s">
        <v>5</v>
      </c>
      <c r="I46" s="122"/>
      <c r="J46" s="123"/>
      <c r="K46" s="70">
        <f>SUM(K15:K44)</f>
        <v>19624</v>
      </c>
      <c r="L46" s="18"/>
      <c r="P46" s="71"/>
      <c r="Q46" s="72"/>
      <c r="R46" s="121" t="s">
        <v>4</v>
      </c>
      <c r="S46" s="122"/>
      <c r="T46" s="123"/>
      <c r="U46" s="70">
        <f>SUM(U15:U44)</f>
        <v>182485</v>
      </c>
    </row>
    <row r="47" spans="2:21" s="19" customFormat="1" x14ac:dyDescent="0.2">
      <c r="H47" s="73" t="s">
        <v>6</v>
      </c>
      <c r="I47" s="74"/>
      <c r="J47" s="75"/>
      <c r="K47" s="76">
        <f>IFERROR(ROUND(TotalExempt1/(TotalExempt1+TotalNonExempt1),4),"")</f>
        <v>9.7100000000000006E-2</v>
      </c>
      <c r="P47" s="77"/>
      <c r="Q47" s="72"/>
      <c r="R47" s="78" t="s">
        <v>7</v>
      </c>
      <c r="S47" s="79"/>
      <c r="T47" s="75"/>
      <c r="U47" s="76">
        <f>IFERROR(ROUND(TotalNonExempt1/(TotalExempt1+TotalNonExempt1),4),"")</f>
        <v>0.90290000000000004</v>
      </c>
    </row>
    <row r="48" spans="2:21" s="19" customFormat="1" x14ac:dyDescent="0.2"/>
    <row r="49" spans="2:15" s="10" customFormat="1" x14ac:dyDescent="0.2">
      <c r="F49" s="94" t="s">
        <v>20</v>
      </c>
      <c r="G49" s="95"/>
      <c r="H49" s="95"/>
      <c r="I49" s="95"/>
      <c r="J49" s="95"/>
      <c r="K49" s="95"/>
      <c r="L49" s="95"/>
      <c r="M49" s="96"/>
      <c r="N49" s="97">
        <f>IFERROR(ROUND((TotalExempt1+TotalNonExempt1)/TotalKWH1,4),"")</f>
        <v>0.99560000000000004</v>
      </c>
      <c r="O49" s="98"/>
    </row>
    <row r="50" spans="2:15" s="10" customFormat="1" x14ac:dyDescent="0.2"/>
    <row r="51" spans="2:15" s="10" customFormat="1" ht="15.75" x14ac:dyDescent="0.25">
      <c r="B51" s="10" t="s">
        <v>69</v>
      </c>
    </row>
    <row r="52" spans="2:15" s="10" customFormat="1" x14ac:dyDescent="0.2"/>
    <row r="53" spans="2:15" s="10" customFormat="1" x14ac:dyDescent="0.2"/>
    <row r="54" spans="2:15" s="10" customFormat="1" x14ac:dyDescent="0.2"/>
    <row r="55" spans="2:15" s="10" customFormat="1" x14ac:dyDescent="0.2"/>
  </sheetData>
  <sheetProtection password="E357" sheet="1" objects="1" scenarios="1" selectLockedCells="1" selectUnlockedCells="1"/>
  <mergeCells count="29">
    <mergeCell ref="F49:M49"/>
    <mergeCell ref="N49:O49"/>
    <mergeCell ref="B9:C9"/>
    <mergeCell ref="D9:U9"/>
    <mergeCell ref="D13:G13"/>
    <mergeCell ref="N13:Q13"/>
    <mergeCell ref="H46:J46"/>
    <mergeCell ref="R46:T46"/>
    <mergeCell ref="M6:O6"/>
    <mergeCell ref="B7:C7"/>
    <mergeCell ref="D7:K7"/>
    <mergeCell ref="L7:O7"/>
    <mergeCell ref="P7:U7"/>
    <mergeCell ref="P6:Q6"/>
    <mergeCell ref="R6:U6"/>
    <mergeCell ref="B6:C6"/>
    <mergeCell ref="D6:K6"/>
    <mergeCell ref="L5:O5"/>
    <mergeCell ref="P5:U5"/>
    <mergeCell ref="B1:K1"/>
    <mergeCell ref="L1:U2"/>
    <mergeCell ref="B2:K2"/>
    <mergeCell ref="B4:C4"/>
    <mergeCell ref="D4:K4"/>
    <mergeCell ref="M4:O4"/>
    <mergeCell ref="B5:C5"/>
    <mergeCell ref="D5:K5"/>
    <mergeCell ref="P4:R4"/>
    <mergeCell ref="S4:T4"/>
  </mergeCells>
  <conditionalFormatting sqref="K15:K44">
    <cfRule type="expression" dxfId="3" priority="4">
      <formula>$K15=0</formula>
    </cfRule>
  </conditionalFormatting>
  <conditionalFormatting sqref="U15:U44">
    <cfRule type="expression" dxfId="2" priority="3">
      <formula>$U15=0</formula>
    </cfRule>
  </conditionalFormatting>
  <conditionalFormatting sqref="K46">
    <cfRule type="expression" dxfId="1" priority="2">
      <formula>$K$46=0</formula>
    </cfRule>
  </conditionalFormatting>
  <conditionalFormatting sqref="U46">
    <cfRule type="expression" dxfId="0" priority="1">
      <formula>$U$46=0</formula>
    </cfRule>
  </conditionalFormatting>
  <pageMargins left="0.3" right="0.22" top="0.37" bottom="0.17" header="0.3" footer="0.17"/>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topLeftCell="B1" zoomScaleNormal="100" workbookViewId="0">
      <selection activeCell="B1" sqref="B1"/>
    </sheetView>
  </sheetViews>
  <sheetFormatPr defaultRowHeight="18.75" x14ac:dyDescent="0.3"/>
  <cols>
    <col min="1" max="1" width="3.5703125" style="8" hidden="1" customWidth="1"/>
    <col min="2" max="2" width="104" style="7" customWidth="1"/>
    <col min="3" max="16384" width="9.140625" style="7"/>
  </cols>
  <sheetData>
    <row r="1" spans="1:2" ht="15.75" x14ac:dyDescent="0.25">
      <c r="A1" s="84"/>
      <c r="B1" s="93" t="s">
        <v>70</v>
      </c>
    </row>
    <row r="2" spans="1:2" ht="15.75" x14ac:dyDescent="0.25">
      <c r="A2" s="84"/>
      <c r="B2" s="85" t="s">
        <v>71</v>
      </c>
    </row>
    <row r="3" spans="1:2" ht="15.75" x14ac:dyDescent="0.25">
      <c r="A3" s="84"/>
      <c r="B3" s="85" t="s">
        <v>72</v>
      </c>
    </row>
    <row r="4" spans="1:2" ht="15.75" x14ac:dyDescent="0.25">
      <c r="A4" s="84"/>
      <c r="B4" s="85" t="s">
        <v>73</v>
      </c>
    </row>
    <row r="5" spans="1:2" ht="15.75" x14ac:dyDescent="0.25">
      <c r="A5" s="84"/>
      <c r="B5" s="84"/>
    </row>
    <row r="6" spans="1:2" ht="15.75" x14ac:dyDescent="0.25">
      <c r="A6" s="84"/>
      <c r="B6" s="83" t="s">
        <v>25</v>
      </c>
    </row>
    <row r="7" spans="1:2" s="88" customFormat="1" ht="30" x14ac:dyDescent="0.25">
      <c r="A7" s="86"/>
      <c r="B7" s="87" t="s">
        <v>74</v>
      </c>
    </row>
    <row r="8" spans="1:2" s="88" customFormat="1" ht="15.75" x14ac:dyDescent="0.25">
      <c r="A8" s="86"/>
      <c r="B8" s="87"/>
    </row>
    <row r="9" spans="1:2" s="88" customFormat="1" ht="15.75" x14ac:dyDescent="0.25">
      <c r="A9" s="86"/>
      <c r="B9" s="89" t="s">
        <v>64</v>
      </c>
    </row>
    <row r="10" spans="1:2" s="92" customFormat="1" ht="75" x14ac:dyDescent="0.25">
      <c r="A10" s="90"/>
      <c r="B10" s="91" t="s">
        <v>61</v>
      </c>
    </row>
    <row r="11" spans="1:2" s="92" customFormat="1" ht="4.5" customHeight="1" x14ac:dyDescent="0.25">
      <c r="A11" s="90"/>
      <c r="B11" s="91"/>
    </row>
    <row r="12" spans="1:2" s="92" customFormat="1" ht="30.75" x14ac:dyDescent="0.25">
      <c r="A12" s="90"/>
      <c r="B12" s="90" t="s">
        <v>63</v>
      </c>
    </row>
    <row r="13" spans="1:2" s="92" customFormat="1" ht="4.5" customHeight="1" x14ac:dyDescent="0.25">
      <c r="A13" s="90"/>
      <c r="B13" s="90"/>
    </row>
    <row r="14" spans="1:2" s="92" customFormat="1" ht="45.75" x14ac:dyDescent="0.25">
      <c r="A14" s="90"/>
      <c r="B14" s="90" t="s">
        <v>62</v>
      </c>
    </row>
    <row r="15" spans="1:2" s="92" customFormat="1" ht="4.5" customHeight="1" x14ac:dyDescent="0.25">
      <c r="A15" s="90"/>
      <c r="B15" s="90"/>
    </row>
    <row r="16" spans="1:2" s="92" customFormat="1" ht="30.75" x14ac:dyDescent="0.25">
      <c r="A16" s="90"/>
      <c r="B16" s="90" t="s">
        <v>67</v>
      </c>
    </row>
    <row r="17" spans="1:2" ht="15.75" x14ac:dyDescent="0.25">
      <c r="A17" s="84"/>
      <c r="B17" s="84"/>
    </row>
    <row r="18" spans="1:2" ht="15.75" x14ac:dyDescent="0.25">
      <c r="A18" s="84"/>
      <c r="B18" s="84"/>
    </row>
    <row r="19" spans="1:2" ht="15.75" x14ac:dyDescent="0.25">
      <c r="A19" s="84"/>
      <c r="B19" s="84"/>
    </row>
  </sheetData>
  <sheetProtection password="E357" sheet="1" objects="1" scenarios="1" selectLockedCells="1" selectUnlockedCells="1"/>
  <pageMargins left="0.4" right="0.38" top="0.36"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form</vt:lpstr>
      <vt:lpstr>sample</vt:lpstr>
      <vt:lpstr>notes</vt:lpstr>
      <vt:lpstr>form!Print_Area</vt:lpstr>
      <vt:lpstr>TotalExempt</vt:lpstr>
      <vt:lpstr>TotalExempt1</vt:lpstr>
      <vt:lpstr>TotalKWH</vt:lpstr>
      <vt:lpstr>TotalKWH1</vt:lpstr>
      <vt:lpstr>TotalNonExempt</vt:lpstr>
      <vt:lpstr>TotalNonExempt1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Worksheet Example for Determining Electricity in ProcessingAgriculture</dc:title>
  <dc:creator>Iowa Department of Revenue</dc:creator>
  <cp:lastModifiedBy>Sate of Iowa</cp:lastModifiedBy>
  <cp:lastPrinted>2015-06-02T21:59:04Z</cp:lastPrinted>
  <dcterms:created xsi:type="dcterms:W3CDTF">2012-11-13T00:03:12Z</dcterms:created>
  <dcterms:modified xsi:type="dcterms:W3CDTF">2015-06-02T21:59:13Z</dcterms:modified>
</cp:coreProperties>
</file>