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9"/>
  <workbookPr codeName="ThisWorkbook" defaultThemeVersion="124226"/>
  <mc:AlternateContent xmlns:mc="http://schemas.openxmlformats.org/markup-compatibility/2006">
    <mc:Choice Requires="x15">
      <x15ac:absPath xmlns:x15ac="http://schemas.microsoft.com/office/spreadsheetml/2010/11/ac" url="\\iowa.gov.state.ia.us\Data\IDRShared\RPD\Research\Tax Research\Stat Reports\SALES-USE\FY20\2019-12\2019-12 Web Output\"/>
    </mc:Choice>
  </mc:AlternateContent>
  <xr:revisionPtr revIDLastSave="0" documentId="8_{73342CE7-8F6A-4D45-AC49-7E1C6605A9C3}" xr6:coauthVersionLast="36" xr6:coauthVersionMax="36" xr10:uidLastSave="{00000000-0000-0000-0000-000000000000}"/>
  <bookViews>
    <workbookView xWindow="14385" yWindow="0" windowWidth="14430" windowHeight="12555" tabRatio="828" activeTab="1" xr2:uid="{00000000-000D-0000-FFFF-FFFF00000000}"/>
  </bookViews>
  <sheets>
    <sheet name="December 2019 Report Cover" sheetId="11" r:id="rId1"/>
    <sheet name="Table 1. Retail Sales Tax" sheetId="8" r:id="rId2"/>
    <sheet name="Table 1A. Retail and Retail Use" sheetId="10" r:id="rId3"/>
    <sheet name="Table 2. Retail Use Tax" sheetId="9" r:id="rId4"/>
    <sheet name="Table 3. County and City" sheetId="13" r:id="rId5"/>
    <sheet name="Table 4. County and Business" sheetId="12" r:id="rId6"/>
  </sheets>
  <definedNames>
    <definedName name="_xlnm._FilterDatabase" localSheetId="4" hidden="1">'Table 3. County and City'!$A$5:$F$5</definedName>
    <definedName name="_xlnm._FilterDatabase" localSheetId="5" hidden="1">'Table 4. County and Business'!$A$5:$F$5</definedName>
    <definedName name="_xlnm.Print_Area" localSheetId="1">'Table 1. Retail Sales Tax'!$A$1:$I$25</definedName>
    <definedName name="_xlnm.Print_Area" localSheetId="2">'Table 1A. Retail and Retail Use'!$A$1:$I$25</definedName>
    <definedName name="_xlnm.Print_Area" localSheetId="3">'Table 2. Retail Use Tax'!$A$1:$I$44</definedName>
  </definedNames>
  <calcPr calcId="191029"/>
</workbook>
</file>

<file path=xl/calcChain.xml><?xml version="1.0" encoding="utf-8"?>
<calcChain xmlns="http://schemas.openxmlformats.org/spreadsheetml/2006/main">
  <c r="A3" i="10" l="1"/>
  <c r="B10" i="10" l="1"/>
  <c r="C28" i="9" l="1"/>
  <c r="B28" i="9"/>
  <c r="G10" i="10" l="1"/>
  <c r="H10" i="10"/>
  <c r="G11" i="10"/>
  <c r="H11" i="10"/>
  <c r="G12" i="10"/>
  <c r="H12" i="10"/>
  <c r="G13" i="10"/>
  <c r="H13" i="10"/>
  <c r="G14" i="10"/>
  <c r="H14" i="10"/>
  <c r="G15" i="10"/>
  <c r="H15" i="10"/>
  <c r="I15" i="10" s="1"/>
  <c r="G16" i="10"/>
  <c r="H16" i="10"/>
  <c r="I16" i="10" s="1"/>
  <c r="G17" i="10"/>
  <c r="H17" i="10"/>
  <c r="I17" i="10" s="1"/>
  <c r="G18" i="10"/>
  <c r="H18" i="10"/>
  <c r="I18" i="10" s="1"/>
  <c r="G19" i="10"/>
  <c r="H19" i="10"/>
  <c r="I19" i="10" s="1"/>
  <c r="G20" i="10"/>
  <c r="H20" i="10"/>
  <c r="G21" i="10"/>
  <c r="H21" i="10"/>
  <c r="I21" i="10" s="1"/>
  <c r="F10" i="10"/>
  <c r="F11" i="10"/>
  <c r="F12" i="10"/>
  <c r="F13" i="10"/>
  <c r="F14" i="10"/>
  <c r="F15" i="10"/>
  <c r="F16" i="10"/>
  <c r="F17" i="10"/>
  <c r="F18" i="10"/>
  <c r="F19" i="10"/>
  <c r="F20" i="10"/>
  <c r="F21" i="10"/>
  <c r="E11" i="10"/>
  <c r="E12" i="10"/>
  <c r="E13" i="10"/>
  <c r="E14" i="10"/>
  <c r="E15" i="10"/>
  <c r="E16" i="10"/>
  <c r="E17" i="10"/>
  <c r="E18" i="10"/>
  <c r="E19" i="10"/>
  <c r="E20" i="10"/>
  <c r="E21" i="10"/>
  <c r="E10" i="10"/>
  <c r="C10" i="10"/>
  <c r="C11" i="10"/>
  <c r="C12" i="10"/>
  <c r="C13" i="10"/>
  <c r="C14" i="10"/>
  <c r="C15" i="10"/>
  <c r="D15" i="10" s="1"/>
  <c r="C16" i="10"/>
  <c r="C17" i="10"/>
  <c r="C18" i="10"/>
  <c r="C19" i="10"/>
  <c r="C20" i="10"/>
  <c r="C21" i="10"/>
  <c r="D21" i="10" s="1"/>
  <c r="B11" i="10"/>
  <c r="B12" i="10"/>
  <c r="B13" i="10"/>
  <c r="B14" i="10"/>
  <c r="B15" i="10"/>
  <c r="B16" i="10"/>
  <c r="B17" i="10"/>
  <c r="B18" i="10"/>
  <c r="B19" i="10"/>
  <c r="B20" i="10"/>
  <c r="B21" i="10"/>
  <c r="F8" i="10"/>
  <c r="C8" i="10"/>
  <c r="B8" i="10"/>
  <c r="F8" i="9"/>
  <c r="H8" i="9" s="1"/>
  <c r="E8" i="9"/>
  <c r="G8" i="9" s="1"/>
  <c r="F8" i="8"/>
  <c r="H8" i="8" s="1"/>
  <c r="H8" i="10" s="1"/>
  <c r="E8" i="8"/>
  <c r="E8" i="10" s="1"/>
  <c r="I12" i="10"/>
  <c r="D10" i="10"/>
  <c r="I21" i="9"/>
  <c r="I20" i="9"/>
  <c r="I19" i="9"/>
  <c r="I18" i="9"/>
  <c r="I17" i="9"/>
  <c r="I16" i="9"/>
  <c r="I15" i="9"/>
  <c r="I14" i="9"/>
  <c r="I13" i="9"/>
  <c r="I12" i="9"/>
  <c r="I11" i="9"/>
  <c r="I10" i="9"/>
  <c r="D11" i="9"/>
  <c r="D12" i="9"/>
  <c r="D13" i="9"/>
  <c r="D14" i="9"/>
  <c r="D15" i="9"/>
  <c r="D16" i="9"/>
  <c r="D17" i="9"/>
  <c r="D18" i="9"/>
  <c r="D19" i="9"/>
  <c r="D20" i="9"/>
  <c r="D21" i="9"/>
  <c r="D10" i="9"/>
  <c r="H23" i="9"/>
  <c r="C33" i="9" s="1"/>
  <c r="E23" i="9"/>
  <c r="B32" i="9" s="1"/>
  <c r="B23" i="9"/>
  <c r="B31" i="9" s="1"/>
  <c r="F23" i="8"/>
  <c r="E23" i="8"/>
  <c r="C23" i="9"/>
  <c r="C31" i="9" s="1"/>
  <c r="F23" i="9"/>
  <c r="C32" i="9" s="1"/>
  <c r="G23" i="9"/>
  <c r="B33" i="9" s="1"/>
  <c r="D10" i="8"/>
  <c r="D11" i="8"/>
  <c r="D12" i="8"/>
  <c r="D13" i="8"/>
  <c r="D14" i="8"/>
  <c r="D15" i="8"/>
  <c r="D16" i="8"/>
  <c r="D17" i="8"/>
  <c r="D18" i="8"/>
  <c r="D19" i="8"/>
  <c r="D20" i="8"/>
  <c r="D21" i="8"/>
  <c r="C23" i="8"/>
  <c r="D36" i="9"/>
  <c r="D37" i="9"/>
  <c r="D40" i="9"/>
  <c r="D41" i="9"/>
  <c r="D42" i="9"/>
  <c r="G23" i="8"/>
  <c r="B23" i="8"/>
  <c r="I10" i="8"/>
  <c r="I11" i="8"/>
  <c r="I12" i="8"/>
  <c r="I13" i="8"/>
  <c r="I14" i="8"/>
  <c r="I15" i="8"/>
  <c r="I16" i="8"/>
  <c r="I17" i="8"/>
  <c r="I18" i="8"/>
  <c r="I19" i="8"/>
  <c r="I20" i="8"/>
  <c r="I21" i="8"/>
  <c r="H23" i="8"/>
  <c r="I23" i="8" s="1"/>
  <c r="D14" i="10" l="1"/>
  <c r="I13" i="10"/>
  <c r="G23" i="10"/>
  <c r="C23" i="10"/>
  <c r="D23" i="8"/>
  <c r="G8" i="8"/>
  <c r="G8" i="10" s="1"/>
  <c r="F23" i="10"/>
  <c r="I20" i="10"/>
  <c r="I14" i="10"/>
  <c r="D18" i="10"/>
  <c r="D12" i="10"/>
  <c r="D16" i="10"/>
  <c r="D20" i="10"/>
  <c r="H23" i="10"/>
  <c r="I11" i="10"/>
  <c r="I10" i="10"/>
  <c r="E23" i="10"/>
  <c r="D19" i="10"/>
  <c r="D13" i="10"/>
  <c r="D17" i="10"/>
  <c r="D11" i="10"/>
  <c r="B23" i="10"/>
  <c r="D23" i="10" s="1"/>
  <c r="D23" i="9"/>
  <c r="D31" i="9"/>
  <c r="D33" i="9"/>
  <c r="D32" i="9"/>
  <c r="I23" i="9"/>
  <c r="I23" i="10" l="1"/>
</calcChain>
</file>

<file path=xl/sharedStrings.xml><?xml version="1.0" encoding="utf-8"?>
<sst xmlns="http://schemas.openxmlformats.org/spreadsheetml/2006/main" count="4789" uniqueCount="900">
  <si>
    <t>Business Group</t>
  </si>
  <si>
    <t>Building Materials</t>
  </si>
  <si>
    <t>General Merchandise</t>
  </si>
  <si>
    <t>Food Dealers</t>
  </si>
  <si>
    <t>Motor Vehicle</t>
  </si>
  <si>
    <t>Apparel</t>
  </si>
  <si>
    <t>Home Furnishings</t>
  </si>
  <si>
    <t>Eating and Drinking</t>
  </si>
  <si>
    <t>Specialty Retail</t>
  </si>
  <si>
    <t>Services</t>
  </si>
  <si>
    <t>Miscellaneous</t>
  </si>
  <si>
    <t>Computed Tax</t>
  </si>
  <si>
    <t>Comparison of Use Taxes for the Quarter Ending</t>
  </si>
  <si>
    <t>Number of Returns</t>
  </si>
  <si>
    <t>Retailer's</t>
  </si>
  <si>
    <t>Consumer's</t>
  </si>
  <si>
    <t>Percent Change</t>
  </si>
  <si>
    <t>of Returns</t>
  </si>
  <si>
    <t>by Business Group</t>
  </si>
  <si>
    <t>Retail Sales Tax by Business Group</t>
  </si>
  <si>
    <t>Retailer's Use Tax by Business Group</t>
  </si>
  <si>
    <t>State Totals</t>
  </si>
  <si>
    <t>Use Tax</t>
  </si>
  <si>
    <t>Number of Registrations</t>
  </si>
  <si>
    <t>Utilities and Transportation</t>
  </si>
  <si>
    <t>Wholesale</t>
  </si>
  <si>
    <t>Percentages may not sum to totals due to rounding.</t>
  </si>
  <si>
    <t>Taxable Sales</t>
  </si>
  <si>
    <t>Table 1. Iowa Retail Sales Tax</t>
  </si>
  <si>
    <t>of tax</t>
  </si>
  <si>
    <t>Table 1A. Iowa Retail and Retail Use Sales Tax</t>
  </si>
  <si>
    <t>Retail and Retail Use Sales Tax by Business Group</t>
  </si>
  <si>
    <t>of Tax</t>
  </si>
  <si>
    <t>Table 2. Iowa Retail Use Taxes</t>
  </si>
  <si>
    <t>Quarter Ending December 31, 2019</t>
  </si>
  <si>
    <t>December 31, 2018 and 2019</t>
  </si>
  <si>
    <t>Retail Sales and Use Tax Quarterly Report</t>
  </si>
  <si>
    <t>SF 2417, passed during the 2018 Legislative session, updated the definition of retailer subject to sales tax in Iowa that effectively will shift most out-of-state retailers from filing under a retailer's use tax permit to filing under a retail sales tax permit. These changes were effective January 1, 2019. Therefore, throughout fiscal year 2019, reported taxable sales in use tax returns will diminish as retailers implement this change. This report has provided taxable sales by business class separately for sales and use tax permit holders, but includes a new table (1A) that combines the two together. It is anticipated that after this transition year, all Department sales and use tax analysis will consider the two together.</t>
  </si>
  <si>
    <t>Effective beginning with the fiscal year 2014 quarterly and annual reports, the Department reassigned approximately 12 percent of retailers after a review of the business class codes assigned to retailers in the sales and use tax database. In addition, the Convenience Stores and Gas Stations business class was moved from the Motor Vehicle group to the Food Dealers group. Because these changes would not be reflected in reports prior to fiscal year 2014, care should be taken when comparing business group data for reports for fiscal year 2014 and later with reports for periods prior to fiscal year 2014.</t>
  </si>
  <si>
    <r>
      <t>Business Class Definition:</t>
    </r>
    <r>
      <rPr>
        <sz val="12"/>
        <rFont val="Arial"/>
        <family val="2"/>
      </rPr>
      <t xml:space="preserve"> The business classification for retail sales activity used by the Department is based on the 2007 North American Industry Classification System (NAICS). The Department attempted to match as closely as possible its four digit business class codes to the NAICS when the system was introduced in 1997.  The two digit NAICS and the first two digits of the Department’s business class codes represent the same 20 general categories of economic activity. However not all business class codes were changed to match NAICS at the four digit level.</t>
    </r>
  </si>
  <si>
    <r>
      <t>Retail Sales Tax Statistics by City</t>
    </r>
    <r>
      <rPr>
        <sz val="12"/>
        <rFont val="Arial"/>
        <family val="2"/>
      </rPr>
      <t>: Table 3 provides retail sales and tax data for all cities in Iowa where at least 10 returns were filed during the quarter. The “Other” category provides data for all cities in each county not satisfying the minimum return count requirements and businesses in the unincorporated area of a county.</t>
    </r>
  </si>
  <si>
    <r>
      <t>Retail Sales Tax Statistics by County and Business Group</t>
    </r>
    <r>
      <rPr>
        <sz val="12"/>
        <rFont val="Arial"/>
        <family val="2"/>
      </rPr>
      <t>: Table 4 provides retail sales and tax data by 12 business groups for each county. Breakouts are provided for each business group within a county where at least 5 or more returns were filed in a fiscal year. An "S", representing "Suppressed", is</t>
    </r>
    <r>
      <rPr>
        <sz val="12"/>
        <color indexed="10"/>
        <rFont val="Arial"/>
        <family val="2"/>
      </rPr>
      <t xml:space="preserve"> </t>
    </r>
    <r>
      <rPr>
        <sz val="12"/>
        <rFont val="Arial"/>
        <family val="2"/>
      </rPr>
      <t>used for any business group that does not have at least 5 returns filed.</t>
    </r>
  </si>
  <si>
    <t>This report covers retail sales and use tax data for taxable sales based on tax returns filed with the Department for the quarter ending December 31, 2019 which is the second quarter in fiscal year 2020. The report includes four tables covering retail sales tax collections by business group compared to the prior year, use tax collections by business group with comparisons to the prior year, retail sales and tax collections by county and city, and retail sales and tax collections by county and business group.  Note that collections under the Water Service Excise Tax, levied beginning July 1, 2018, are included as retail sales in this report.</t>
  </si>
  <si>
    <r>
      <t>Year over Year Retail Sales Tax Statistics:</t>
    </r>
    <r>
      <rPr>
        <sz val="12"/>
        <rFont val="Arial"/>
        <family val="2"/>
      </rPr>
      <t xml:space="preserve"> Table 1 compares return counts, taxable sales, and taxes reported by 12 business groups for the December 2019 quarter compared to the December 2018 quarter.</t>
    </r>
  </si>
  <si>
    <r>
      <t>Use Tax Statistics:</t>
    </r>
    <r>
      <rPr>
        <sz val="12"/>
        <rFont val="Arial"/>
        <family val="2"/>
      </rPr>
      <t xml:space="preserve"> Table 2 compares return counts, taxable sales, and tax data reported by the 12 business groups for the December 2019 quarter compared to the December 2018 quarter for Retailer's Use Tax permits. In addition, aggregate Motor Vehicle Use  and Consumer Use tax data for the December 2019 quarter are also compared to the December 2018 quarter.  The Consumer Use tax data does not include voluntary use tax data.</t>
    </r>
  </si>
  <si>
    <t>Table 4. Iowa Retail Sales Tax</t>
  </si>
  <si>
    <t>by County and Business Group</t>
  </si>
  <si>
    <t>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t>
  </si>
  <si>
    <t>County</t>
  </si>
  <si>
    <t>Percent of Tax</t>
  </si>
  <si>
    <t>Adair</t>
  </si>
  <si>
    <t>S</t>
  </si>
  <si>
    <t>Service</t>
  </si>
  <si>
    <t>Adams</t>
  </si>
  <si>
    <t>Allamakee</t>
  </si>
  <si>
    <t>Appanoose</t>
  </si>
  <si>
    <t>Audubon</t>
  </si>
  <si>
    <t>Benton</t>
  </si>
  <si>
    <t>Black Hawk</t>
  </si>
  <si>
    <t>Boone</t>
  </si>
  <si>
    <t>Bremer</t>
  </si>
  <si>
    <t>Buchanan</t>
  </si>
  <si>
    <t>Buena Vista</t>
  </si>
  <si>
    <t>Butler</t>
  </si>
  <si>
    <t>Calhoun</t>
  </si>
  <si>
    <t>Carroll</t>
  </si>
  <si>
    <t>Cass</t>
  </si>
  <si>
    <t>Cedar</t>
  </si>
  <si>
    <t>Cerro Gordo</t>
  </si>
  <si>
    <t>Cherokee</t>
  </si>
  <si>
    <t>Chickasaw</t>
  </si>
  <si>
    <t>Clarke</t>
  </si>
  <si>
    <t>Clay</t>
  </si>
  <si>
    <t>Clayton</t>
  </si>
  <si>
    <t>Clinton</t>
  </si>
  <si>
    <t>Crawford</t>
  </si>
  <si>
    <t>Dallas</t>
  </si>
  <si>
    <t>Davis</t>
  </si>
  <si>
    <t>Decatur</t>
  </si>
  <si>
    <t>Delaware</t>
  </si>
  <si>
    <t>Des Moines</t>
  </si>
  <si>
    <t>Dickinson</t>
  </si>
  <si>
    <t>Dubuque</t>
  </si>
  <si>
    <t>Emmet</t>
  </si>
  <si>
    <t>Fayette</t>
  </si>
  <si>
    <t>Floyd</t>
  </si>
  <si>
    <t>Franklin</t>
  </si>
  <si>
    <t>Fremont</t>
  </si>
  <si>
    <t>Greene</t>
  </si>
  <si>
    <t>Grundy</t>
  </si>
  <si>
    <t>Guthrie</t>
  </si>
  <si>
    <t>Hamilton</t>
  </si>
  <si>
    <t>Hancock</t>
  </si>
  <si>
    <t>Hardin</t>
  </si>
  <si>
    <t>Harrison</t>
  </si>
  <si>
    <t>Henry</t>
  </si>
  <si>
    <t>Howard</t>
  </si>
  <si>
    <t>Humboldt</t>
  </si>
  <si>
    <t>Ida</t>
  </si>
  <si>
    <t>Iowa</t>
  </si>
  <si>
    <t>Jackson</t>
  </si>
  <si>
    <t>Jasper</t>
  </si>
  <si>
    <t>Jefferson</t>
  </si>
  <si>
    <t>Johnson</t>
  </si>
  <si>
    <t>Jones</t>
  </si>
  <si>
    <t>Keokuk</t>
  </si>
  <si>
    <t>Kossuth</t>
  </si>
  <si>
    <t>Lee</t>
  </si>
  <si>
    <t>Linn</t>
  </si>
  <si>
    <t>Louisa</t>
  </si>
  <si>
    <t>Lucas</t>
  </si>
  <si>
    <t>Lyon</t>
  </si>
  <si>
    <t>Madison</t>
  </si>
  <si>
    <t>Mahaska</t>
  </si>
  <si>
    <t>Marion</t>
  </si>
  <si>
    <t>Marshall</t>
  </si>
  <si>
    <t>Mills</t>
  </si>
  <si>
    <t>Mitchell</t>
  </si>
  <si>
    <t>Monona</t>
  </si>
  <si>
    <t>Monroe</t>
  </si>
  <si>
    <t>Montgomery</t>
  </si>
  <si>
    <t>Muscatine</t>
  </si>
  <si>
    <t>O'Brien</t>
  </si>
  <si>
    <t>Osceola</t>
  </si>
  <si>
    <t>Page</t>
  </si>
  <si>
    <t>Palo Alto</t>
  </si>
  <si>
    <t>Plymouth</t>
  </si>
  <si>
    <t>Pocahontas</t>
  </si>
  <si>
    <t>Polk</t>
  </si>
  <si>
    <t>Pottawattamie</t>
  </si>
  <si>
    <t>Poweshiek</t>
  </si>
  <si>
    <t>Ringgold</t>
  </si>
  <si>
    <t>Sac</t>
  </si>
  <si>
    <t>Scott</t>
  </si>
  <si>
    <t>Shelby</t>
  </si>
  <si>
    <t>Sioux</t>
  </si>
  <si>
    <t>Story</t>
  </si>
  <si>
    <t>Tama</t>
  </si>
  <si>
    <t>Taylor</t>
  </si>
  <si>
    <t>Union</t>
  </si>
  <si>
    <t>Van Buren</t>
  </si>
  <si>
    <t>Wapello</t>
  </si>
  <si>
    <t>Warren</t>
  </si>
  <si>
    <t>Washington</t>
  </si>
  <si>
    <t>Wayne</t>
  </si>
  <si>
    <t>Webster</t>
  </si>
  <si>
    <t>Winnebago</t>
  </si>
  <si>
    <t>Winneshiek</t>
  </si>
  <si>
    <t>Woodbury</t>
  </si>
  <si>
    <t>Worth</t>
  </si>
  <si>
    <t>Wright</t>
  </si>
  <si>
    <t>There must be a minimum of five returns filed in a business group for the transaction data to be shown.</t>
  </si>
  <si>
    <t>To protect the confidentiality of the businesses, if there are less than five returns filed an S (S=Suppressed) is displayed</t>
  </si>
  <si>
    <t>Percentages may not sum to totals due to rounding and suppression</t>
  </si>
  <si>
    <t>Eating And Drinking</t>
  </si>
  <si>
    <t>Utilities And Transportation</t>
  </si>
  <si>
    <t xml:space="preserve"> If a county has only one business group suppressed than the next lowest taxable sales is also suppressed.</t>
  </si>
  <si>
    <t>Table 3. Iowa Retail Sales Tax</t>
  </si>
  <si>
    <t>by County and City</t>
  </si>
  <si>
    <t>City</t>
  </si>
  <si>
    <t>Greenfield</t>
  </si>
  <si>
    <t>Stuart</t>
  </si>
  <si>
    <t>Fontanelle</t>
  </si>
  <si>
    <t>Orient</t>
  </si>
  <si>
    <t>Bridgewater</t>
  </si>
  <si>
    <t>Other</t>
  </si>
  <si>
    <t>Corning</t>
  </si>
  <si>
    <t>Waukon</t>
  </si>
  <si>
    <t>Lansing</t>
  </si>
  <si>
    <t>Postville</t>
  </si>
  <si>
    <t>New Albin</t>
  </si>
  <si>
    <t>Harpers Ferry</t>
  </si>
  <si>
    <t>Centerville</t>
  </si>
  <si>
    <t>Moravia</t>
  </si>
  <si>
    <t>Moulton</t>
  </si>
  <si>
    <t>Cincinnati</t>
  </si>
  <si>
    <t>Exira</t>
  </si>
  <si>
    <t>Kimballton</t>
  </si>
  <si>
    <t>Vinton</t>
  </si>
  <si>
    <t>Belle Plaine</t>
  </si>
  <si>
    <t>Atkins</t>
  </si>
  <si>
    <t>Shellsburg</t>
  </si>
  <si>
    <t>Blairstown</t>
  </si>
  <si>
    <t>Urbana</t>
  </si>
  <si>
    <t>Van Horne</t>
  </si>
  <si>
    <t>Keystone</t>
  </si>
  <si>
    <t>Newhall</t>
  </si>
  <si>
    <t>Norway</t>
  </si>
  <si>
    <t>Walford</t>
  </si>
  <si>
    <t>Garrison</t>
  </si>
  <si>
    <t>Waterloo</t>
  </si>
  <si>
    <t>Cedar Falls</t>
  </si>
  <si>
    <t>Evansdale</t>
  </si>
  <si>
    <t>Hudson</t>
  </si>
  <si>
    <t>Laporte City</t>
  </si>
  <si>
    <t>Dunkerton</t>
  </si>
  <si>
    <t>Gilbertville</t>
  </si>
  <si>
    <t>Janesville</t>
  </si>
  <si>
    <t>Raymond</t>
  </si>
  <si>
    <t>Elk Run Heights</t>
  </si>
  <si>
    <t>Ogden</t>
  </si>
  <si>
    <t>Madrid</t>
  </si>
  <si>
    <t>Waverly</t>
  </si>
  <si>
    <t>Sumner</t>
  </si>
  <si>
    <t>Denver</t>
  </si>
  <si>
    <t>Tripoli</t>
  </si>
  <si>
    <t>Readlyn</t>
  </si>
  <si>
    <t>Plainfield</t>
  </si>
  <si>
    <t>Independence</t>
  </si>
  <si>
    <t>Jesup</t>
  </si>
  <si>
    <t>Hazleton</t>
  </si>
  <si>
    <t>Fairbank</t>
  </si>
  <si>
    <t>Winthrop</t>
  </si>
  <si>
    <t>Brandon</t>
  </si>
  <si>
    <t>Rowley</t>
  </si>
  <si>
    <t>Lamont</t>
  </si>
  <si>
    <t>Aurora</t>
  </si>
  <si>
    <t>Quasqueton</t>
  </si>
  <si>
    <t>Storm Lake</t>
  </si>
  <si>
    <t>Alta</t>
  </si>
  <si>
    <t>Sioux Rapids</t>
  </si>
  <si>
    <t>Albert City</t>
  </si>
  <si>
    <t>Newell</t>
  </si>
  <si>
    <t>Linn Grove</t>
  </si>
  <si>
    <t>Parkersburg</t>
  </si>
  <si>
    <t>Allison</t>
  </si>
  <si>
    <t>Clarksville</t>
  </si>
  <si>
    <t>Shell Rock</t>
  </si>
  <si>
    <t>Dumont</t>
  </si>
  <si>
    <t>Aplington</t>
  </si>
  <si>
    <t>New Hartford</t>
  </si>
  <si>
    <t>Bristow</t>
  </si>
  <si>
    <t>Rockwell City</t>
  </si>
  <si>
    <t>Lake City</t>
  </si>
  <si>
    <t>Manson</t>
  </si>
  <si>
    <t>Lohrville</t>
  </si>
  <si>
    <t>Pomeroy</t>
  </si>
  <si>
    <t>Farnhamville</t>
  </si>
  <si>
    <t>Manning</t>
  </si>
  <si>
    <t>Coon Rapids</t>
  </si>
  <si>
    <t>Glidden</t>
  </si>
  <si>
    <t>Breda</t>
  </si>
  <si>
    <t>Templeton</t>
  </si>
  <si>
    <t>Arcadia</t>
  </si>
  <si>
    <t>Halbur</t>
  </si>
  <si>
    <t>Dedham</t>
  </si>
  <si>
    <t>Atlantic</t>
  </si>
  <si>
    <t>Anita</t>
  </si>
  <si>
    <t>Griswold</t>
  </si>
  <si>
    <t>Massena</t>
  </si>
  <si>
    <t>Cumberland</t>
  </si>
  <si>
    <t>Lewis</t>
  </si>
  <si>
    <t>Wiota</t>
  </si>
  <si>
    <t>Tipton</t>
  </si>
  <si>
    <t>West Branch</t>
  </si>
  <si>
    <t>Durant</t>
  </si>
  <si>
    <t>Clarence</t>
  </si>
  <si>
    <t>Lowden</t>
  </si>
  <si>
    <t>Mechanicsville</t>
  </si>
  <si>
    <t>Stanwood</t>
  </si>
  <si>
    <t>Bennett</t>
  </si>
  <si>
    <t>Wilton</t>
  </si>
  <si>
    <t>Mason City</t>
  </si>
  <si>
    <t>Clear Lake</t>
  </si>
  <si>
    <t>Rockwell</t>
  </si>
  <si>
    <t>Ventura</t>
  </si>
  <si>
    <t>Thornton</t>
  </si>
  <si>
    <t>Swaledale</t>
  </si>
  <si>
    <t>Meservey</t>
  </si>
  <si>
    <t>Marcus</t>
  </si>
  <si>
    <t>Aurelia</t>
  </si>
  <si>
    <t>Quimby</t>
  </si>
  <si>
    <t>Cleghorn</t>
  </si>
  <si>
    <t>New Hampton</t>
  </si>
  <si>
    <t>Nashua</t>
  </si>
  <si>
    <t>Fredericksburg</t>
  </si>
  <si>
    <t>Ionia</t>
  </si>
  <si>
    <t>Lawler</t>
  </si>
  <si>
    <t>Alta Vista</t>
  </si>
  <si>
    <t>Murray</t>
  </si>
  <si>
    <t>Spencer</t>
  </si>
  <si>
    <t>Everly</t>
  </si>
  <si>
    <t>Peterson</t>
  </si>
  <si>
    <t>Royal</t>
  </si>
  <si>
    <t>Fostoria</t>
  </si>
  <si>
    <t>Webb</t>
  </si>
  <si>
    <t>Elkader</t>
  </si>
  <si>
    <t>Guttenberg</t>
  </si>
  <si>
    <t>Strawberry Point</t>
  </si>
  <si>
    <t>Mcgregor</t>
  </si>
  <si>
    <t>Edgewood</t>
  </si>
  <si>
    <t>Garnavillo</t>
  </si>
  <si>
    <t>Marquette</t>
  </si>
  <si>
    <t>Luana</t>
  </si>
  <si>
    <t>St. Olaf</t>
  </si>
  <si>
    <t>Dewitt</t>
  </si>
  <si>
    <t>Camanche</t>
  </si>
  <si>
    <t>Wheatland</t>
  </si>
  <si>
    <t>Delmar</t>
  </si>
  <si>
    <t>Calamus</t>
  </si>
  <si>
    <t>Grand Mound</t>
  </si>
  <si>
    <t>Low Moor</t>
  </si>
  <si>
    <t>Goose Lake</t>
  </si>
  <si>
    <t>Charlotte</t>
  </si>
  <si>
    <t>Lost Nation</t>
  </si>
  <si>
    <t>Denison</t>
  </si>
  <si>
    <t>Manilla</t>
  </si>
  <si>
    <t>Dow City</t>
  </si>
  <si>
    <t>Schleswig</t>
  </si>
  <si>
    <t>Charter Oak</t>
  </si>
  <si>
    <t>Westside</t>
  </si>
  <si>
    <t>Vail</t>
  </si>
  <si>
    <t>Kiron</t>
  </si>
  <si>
    <t>West Des Moines</t>
  </si>
  <si>
    <t>Waukee</t>
  </si>
  <si>
    <t>Adel</t>
  </si>
  <si>
    <t>Perry</t>
  </si>
  <si>
    <t>Dallas Center</t>
  </si>
  <si>
    <t>Clive</t>
  </si>
  <si>
    <t>Woodward</t>
  </si>
  <si>
    <t>Urbandale</t>
  </si>
  <si>
    <t>Desoto</t>
  </si>
  <si>
    <t>Granger</t>
  </si>
  <si>
    <t>Redfield</t>
  </si>
  <si>
    <t>Van Meter</t>
  </si>
  <si>
    <t>Dexter</t>
  </si>
  <si>
    <t>Minburn</t>
  </si>
  <si>
    <t>Grimes</t>
  </si>
  <si>
    <t>Bouton</t>
  </si>
  <si>
    <t>Bloomfield</t>
  </si>
  <si>
    <t>Pulaski</t>
  </si>
  <si>
    <t>Drakesville</t>
  </si>
  <si>
    <t>Lamoni</t>
  </si>
  <si>
    <t>Leon</t>
  </si>
  <si>
    <t>Davis City</t>
  </si>
  <si>
    <t>Decatur City</t>
  </si>
  <si>
    <t>Manchester</t>
  </si>
  <si>
    <t>Delhi</t>
  </si>
  <si>
    <t>Hopkinton</t>
  </si>
  <si>
    <t>Earlville</t>
  </si>
  <si>
    <t>Dyersville</t>
  </si>
  <si>
    <t>Ryan</t>
  </si>
  <si>
    <t>Colesburg</t>
  </si>
  <si>
    <t>Dundee</t>
  </si>
  <si>
    <t>Greeley</t>
  </si>
  <si>
    <t>Burlington</t>
  </si>
  <si>
    <t>West Burlington</t>
  </si>
  <si>
    <t>Mediapolis</t>
  </si>
  <si>
    <t>Danville</t>
  </si>
  <si>
    <t>Middletown</t>
  </si>
  <si>
    <t>Spirit Lake</t>
  </si>
  <si>
    <t>Milford</t>
  </si>
  <si>
    <t>Arnolds Park</t>
  </si>
  <si>
    <t>Okoboji</t>
  </si>
  <si>
    <t>Lake Park</t>
  </si>
  <si>
    <t>Terril</t>
  </si>
  <si>
    <t>West Okoboji</t>
  </si>
  <si>
    <t>Wahpeton</t>
  </si>
  <si>
    <t>Peosta</t>
  </si>
  <si>
    <t>Cascade</t>
  </si>
  <si>
    <t>Farley</t>
  </si>
  <si>
    <t>Epworth</t>
  </si>
  <si>
    <t>New Vienna</t>
  </si>
  <si>
    <t>Sherrill</t>
  </si>
  <si>
    <t>Holy Cross</t>
  </si>
  <si>
    <t>Bernard</t>
  </si>
  <si>
    <t>Worthington</t>
  </si>
  <si>
    <t>Durango</t>
  </si>
  <si>
    <t>Asbury</t>
  </si>
  <si>
    <t>Estherville</t>
  </si>
  <si>
    <t>Armstrong</t>
  </si>
  <si>
    <t>Ringsted</t>
  </si>
  <si>
    <t>Wallingford</t>
  </si>
  <si>
    <t>Oelwein</t>
  </si>
  <si>
    <t>West Union</t>
  </si>
  <si>
    <t>Elgin</t>
  </si>
  <si>
    <t>Clermont</t>
  </si>
  <si>
    <t>Hawkeye</t>
  </si>
  <si>
    <t>Maynard</t>
  </si>
  <si>
    <t>Waucoma</t>
  </si>
  <si>
    <t>Arlington</t>
  </si>
  <si>
    <t>Wadena</t>
  </si>
  <si>
    <t>Charles City</t>
  </si>
  <si>
    <t>Nora Springs</t>
  </si>
  <si>
    <t>Rockford</t>
  </si>
  <si>
    <t>Rudd</t>
  </si>
  <si>
    <t>Marble Rock</t>
  </si>
  <si>
    <t>Hampton</t>
  </si>
  <si>
    <t>Sheffield</t>
  </si>
  <si>
    <t>Ackley</t>
  </si>
  <si>
    <t>Latimer</t>
  </si>
  <si>
    <t>Alexander</t>
  </si>
  <si>
    <t>Geneva</t>
  </si>
  <si>
    <t>Dows</t>
  </si>
  <si>
    <t>Sidney</t>
  </si>
  <si>
    <t>Hamburg</t>
  </si>
  <si>
    <t>Tabor</t>
  </si>
  <si>
    <t>Shenandoah</t>
  </si>
  <si>
    <t>Farragut</t>
  </si>
  <si>
    <t>Randolph</t>
  </si>
  <si>
    <t>Scranton</t>
  </si>
  <si>
    <t>Grand Junction</t>
  </si>
  <si>
    <t>Paton</t>
  </si>
  <si>
    <t>Churdan</t>
  </si>
  <si>
    <t>Rippey</t>
  </si>
  <si>
    <t>Grundy Center</t>
  </si>
  <si>
    <t>Reinbeck</t>
  </si>
  <si>
    <t>Conrad</t>
  </si>
  <si>
    <t>Dike</t>
  </si>
  <si>
    <t>Wellsburg</t>
  </si>
  <si>
    <t>Holland</t>
  </si>
  <si>
    <t>Beaman</t>
  </si>
  <si>
    <t>Guthrie Center</t>
  </si>
  <si>
    <t>Panora</t>
  </si>
  <si>
    <t>Casey</t>
  </si>
  <si>
    <t>Menlo</t>
  </si>
  <si>
    <t>Yale</t>
  </si>
  <si>
    <t>Bayard</t>
  </si>
  <si>
    <t>Webster City</t>
  </si>
  <si>
    <t>Jewell Junction</t>
  </si>
  <si>
    <t>Stratford</t>
  </si>
  <si>
    <t>Ellsworth</t>
  </si>
  <si>
    <t>Williams</t>
  </si>
  <si>
    <t>Stanhope</t>
  </si>
  <si>
    <t>Blairsburg</t>
  </si>
  <si>
    <t>Garner</t>
  </si>
  <si>
    <t>Britt</t>
  </si>
  <si>
    <t>Forest City</t>
  </si>
  <si>
    <t>Kanawha</t>
  </si>
  <si>
    <t>Klemme</t>
  </si>
  <si>
    <t>Corwith</t>
  </si>
  <si>
    <t>Crystal Lake</t>
  </si>
  <si>
    <t>Iowa Falls</t>
  </si>
  <si>
    <t>Eldora</t>
  </si>
  <si>
    <t>Alden</t>
  </si>
  <si>
    <t>Radcliffe</t>
  </si>
  <si>
    <t>Hubbard</t>
  </si>
  <si>
    <t>Steamboat Rock</t>
  </si>
  <si>
    <t>Missouri Valley</t>
  </si>
  <si>
    <t>Woodbine</t>
  </si>
  <si>
    <t>Logan</t>
  </si>
  <si>
    <t>Dunlap</t>
  </si>
  <si>
    <t>Mondamin</t>
  </si>
  <si>
    <t>Pisgah</t>
  </si>
  <si>
    <t>Modale</t>
  </si>
  <si>
    <t>Persia</t>
  </si>
  <si>
    <t>Mount Pleasant</t>
  </si>
  <si>
    <t>New London</t>
  </si>
  <si>
    <t>Wayland</t>
  </si>
  <si>
    <t>Winfield</t>
  </si>
  <si>
    <t>Salem</t>
  </si>
  <si>
    <t>Mount Union</t>
  </si>
  <si>
    <t>Olds</t>
  </si>
  <si>
    <t>Cresco</t>
  </si>
  <si>
    <t>Elma</t>
  </si>
  <si>
    <t>Lime Springs</t>
  </si>
  <si>
    <t>Riceville</t>
  </si>
  <si>
    <t>Protivin</t>
  </si>
  <si>
    <t>Chester</t>
  </si>
  <si>
    <t>Dakota City</t>
  </si>
  <si>
    <t>Renwick</t>
  </si>
  <si>
    <t>Livermore</t>
  </si>
  <si>
    <t>Bode</t>
  </si>
  <si>
    <t>Ida Grove</t>
  </si>
  <si>
    <t>Holstein</t>
  </si>
  <si>
    <t>Battle Creek</t>
  </si>
  <si>
    <t>Arthur</t>
  </si>
  <si>
    <t>Galva</t>
  </si>
  <si>
    <t>Williamsburg</t>
  </si>
  <si>
    <t>Marengo</t>
  </si>
  <si>
    <t>Victor</t>
  </si>
  <si>
    <t>North English</t>
  </si>
  <si>
    <t>Ladora</t>
  </si>
  <si>
    <t>Parnell</t>
  </si>
  <si>
    <t>Maquoketa</t>
  </si>
  <si>
    <t>Bellevue</t>
  </si>
  <si>
    <t>Preston</t>
  </si>
  <si>
    <t>Sabula</t>
  </si>
  <si>
    <t>Lamotte</t>
  </si>
  <si>
    <t>Miles</t>
  </si>
  <si>
    <t>Springbrook</t>
  </si>
  <si>
    <t>Zwingle</t>
  </si>
  <si>
    <t>Andrew</t>
  </si>
  <si>
    <t>St. Donatus</t>
  </si>
  <si>
    <t>Newton</t>
  </si>
  <si>
    <t>Colfax</t>
  </si>
  <si>
    <t>Sully</t>
  </si>
  <si>
    <t>Prairie City</t>
  </si>
  <si>
    <t>Baxter</t>
  </si>
  <si>
    <t>Kellogg</t>
  </si>
  <si>
    <t>Lynnville</t>
  </si>
  <si>
    <t>Mingo</t>
  </si>
  <si>
    <t>Reasnor</t>
  </si>
  <si>
    <t>Fairfield</t>
  </si>
  <si>
    <t>Batavia</t>
  </si>
  <si>
    <t>Libertyville</t>
  </si>
  <si>
    <t>Lockridge</t>
  </si>
  <si>
    <t>Packwood</t>
  </si>
  <si>
    <t>Iowa City</t>
  </si>
  <si>
    <t>Coralville</t>
  </si>
  <si>
    <t>North Liberty</t>
  </si>
  <si>
    <t>Solon</t>
  </si>
  <si>
    <t>Swisher</t>
  </si>
  <si>
    <t>Oxford</t>
  </si>
  <si>
    <t>Tiffin</t>
  </si>
  <si>
    <t>Lone Tree</t>
  </si>
  <si>
    <t>Hills</t>
  </si>
  <si>
    <t>Monticello</t>
  </si>
  <si>
    <t>Anamosa</t>
  </si>
  <si>
    <t>Olin</t>
  </si>
  <si>
    <t>Wyoming</t>
  </si>
  <si>
    <t>Oxford Junction</t>
  </si>
  <si>
    <t>Martelle</t>
  </si>
  <si>
    <t>Onslow</t>
  </si>
  <si>
    <t>Sigourney</t>
  </si>
  <si>
    <t>Keota</t>
  </si>
  <si>
    <t>Hedrick</t>
  </si>
  <si>
    <t>Richland</t>
  </si>
  <si>
    <t>Keswick</t>
  </si>
  <si>
    <t>Ollie</t>
  </si>
  <si>
    <t>What Cheer</t>
  </si>
  <si>
    <t>Harper</t>
  </si>
  <si>
    <t>South English</t>
  </si>
  <si>
    <t>Algona</t>
  </si>
  <si>
    <t>Bancroft</t>
  </si>
  <si>
    <t>Swea City</t>
  </si>
  <si>
    <t>Titonka</t>
  </si>
  <si>
    <t>Whittemore</t>
  </si>
  <si>
    <t>Wesley</t>
  </si>
  <si>
    <t>West Bend</t>
  </si>
  <si>
    <t>Burt</t>
  </si>
  <si>
    <t>Luverne</t>
  </si>
  <si>
    <t>Fenton</t>
  </si>
  <si>
    <t>Lone Rock</t>
  </si>
  <si>
    <t>Lakota</t>
  </si>
  <si>
    <t>Ledyard</t>
  </si>
  <si>
    <t>Fort Madison</t>
  </si>
  <si>
    <t>Donnellson</t>
  </si>
  <si>
    <t>West Point</t>
  </si>
  <si>
    <t>Montrose</t>
  </si>
  <si>
    <t>Houghton</t>
  </si>
  <si>
    <t>Cedar Rapids</t>
  </si>
  <si>
    <t>Hiawatha</t>
  </si>
  <si>
    <t>Mount Vernon</t>
  </si>
  <si>
    <t>Center Point</t>
  </si>
  <si>
    <t>Fairfax</t>
  </si>
  <si>
    <t>Lisbon</t>
  </si>
  <si>
    <t>Central City</t>
  </si>
  <si>
    <t>Ely</t>
  </si>
  <si>
    <t>Springville</t>
  </si>
  <si>
    <t>Robins</t>
  </si>
  <si>
    <t>Palo</t>
  </si>
  <si>
    <t>Coggon</t>
  </si>
  <si>
    <t>Alburnett</t>
  </si>
  <si>
    <t>Walker</t>
  </si>
  <si>
    <t>Columbus Junction</t>
  </si>
  <si>
    <t>Morning Sun</t>
  </si>
  <si>
    <t>Letts</t>
  </si>
  <si>
    <t>Chariton</t>
  </si>
  <si>
    <t>Russell</t>
  </si>
  <si>
    <t>Rock Rapids</t>
  </si>
  <si>
    <t>Inwood</t>
  </si>
  <si>
    <t>Larchwood</t>
  </si>
  <si>
    <t>George</t>
  </si>
  <si>
    <t>Doon</t>
  </si>
  <si>
    <t>Lester</t>
  </si>
  <si>
    <t>Little Rock</t>
  </si>
  <si>
    <t>Alvord</t>
  </si>
  <si>
    <t>Winterset</t>
  </si>
  <si>
    <t>Earlham</t>
  </si>
  <si>
    <t>St. Charles</t>
  </si>
  <si>
    <t>Truro</t>
  </si>
  <si>
    <t>Oskaloosa</t>
  </si>
  <si>
    <t>New Sharon</t>
  </si>
  <si>
    <t>Eddyville</t>
  </si>
  <si>
    <t>Leighton</t>
  </si>
  <si>
    <t>Barnes City</t>
  </si>
  <si>
    <t>Pella</t>
  </si>
  <si>
    <t>Knoxville</t>
  </si>
  <si>
    <t>Pleasantville</t>
  </si>
  <si>
    <t>Melcher-Dallas</t>
  </si>
  <si>
    <t>Bussey</t>
  </si>
  <si>
    <t>Harvey</t>
  </si>
  <si>
    <t>Marshalltown</t>
  </si>
  <si>
    <t>State Center</t>
  </si>
  <si>
    <t>Gilman</t>
  </si>
  <si>
    <t>Melbourne</t>
  </si>
  <si>
    <t>Legrand</t>
  </si>
  <si>
    <t>Albion</t>
  </si>
  <si>
    <t>Laurel</t>
  </si>
  <si>
    <t>Rhodes</t>
  </si>
  <si>
    <t>Haverhill</t>
  </si>
  <si>
    <t>Glenwood</t>
  </si>
  <si>
    <t>Malvern</t>
  </si>
  <si>
    <t>Emerson</t>
  </si>
  <si>
    <t>Pacific Junction</t>
  </si>
  <si>
    <t>Silver City</t>
  </si>
  <si>
    <t>Osage</t>
  </si>
  <si>
    <t>St. Ansgar</t>
  </si>
  <si>
    <t>Stacyville</t>
  </si>
  <si>
    <t>Orchard</t>
  </si>
  <si>
    <t>Onawa</t>
  </si>
  <si>
    <t>Mapleton</t>
  </si>
  <si>
    <t>Whiting</t>
  </si>
  <si>
    <t>Ute</t>
  </si>
  <si>
    <t>Moorhead</t>
  </si>
  <si>
    <t>Soldier</t>
  </si>
  <si>
    <t>Albia</t>
  </si>
  <si>
    <t>Lovilia</t>
  </si>
  <si>
    <t>Red Oak</t>
  </si>
  <si>
    <t>Villisca</t>
  </si>
  <si>
    <t>Stanton</t>
  </si>
  <si>
    <t>West Liberty</t>
  </si>
  <si>
    <t>Nichols</t>
  </si>
  <si>
    <t>Atalissa</t>
  </si>
  <si>
    <t>Sheldon</t>
  </si>
  <si>
    <t>Hartley</t>
  </si>
  <si>
    <t>Sanborn</t>
  </si>
  <si>
    <t>Paullina</t>
  </si>
  <si>
    <t>Primghar</t>
  </si>
  <si>
    <t>Sutherland</t>
  </si>
  <si>
    <t>Calumet</t>
  </si>
  <si>
    <t>Sibley</t>
  </si>
  <si>
    <t>Ocheyedan</t>
  </si>
  <si>
    <t>Ashton</t>
  </si>
  <si>
    <t>Melvin</t>
  </si>
  <si>
    <t>Clarinda</t>
  </si>
  <si>
    <t>Essex</t>
  </si>
  <si>
    <t>Braddyville</t>
  </si>
  <si>
    <t>Coin</t>
  </si>
  <si>
    <t>Emmetsburg</t>
  </si>
  <si>
    <t>Graettinger</t>
  </si>
  <si>
    <t>Ruthven</t>
  </si>
  <si>
    <t>Mallard</t>
  </si>
  <si>
    <t>Cylinder</t>
  </si>
  <si>
    <t>Lemars</t>
  </si>
  <si>
    <t>Remsen</t>
  </si>
  <si>
    <t>Akron</t>
  </si>
  <si>
    <t>Kingsley</t>
  </si>
  <si>
    <t>Hinton</t>
  </si>
  <si>
    <t>Merrill</t>
  </si>
  <si>
    <t>Sioux City</t>
  </si>
  <si>
    <t>Westfield</t>
  </si>
  <si>
    <t>Laurens</t>
  </si>
  <si>
    <t>Rolfe</t>
  </si>
  <si>
    <t>Fonda</t>
  </si>
  <si>
    <t>Havelock</t>
  </si>
  <si>
    <t>Gilmore City</t>
  </si>
  <si>
    <t>Palmer</t>
  </si>
  <si>
    <t>Ankeny</t>
  </si>
  <si>
    <t>Altoona</t>
  </si>
  <si>
    <t>Johnston</t>
  </si>
  <si>
    <t>Pleasant Hill</t>
  </si>
  <si>
    <t>Bondurant</t>
  </si>
  <si>
    <t>Windsor Heights</t>
  </si>
  <si>
    <t>Polk City</t>
  </si>
  <si>
    <t>Runnells</t>
  </si>
  <si>
    <t>Mitchellville</t>
  </si>
  <si>
    <t>Elkhart</t>
  </si>
  <si>
    <t>Carlisle</t>
  </si>
  <si>
    <t>Alleman</t>
  </si>
  <si>
    <t>Council Bluffs</t>
  </si>
  <si>
    <t>Avoca</t>
  </si>
  <si>
    <t>Carter Lake</t>
  </si>
  <si>
    <t>Oakland</t>
  </si>
  <si>
    <t>Walnut</t>
  </si>
  <si>
    <t>Underwood</t>
  </si>
  <si>
    <t>Neola</t>
  </si>
  <si>
    <t>Treynor</t>
  </si>
  <si>
    <t>Crescent</t>
  </si>
  <si>
    <t>Carson</t>
  </si>
  <si>
    <t>Minden</t>
  </si>
  <si>
    <t>Grinnell</t>
  </si>
  <si>
    <t>Montezuma</t>
  </si>
  <si>
    <t>Brooklyn</t>
  </si>
  <si>
    <t>Malcom</t>
  </si>
  <si>
    <t>Deep River</t>
  </si>
  <si>
    <t>Mount Ayr</t>
  </si>
  <si>
    <t>Diagonal</t>
  </si>
  <si>
    <t>Sac City</t>
  </si>
  <si>
    <t>Lake View</t>
  </si>
  <si>
    <t>Odebolt</t>
  </si>
  <si>
    <t>Schaller</t>
  </si>
  <si>
    <t>Wall Lake</t>
  </si>
  <si>
    <t>Early</t>
  </si>
  <si>
    <t>Auburn</t>
  </si>
  <si>
    <t>Lytton</t>
  </si>
  <si>
    <t>Davenport</t>
  </si>
  <si>
    <t>Bettendorf</t>
  </si>
  <si>
    <t>Eldridge</t>
  </si>
  <si>
    <t>Leclaire</t>
  </si>
  <si>
    <t>Blue Grass</t>
  </si>
  <si>
    <t>Walcott</t>
  </si>
  <si>
    <t>Long Grove</t>
  </si>
  <si>
    <t>Princeton</t>
  </si>
  <si>
    <t>Buffalo</t>
  </si>
  <si>
    <t>Donahue</t>
  </si>
  <si>
    <t>Mccausland</t>
  </si>
  <si>
    <t>Dixon</t>
  </si>
  <si>
    <t>Harlan</t>
  </si>
  <si>
    <t>Elk Horn</t>
  </si>
  <si>
    <t>Earling</t>
  </si>
  <si>
    <t>Defiance</t>
  </si>
  <si>
    <t>Panama</t>
  </si>
  <si>
    <t>Irwin</t>
  </si>
  <si>
    <t>Portsmouth</t>
  </si>
  <si>
    <t>Sioux Center</t>
  </si>
  <si>
    <t>Orange City</t>
  </si>
  <si>
    <t>Rock Valley</t>
  </si>
  <si>
    <t>Hull</t>
  </si>
  <si>
    <t>Hawarden</t>
  </si>
  <si>
    <t>Alton</t>
  </si>
  <si>
    <t>Boyden</t>
  </si>
  <si>
    <t>Ireton</t>
  </si>
  <si>
    <t>Hospers</t>
  </si>
  <si>
    <t>Maurice</t>
  </si>
  <si>
    <t>Granville</t>
  </si>
  <si>
    <t>Ames</t>
  </si>
  <si>
    <t>Nevada</t>
  </si>
  <si>
    <t>Story City</t>
  </si>
  <si>
    <t>Huxley</t>
  </si>
  <si>
    <t>Slater</t>
  </si>
  <si>
    <t>Colo</t>
  </si>
  <si>
    <t>Gilbert</t>
  </si>
  <si>
    <t>Maxwell</t>
  </si>
  <si>
    <t>Roland</t>
  </si>
  <si>
    <t>Cambridge</t>
  </si>
  <si>
    <t>Zearing</t>
  </si>
  <si>
    <t>Kelley</t>
  </si>
  <si>
    <t>Collins</t>
  </si>
  <si>
    <t>Toledo</t>
  </si>
  <si>
    <t>Traer</t>
  </si>
  <si>
    <t>Dysart</t>
  </si>
  <si>
    <t>Gladbrook</t>
  </si>
  <si>
    <t>Chelsea</t>
  </si>
  <si>
    <t>Garwin</t>
  </si>
  <si>
    <t>Elberon</t>
  </si>
  <si>
    <t>Bedford</t>
  </si>
  <si>
    <t>Lenox</t>
  </si>
  <si>
    <t>Clearfield</t>
  </si>
  <si>
    <t>Creston</t>
  </si>
  <si>
    <t>Afton</t>
  </si>
  <si>
    <t>Keosauqua</t>
  </si>
  <si>
    <t>Farmington</t>
  </si>
  <si>
    <t>Cantril</t>
  </si>
  <si>
    <t>Milton</t>
  </si>
  <si>
    <t>Bonaparte</t>
  </si>
  <si>
    <t>Birmingham</t>
  </si>
  <si>
    <t>Stockport</t>
  </si>
  <si>
    <t>Ottumwa</t>
  </si>
  <si>
    <t>Eldon</t>
  </si>
  <si>
    <t>Agency</t>
  </si>
  <si>
    <t>Blakesburg</t>
  </si>
  <si>
    <t>Indianola</t>
  </si>
  <si>
    <t>Norwalk</t>
  </si>
  <si>
    <t>New Virginia</t>
  </si>
  <si>
    <t>Milo</t>
  </si>
  <si>
    <t>Cumming</t>
  </si>
  <si>
    <t>Lacona</t>
  </si>
  <si>
    <t>Hartford</t>
  </si>
  <si>
    <t>Martensdale</t>
  </si>
  <si>
    <t>Kalona</t>
  </si>
  <si>
    <t>Riverside</t>
  </si>
  <si>
    <t>Wellman</t>
  </si>
  <si>
    <t>Ainsworth</t>
  </si>
  <si>
    <t>Brighton</t>
  </si>
  <si>
    <t>Crawfordsville</t>
  </si>
  <si>
    <t>West Chester</t>
  </si>
  <si>
    <t>Corydon</t>
  </si>
  <si>
    <t>Seymour</t>
  </si>
  <si>
    <t>Humeston</t>
  </si>
  <si>
    <t>Allerton</t>
  </si>
  <si>
    <t>Lineville</t>
  </si>
  <si>
    <t>Fort Dodge</t>
  </si>
  <si>
    <t>Gowrie</t>
  </si>
  <si>
    <t>Dayton</t>
  </si>
  <si>
    <t>Callender</t>
  </si>
  <si>
    <t>Clare</t>
  </si>
  <si>
    <t>Badger</t>
  </si>
  <si>
    <t>Duncombe</t>
  </si>
  <si>
    <t>Lehigh</t>
  </si>
  <si>
    <t>Moorland</t>
  </si>
  <si>
    <t>Otho</t>
  </si>
  <si>
    <t>Lake Mills</t>
  </si>
  <si>
    <t>Buffalo Center</t>
  </si>
  <si>
    <t>Thompson</t>
  </si>
  <si>
    <t>Leland</t>
  </si>
  <si>
    <t>Rake</t>
  </si>
  <si>
    <t>Decorah</t>
  </si>
  <si>
    <t>Calmar</t>
  </si>
  <si>
    <t>Ossian</t>
  </si>
  <si>
    <t>Fort Atkinson</t>
  </si>
  <si>
    <t>Ridgeway</t>
  </si>
  <si>
    <t>Spillville</t>
  </si>
  <si>
    <t>Sergeant Bluff</t>
  </si>
  <si>
    <t>Moville</t>
  </si>
  <si>
    <t>Correctionville</t>
  </si>
  <si>
    <t>Lawton</t>
  </si>
  <si>
    <t>Sloan</t>
  </si>
  <si>
    <t>Anthon</t>
  </si>
  <si>
    <t>Salix</t>
  </si>
  <si>
    <t>Danbury</t>
  </si>
  <si>
    <t>Pierson</t>
  </si>
  <si>
    <t>Cushing</t>
  </si>
  <si>
    <t>Hornick</t>
  </si>
  <si>
    <t>Northwood</t>
  </si>
  <si>
    <t>Manly</t>
  </si>
  <si>
    <t>Kensett</t>
  </si>
  <si>
    <t>Fertile</t>
  </si>
  <si>
    <t>Grafton</t>
  </si>
  <si>
    <t>Clarion</t>
  </si>
  <si>
    <t>Belmond</t>
  </si>
  <si>
    <t>Eagle Grove</t>
  </si>
  <si>
    <t>Goldfield</t>
  </si>
  <si>
    <t>Prescott</t>
  </si>
  <si>
    <t>Waterville</t>
  </si>
  <si>
    <t>Mystic</t>
  </si>
  <si>
    <t>Plano</t>
  </si>
  <si>
    <t>Brayton</t>
  </si>
  <si>
    <t>Luzerne</t>
  </si>
  <si>
    <t>Mount Auburn</t>
  </si>
  <si>
    <t>Marathon</t>
  </si>
  <si>
    <t>Rembrandt</t>
  </si>
  <si>
    <t>Somers</t>
  </si>
  <si>
    <t>Lidderdale</t>
  </si>
  <si>
    <t>Washta</t>
  </si>
  <si>
    <t>Larrabee</t>
  </si>
  <si>
    <t>Meriden</t>
  </si>
  <si>
    <t>Dickens</t>
  </si>
  <si>
    <t>Greenville</t>
  </si>
  <si>
    <t>Volga</t>
  </si>
  <si>
    <t>Farmersburg</t>
  </si>
  <si>
    <t>Welton</t>
  </si>
  <si>
    <t>Arion</t>
  </si>
  <si>
    <t>Deloit</t>
  </si>
  <si>
    <t>Linden</t>
  </si>
  <si>
    <t>Floris</t>
  </si>
  <si>
    <t>Grand River</t>
  </si>
  <si>
    <t>Garden Grove</t>
  </si>
  <si>
    <t>Masonville</t>
  </si>
  <si>
    <t>Luxemburg</t>
  </si>
  <si>
    <t>Dolliver</t>
  </si>
  <si>
    <t>St. Lucas</t>
  </si>
  <si>
    <t>Riverton</t>
  </si>
  <si>
    <t>Bagley</t>
  </si>
  <si>
    <t>Jamaica</t>
  </si>
  <si>
    <t>Randall</t>
  </si>
  <si>
    <t>Kamrar</t>
  </si>
  <si>
    <t>Woden</t>
  </si>
  <si>
    <t>Goodell</t>
  </si>
  <si>
    <t>New Providence</t>
  </si>
  <si>
    <t>Hardy</t>
  </si>
  <si>
    <t>Ottosen</t>
  </si>
  <si>
    <t>Millersburg</t>
  </si>
  <si>
    <t>Spragueville</t>
  </si>
  <si>
    <t>Delta</t>
  </si>
  <si>
    <t>St. Paul</t>
  </si>
  <si>
    <t>Prairieburg</t>
  </si>
  <si>
    <t>Columbus City</t>
  </si>
  <si>
    <t>Grandview</t>
  </si>
  <si>
    <t>Derby</t>
  </si>
  <si>
    <t>Liscomb</t>
  </si>
  <si>
    <t>St. Anthony</t>
  </si>
  <si>
    <t>Hastings</t>
  </si>
  <si>
    <t>Mcintire</t>
  </si>
  <si>
    <t>Blencoe</t>
  </si>
  <si>
    <t>Melrose</t>
  </si>
  <si>
    <t>Elliott</t>
  </si>
  <si>
    <t>Fruitland</t>
  </si>
  <si>
    <t>Conesville</t>
  </si>
  <si>
    <t>Stockton</t>
  </si>
  <si>
    <t>Harris</t>
  </si>
  <si>
    <t>Ayrshire</t>
  </si>
  <si>
    <t>Brunsville</t>
  </si>
  <si>
    <t>Mcclelland</t>
  </si>
  <si>
    <t>Macedonia</t>
  </si>
  <si>
    <t>Searsboro</t>
  </si>
  <si>
    <t>Kellerton</t>
  </si>
  <si>
    <t>Ellston</t>
  </si>
  <si>
    <t>Redding</t>
  </si>
  <si>
    <t>Nemaha</t>
  </si>
  <si>
    <t>Riverdale</t>
  </si>
  <si>
    <t>Mccallsburg</t>
  </si>
  <si>
    <t>Clutier</t>
  </si>
  <si>
    <t>Montour</t>
  </si>
  <si>
    <t>New Market</t>
  </si>
  <si>
    <t>Gravity</t>
  </si>
  <si>
    <t>Lorimor</t>
  </si>
  <si>
    <t>Mount Sterling</t>
  </si>
  <si>
    <t>Ackworth</t>
  </si>
  <si>
    <t>St. Marys</t>
  </si>
  <si>
    <t>Promise City</t>
  </si>
  <si>
    <t>Harcourt</t>
  </si>
  <si>
    <t>Vincent</t>
  </si>
  <si>
    <t>Castalia</t>
  </si>
  <si>
    <t>Bronson</t>
  </si>
  <si>
    <t>Smithland</t>
  </si>
  <si>
    <t>Oto</t>
  </si>
  <si>
    <t>Joice</t>
  </si>
  <si>
    <t>Hanlontown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</si>
</sst>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164" formatCode="mmmm\ yyyy"/>
    <numFmt numFmtId="165" formatCode="&quot;$&quot;#,##0"/>
  </numFmts>
  <fonts count="15" x14ac:knownFonts="1">
    <font>
      <sz val="12"/>
      <name val="Arial"/>
    </font>
    <font>
      <sz val="10"/>
      <name val="Arial"/>
      <family val="2"/>
    </font>
    <font>
      <sz val="8"/>
      <name val="Arial"/>
      <family val="2"/>
    </font>
    <font>
      <sz val="12"/>
      <name val="Arial"/>
      <family val="2"/>
    </font>
    <font>
      <b/>
      <sz val="11"/>
      <name val="Arial"/>
      <family val="2"/>
    </font>
    <font>
      <b/>
      <sz val="11"/>
      <color indexed="8"/>
      <name val="Arial"/>
      <family val="2"/>
    </font>
    <font>
      <sz val="11"/>
      <name val="Arial"/>
      <family val="2"/>
    </font>
    <font>
      <sz val="11"/>
      <color indexed="8"/>
      <name val="Arial"/>
      <family val="2"/>
    </font>
    <font>
      <sz val="10"/>
      <name val="Arial"/>
      <family val="2"/>
    </font>
    <font>
      <sz val="11"/>
      <color theme="1"/>
      <name val="Arial"/>
      <family val="2"/>
    </font>
    <font>
      <sz val="12"/>
      <color theme="1"/>
      <name val="Arial"/>
      <family val="2"/>
    </font>
    <font>
      <sz val="18"/>
      <name val="Arial"/>
      <family val="2"/>
    </font>
    <font>
      <b/>
      <sz val="12"/>
      <name val="Arial"/>
      <family val="2"/>
    </font>
    <font>
      <sz val="12"/>
      <color indexed="10"/>
      <name val="Arial"/>
      <family val="2"/>
    </font>
    <font>
      <b/>
      <sz val="11"/>
      <color theme="1"/>
      <name val="Arial"/>
      <family val="2"/>
    </font>
  </fonts>
  <fills count="3">
    <fill>
      <patternFill patternType="none"/>
    </fill>
    <fill>
      <patternFill patternType="gray125"/>
    </fill>
    <fill>
      <patternFill patternType="solid">
        <fgColor indexed="9"/>
      </patternFill>
    </fill>
  </fills>
  <borders count="2">
    <border>
      <left/>
      <right/>
      <top/>
      <bottom/>
      <diagonal/>
    </border>
    <border>
      <left/>
      <right/>
      <top/>
      <bottom style="thin">
        <color indexed="64"/>
      </bottom>
      <diagonal/>
    </border>
  </borders>
  <cellStyleXfs count="7">
    <xf numFmtId="0" fontId="0" fillId="2" borderId="0"/>
    <xf numFmtId="0" fontId="9" fillId="0" borderId="0"/>
    <xf numFmtId="0" fontId="3" fillId="2" borderId="0"/>
    <xf numFmtId="0" fontId="3" fillId="2" borderId="0"/>
    <xf numFmtId="0" fontId="3" fillId="2" borderId="0"/>
    <xf numFmtId="0" fontId="1" fillId="0" borderId="0"/>
    <xf numFmtId="0" fontId="8" fillId="0" borderId="0"/>
  </cellStyleXfs>
  <cellXfs count="77">
    <xf numFmtId="0" fontId="0" fillId="2" borderId="0" xfId="0" applyNumberFormat="1"/>
    <xf numFmtId="0" fontId="6" fillId="0" borderId="0" xfId="5" applyFont="1" applyFill="1"/>
    <xf numFmtId="0" fontId="6" fillId="0" borderId="0" xfId="5" applyFont="1" applyAlignment="1">
      <alignment horizontal="left"/>
    </xf>
    <xf numFmtId="0" fontId="4" fillId="0" borderId="0" xfId="4" applyNumberFormat="1" applyFont="1" applyFill="1"/>
    <xf numFmtId="0" fontId="6" fillId="0" borderId="0" xfId="4" applyNumberFormat="1" applyFont="1" applyFill="1" applyAlignment="1">
      <alignment horizontal="center"/>
    </xf>
    <xf numFmtId="0" fontId="6" fillId="0" borderId="0" xfId="4" applyNumberFormat="1" applyFont="1" applyFill="1"/>
    <xf numFmtId="5" fontId="6" fillId="0" borderId="0" xfId="4" applyNumberFormat="1" applyFont="1" applyFill="1"/>
    <xf numFmtId="0" fontId="5" fillId="0" borderId="0" xfId="4" applyNumberFormat="1" applyFont="1" applyFill="1"/>
    <xf numFmtId="0" fontId="6" fillId="0" borderId="0" xfId="4" applyNumberFormat="1" applyFont="1" applyFill="1" applyAlignment="1">
      <alignment vertical="top" wrapText="1"/>
    </xf>
    <xf numFmtId="0" fontId="6" fillId="0" borderId="0" xfId="4" applyNumberFormat="1" applyFont="1" applyFill="1" applyAlignment="1">
      <alignment wrapText="1"/>
    </xf>
    <xf numFmtId="0" fontId="4" fillId="0" borderId="0" xfId="4" applyNumberFormat="1" applyFont="1" applyFill="1" applyAlignment="1">
      <alignment horizontal="right"/>
    </xf>
    <xf numFmtId="0" fontId="4" fillId="0" borderId="0" xfId="4" applyNumberFormat="1" applyFont="1" applyFill="1" applyAlignment="1">
      <alignment horizontal="right" wrapText="1"/>
    </xf>
    <xf numFmtId="164" fontId="4" fillId="0" borderId="0" xfId="4" applyNumberFormat="1" applyFont="1" applyFill="1" applyAlignment="1">
      <alignment horizontal="right"/>
    </xf>
    <xf numFmtId="3" fontId="6" fillId="0" borderId="0" xfId="4" applyNumberFormat="1" applyFont="1" applyFill="1"/>
    <xf numFmtId="10" fontId="6" fillId="0" borderId="0" xfId="4" applyNumberFormat="1" applyFont="1" applyFill="1" applyAlignment="1">
      <alignment horizontal="right"/>
    </xf>
    <xf numFmtId="5" fontId="6" fillId="0" borderId="0" xfId="4" applyNumberFormat="1" applyFont="1" applyFill="1" applyAlignment="1">
      <alignment horizontal="right"/>
    </xf>
    <xf numFmtId="37" fontId="6" fillId="0" borderId="0" xfId="4" applyNumberFormat="1" applyFont="1" applyFill="1" applyAlignment="1">
      <alignment horizontal="right"/>
    </xf>
    <xf numFmtId="0" fontId="5" fillId="0" borderId="0" xfId="4" applyNumberFormat="1" applyFont="1" applyFill="1" applyAlignment="1">
      <alignment horizontal="left" wrapText="1"/>
    </xf>
    <xf numFmtId="0" fontId="7" fillId="0" borderId="0" xfId="4" applyNumberFormat="1" applyFont="1" applyFill="1"/>
    <xf numFmtId="0" fontId="7" fillId="0" borderId="0" xfId="4" applyNumberFormat="1" applyFont="1" applyFill="1" applyAlignment="1">
      <alignment horizontal="right"/>
    </xf>
    <xf numFmtId="0" fontId="6" fillId="0" borderId="0" xfId="4" applyFont="1" applyFill="1"/>
    <xf numFmtId="37" fontId="7" fillId="0" borderId="0" xfId="4" applyNumberFormat="1" applyFont="1" applyFill="1"/>
    <xf numFmtId="10" fontId="7" fillId="0" borderId="0" xfId="4" applyNumberFormat="1" applyFont="1" applyFill="1"/>
    <xf numFmtId="5" fontId="7" fillId="0" borderId="0" xfId="4" applyNumberFormat="1" applyFont="1" applyFill="1" applyAlignment="1">
      <alignment horizontal="right"/>
    </xf>
    <xf numFmtId="10" fontId="7" fillId="0" borderId="0" xfId="4" applyNumberFormat="1" applyFont="1" applyFill="1" applyAlignment="1">
      <alignment horizontal="right"/>
    </xf>
    <xf numFmtId="5" fontId="7" fillId="0" borderId="0" xfId="4" applyNumberFormat="1" applyFont="1" applyFill="1"/>
    <xf numFmtId="0" fontId="4" fillId="0" borderId="0" xfId="4" applyFont="1" applyFill="1" applyAlignment="1">
      <alignment horizontal="center"/>
    </xf>
    <xf numFmtId="0" fontId="10" fillId="0" borderId="0" xfId="1" applyFont="1"/>
    <xf numFmtId="0" fontId="6" fillId="0" borderId="0" xfId="2" applyNumberFormat="1" applyFont="1" applyFill="1"/>
    <xf numFmtId="0" fontId="9" fillId="0" borderId="0" xfId="1" applyFont="1"/>
    <xf numFmtId="0" fontId="6" fillId="0" borderId="0" xfId="6" applyFont="1" applyAlignment="1">
      <alignment horizontal="left"/>
    </xf>
    <xf numFmtId="0" fontId="7" fillId="0" borderId="0" xfId="2" applyNumberFormat="1" applyFont="1" applyFill="1"/>
    <xf numFmtId="0" fontId="4" fillId="0" borderId="0" xfId="2" applyNumberFormat="1" applyFont="1" applyFill="1"/>
    <xf numFmtId="0" fontId="5" fillId="0" borderId="0" xfId="2" applyNumberFormat="1" applyFont="1" applyFill="1"/>
    <xf numFmtId="0" fontId="6" fillId="0" borderId="0" xfId="4" applyNumberFormat="1" applyFont="1" applyFill="1" applyAlignment="1"/>
    <xf numFmtId="0" fontId="5" fillId="0" borderId="0" xfId="4" applyNumberFormat="1" applyFont="1" applyFill="1" applyAlignment="1"/>
    <xf numFmtId="37" fontId="7" fillId="0" borderId="1" xfId="4" applyNumberFormat="1" applyFont="1" applyFill="1" applyBorder="1"/>
    <xf numFmtId="10" fontId="7" fillId="0" borderId="1" xfId="4" applyNumberFormat="1" applyFont="1" applyFill="1" applyBorder="1"/>
    <xf numFmtId="5" fontId="7" fillId="0" borderId="1" xfId="4" applyNumberFormat="1" applyFont="1" applyFill="1" applyBorder="1" applyAlignment="1">
      <alignment horizontal="right"/>
    </xf>
    <xf numFmtId="7" fontId="9" fillId="0" borderId="0" xfId="1" applyNumberFormat="1" applyFont="1"/>
    <xf numFmtId="3" fontId="6" fillId="0" borderId="1" xfId="4" applyNumberFormat="1" applyFont="1" applyFill="1" applyBorder="1"/>
    <xf numFmtId="10" fontId="6" fillId="0" borderId="1" xfId="4" applyNumberFormat="1" applyFont="1" applyFill="1" applyBorder="1" applyAlignment="1">
      <alignment horizontal="right"/>
    </xf>
    <xf numFmtId="5" fontId="6" fillId="0" borderId="1" xfId="4" applyNumberFormat="1" applyFont="1" applyFill="1" applyBorder="1" applyAlignment="1">
      <alignment horizontal="right"/>
    </xf>
    <xf numFmtId="0" fontId="9" fillId="0" borderId="0" xfId="1" applyFont="1" applyFill="1"/>
    <xf numFmtId="7" fontId="9" fillId="0" borderId="0" xfId="1" applyNumberFormat="1" applyFont="1" applyFill="1"/>
    <xf numFmtId="0" fontId="10" fillId="0" borderId="0" xfId="1" applyFont="1" applyFill="1"/>
    <xf numFmtId="0" fontId="5" fillId="0" borderId="0" xfId="4" applyNumberFormat="1" applyFont="1" applyFill="1" applyAlignment="1">
      <alignment horizontal="right" wrapText="1"/>
    </xf>
    <xf numFmtId="0" fontId="11" fillId="2" borderId="0" xfId="2" applyNumberFormat="1" applyFont="1" applyAlignment="1">
      <alignment horizontal="center" vertical="center"/>
    </xf>
    <xf numFmtId="0" fontId="3" fillId="2" borderId="0" xfId="2" applyNumberFormat="1"/>
    <xf numFmtId="164" fontId="11" fillId="2" borderId="0" xfId="2" applyNumberFormat="1" applyFont="1" applyAlignment="1">
      <alignment horizontal="center" vertical="center"/>
    </xf>
    <xf numFmtId="0" fontId="3" fillId="2" borderId="0" xfId="2" applyNumberFormat="1" applyFont="1" applyAlignment="1">
      <alignment horizontal="justify" vertical="center"/>
    </xf>
    <xf numFmtId="0" fontId="12" fillId="2" borderId="0" xfId="2" applyNumberFormat="1" applyFont="1" applyAlignment="1">
      <alignment horizontal="justify" vertical="center"/>
    </xf>
    <xf numFmtId="0" fontId="4" fillId="0" borderId="0" xfId="3" applyNumberFormat="1" applyFont="1" applyFill="1" applyAlignment="1">
      <alignment horizontal="center"/>
    </xf>
    <xf numFmtId="0" fontId="4" fillId="0" borderId="0" xfId="4" applyFont="1" applyFill="1" applyAlignment="1">
      <alignment horizontal="center"/>
    </xf>
    <xf numFmtId="0" fontId="4" fillId="0" borderId="0" xfId="2" applyFont="1" applyFill="1" applyAlignment="1">
      <alignment horizontal="center"/>
    </xf>
    <xf numFmtId="0" fontId="9" fillId="0" borderId="0" xfId="1"/>
    <xf numFmtId="0" fontId="4" fillId="0" borderId="0" xfId="1" applyFont="1" applyAlignment="1">
      <alignment horizontal="center"/>
    </xf>
    <xf numFmtId="0" fontId="4" fillId="0" borderId="0" xfId="1" quotePrefix="1" applyFont="1" applyAlignment="1">
      <alignment horizontal="center"/>
    </xf>
    <xf numFmtId="0" fontId="6" fillId="0" borderId="0" xfId="3" applyNumberFormat="1" applyFont="1" applyFill="1" applyAlignment="1">
      <alignment horizontal="left" wrapText="1"/>
    </xf>
    <xf numFmtId="0" fontId="4" fillId="0" borderId="0" xfId="1" applyFont="1" applyAlignment="1"/>
    <xf numFmtId="3" fontId="4" fillId="0" borderId="0" xfId="1" applyNumberFormat="1" applyFont="1" applyAlignment="1">
      <alignment wrapText="1"/>
    </xf>
    <xf numFmtId="165" fontId="4" fillId="0" borderId="0" xfId="1" applyNumberFormat="1" applyFont="1" applyAlignment="1">
      <alignment wrapText="1"/>
    </xf>
    <xf numFmtId="0" fontId="4" fillId="0" borderId="0" xfId="1" applyFont="1" applyAlignment="1">
      <alignment wrapText="1"/>
    </xf>
    <xf numFmtId="0" fontId="9" fillId="0" borderId="0" xfId="1" applyBorder="1"/>
    <xf numFmtId="3" fontId="9" fillId="0" borderId="0" xfId="1" applyNumberFormat="1" applyBorder="1"/>
    <xf numFmtId="165" fontId="9" fillId="0" borderId="0" xfId="1" applyNumberFormat="1" applyBorder="1"/>
    <xf numFmtId="10" fontId="9" fillId="0" borderId="0" xfId="1" applyNumberFormat="1" applyBorder="1"/>
    <xf numFmtId="3" fontId="9" fillId="0" borderId="0" xfId="1" applyNumberFormat="1" applyBorder="1" applyAlignment="1"/>
    <xf numFmtId="165" fontId="9" fillId="0" borderId="0" xfId="1" applyNumberFormat="1" applyBorder="1" applyAlignment="1"/>
    <xf numFmtId="10" fontId="9" fillId="0" borderId="0" xfId="1" applyNumberFormat="1" applyBorder="1" applyAlignment="1"/>
    <xf numFmtId="0" fontId="9" fillId="0" borderId="0" xfId="1" applyAlignment="1">
      <alignment horizontal="left"/>
    </xf>
    <xf numFmtId="0" fontId="9" fillId="0" borderId="0" xfId="1" applyAlignment="1">
      <alignment horizontal="left" wrapText="1"/>
    </xf>
    <xf numFmtId="0" fontId="14" fillId="0" borderId="0" xfId="1" applyFont="1" applyFill="1" applyAlignment="1">
      <alignment horizontal="center"/>
    </xf>
    <xf numFmtId="0" fontId="4" fillId="0" borderId="0" xfId="1" applyFont="1" applyAlignment="1">
      <alignment horizontal="left"/>
    </xf>
    <xf numFmtId="3" fontId="4" fillId="0" borderId="0" xfId="1" applyNumberFormat="1" applyFont="1" applyBorder="1" applyAlignment="1">
      <alignment horizontal="left" wrapText="1"/>
    </xf>
    <xf numFmtId="165" fontId="4" fillId="0" borderId="0" xfId="1" applyNumberFormat="1" applyFont="1" applyAlignment="1">
      <alignment horizontal="left" wrapText="1"/>
    </xf>
    <xf numFmtId="0" fontId="4" fillId="0" borderId="0" xfId="1" applyFont="1" applyAlignment="1">
      <alignment horizontal="left" wrapText="1"/>
    </xf>
  </cellXfs>
  <cellStyles count="7">
    <cellStyle name="Normal" xfId="0" builtinId="0"/>
    <cellStyle name="Normal 2" xfId="1" xr:uid="{00000000-0005-0000-0000-000001000000}"/>
    <cellStyle name="Normal 2 2" xfId="2" xr:uid="{00000000-0005-0000-0000-000002000000}"/>
    <cellStyle name="Normal_1-Output  Business Groups June 2011" xfId="3" xr:uid="{00000000-0005-0000-0000-000003000000}"/>
    <cellStyle name="Normal_1-Output Business Groups March 2012" xfId="4" xr:uid="{00000000-0005-0000-0000-000004000000}"/>
    <cellStyle name="Normal_2-Output County and City December 2011" xfId="5" xr:uid="{00000000-0005-0000-0000-000005000000}"/>
    <cellStyle name="Normal_2-Output County and City December 2011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CFD48-4A03-4443-89B2-01E38F19B1E7}">
  <dimension ref="A1:A10"/>
  <sheetViews>
    <sheetView workbookViewId="0"/>
  </sheetViews>
  <sheetFormatPr defaultRowHeight="15" x14ac:dyDescent="0.2"/>
  <cols>
    <col min="1" max="1" width="75.33203125" style="48" customWidth="1"/>
    <col min="2" max="16384" width="8.88671875" style="48"/>
  </cols>
  <sheetData>
    <row r="1" spans="1:1" ht="23.25" x14ac:dyDescent="0.2">
      <c r="A1" s="47" t="s">
        <v>36</v>
      </c>
    </row>
    <row r="2" spans="1:1" ht="23.25" x14ac:dyDescent="0.2">
      <c r="A2" s="49">
        <v>43800</v>
      </c>
    </row>
    <row r="3" spans="1:1" ht="125.25" customHeight="1" x14ac:dyDescent="0.2">
      <c r="A3" s="50" t="s">
        <v>42</v>
      </c>
    </row>
    <row r="4" spans="1:1" ht="129.75" customHeight="1" x14ac:dyDescent="0.2">
      <c r="A4" s="50" t="s">
        <v>37</v>
      </c>
    </row>
    <row r="5" spans="1:1" ht="113.25" customHeight="1" x14ac:dyDescent="0.2">
      <c r="A5" s="50" t="s">
        <v>38</v>
      </c>
    </row>
    <row r="6" spans="1:1" ht="105.75" x14ac:dyDescent="0.2">
      <c r="A6" s="51" t="s">
        <v>39</v>
      </c>
    </row>
    <row r="7" spans="1:1" ht="49.5" customHeight="1" x14ac:dyDescent="0.2">
      <c r="A7" s="51" t="s">
        <v>43</v>
      </c>
    </row>
    <row r="8" spans="1:1" ht="75.75" x14ac:dyDescent="0.2">
      <c r="A8" s="51" t="s">
        <v>44</v>
      </c>
    </row>
    <row r="9" spans="1:1" ht="69" customHeight="1" x14ac:dyDescent="0.2">
      <c r="A9" s="51" t="s">
        <v>40</v>
      </c>
    </row>
    <row r="10" spans="1:1" ht="80.25" customHeight="1" x14ac:dyDescent="0.2">
      <c r="A10" s="51" t="s">
        <v>41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9"/>
  <sheetViews>
    <sheetView tabSelected="1" showOutlineSymbols="0" zoomScaleNormal="100" workbookViewId="0">
      <selection activeCell="C5" sqref="C5"/>
    </sheetView>
  </sheetViews>
  <sheetFormatPr defaultColWidth="11.44140625" defaultRowHeight="14.25" x14ac:dyDescent="0.2"/>
  <cols>
    <col min="1" max="1" width="20.77734375" style="5" customWidth="1"/>
    <col min="2" max="3" width="13" style="5" bestFit="1" customWidth="1"/>
    <col min="4" max="4" width="9.109375" style="5" bestFit="1" customWidth="1"/>
    <col min="5" max="8" width="13.5546875" style="5" bestFit="1" customWidth="1"/>
    <col min="9" max="9" width="7" style="5" bestFit="1" customWidth="1"/>
    <col min="10" max="16384" width="11.44140625" style="5"/>
  </cols>
  <sheetData>
    <row r="1" spans="1:11" s="3" customFormat="1" ht="15" x14ac:dyDescent="0.25">
      <c r="A1" s="52" t="s">
        <v>28</v>
      </c>
      <c r="B1" s="52"/>
      <c r="C1" s="52"/>
      <c r="D1" s="52"/>
      <c r="E1" s="52"/>
      <c r="F1" s="52"/>
      <c r="G1" s="52"/>
      <c r="H1" s="52"/>
      <c r="I1" s="52"/>
    </row>
    <row r="2" spans="1:11" s="3" customFormat="1" ht="15" x14ac:dyDescent="0.25">
      <c r="A2" s="52" t="s">
        <v>18</v>
      </c>
      <c r="B2" s="52"/>
      <c r="C2" s="52"/>
      <c r="D2" s="52"/>
      <c r="E2" s="52"/>
      <c r="F2" s="52"/>
      <c r="G2" s="52"/>
      <c r="H2" s="52"/>
      <c r="I2" s="52"/>
    </row>
    <row r="3" spans="1:11" s="3" customFormat="1" ht="15" x14ac:dyDescent="0.25">
      <c r="A3" s="52" t="s">
        <v>34</v>
      </c>
      <c r="B3" s="52"/>
      <c r="C3" s="52"/>
      <c r="D3" s="52"/>
      <c r="E3" s="52"/>
      <c r="F3" s="52"/>
      <c r="G3" s="52"/>
      <c r="H3" s="52"/>
      <c r="I3" s="52"/>
    </row>
    <row r="4" spans="1:11" x14ac:dyDescent="0.2">
      <c r="H4" s="6"/>
    </row>
    <row r="5" spans="1:11" ht="14.25" customHeight="1" x14ac:dyDescent="0.25">
      <c r="A5" s="7" t="s">
        <v>19</v>
      </c>
      <c r="B5" s="8"/>
      <c r="C5" s="8"/>
      <c r="D5" s="8"/>
      <c r="E5" s="8"/>
      <c r="F5" s="8"/>
      <c r="G5" s="8"/>
      <c r="H5" s="9"/>
      <c r="I5" s="9"/>
    </row>
    <row r="6" spans="1:11" s="3" customFormat="1" ht="15" x14ac:dyDescent="0.25">
      <c r="C6" s="10"/>
      <c r="D6" s="10"/>
      <c r="E6" s="10"/>
      <c r="F6" s="10"/>
      <c r="G6" s="10"/>
      <c r="H6" s="10"/>
      <c r="I6" s="10"/>
    </row>
    <row r="7" spans="1:11" s="3" customFormat="1" ht="30" x14ac:dyDescent="0.25">
      <c r="B7" s="11" t="s">
        <v>13</v>
      </c>
      <c r="C7" s="11" t="s">
        <v>13</v>
      </c>
      <c r="D7" s="11" t="s">
        <v>16</v>
      </c>
      <c r="E7" s="11" t="s">
        <v>27</v>
      </c>
      <c r="F7" s="11" t="s">
        <v>27</v>
      </c>
      <c r="G7" s="11" t="s">
        <v>11</v>
      </c>
      <c r="H7" s="11" t="s">
        <v>11</v>
      </c>
      <c r="I7" s="11" t="s">
        <v>16</v>
      </c>
    </row>
    <row r="8" spans="1:11" s="3" customFormat="1" ht="15" x14ac:dyDescent="0.25">
      <c r="A8" s="3" t="s">
        <v>0</v>
      </c>
      <c r="B8" s="12">
        <v>43435</v>
      </c>
      <c r="C8" s="12">
        <v>43800</v>
      </c>
      <c r="D8" s="10" t="s">
        <v>17</v>
      </c>
      <c r="E8" s="12">
        <f>B8</f>
        <v>43435</v>
      </c>
      <c r="F8" s="12">
        <f>C8</f>
        <v>43800</v>
      </c>
      <c r="G8" s="12">
        <f>E8</f>
        <v>43435</v>
      </c>
      <c r="H8" s="12">
        <f>F8</f>
        <v>43800</v>
      </c>
      <c r="I8" s="10" t="s">
        <v>29</v>
      </c>
    </row>
    <row r="9" spans="1:11" ht="15" x14ac:dyDescent="0.25">
      <c r="B9" s="4"/>
      <c r="D9" s="4"/>
      <c r="E9" s="4"/>
      <c r="F9" s="4"/>
      <c r="K9" s="3"/>
    </row>
    <row r="10" spans="1:11" ht="14.25" customHeight="1" x14ac:dyDescent="0.25">
      <c r="A10" s="5" t="s">
        <v>5</v>
      </c>
      <c r="B10" s="13">
        <v>1865</v>
      </c>
      <c r="C10" s="13">
        <v>2092</v>
      </c>
      <c r="D10" s="14">
        <f t="shared" ref="D10:D21" si="0">(C10/B10)-1</f>
        <v>0.12171581769437001</v>
      </c>
      <c r="E10" s="15">
        <v>290767273</v>
      </c>
      <c r="F10" s="15">
        <v>309677877</v>
      </c>
      <c r="G10" s="15">
        <v>17446036.380000003</v>
      </c>
      <c r="H10" s="15">
        <v>18580672.619999997</v>
      </c>
      <c r="I10" s="14">
        <f t="shared" ref="I10:I21" si="1">(H10/G10)-1</f>
        <v>6.5036906681034568E-2</v>
      </c>
      <c r="K10" s="3"/>
    </row>
    <row r="11" spans="1:11" ht="14.25" customHeight="1" x14ac:dyDescent="0.25">
      <c r="A11" s="5" t="s">
        <v>1</v>
      </c>
      <c r="B11" s="13">
        <v>1513</v>
      </c>
      <c r="C11" s="13">
        <v>1571</v>
      </c>
      <c r="D11" s="14">
        <f t="shared" si="0"/>
        <v>3.8334434897554504E-2</v>
      </c>
      <c r="E11" s="15">
        <v>706325172</v>
      </c>
      <c r="F11" s="15">
        <v>743490975</v>
      </c>
      <c r="G11" s="15">
        <v>42378782.620000005</v>
      </c>
      <c r="H11" s="15">
        <v>44609458.5</v>
      </c>
      <c r="I11" s="14">
        <f t="shared" si="1"/>
        <v>5.2636620074764995E-2</v>
      </c>
      <c r="K11" s="3"/>
    </row>
    <row r="12" spans="1:11" ht="14.25" customHeight="1" x14ac:dyDescent="0.25">
      <c r="A12" s="5" t="s">
        <v>7</v>
      </c>
      <c r="B12" s="13">
        <v>7994</v>
      </c>
      <c r="C12" s="13">
        <v>8067</v>
      </c>
      <c r="D12" s="14">
        <f t="shared" si="0"/>
        <v>9.1318488866649616E-3</v>
      </c>
      <c r="E12" s="15">
        <v>1110901006</v>
      </c>
      <c r="F12" s="15">
        <v>1158067444</v>
      </c>
      <c r="G12" s="15">
        <v>66653622.859999999</v>
      </c>
      <c r="H12" s="15">
        <v>69451784.810000002</v>
      </c>
      <c r="I12" s="14">
        <f t="shared" si="1"/>
        <v>4.1980643060877565E-2</v>
      </c>
      <c r="K12" s="3"/>
    </row>
    <row r="13" spans="1:11" ht="14.25" customHeight="1" x14ac:dyDescent="0.25">
      <c r="A13" s="5" t="s">
        <v>3</v>
      </c>
      <c r="B13" s="13">
        <v>3251</v>
      </c>
      <c r="C13" s="13">
        <v>3161</v>
      </c>
      <c r="D13" s="14">
        <f t="shared" si="0"/>
        <v>-2.768378960319906E-2</v>
      </c>
      <c r="E13" s="15">
        <v>916848792</v>
      </c>
      <c r="F13" s="15">
        <v>940649890</v>
      </c>
      <c r="G13" s="15">
        <v>55010927.519999996</v>
      </c>
      <c r="H13" s="15">
        <v>56438993.399999999</v>
      </c>
      <c r="I13" s="14">
        <f t="shared" si="1"/>
        <v>2.595967645666053E-2</v>
      </c>
      <c r="K13" s="3"/>
    </row>
    <row r="14" spans="1:11" ht="14.25" customHeight="1" x14ac:dyDescent="0.25">
      <c r="A14" s="5" t="s">
        <v>2</v>
      </c>
      <c r="B14" s="13">
        <v>838</v>
      </c>
      <c r="C14" s="13">
        <v>977</v>
      </c>
      <c r="D14" s="14">
        <f t="shared" si="0"/>
        <v>0.16587112171837703</v>
      </c>
      <c r="E14" s="15">
        <v>1346913868</v>
      </c>
      <c r="F14" s="15">
        <v>1337419778</v>
      </c>
      <c r="G14" s="15">
        <v>80814832.079999998</v>
      </c>
      <c r="H14" s="15">
        <v>80245186.680000007</v>
      </c>
      <c r="I14" s="14">
        <f t="shared" si="1"/>
        <v>-7.048772921239177E-3</v>
      </c>
      <c r="K14" s="3"/>
    </row>
    <row r="15" spans="1:11" ht="14.25" customHeight="1" x14ac:dyDescent="0.25">
      <c r="A15" s="5" t="s">
        <v>6</v>
      </c>
      <c r="B15" s="13">
        <v>1561</v>
      </c>
      <c r="C15" s="13">
        <v>1561</v>
      </c>
      <c r="D15" s="14">
        <f t="shared" si="0"/>
        <v>0</v>
      </c>
      <c r="E15" s="15">
        <v>339264746</v>
      </c>
      <c r="F15" s="15">
        <v>357971554</v>
      </c>
      <c r="G15" s="15">
        <v>20355884.760000002</v>
      </c>
      <c r="H15" s="15">
        <v>21478293.239999998</v>
      </c>
      <c r="I15" s="14">
        <f t="shared" si="1"/>
        <v>5.513926283398729E-2</v>
      </c>
      <c r="K15" s="3"/>
    </row>
    <row r="16" spans="1:11" ht="14.25" customHeight="1" x14ac:dyDescent="0.25">
      <c r="A16" s="5" t="s">
        <v>10</v>
      </c>
      <c r="B16" s="13">
        <v>15030</v>
      </c>
      <c r="C16" s="13">
        <v>16557</v>
      </c>
      <c r="D16" s="14">
        <f t="shared" si="0"/>
        <v>0.10159680638722546</v>
      </c>
      <c r="E16" s="15">
        <v>886985254</v>
      </c>
      <c r="F16" s="15">
        <v>1022110729</v>
      </c>
      <c r="G16" s="15">
        <v>53179214.109999999</v>
      </c>
      <c r="H16" s="15">
        <v>61281474.880000003</v>
      </c>
      <c r="I16" s="14">
        <f t="shared" si="1"/>
        <v>0.15235766277479512</v>
      </c>
      <c r="K16" s="3"/>
    </row>
    <row r="17" spans="1:11" ht="14.25" customHeight="1" x14ac:dyDescent="0.25">
      <c r="A17" s="5" t="s">
        <v>4</v>
      </c>
      <c r="B17" s="13">
        <v>2580</v>
      </c>
      <c r="C17" s="13">
        <v>2581</v>
      </c>
      <c r="D17" s="14">
        <f t="shared" si="0"/>
        <v>3.875968992248513E-4</v>
      </c>
      <c r="E17" s="15">
        <v>490243781</v>
      </c>
      <c r="F17" s="15">
        <v>528507392</v>
      </c>
      <c r="G17" s="15">
        <v>29409673.739999998</v>
      </c>
      <c r="H17" s="15">
        <v>31705435.5</v>
      </c>
      <c r="I17" s="14">
        <f t="shared" si="1"/>
        <v>7.8061449450135934E-2</v>
      </c>
      <c r="K17" s="3"/>
    </row>
    <row r="18" spans="1:11" ht="14.25" customHeight="1" x14ac:dyDescent="0.25">
      <c r="A18" s="5" t="s">
        <v>9</v>
      </c>
      <c r="B18" s="13">
        <v>37325</v>
      </c>
      <c r="C18" s="13">
        <v>39174</v>
      </c>
      <c r="D18" s="14">
        <f t="shared" si="0"/>
        <v>4.9537843268586679E-2</v>
      </c>
      <c r="E18" s="15">
        <v>1433031037</v>
      </c>
      <c r="F18" s="15">
        <v>1577533430</v>
      </c>
      <c r="G18" s="15">
        <v>83997846.400000006</v>
      </c>
      <c r="H18" s="15">
        <v>92564291.5</v>
      </c>
      <c r="I18" s="14">
        <f t="shared" si="1"/>
        <v>0.10198410396388446</v>
      </c>
      <c r="K18" s="3"/>
    </row>
    <row r="19" spans="1:11" ht="14.25" customHeight="1" x14ac:dyDescent="0.25">
      <c r="A19" s="5" t="s">
        <v>8</v>
      </c>
      <c r="B19" s="13">
        <v>22556</v>
      </c>
      <c r="C19" s="13">
        <v>24697</v>
      </c>
      <c r="D19" s="14">
        <f t="shared" si="0"/>
        <v>9.4919311934740236E-2</v>
      </c>
      <c r="E19" s="15">
        <v>901630218</v>
      </c>
      <c r="F19" s="15">
        <v>1130017813</v>
      </c>
      <c r="G19" s="15">
        <v>54093896.880000003</v>
      </c>
      <c r="H19" s="15">
        <v>67800050.200000003</v>
      </c>
      <c r="I19" s="14">
        <f t="shared" si="1"/>
        <v>0.25337707413472632</v>
      </c>
      <c r="K19" s="3"/>
    </row>
    <row r="20" spans="1:11" ht="14.25" customHeight="1" x14ac:dyDescent="0.25">
      <c r="A20" s="5" t="s">
        <v>24</v>
      </c>
      <c r="B20" s="13">
        <v>4188</v>
      </c>
      <c r="C20" s="13">
        <v>4207</v>
      </c>
      <c r="D20" s="14">
        <f t="shared" si="0"/>
        <v>4.5367717287487785E-3</v>
      </c>
      <c r="E20" s="15">
        <v>986905168</v>
      </c>
      <c r="F20" s="15">
        <v>1027876354</v>
      </c>
      <c r="G20" s="15">
        <v>59214310.079999998</v>
      </c>
      <c r="H20" s="15">
        <v>61672581.240000002</v>
      </c>
      <c r="I20" s="14">
        <f t="shared" si="1"/>
        <v>4.1514815534941185E-2</v>
      </c>
      <c r="K20" s="3"/>
    </row>
    <row r="21" spans="1:11" ht="14.25" customHeight="1" x14ac:dyDescent="0.25">
      <c r="A21" s="5" t="s">
        <v>25</v>
      </c>
      <c r="B21" s="40">
        <v>4752</v>
      </c>
      <c r="C21" s="40">
        <v>5265</v>
      </c>
      <c r="D21" s="41">
        <f t="shared" si="0"/>
        <v>0.10795454545454541</v>
      </c>
      <c r="E21" s="42">
        <v>1047948218</v>
      </c>
      <c r="F21" s="42">
        <v>1089360764</v>
      </c>
      <c r="G21" s="42">
        <v>62486986.630000003</v>
      </c>
      <c r="H21" s="42">
        <v>64900236.5</v>
      </c>
      <c r="I21" s="41">
        <f t="shared" si="1"/>
        <v>3.8620039149741769E-2</v>
      </c>
      <c r="K21" s="3"/>
    </row>
    <row r="22" spans="1:11" ht="14.25" customHeight="1" x14ac:dyDescent="0.25">
      <c r="D22" s="14"/>
      <c r="G22" s="15"/>
      <c r="H22" s="15"/>
      <c r="I22" s="14"/>
      <c r="K22" s="3"/>
    </row>
    <row r="23" spans="1:11" ht="14.25" customHeight="1" x14ac:dyDescent="0.25">
      <c r="A23" s="1" t="s">
        <v>21</v>
      </c>
      <c r="B23" s="13">
        <f>SUM(B10:B21)</f>
        <v>103453</v>
      </c>
      <c r="C23" s="13">
        <f>SUM(C10:C21)</f>
        <v>109910</v>
      </c>
      <c r="D23" s="14">
        <f>(C23/B23)-1</f>
        <v>6.2414816390051531E-2</v>
      </c>
      <c r="E23" s="15">
        <f>SUM(E10:E22)</f>
        <v>10457764533</v>
      </c>
      <c r="F23" s="15">
        <f>SUM(F10:F22)</f>
        <v>11222684000</v>
      </c>
      <c r="G23" s="15">
        <f>SUM(G10:G21)</f>
        <v>625042014.06000006</v>
      </c>
      <c r="H23" s="15">
        <f>SUM(H10:H21)</f>
        <v>670728459.07000005</v>
      </c>
      <c r="I23" s="14">
        <f>(H23/G23)-1</f>
        <v>7.3093398495311934E-2</v>
      </c>
      <c r="K23" s="3"/>
    </row>
    <row r="24" spans="1:11" ht="14.25" customHeight="1" x14ac:dyDescent="0.25">
      <c r="B24" s="16"/>
      <c r="C24" s="16"/>
      <c r="D24" s="14"/>
      <c r="E24" s="11"/>
      <c r="F24" s="14"/>
      <c r="G24" s="15"/>
      <c r="H24" s="15"/>
      <c r="I24" s="14"/>
      <c r="K24" s="3"/>
    </row>
    <row r="25" spans="1:11" ht="15" x14ac:dyDescent="0.25">
      <c r="A25" s="2"/>
      <c r="H25" s="14"/>
      <c r="K25" s="3"/>
    </row>
    <row r="26" spans="1:11" ht="15" x14ac:dyDescent="0.25">
      <c r="H26" s="6"/>
      <c r="K26" s="3"/>
    </row>
    <row r="27" spans="1:11" ht="15" x14ac:dyDescent="0.25">
      <c r="H27" s="6"/>
      <c r="K27" s="3"/>
    </row>
    <row r="29" spans="1:11" x14ac:dyDescent="0.2">
      <c r="H29" s="6"/>
    </row>
  </sheetData>
  <mergeCells count="3">
    <mergeCell ref="A1:I1"/>
    <mergeCell ref="A2:I2"/>
    <mergeCell ref="A3:I3"/>
  </mergeCells>
  <phoneticPr fontId="2" type="noConversion"/>
  <printOptions horizontalCentered="1"/>
  <pageMargins left="0.5" right="0.5" top="1" bottom="1" header="0.5" footer="0.5"/>
  <pageSetup scale="5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9"/>
  <sheetViews>
    <sheetView showOutlineSymbols="0" zoomScaleNormal="100" workbookViewId="0">
      <selection activeCell="D30" sqref="D30"/>
    </sheetView>
  </sheetViews>
  <sheetFormatPr defaultColWidth="11.44140625" defaultRowHeight="14.25" x14ac:dyDescent="0.2"/>
  <cols>
    <col min="1" max="1" width="20.77734375" style="5" customWidth="1"/>
    <col min="2" max="3" width="13" style="5" bestFit="1" customWidth="1"/>
    <col min="4" max="4" width="9.109375" style="5" bestFit="1" customWidth="1"/>
    <col min="5" max="6" width="13.44140625" style="5" bestFit="1" customWidth="1"/>
    <col min="7" max="8" width="13" style="5" bestFit="1" customWidth="1"/>
    <col min="9" max="9" width="7" style="5" bestFit="1" customWidth="1"/>
    <col min="10" max="16384" width="11.44140625" style="5"/>
  </cols>
  <sheetData>
    <row r="1" spans="1:9" s="3" customFormat="1" ht="15" x14ac:dyDescent="0.25">
      <c r="A1" s="52" t="s">
        <v>30</v>
      </c>
      <c r="B1" s="52"/>
      <c r="C1" s="52"/>
      <c r="D1" s="52"/>
      <c r="E1" s="52"/>
      <c r="F1" s="52"/>
      <c r="G1" s="52"/>
      <c r="H1" s="52"/>
      <c r="I1" s="52"/>
    </row>
    <row r="2" spans="1:9" s="3" customFormat="1" ht="15" x14ac:dyDescent="0.25">
      <c r="A2" s="52" t="s">
        <v>18</v>
      </c>
      <c r="B2" s="52"/>
      <c r="C2" s="52"/>
      <c r="D2" s="52"/>
      <c r="E2" s="52"/>
      <c r="F2" s="52"/>
      <c r="G2" s="52"/>
      <c r="H2" s="52"/>
      <c r="I2" s="52"/>
    </row>
    <row r="3" spans="1:9" s="3" customFormat="1" ht="15" x14ac:dyDescent="0.25">
      <c r="A3" s="52" t="str">
        <f>'Table 1. Retail Sales Tax'!A3:I3</f>
        <v>Quarter Ending December 31, 2019</v>
      </c>
      <c r="B3" s="52"/>
      <c r="C3" s="52"/>
      <c r="D3" s="52"/>
      <c r="E3" s="52"/>
      <c r="F3" s="52"/>
      <c r="G3" s="52"/>
      <c r="H3" s="52"/>
      <c r="I3" s="52"/>
    </row>
    <row r="4" spans="1:9" x14ac:dyDescent="0.2">
      <c r="H4" s="6"/>
    </row>
    <row r="5" spans="1:9" ht="14.25" customHeight="1" x14ac:dyDescent="0.25">
      <c r="A5" s="7" t="s">
        <v>31</v>
      </c>
      <c r="B5" s="8"/>
      <c r="C5" s="8"/>
      <c r="D5" s="8"/>
      <c r="E5" s="8"/>
      <c r="F5" s="8"/>
      <c r="G5" s="8"/>
      <c r="H5" s="9"/>
      <c r="I5" s="9"/>
    </row>
    <row r="6" spans="1:9" s="3" customFormat="1" ht="15" x14ac:dyDescent="0.25">
      <c r="C6" s="10"/>
      <c r="D6" s="10"/>
      <c r="E6" s="10"/>
      <c r="F6" s="10"/>
      <c r="G6" s="10"/>
      <c r="H6" s="10"/>
      <c r="I6" s="10"/>
    </row>
    <row r="7" spans="1:9" s="3" customFormat="1" ht="30" x14ac:dyDescent="0.25">
      <c r="B7" s="11" t="s">
        <v>13</v>
      </c>
      <c r="C7" s="11" t="s">
        <v>13</v>
      </c>
      <c r="D7" s="11" t="s">
        <v>16</v>
      </c>
      <c r="E7" s="11" t="s">
        <v>27</v>
      </c>
      <c r="F7" s="11" t="s">
        <v>27</v>
      </c>
      <c r="G7" s="11" t="s">
        <v>11</v>
      </c>
      <c r="H7" s="11" t="s">
        <v>11</v>
      </c>
      <c r="I7" s="11" t="s">
        <v>16</v>
      </c>
    </row>
    <row r="8" spans="1:9" s="3" customFormat="1" ht="15" x14ac:dyDescent="0.25">
      <c r="A8" s="3" t="s">
        <v>0</v>
      </c>
      <c r="B8" s="12">
        <f>'Table 1. Retail Sales Tax'!B8</f>
        <v>43435</v>
      </c>
      <c r="C8" s="12">
        <f>'Table 1. Retail Sales Tax'!C8</f>
        <v>43800</v>
      </c>
      <c r="D8" s="10" t="s">
        <v>17</v>
      </c>
      <c r="E8" s="12">
        <f>'Table 1. Retail Sales Tax'!E8</f>
        <v>43435</v>
      </c>
      <c r="F8" s="12">
        <f>'Table 1. Retail Sales Tax'!F8</f>
        <v>43800</v>
      </c>
      <c r="G8" s="12">
        <f>'Table 1. Retail Sales Tax'!G8</f>
        <v>43435</v>
      </c>
      <c r="H8" s="12">
        <f>'Table 1. Retail Sales Tax'!H8</f>
        <v>43800</v>
      </c>
      <c r="I8" s="10" t="s">
        <v>29</v>
      </c>
    </row>
    <row r="9" spans="1:9" x14ac:dyDescent="0.2">
      <c r="B9" s="4"/>
      <c r="D9" s="4"/>
      <c r="E9" s="4"/>
      <c r="F9" s="4"/>
    </row>
    <row r="10" spans="1:9" x14ac:dyDescent="0.2">
      <c r="A10" s="5" t="s">
        <v>5</v>
      </c>
      <c r="B10" s="13">
        <f>'Table 1. Retail Sales Tax'!B10+'Table 2. Retail Use Tax'!B10</f>
        <v>2105</v>
      </c>
      <c r="C10" s="13">
        <f>'Table 1. Retail Sales Tax'!C10+'Table 2. Retail Use Tax'!C10</f>
        <v>2353</v>
      </c>
      <c r="D10" s="14">
        <f t="shared" ref="D10:D21" si="0">(C10/B10)-1</f>
        <v>0.11781472684085514</v>
      </c>
      <c r="E10" s="15">
        <f>'Table 1. Retail Sales Tax'!E10+'Table 2. Retail Use Tax'!E10</f>
        <v>354747900</v>
      </c>
      <c r="F10" s="15">
        <f>'Table 1. Retail Sales Tax'!F10+'Table 2. Retail Use Tax'!F10</f>
        <v>380788691</v>
      </c>
      <c r="G10" s="15">
        <f>'Table 1. Retail Sales Tax'!G10+'Table 2. Retail Use Tax'!G10</f>
        <v>21284874.000000004</v>
      </c>
      <c r="H10" s="15">
        <f>'Table 1. Retail Sales Tax'!H10+'Table 2. Retail Use Tax'!H10</f>
        <v>22847321.459999997</v>
      </c>
      <c r="I10" s="14">
        <f t="shared" ref="I10:I21" si="1">(H10/G10)-1</f>
        <v>7.3406469777551608E-2</v>
      </c>
    </row>
    <row r="11" spans="1:9" x14ac:dyDescent="0.2">
      <c r="A11" s="5" t="s">
        <v>1</v>
      </c>
      <c r="B11" s="13">
        <f>'Table 1. Retail Sales Tax'!B11+'Table 2. Retail Use Tax'!B11</f>
        <v>1823</v>
      </c>
      <c r="C11" s="13">
        <f>'Table 1. Retail Sales Tax'!C11+'Table 2. Retail Use Tax'!C11</f>
        <v>1871</v>
      </c>
      <c r="D11" s="14">
        <f t="shared" si="0"/>
        <v>2.6330224904004496E-2</v>
      </c>
      <c r="E11" s="15">
        <f>'Table 1. Retail Sales Tax'!E11+'Table 2. Retail Use Tax'!E11</f>
        <v>752302545</v>
      </c>
      <c r="F11" s="15">
        <f>'Table 1. Retail Sales Tax'!F11+'Table 2. Retail Use Tax'!F11</f>
        <v>776476178</v>
      </c>
      <c r="G11" s="15">
        <f>'Table 1. Retail Sales Tax'!G11+'Table 2. Retail Use Tax'!G11</f>
        <v>45137425.000000007</v>
      </c>
      <c r="H11" s="15">
        <f>'Table 1. Retail Sales Tax'!H11+'Table 2. Retail Use Tax'!H11</f>
        <v>46588570.68</v>
      </c>
      <c r="I11" s="14">
        <f t="shared" si="1"/>
        <v>3.2149500774578899E-2</v>
      </c>
    </row>
    <row r="12" spans="1:9" x14ac:dyDescent="0.2">
      <c r="A12" s="5" t="s">
        <v>7</v>
      </c>
      <c r="B12" s="13">
        <f>'Table 1. Retail Sales Tax'!B12+'Table 2. Retail Use Tax'!B12</f>
        <v>8168</v>
      </c>
      <c r="C12" s="13">
        <f>'Table 1. Retail Sales Tax'!C12+'Table 2. Retail Use Tax'!C12</f>
        <v>8231</v>
      </c>
      <c r="D12" s="14">
        <f t="shared" si="0"/>
        <v>7.7130264446620966E-3</v>
      </c>
      <c r="E12" s="15">
        <f>'Table 1. Retail Sales Tax'!E12+'Table 2. Retail Use Tax'!E12</f>
        <v>1114804026</v>
      </c>
      <c r="F12" s="15">
        <f>'Table 1. Retail Sales Tax'!F12+'Table 2. Retail Use Tax'!F12</f>
        <v>1162653252</v>
      </c>
      <c r="G12" s="15">
        <f>'Table 1. Retail Sales Tax'!G12+'Table 2. Retail Use Tax'!G12</f>
        <v>66887804.060000002</v>
      </c>
      <c r="H12" s="15">
        <f>'Table 1. Retail Sales Tax'!H12+'Table 2. Retail Use Tax'!H12</f>
        <v>69726933.290000007</v>
      </c>
      <c r="I12" s="14">
        <f t="shared" si="1"/>
        <v>4.2446142011976384E-2</v>
      </c>
    </row>
    <row r="13" spans="1:9" x14ac:dyDescent="0.2">
      <c r="A13" s="5" t="s">
        <v>3</v>
      </c>
      <c r="B13" s="13">
        <f>'Table 1. Retail Sales Tax'!B13+'Table 2. Retail Use Tax'!B13</f>
        <v>3359</v>
      </c>
      <c r="C13" s="13">
        <f>'Table 1. Retail Sales Tax'!C13+'Table 2. Retail Use Tax'!C13</f>
        <v>3265</v>
      </c>
      <c r="D13" s="14">
        <f t="shared" si="0"/>
        <v>-2.798451920214351E-2</v>
      </c>
      <c r="E13" s="15">
        <f>'Table 1. Retail Sales Tax'!E13+'Table 2. Retail Use Tax'!E13</f>
        <v>934969306</v>
      </c>
      <c r="F13" s="15">
        <f>'Table 1. Retail Sales Tax'!F13+'Table 2. Retail Use Tax'!F13</f>
        <v>957898220</v>
      </c>
      <c r="G13" s="15">
        <f>'Table 1. Retail Sales Tax'!G13+'Table 2. Retail Use Tax'!G13</f>
        <v>56098158.359999999</v>
      </c>
      <c r="H13" s="15">
        <f>'Table 1. Retail Sales Tax'!H13+'Table 2. Retail Use Tax'!H13</f>
        <v>57473699.600000001</v>
      </c>
      <c r="I13" s="14">
        <f t="shared" si="1"/>
        <v>2.4520256639669169E-2</v>
      </c>
    </row>
    <row r="14" spans="1:9" x14ac:dyDescent="0.2">
      <c r="A14" s="5" t="s">
        <v>2</v>
      </c>
      <c r="B14" s="13">
        <f>'Table 1. Retail Sales Tax'!B14+'Table 2. Retail Use Tax'!B14</f>
        <v>888</v>
      </c>
      <c r="C14" s="13">
        <f>'Table 1. Retail Sales Tax'!C14+'Table 2. Retail Use Tax'!C14</f>
        <v>1040</v>
      </c>
      <c r="D14" s="14">
        <f t="shared" si="0"/>
        <v>0.1711711711711712</v>
      </c>
      <c r="E14" s="15">
        <f>'Table 1. Retail Sales Tax'!E14+'Table 2. Retail Use Tax'!E14</f>
        <v>1369919560</v>
      </c>
      <c r="F14" s="15">
        <f>'Table 1. Retail Sales Tax'!F14+'Table 2. Retail Use Tax'!F14</f>
        <v>1358807465</v>
      </c>
      <c r="G14" s="15">
        <f>'Table 1. Retail Sales Tax'!G14+'Table 2. Retail Use Tax'!G14</f>
        <v>82195173.599999994</v>
      </c>
      <c r="H14" s="15">
        <f>'Table 1. Retail Sales Tax'!H14+'Table 2. Retail Use Tax'!H14</f>
        <v>81528447.900000006</v>
      </c>
      <c r="I14" s="14">
        <f t="shared" si="1"/>
        <v>-8.1114945172400255E-3</v>
      </c>
    </row>
    <row r="15" spans="1:9" x14ac:dyDescent="0.2">
      <c r="A15" s="5" t="s">
        <v>6</v>
      </c>
      <c r="B15" s="13">
        <f>'Table 1. Retail Sales Tax'!B15+'Table 2. Retail Use Tax'!B15</f>
        <v>1920</v>
      </c>
      <c r="C15" s="13">
        <f>'Table 1. Retail Sales Tax'!C15+'Table 2. Retail Use Tax'!C15</f>
        <v>1917</v>
      </c>
      <c r="D15" s="14">
        <f t="shared" si="0"/>
        <v>-1.5625000000000222E-3</v>
      </c>
      <c r="E15" s="15">
        <f>'Table 1. Retail Sales Tax'!E15+'Table 2. Retail Use Tax'!E15</f>
        <v>375882401</v>
      </c>
      <c r="F15" s="15">
        <f>'Table 1. Retail Sales Tax'!F15+'Table 2. Retail Use Tax'!F15</f>
        <v>399094874</v>
      </c>
      <c r="G15" s="15">
        <f>'Table 1. Retail Sales Tax'!G15+'Table 2. Retail Use Tax'!G15</f>
        <v>22552944.060000002</v>
      </c>
      <c r="H15" s="15">
        <f>'Table 1. Retail Sales Tax'!H15+'Table 2. Retail Use Tax'!H15</f>
        <v>23945692.439999998</v>
      </c>
      <c r="I15" s="14">
        <f t="shared" si="1"/>
        <v>6.1754615108994937E-2</v>
      </c>
    </row>
    <row r="16" spans="1:9" x14ac:dyDescent="0.2">
      <c r="A16" s="5" t="s">
        <v>10</v>
      </c>
      <c r="B16" s="13">
        <f>'Table 1. Retail Sales Tax'!B16+'Table 2. Retail Use Tax'!B16</f>
        <v>19554</v>
      </c>
      <c r="C16" s="13">
        <f>'Table 1. Retail Sales Tax'!C16+'Table 2. Retail Use Tax'!C16</f>
        <v>21181</v>
      </c>
      <c r="D16" s="14">
        <f t="shared" si="0"/>
        <v>8.3205482254270269E-2</v>
      </c>
      <c r="E16" s="15">
        <f>'Table 1. Retail Sales Tax'!E16+'Table 2. Retail Use Tax'!E16</f>
        <v>1263843930</v>
      </c>
      <c r="F16" s="15">
        <f>'Table 1. Retail Sales Tax'!F16+'Table 2. Retail Use Tax'!F16</f>
        <v>1369122660</v>
      </c>
      <c r="G16" s="15">
        <f>'Table 1. Retail Sales Tax'!G16+'Table 2. Retail Use Tax'!G16</f>
        <v>75790572.019999996</v>
      </c>
      <c r="H16" s="15">
        <f>'Table 1. Retail Sales Tax'!H16+'Table 2. Retail Use Tax'!H16</f>
        <v>82096565.700000003</v>
      </c>
      <c r="I16" s="14">
        <f t="shared" si="1"/>
        <v>8.320287750745492E-2</v>
      </c>
    </row>
    <row r="17" spans="1:9" x14ac:dyDescent="0.2">
      <c r="A17" s="5" t="s">
        <v>4</v>
      </c>
      <c r="B17" s="13">
        <f>'Table 1. Retail Sales Tax'!B17+'Table 2. Retail Use Tax'!B17</f>
        <v>2852</v>
      </c>
      <c r="C17" s="13">
        <f>'Table 1. Retail Sales Tax'!C17+'Table 2. Retail Use Tax'!C17</f>
        <v>2859</v>
      </c>
      <c r="D17" s="14">
        <f t="shared" si="0"/>
        <v>2.4544179523142695E-3</v>
      </c>
      <c r="E17" s="15">
        <f>'Table 1. Retail Sales Tax'!E17+'Table 2. Retail Use Tax'!E17</f>
        <v>505164032</v>
      </c>
      <c r="F17" s="15">
        <f>'Table 1. Retail Sales Tax'!F17+'Table 2. Retail Use Tax'!F17</f>
        <v>544737078</v>
      </c>
      <c r="G17" s="15">
        <f>'Table 1. Retail Sales Tax'!G17+'Table 2. Retail Use Tax'!G17</f>
        <v>30304888.799999997</v>
      </c>
      <c r="H17" s="15">
        <f>'Table 1. Retail Sales Tax'!H17+'Table 2. Retail Use Tax'!H17</f>
        <v>32679216.66</v>
      </c>
      <c r="I17" s="14">
        <f t="shared" si="1"/>
        <v>7.8348014264945975E-2</v>
      </c>
    </row>
    <row r="18" spans="1:9" x14ac:dyDescent="0.2">
      <c r="A18" s="5" t="s">
        <v>9</v>
      </c>
      <c r="B18" s="13">
        <f>'Table 1. Retail Sales Tax'!B18+'Table 2. Retail Use Tax'!B18</f>
        <v>42032</v>
      </c>
      <c r="C18" s="13">
        <f>'Table 1. Retail Sales Tax'!C18+'Table 2. Retail Use Tax'!C18</f>
        <v>43774</v>
      </c>
      <c r="D18" s="14">
        <f t="shared" si="0"/>
        <v>4.1444613627712235E-2</v>
      </c>
      <c r="E18" s="15">
        <f>'Table 1. Retail Sales Tax'!E18+'Table 2. Retail Use Tax'!E18</f>
        <v>2119171120</v>
      </c>
      <c r="F18" s="15">
        <f>'Table 1. Retail Sales Tax'!F18+'Table 2. Retail Use Tax'!F18</f>
        <v>2088165154</v>
      </c>
      <c r="G18" s="15">
        <f>'Table 1. Retail Sales Tax'!G18+'Table 2. Retail Use Tax'!G18</f>
        <v>125165983.03</v>
      </c>
      <c r="H18" s="15">
        <f>'Table 1. Retail Sales Tax'!H18+'Table 2. Retail Use Tax'!H18</f>
        <v>123201460.53</v>
      </c>
      <c r="I18" s="14">
        <f t="shared" si="1"/>
        <v>-1.5695338720977725E-2</v>
      </c>
    </row>
    <row r="19" spans="1:9" x14ac:dyDescent="0.2">
      <c r="A19" s="5" t="s">
        <v>8</v>
      </c>
      <c r="B19" s="13">
        <f>'Table 1. Retail Sales Tax'!B19+'Table 2. Retail Use Tax'!B19</f>
        <v>28018</v>
      </c>
      <c r="C19" s="13">
        <f>'Table 1. Retail Sales Tax'!C19+'Table 2. Retail Use Tax'!C19</f>
        <v>30263</v>
      </c>
      <c r="D19" s="14">
        <f t="shared" si="0"/>
        <v>8.0127061174958936E-2</v>
      </c>
      <c r="E19" s="15">
        <f>'Table 1. Retail Sales Tax'!E19+'Table 2. Retail Use Tax'!E19</f>
        <v>1510113748</v>
      </c>
      <c r="F19" s="15">
        <f>'Table 1. Retail Sales Tax'!F19+'Table 2. Retail Use Tax'!F19</f>
        <v>2098037700</v>
      </c>
      <c r="G19" s="15">
        <f>'Table 1. Retail Sales Tax'!G19+'Table 2. Retail Use Tax'!G19</f>
        <v>90601556.780000001</v>
      </c>
      <c r="H19" s="15">
        <f>'Table 1. Retail Sales Tax'!H19+'Table 2. Retail Use Tax'!H19</f>
        <v>125873344.34999999</v>
      </c>
      <c r="I19" s="14">
        <f t="shared" si="1"/>
        <v>0.38930663913035679</v>
      </c>
    </row>
    <row r="20" spans="1:9" x14ac:dyDescent="0.2">
      <c r="A20" s="5" t="s">
        <v>24</v>
      </c>
      <c r="B20" s="13">
        <f>'Table 1. Retail Sales Tax'!B20+'Table 2. Retail Use Tax'!B20</f>
        <v>4888</v>
      </c>
      <c r="C20" s="13">
        <f>'Table 1. Retail Sales Tax'!C20+'Table 2. Retail Use Tax'!C20</f>
        <v>4904</v>
      </c>
      <c r="D20" s="14">
        <f t="shared" si="0"/>
        <v>3.2733224222585289E-3</v>
      </c>
      <c r="E20" s="15">
        <f>'Table 1. Retail Sales Tax'!E20+'Table 2. Retail Use Tax'!E20</f>
        <v>1305267271</v>
      </c>
      <c r="F20" s="15">
        <f>'Table 1. Retail Sales Tax'!F20+'Table 2. Retail Use Tax'!F20</f>
        <v>1343289581</v>
      </c>
      <c r="G20" s="15">
        <f>'Table 1. Retail Sales Tax'!G20+'Table 2. Retail Use Tax'!G20</f>
        <v>78316036.25999999</v>
      </c>
      <c r="H20" s="15">
        <f>'Table 1. Retail Sales Tax'!H20+'Table 2. Retail Use Tax'!H20</f>
        <v>80597374.859999999</v>
      </c>
      <c r="I20" s="14">
        <f t="shared" si="1"/>
        <v>2.9129903771256238E-2</v>
      </c>
    </row>
    <row r="21" spans="1:9" x14ac:dyDescent="0.2">
      <c r="A21" s="5" t="s">
        <v>25</v>
      </c>
      <c r="B21" s="40">
        <f>'Table 1. Retail Sales Tax'!B21+'Table 2. Retail Use Tax'!B21</f>
        <v>7287</v>
      </c>
      <c r="C21" s="40">
        <f>'Table 1. Retail Sales Tax'!C21+'Table 2. Retail Use Tax'!C21</f>
        <v>7774</v>
      </c>
      <c r="D21" s="41">
        <f t="shared" si="0"/>
        <v>6.6831343488404027E-2</v>
      </c>
      <c r="E21" s="42">
        <f>'Table 1. Retail Sales Tax'!E21+'Table 2. Retail Use Tax'!E21</f>
        <v>1335254858</v>
      </c>
      <c r="F21" s="42">
        <f>'Table 1. Retail Sales Tax'!F21+'Table 2. Retail Use Tax'!F21</f>
        <v>1430560988</v>
      </c>
      <c r="G21" s="42">
        <f>'Table 1. Retail Sales Tax'!G21+'Table 2. Retail Use Tax'!G21</f>
        <v>79701724.450000003</v>
      </c>
      <c r="H21" s="42">
        <f>'Table 1. Retail Sales Tax'!H21+'Table 2. Retail Use Tax'!H21</f>
        <v>85324411.239999995</v>
      </c>
      <c r="I21" s="41">
        <f t="shared" si="1"/>
        <v>7.0546614001147701E-2</v>
      </c>
    </row>
    <row r="22" spans="1:9" x14ac:dyDescent="0.2">
      <c r="D22" s="14"/>
      <c r="G22" s="15"/>
      <c r="H22" s="15"/>
      <c r="I22" s="14"/>
    </row>
    <row r="23" spans="1:9" x14ac:dyDescent="0.2">
      <c r="A23" s="1" t="s">
        <v>21</v>
      </c>
      <c r="B23" s="13">
        <f>SUM(B10:B21)</f>
        <v>122894</v>
      </c>
      <c r="C23" s="13">
        <f>SUM(C10:C21)</f>
        <v>129432</v>
      </c>
      <c r="D23" s="14">
        <f>(C23/B23)-1</f>
        <v>5.3200318974075289E-2</v>
      </c>
      <c r="E23" s="15">
        <f>SUM(E10:E22)</f>
        <v>12941440697</v>
      </c>
      <c r="F23" s="15">
        <f>SUM(F10:F22)</f>
        <v>13909631841</v>
      </c>
      <c r="G23" s="15">
        <f>SUM(G10:G21)</f>
        <v>774037140.41999996</v>
      </c>
      <c r="H23" s="15">
        <f>SUM(H10:H21)</f>
        <v>831883038.71000004</v>
      </c>
      <c r="I23" s="14">
        <f>(H23/G23)-1</f>
        <v>7.4732716647953445E-2</v>
      </c>
    </row>
    <row r="24" spans="1:9" ht="15" x14ac:dyDescent="0.25">
      <c r="B24" s="16"/>
      <c r="C24" s="16"/>
      <c r="D24" s="14"/>
      <c r="E24" s="11"/>
      <c r="F24" s="14"/>
      <c r="G24" s="15"/>
      <c r="H24" s="15"/>
      <c r="I24" s="14"/>
    </row>
    <row r="25" spans="1:9" x14ac:dyDescent="0.2">
      <c r="A25" s="2"/>
      <c r="F25" s="6"/>
      <c r="H25" s="14"/>
    </row>
    <row r="26" spans="1:9" x14ac:dyDescent="0.2">
      <c r="H26" s="6"/>
    </row>
    <row r="27" spans="1:9" x14ac:dyDescent="0.2">
      <c r="H27" s="6"/>
    </row>
    <row r="29" spans="1:9" x14ac:dyDescent="0.2">
      <c r="H29" s="6"/>
    </row>
  </sheetData>
  <mergeCells count="3">
    <mergeCell ref="A1:I1"/>
    <mergeCell ref="A2:I2"/>
    <mergeCell ref="A3:I3"/>
  </mergeCells>
  <printOptions horizontalCentered="1"/>
  <pageMargins left="0.5" right="0.5" top="1" bottom="1" header="0.5" footer="0.5"/>
  <pageSetup scale="5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V44"/>
  <sheetViews>
    <sheetView showOutlineSymbols="0" zoomScaleNormal="100" workbookViewId="0">
      <selection activeCell="B42" sqref="B42"/>
    </sheetView>
  </sheetViews>
  <sheetFormatPr defaultColWidth="11.44140625" defaultRowHeight="15" x14ac:dyDescent="0.2"/>
  <cols>
    <col min="1" max="1" width="21" style="27" customWidth="1"/>
    <col min="2" max="3" width="13" style="27" bestFit="1" customWidth="1"/>
    <col min="4" max="4" width="9.109375" style="27" bestFit="1" customWidth="1"/>
    <col min="5" max="8" width="13" style="27" bestFit="1" customWidth="1"/>
    <col min="9" max="9" width="7" style="27" bestFit="1" customWidth="1"/>
    <col min="10" max="10" width="14.33203125" style="45" customWidth="1"/>
    <col min="11" max="39" width="11.44140625" style="45"/>
    <col min="40" max="16384" width="11.44140625" style="27"/>
  </cols>
  <sheetData>
    <row r="1" spans="1:256" s="32" customFormat="1" x14ac:dyDescent="0.25">
      <c r="A1" s="53" t="s">
        <v>33</v>
      </c>
      <c r="B1" s="53"/>
      <c r="C1" s="53"/>
      <c r="D1" s="53"/>
      <c r="E1" s="53"/>
      <c r="F1" s="53"/>
      <c r="G1" s="53"/>
      <c r="H1" s="53"/>
      <c r="I1" s="5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6" s="32" customFormat="1" x14ac:dyDescent="0.25">
      <c r="A2" s="52" t="s">
        <v>18</v>
      </c>
      <c r="B2" s="52"/>
      <c r="C2" s="52"/>
      <c r="D2" s="52"/>
      <c r="E2" s="52"/>
      <c r="F2" s="52"/>
      <c r="G2" s="52"/>
      <c r="H2" s="52"/>
      <c r="I2" s="52"/>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6" s="32" customFormat="1" x14ac:dyDescent="0.25">
      <c r="A3" s="53" t="s">
        <v>34</v>
      </c>
      <c r="B3" s="53"/>
      <c r="C3" s="53"/>
      <c r="D3" s="53"/>
      <c r="E3" s="53"/>
      <c r="F3" s="53"/>
      <c r="G3" s="53"/>
      <c r="H3" s="53"/>
      <c r="I3" s="5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6" s="32" customFormat="1" x14ac:dyDescent="0.25">
      <c r="A4" s="26"/>
      <c r="B4" s="26"/>
      <c r="C4" s="26"/>
      <c r="D4" s="26"/>
      <c r="E4" s="26"/>
      <c r="F4" s="26"/>
      <c r="G4" s="26"/>
      <c r="H4" s="26"/>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6" s="32" customFormat="1" x14ac:dyDescent="0.25">
      <c r="A5" s="35" t="s">
        <v>20</v>
      </c>
      <c r="B5" s="34"/>
      <c r="C5" s="34"/>
      <c r="D5" s="34"/>
      <c r="E5" s="34"/>
      <c r="F5" s="34"/>
      <c r="G5" s="34"/>
      <c r="H5" s="34"/>
      <c r="I5" s="34"/>
      <c r="J5" s="34"/>
      <c r="K5" s="34"/>
      <c r="L5" s="34"/>
      <c r="M5" s="34"/>
      <c r="N5" s="34"/>
      <c r="O5" s="34"/>
      <c r="P5" s="34"/>
      <c r="Q5" s="34"/>
      <c r="R5" s="34"/>
      <c r="S5" s="34"/>
      <c r="T5" s="34"/>
      <c r="U5" s="43"/>
      <c r="V5" s="43"/>
      <c r="W5" s="43"/>
      <c r="X5" s="43"/>
      <c r="Y5" s="43"/>
      <c r="Z5" s="43"/>
      <c r="AA5" s="43"/>
      <c r="AB5" s="43"/>
      <c r="AC5" s="43"/>
      <c r="AD5" s="43"/>
      <c r="AE5" s="43"/>
      <c r="AF5" s="43"/>
      <c r="AG5" s="43"/>
      <c r="AH5" s="43"/>
      <c r="AI5" s="43"/>
      <c r="AJ5" s="43"/>
      <c r="AK5" s="43"/>
      <c r="AL5" s="43"/>
      <c r="AM5" s="43"/>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row>
    <row r="6" spans="1:256" s="32" customFormat="1" x14ac:dyDescent="0.25">
      <c r="A6" s="35"/>
      <c r="B6" s="34"/>
      <c r="C6" s="34"/>
      <c r="D6" s="34"/>
      <c r="E6" s="34"/>
      <c r="F6" s="34"/>
      <c r="G6" s="34"/>
      <c r="H6" s="34"/>
      <c r="I6" s="34"/>
      <c r="J6" s="34"/>
      <c r="K6" s="34"/>
      <c r="L6" s="34"/>
      <c r="M6" s="34"/>
      <c r="N6" s="34"/>
      <c r="O6" s="34"/>
      <c r="P6" s="34"/>
      <c r="Q6" s="34"/>
      <c r="R6" s="34"/>
      <c r="S6" s="34"/>
      <c r="T6" s="34"/>
      <c r="U6" s="43"/>
      <c r="V6" s="43"/>
      <c r="W6" s="43"/>
      <c r="X6" s="43"/>
      <c r="Y6" s="43"/>
      <c r="Z6" s="43"/>
      <c r="AA6" s="43"/>
      <c r="AB6" s="43"/>
      <c r="AC6" s="43"/>
      <c r="AD6" s="43"/>
      <c r="AE6" s="43"/>
      <c r="AF6" s="43"/>
      <c r="AG6" s="43"/>
      <c r="AH6" s="43"/>
      <c r="AI6" s="43"/>
      <c r="AJ6" s="43"/>
      <c r="AK6" s="43"/>
      <c r="AL6" s="43"/>
      <c r="AM6" s="43"/>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row>
    <row r="7" spans="1:256" s="28" customFormat="1" ht="30" x14ac:dyDescent="0.25">
      <c r="B7" s="11" t="s">
        <v>13</v>
      </c>
      <c r="C7" s="11" t="s">
        <v>13</v>
      </c>
      <c r="D7" s="11" t="s">
        <v>16</v>
      </c>
      <c r="E7" s="11" t="s">
        <v>27</v>
      </c>
      <c r="F7" s="11" t="s">
        <v>27</v>
      </c>
      <c r="G7" s="11" t="s">
        <v>11</v>
      </c>
      <c r="H7" s="11" t="s">
        <v>11</v>
      </c>
      <c r="I7" s="11" t="s">
        <v>16</v>
      </c>
      <c r="J7" s="5"/>
      <c r="K7" s="5"/>
      <c r="L7" s="5"/>
      <c r="M7" s="5"/>
      <c r="N7" s="5"/>
      <c r="O7" s="5"/>
      <c r="P7" s="5"/>
      <c r="Q7" s="5"/>
      <c r="R7" s="5"/>
      <c r="S7" s="5"/>
      <c r="T7" s="5"/>
      <c r="U7" s="43"/>
      <c r="V7" s="43"/>
      <c r="W7" s="43"/>
      <c r="X7" s="43"/>
      <c r="Y7" s="43"/>
      <c r="Z7" s="43"/>
      <c r="AA7" s="43"/>
      <c r="AB7" s="43"/>
      <c r="AC7" s="43"/>
      <c r="AD7" s="43"/>
      <c r="AE7" s="43"/>
      <c r="AF7" s="43"/>
      <c r="AG7" s="43"/>
      <c r="AH7" s="43"/>
      <c r="AI7" s="43"/>
      <c r="AJ7" s="43"/>
      <c r="AK7" s="43"/>
      <c r="AL7" s="43"/>
      <c r="AM7" s="43"/>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row>
    <row r="8" spans="1:256" s="32" customFormat="1" x14ac:dyDescent="0.25">
      <c r="A8" s="3" t="s">
        <v>0</v>
      </c>
      <c r="B8" s="12">
        <v>43435</v>
      </c>
      <c r="C8" s="12">
        <v>43800</v>
      </c>
      <c r="D8" s="10" t="s">
        <v>17</v>
      </c>
      <c r="E8" s="12">
        <f>B8</f>
        <v>43435</v>
      </c>
      <c r="F8" s="12">
        <f>C8</f>
        <v>43800</v>
      </c>
      <c r="G8" s="12">
        <f>E8</f>
        <v>43435</v>
      </c>
      <c r="H8" s="12">
        <f>F8</f>
        <v>43800</v>
      </c>
      <c r="I8" s="11" t="s">
        <v>32</v>
      </c>
      <c r="J8" s="17"/>
      <c r="K8" s="11"/>
      <c r="L8" s="11"/>
      <c r="M8" s="11"/>
      <c r="N8" s="17"/>
      <c r="O8" s="11"/>
      <c r="P8" s="11"/>
      <c r="Q8" s="11"/>
      <c r="R8" s="17"/>
      <c r="S8" s="11"/>
      <c r="T8" s="17"/>
      <c r="U8" s="11"/>
      <c r="V8" s="43"/>
      <c r="W8" s="43"/>
      <c r="X8" s="43"/>
      <c r="Y8" s="43"/>
      <c r="Z8" s="43"/>
      <c r="AA8" s="43"/>
      <c r="AB8" s="43"/>
      <c r="AC8" s="43"/>
      <c r="AD8" s="43"/>
      <c r="AE8" s="43"/>
      <c r="AF8" s="43"/>
      <c r="AG8" s="43"/>
      <c r="AH8" s="43"/>
      <c r="AI8" s="43"/>
      <c r="AJ8" s="43"/>
      <c r="AK8" s="43"/>
      <c r="AL8" s="43"/>
      <c r="AM8" s="43"/>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row>
    <row r="9" spans="1:256" s="32" customFormat="1" x14ac:dyDescent="0.25">
      <c r="A9" s="3"/>
      <c r="B9" s="12"/>
      <c r="C9" s="12"/>
      <c r="D9" s="12"/>
      <c r="E9" s="12"/>
      <c r="F9" s="12"/>
      <c r="G9" s="17"/>
      <c r="H9" s="17"/>
      <c r="I9" s="10"/>
      <c r="J9" s="17"/>
      <c r="K9" s="12"/>
      <c r="L9" s="10"/>
      <c r="M9" s="12"/>
      <c r="N9" s="17"/>
      <c r="O9" s="10"/>
      <c r="P9" s="10"/>
      <c r="Q9" s="12"/>
      <c r="R9" s="17"/>
      <c r="S9" s="12"/>
      <c r="T9" s="17"/>
      <c r="U9" s="10"/>
      <c r="V9" s="43"/>
      <c r="W9" s="43"/>
      <c r="X9" s="43"/>
      <c r="Y9" s="43"/>
      <c r="Z9" s="43"/>
      <c r="AA9" s="43"/>
      <c r="AB9" s="43"/>
      <c r="AC9" s="43"/>
      <c r="AD9" s="43"/>
      <c r="AE9" s="43"/>
      <c r="AF9" s="43"/>
      <c r="AG9" s="43"/>
      <c r="AH9" s="43"/>
      <c r="AI9" s="43"/>
      <c r="AJ9" s="43"/>
      <c r="AK9" s="43"/>
      <c r="AL9" s="43"/>
      <c r="AM9" s="43"/>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row>
    <row r="10" spans="1:256" s="28" customFormat="1" ht="14.25" x14ac:dyDescent="0.2">
      <c r="A10" s="20" t="s">
        <v>5</v>
      </c>
      <c r="B10" s="21">
        <v>240</v>
      </c>
      <c r="C10" s="21">
        <v>261</v>
      </c>
      <c r="D10" s="22">
        <f>C10/B10-1</f>
        <v>8.7499999999999911E-2</v>
      </c>
      <c r="E10" s="23">
        <v>63980627</v>
      </c>
      <c r="F10" s="23">
        <v>71110814</v>
      </c>
      <c r="G10" s="23">
        <v>3838837.62</v>
      </c>
      <c r="H10" s="23">
        <v>4266648.84</v>
      </c>
      <c r="I10" s="22">
        <f>H10/G10-1</f>
        <v>0.11144290599090256</v>
      </c>
      <c r="J10" s="44"/>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6" s="28" customFormat="1" ht="14.25" x14ac:dyDescent="0.2">
      <c r="A11" s="20" t="s">
        <v>1</v>
      </c>
      <c r="B11" s="21">
        <v>310</v>
      </c>
      <c r="C11" s="21">
        <v>300</v>
      </c>
      <c r="D11" s="22">
        <f t="shared" ref="D11:D23" si="0">C11/B11-1</f>
        <v>-3.2258064516129004E-2</v>
      </c>
      <c r="E11" s="23">
        <v>45977373</v>
      </c>
      <c r="F11" s="23">
        <v>32985203</v>
      </c>
      <c r="G11" s="23">
        <v>2758642.38</v>
      </c>
      <c r="H11" s="23">
        <v>1979112.18</v>
      </c>
      <c r="I11" s="22">
        <f t="shared" ref="I11:I23" si="1">H11/G11-1</f>
        <v>-0.28257747566395319</v>
      </c>
      <c r="J11" s="44"/>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6" s="28" customFormat="1" ht="14.25" x14ac:dyDescent="0.2">
      <c r="A12" s="20" t="s">
        <v>7</v>
      </c>
      <c r="B12" s="21">
        <v>174</v>
      </c>
      <c r="C12" s="21">
        <v>164</v>
      </c>
      <c r="D12" s="22">
        <f t="shared" si="0"/>
        <v>-5.7471264367816133E-2</v>
      </c>
      <c r="E12" s="23">
        <v>3903020</v>
      </c>
      <c r="F12" s="23">
        <v>4585808</v>
      </c>
      <c r="G12" s="23">
        <v>234181.2</v>
      </c>
      <c r="H12" s="23">
        <v>275148.48</v>
      </c>
      <c r="I12" s="22">
        <f t="shared" si="1"/>
        <v>0.17493838104852122</v>
      </c>
      <c r="J12" s="44"/>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6" s="28" customFormat="1" ht="14.25" x14ac:dyDescent="0.2">
      <c r="A13" s="20" t="s">
        <v>3</v>
      </c>
      <c r="B13" s="21">
        <v>108</v>
      </c>
      <c r="C13" s="21">
        <v>104</v>
      </c>
      <c r="D13" s="22">
        <f t="shared" si="0"/>
        <v>-3.703703703703709E-2</v>
      </c>
      <c r="E13" s="23">
        <v>18120514</v>
      </c>
      <c r="F13" s="23">
        <v>17248330</v>
      </c>
      <c r="G13" s="23">
        <v>1087230.8400000001</v>
      </c>
      <c r="H13" s="23">
        <v>1034706.2</v>
      </c>
      <c r="I13" s="22">
        <f t="shared" si="1"/>
        <v>-4.8310476549763948E-2</v>
      </c>
      <c r="J13" s="44"/>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6" s="28" customFormat="1" ht="14.25" x14ac:dyDescent="0.2">
      <c r="A14" s="20" t="s">
        <v>2</v>
      </c>
      <c r="B14" s="21">
        <v>50</v>
      </c>
      <c r="C14" s="21">
        <v>63</v>
      </c>
      <c r="D14" s="22">
        <f t="shared" si="0"/>
        <v>0.26</v>
      </c>
      <c r="E14" s="23">
        <v>23005692</v>
      </c>
      <c r="F14" s="23">
        <v>21387687</v>
      </c>
      <c r="G14" s="23">
        <v>1380341.52</v>
      </c>
      <c r="H14" s="23">
        <v>1283261.22</v>
      </c>
      <c r="I14" s="22">
        <f t="shared" si="1"/>
        <v>-7.0330638174239679E-2</v>
      </c>
      <c r="J14" s="44"/>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6" s="28" customFormat="1" ht="14.25" x14ac:dyDescent="0.2">
      <c r="A15" s="20" t="s">
        <v>6</v>
      </c>
      <c r="B15" s="21">
        <v>359</v>
      </c>
      <c r="C15" s="21">
        <v>356</v>
      </c>
      <c r="D15" s="22">
        <f t="shared" si="0"/>
        <v>-8.3565459610027704E-3</v>
      </c>
      <c r="E15" s="23">
        <v>36617655</v>
      </c>
      <c r="F15" s="23">
        <v>41123320</v>
      </c>
      <c r="G15" s="23">
        <v>2197059.2999999998</v>
      </c>
      <c r="H15" s="23">
        <v>2467399.2000000002</v>
      </c>
      <c r="I15" s="22">
        <f t="shared" si="1"/>
        <v>0.12304624640764161</v>
      </c>
      <c r="J15" s="44"/>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6" s="28" customFormat="1" ht="14.25" x14ac:dyDescent="0.2">
      <c r="A16" s="20" t="s">
        <v>10</v>
      </c>
      <c r="B16" s="21">
        <v>4524</v>
      </c>
      <c r="C16" s="21">
        <v>4624</v>
      </c>
      <c r="D16" s="22">
        <f t="shared" si="0"/>
        <v>2.2104332449160102E-2</v>
      </c>
      <c r="E16" s="23">
        <v>376858676</v>
      </c>
      <c r="F16" s="23">
        <v>347011931</v>
      </c>
      <c r="G16" s="23">
        <v>22611357.91</v>
      </c>
      <c r="H16" s="23">
        <v>20815090.82</v>
      </c>
      <c r="I16" s="22">
        <f t="shared" si="1"/>
        <v>-7.9440920671358328E-2</v>
      </c>
      <c r="J16" s="44"/>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20" t="s">
        <v>4</v>
      </c>
      <c r="B17" s="21">
        <v>272</v>
      </c>
      <c r="C17" s="21">
        <v>278</v>
      </c>
      <c r="D17" s="22">
        <f t="shared" si="0"/>
        <v>2.2058823529411686E-2</v>
      </c>
      <c r="E17" s="23">
        <v>14920251</v>
      </c>
      <c r="F17" s="23">
        <v>16229686</v>
      </c>
      <c r="G17" s="23">
        <v>895215.06</v>
      </c>
      <c r="H17" s="23">
        <v>973781.16</v>
      </c>
      <c r="I17" s="22">
        <f t="shared" si="1"/>
        <v>8.7762263516880434E-2</v>
      </c>
      <c r="J17" s="44"/>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20" t="s">
        <v>9</v>
      </c>
      <c r="B18" s="21">
        <v>4707</v>
      </c>
      <c r="C18" s="21">
        <v>4600</v>
      </c>
      <c r="D18" s="22">
        <f t="shared" si="0"/>
        <v>-2.2732101125982562E-2</v>
      </c>
      <c r="E18" s="23">
        <v>686140083</v>
      </c>
      <c r="F18" s="23">
        <v>510631724</v>
      </c>
      <c r="G18" s="23">
        <v>41168136.630000003</v>
      </c>
      <c r="H18" s="23">
        <v>30637169.030000001</v>
      </c>
      <c r="I18" s="22">
        <f t="shared" si="1"/>
        <v>-0.25580384399341227</v>
      </c>
      <c r="J18" s="44"/>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20" t="s">
        <v>8</v>
      </c>
      <c r="B19" s="21">
        <v>5462</v>
      </c>
      <c r="C19" s="21">
        <v>5566</v>
      </c>
      <c r="D19" s="22">
        <f t="shared" si="0"/>
        <v>1.9040644452581468E-2</v>
      </c>
      <c r="E19" s="23">
        <v>608483530</v>
      </c>
      <c r="F19" s="23">
        <v>968019887</v>
      </c>
      <c r="G19" s="23">
        <v>36507659.899999999</v>
      </c>
      <c r="H19" s="23">
        <v>58073294.149999999</v>
      </c>
      <c r="I19" s="22">
        <f t="shared" si="1"/>
        <v>0.59071532684021744</v>
      </c>
      <c r="J19" s="44"/>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20" t="s">
        <v>24</v>
      </c>
      <c r="B20" s="21">
        <v>700</v>
      </c>
      <c r="C20" s="21">
        <v>697</v>
      </c>
      <c r="D20" s="22">
        <f t="shared" si="0"/>
        <v>-4.2857142857143371E-3</v>
      </c>
      <c r="E20" s="23">
        <v>318362103</v>
      </c>
      <c r="F20" s="23">
        <v>315413227</v>
      </c>
      <c r="G20" s="23">
        <v>19101726.18</v>
      </c>
      <c r="H20" s="23">
        <v>18924793.620000001</v>
      </c>
      <c r="I20" s="22">
        <f t="shared" si="1"/>
        <v>-9.2626476964815518E-3</v>
      </c>
      <c r="J20" s="44"/>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s="28" customFormat="1" ht="14.25" x14ac:dyDescent="0.2">
      <c r="A21" s="20" t="s">
        <v>25</v>
      </c>
      <c r="B21" s="36">
        <v>2535</v>
      </c>
      <c r="C21" s="36">
        <v>2509</v>
      </c>
      <c r="D21" s="37">
        <f t="shared" si="0"/>
        <v>-1.025641025641022E-2</v>
      </c>
      <c r="E21" s="38">
        <v>287306640</v>
      </c>
      <c r="F21" s="38">
        <v>341200224</v>
      </c>
      <c r="G21" s="38">
        <v>17214737.82</v>
      </c>
      <c r="H21" s="38">
        <v>20424174.739999998</v>
      </c>
      <c r="I21" s="37">
        <f t="shared" si="1"/>
        <v>0.18643542257560775</v>
      </c>
      <c r="J21" s="44"/>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c r="HL21" s="29"/>
      <c r="HM21" s="29"/>
      <c r="HN21" s="29"/>
      <c r="HO21" s="29"/>
      <c r="HP21" s="29"/>
      <c r="HQ21" s="29"/>
      <c r="HR21" s="29"/>
      <c r="HS21" s="29"/>
      <c r="HT21" s="29"/>
      <c r="HU21" s="29"/>
      <c r="HV21" s="29"/>
      <c r="HW21" s="29"/>
      <c r="HX21" s="29"/>
      <c r="HY21" s="29"/>
      <c r="HZ21" s="29"/>
      <c r="IA21" s="29"/>
      <c r="IB21" s="29"/>
      <c r="IC21" s="29"/>
      <c r="ID21" s="29"/>
      <c r="IE21" s="29"/>
      <c r="IF21" s="29"/>
      <c r="IG21" s="29"/>
      <c r="IH21" s="29"/>
      <c r="II21" s="29"/>
      <c r="IJ21" s="29"/>
      <c r="IK21" s="29"/>
      <c r="IL21" s="29"/>
      <c r="IM21" s="29"/>
      <c r="IN21" s="29"/>
      <c r="IO21" s="29"/>
      <c r="IP21" s="29"/>
      <c r="IQ21" s="29"/>
      <c r="IR21" s="29"/>
      <c r="IS21" s="29"/>
      <c r="IT21" s="29"/>
    </row>
    <row r="22" spans="1:254" s="28" customFormat="1" ht="14.25" x14ac:dyDescent="0.2">
      <c r="A22" s="20"/>
      <c r="B22" s="21"/>
      <c r="C22" s="21"/>
      <c r="D22" s="22"/>
      <c r="E22" s="23"/>
      <c r="F22" s="23"/>
      <c r="G22" s="23"/>
      <c r="H22" s="23"/>
      <c r="I22" s="24"/>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c r="HL22" s="29"/>
      <c r="HM22" s="29"/>
      <c r="HN22" s="29"/>
      <c r="HO22" s="29"/>
      <c r="HP22" s="29"/>
      <c r="HQ22" s="29"/>
      <c r="HR22" s="29"/>
      <c r="HS22" s="29"/>
      <c r="HT22" s="29"/>
      <c r="HU22" s="29"/>
      <c r="HV22" s="29"/>
      <c r="HW22" s="29"/>
      <c r="HX22" s="29"/>
      <c r="HY22" s="29"/>
      <c r="HZ22" s="29"/>
      <c r="IA22" s="29"/>
      <c r="IB22" s="29"/>
      <c r="IC22" s="29"/>
      <c r="ID22" s="29"/>
      <c r="IE22" s="29"/>
      <c r="IF22" s="29"/>
      <c r="IG22" s="29"/>
      <c r="IH22" s="29"/>
      <c r="II22" s="29"/>
      <c r="IJ22" s="29"/>
      <c r="IK22" s="29"/>
      <c r="IL22" s="29"/>
      <c r="IM22" s="29"/>
      <c r="IN22" s="29"/>
      <c r="IO22" s="29"/>
      <c r="IP22" s="29"/>
      <c r="IQ22" s="29"/>
      <c r="IR22" s="29"/>
      <c r="IS22" s="29"/>
      <c r="IT22" s="29"/>
    </row>
    <row r="23" spans="1:254" s="28" customFormat="1" ht="14.25" x14ac:dyDescent="0.2">
      <c r="A23" s="20" t="s">
        <v>21</v>
      </c>
      <c r="B23" s="21">
        <f>SUM(B10:B21)</f>
        <v>19441</v>
      </c>
      <c r="C23" s="21">
        <f>SUM(C10:C21)</f>
        <v>19522</v>
      </c>
      <c r="D23" s="22">
        <f t="shared" si="0"/>
        <v>4.1664523429865152E-3</v>
      </c>
      <c r="E23" s="23">
        <f>SUM(E10:E21)</f>
        <v>2483676164</v>
      </c>
      <c r="F23" s="23">
        <f>SUM(F10:F21)</f>
        <v>2686947841</v>
      </c>
      <c r="G23" s="23">
        <f>SUM(G10:G21)</f>
        <v>148995126.36000001</v>
      </c>
      <c r="H23" s="23">
        <f>SUM(H10:H21)</f>
        <v>161154579.64000002</v>
      </c>
      <c r="I23" s="22">
        <f t="shared" si="1"/>
        <v>8.160973836567309E-2</v>
      </c>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c r="HL23" s="29"/>
      <c r="HM23" s="29"/>
      <c r="HN23" s="29"/>
      <c r="HO23" s="29"/>
      <c r="HP23" s="29"/>
      <c r="HQ23" s="29"/>
      <c r="HR23" s="29"/>
      <c r="HS23" s="29"/>
      <c r="HT23" s="29"/>
      <c r="HU23" s="29"/>
      <c r="HV23" s="29"/>
      <c r="HW23" s="29"/>
      <c r="HX23" s="29"/>
      <c r="HY23" s="29"/>
      <c r="HZ23" s="29"/>
      <c r="IA23" s="29"/>
      <c r="IB23" s="29"/>
      <c r="IC23" s="29"/>
      <c r="ID23" s="29"/>
      <c r="IE23" s="29"/>
      <c r="IF23" s="29"/>
      <c r="IG23" s="29"/>
      <c r="IH23" s="29"/>
      <c r="II23" s="29"/>
      <c r="IJ23" s="29"/>
      <c r="IK23" s="29"/>
      <c r="IL23" s="29"/>
      <c r="IM23" s="29"/>
      <c r="IN23" s="29"/>
      <c r="IO23" s="29"/>
      <c r="IP23" s="29"/>
      <c r="IQ23" s="29"/>
      <c r="IR23" s="29"/>
      <c r="IS23" s="29"/>
      <c r="IT23" s="29"/>
    </row>
    <row r="24" spans="1:254" s="28" customFormat="1" x14ac:dyDescent="0.25">
      <c r="A24" s="18"/>
      <c r="B24" s="18"/>
      <c r="C24" s="18"/>
      <c r="D24" s="18"/>
      <c r="E24" s="18"/>
      <c r="F24" s="18"/>
      <c r="G24" s="19"/>
      <c r="H24" s="7"/>
      <c r="I24" s="29"/>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c r="HL24" s="29"/>
      <c r="HM24" s="29"/>
      <c r="HN24" s="29"/>
      <c r="HO24" s="29"/>
      <c r="HP24" s="29"/>
      <c r="HQ24" s="29"/>
      <c r="HR24" s="29"/>
      <c r="HS24" s="29"/>
      <c r="HT24" s="29"/>
      <c r="HU24" s="29"/>
      <c r="HV24" s="29"/>
      <c r="HW24" s="29"/>
      <c r="HX24" s="29"/>
      <c r="HY24" s="29"/>
      <c r="HZ24" s="29"/>
      <c r="IA24" s="29"/>
      <c r="IB24" s="29"/>
      <c r="IC24" s="29"/>
      <c r="ID24" s="29"/>
      <c r="IE24" s="29"/>
      <c r="IF24" s="29"/>
      <c r="IG24" s="29"/>
      <c r="IH24" s="29"/>
      <c r="II24" s="29"/>
      <c r="IJ24" s="29"/>
      <c r="IK24" s="29"/>
      <c r="IL24" s="29"/>
      <c r="IM24" s="29"/>
      <c r="IN24" s="29"/>
      <c r="IO24" s="29"/>
      <c r="IP24" s="29"/>
      <c r="IQ24" s="29"/>
      <c r="IR24" s="29"/>
      <c r="IS24" s="29"/>
      <c r="IT24" s="29"/>
    </row>
    <row r="25" spans="1:254" s="32" customFormat="1" x14ac:dyDescent="0.25">
      <c r="A25" s="7" t="s">
        <v>12</v>
      </c>
      <c r="B25" s="7"/>
      <c r="C25" s="7"/>
      <c r="D25" s="7"/>
      <c r="E25" s="7"/>
      <c r="F25" s="7"/>
      <c r="G25" s="7"/>
      <c r="H25" s="7"/>
      <c r="I25" s="39"/>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c r="FS25" s="29"/>
      <c r="FT25" s="29"/>
      <c r="FU25" s="29"/>
      <c r="FV25" s="29"/>
      <c r="FW25" s="29"/>
      <c r="FX25" s="29"/>
      <c r="FY25" s="29"/>
      <c r="FZ25" s="29"/>
      <c r="GA25" s="29"/>
      <c r="GB25" s="29"/>
      <c r="GC25" s="29"/>
      <c r="GD25" s="29"/>
      <c r="GE25" s="29"/>
      <c r="GF25" s="29"/>
      <c r="GG25" s="29"/>
      <c r="GH25" s="29"/>
      <c r="GI25" s="29"/>
      <c r="GJ25" s="29"/>
      <c r="GK25" s="29"/>
      <c r="GL25" s="29"/>
      <c r="GM25" s="29"/>
      <c r="GN25" s="29"/>
      <c r="GO25" s="29"/>
      <c r="GP25" s="29"/>
      <c r="GQ25" s="29"/>
      <c r="GR25" s="29"/>
      <c r="GS25" s="29"/>
      <c r="GT25" s="29"/>
      <c r="GU25" s="29"/>
      <c r="GV25" s="29"/>
      <c r="GW25" s="29"/>
      <c r="GX25" s="29"/>
      <c r="GY25" s="29"/>
      <c r="GZ25" s="29"/>
      <c r="HA25" s="29"/>
      <c r="HB25" s="29"/>
      <c r="HC25" s="29"/>
      <c r="HD25" s="29"/>
      <c r="HE25" s="29"/>
      <c r="HF25" s="29"/>
      <c r="HG25" s="29"/>
      <c r="HH25" s="29"/>
      <c r="HI25" s="29"/>
      <c r="HJ25" s="29"/>
      <c r="HK25" s="29"/>
      <c r="HL25" s="29"/>
      <c r="HM25" s="29"/>
      <c r="HN25" s="29"/>
      <c r="HO25" s="29"/>
      <c r="HP25" s="29"/>
      <c r="HQ25" s="29"/>
      <c r="HR25" s="29"/>
      <c r="HS25" s="29"/>
      <c r="HT25" s="29"/>
      <c r="HU25" s="29"/>
      <c r="HV25" s="29"/>
      <c r="HW25" s="29"/>
      <c r="HX25" s="29"/>
      <c r="HY25" s="29"/>
      <c r="HZ25" s="29"/>
      <c r="IA25" s="29"/>
      <c r="IB25" s="29"/>
      <c r="IC25" s="29"/>
      <c r="ID25" s="29"/>
      <c r="IE25" s="29"/>
      <c r="IF25" s="29"/>
      <c r="IG25" s="29"/>
      <c r="IH25" s="29"/>
      <c r="II25" s="29"/>
      <c r="IJ25" s="29"/>
      <c r="IK25" s="29"/>
      <c r="IL25" s="29"/>
      <c r="IM25" s="29"/>
      <c r="IN25" s="29"/>
      <c r="IO25" s="29"/>
      <c r="IP25" s="29"/>
      <c r="IQ25" s="29"/>
      <c r="IR25" s="29"/>
      <c r="IS25" s="29"/>
      <c r="IT25" s="29"/>
    </row>
    <row r="26" spans="1:254" s="32" customFormat="1" x14ac:dyDescent="0.25">
      <c r="A26" s="7" t="s">
        <v>35</v>
      </c>
      <c r="B26" s="7"/>
      <c r="C26" s="7"/>
      <c r="D26" s="7"/>
      <c r="E26" s="7"/>
      <c r="F26" s="7"/>
      <c r="G26" s="7"/>
      <c r="H26" s="7"/>
      <c r="I26" s="29"/>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29"/>
      <c r="FJ26" s="29"/>
      <c r="FK26" s="29"/>
      <c r="FL26" s="29"/>
      <c r="FM26" s="29"/>
      <c r="FN26" s="29"/>
      <c r="FO26" s="29"/>
      <c r="FP26" s="29"/>
      <c r="FQ26" s="29"/>
      <c r="FR26" s="29"/>
      <c r="FS26" s="29"/>
      <c r="FT26" s="29"/>
      <c r="FU26" s="29"/>
      <c r="FV26" s="29"/>
      <c r="FW26" s="29"/>
      <c r="FX26" s="29"/>
      <c r="FY26" s="29"/>
      <c r="FZ26" s="29"/>
      <c r="GA26" s="29"/>
      <c r="GB26" s="29"/>
      <c r="GC26" s="29"/>
      <c r="GD26" s="29"/>
      <c r="GE26" s="29"/>
      <c r="GF26" s="29"/>
      <c r="GG26" s="29"/>
      <c r="GH26" s="29"/>
      <c r="GI26" s="29"/>
      <c r="GJ26" s="29"/>
      <c r="GK26" s="29"/>
      <c r="GL26" s="29"/>
      <c r="GM26" s="29"/>
      <c r="GN26" s="29"/>
      <c r="GO26" s="29"/>
      <c r="GP26" s="29"/>
      <c r="GQ26" s="29"/>
      <c r="GR26" s="29"/>
      <c r="GS26" s="29"/>
      <c r="GT26" s="29"/>
      <c r="GU26" s="29"/>
      <c r="GV26" s="29"/>
      <c r="GW26" s="29"/>
      <c r="GX26" s="29"/>
      <c r="GY26" s="29"/>
      <c r="GZ26" s="29"/>
      <c r="HA26" s="29"/>
      <c r="HB26" s="29"/>
      <c r="HC26" s="29"/>
      <c r="HD26" s="29"/>
      <c r="HE26" s="29"/>
      <c r="HF26" s="29"/>
      <c r="HG26" s="29"/>
      <c r="HH26" s="29"/>
      <c r="HI26" s="29"/>
      <c r="HJ26" s="29"/>
      <c r="HK26" s="29"/>
      <c r="HL26" s="29"/>
      <c r="HM26" s="29"/>
      <c r="HN26" s="29"/>
      <c r="HO26" s="29"/>
      <c r="HP26" s="29"/>
      <c r="HQ26" s="29"/>
      <c r="HR26" s="29"/>
      <c r="HS26" s="29"/>
      <c r="HT26" s="29"/>
      <c r="HU26" s="29"/>
      <c r="HV26" s="29"/>
      <c r="HW26" s="29"/>
      <c r="HX26" s="29"/>
      <c r="HY26" s="29"/>
      <c r="HZ26" s="29"/>
      <c r="IA26" s="29"/>
      <c r="IB26" s="29"/>
      <c r="IC26" s="29"/>
      <c r="ID26" s="29"/>
      <c r="IE26" s="29"/>
      <c r="IF26" s="29"/>
      <c r="IG26" s="29"/>
      <c r="IH26" s="29"/>
      <c r="II26" s="29"/>
      <c r="IJ26" s="29"/>
      <c r="IK26" s="29"/>
      <c r="IL26" s="29"/>
      <c r="IM26" s="29"/>
      <c r="IN26" s="29"/>
      <c r="IO26" s="29"/>
      <c r="IP26" s="29"/>
      <c r="IQ26" s="29"/>
      <c r="IR26" s="29"/>
      <c r="IS26" s="29"/>
      <c r="IT26" s="29"/>
    </row>
    <row r="27" spans="1:254" s="32" customFormat="1" x14ac:dyDescent="0.25">
      <c r="A27" s="7"/>
      <c r="B27" s="7"/>
      <c r="C27" s="7"/>
      <c r="D27" s="7"/>
      <c r="E27" s="7"/>
      <c r="F27" s="7"/>
      <c r="G27" s="7"/>
      <c r="I27" s="29"/>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29"/>
      <c r="ER27" s="29"/>
      <c r="ES27" s="29"/>
      <c r="ET27" s="29"/>
      <c r="EU27" s="29"/>
      <c r="EV27" s="29"/>
      <c r="EW27" s="29"/>
      <c r="EX27" s="29"/>
      <c r="EY27" s="29"/>
      <c r="EZ27" s="29"/>
      <c r="FA27" s="29"/>
      <c r="FB27" s="29"/>
      <c r="FC27" s="29"/>
      <c r="FD27" s="29"/>
      <c r="FE27" s="29"/>
      <c r="FF27" s="29"/>
      <c r="FG27" s="29"/>
      <c r="FH27" s="29"/>
      <c r="FI27" s="29"/>
      <c r="FJ27" s="29"/>
      <c r="FK27" s="29"/>
      <c r="FL27" s="29"/>
      <c r="FM27" s="29"/>
      <c r="FN27" s="29"/>
      <c r="FO27" s="29"/>
      <c r="FP27" s="29"/>
      <c r="FQ27" s="29"/>
      <c r="FR27" s="29"/>
      <c r="FS27" s="29"/>
      <c r="FT27" s="29"/>
      <c r="FU27" s="29"/>
      <c r="FV27" s="29"/>
      <c r="FW27" s="29"/>
      <c r="FX27" s="29"/>
      <c r="FY27" s="29"/>
      <c r="FZ27" s="29"/>
      <c r="GA27" s="29"/>
      <c r="GB27" s="29"/>
      <c r="GC27" s="29"/>
      <c r="GD27" s="29"/>
      <c r="GE27" s="29"/>
      <c r="GF27" s="29"/>
      <c r="GG27" s="29"/>
      <c r="GH27" s="29"/>
      <c r="GI27" s="29"/>
      <c r="GJ27" s="29"/>
      <c r="GK27" s="29"/>
      <c r="GL27" s="29"/>
      <c r="GM27" s="29"/>
      <c r="GN27" s="29"/>
      <c r="GO27" s="29"/>
      <c r="GP27" s="29"/>
      <c r="GQ27" s="29"/>
      <c r="GR27" s="29"/>
      <c r="GS27" s="29"/>
      <c r="GT27" s="29"/>
      <c r="GU27" s="29"/>
      <c r="GV27" s="29"/>
      <c r="GW27" s="29"/>
      <c r="GX27" s="29"/>
      <c r="GY27" s="29"/>
      <c r="GZ27" s="29"/>
      <c r="HA27" s="29"/>
      <c r="HB27" s="29"/>
      <c r="HC27" s="29"/>
      <c r="HD27" s="29"/>
      <c r="HE27" s="29"/>
      <c r="HF27" s="29"/>
      <c r="HG27" s="29"/>
      <c r="HH27" s="29"/>
      <c r="HI27" s="29"/>
      <c r="HJ27" s="29"/>
      <c r="HK27" s="29"/>
      <c r="HL27" s="29"/>
      <c r="HM27" s="29"/>
      <c r="HN27" s="29"/>
      <c r="HO27" s="29"/>
      <c r="HP27" s="29"/>
      <c r="HQ27" s="29"/>
      <c r="HR27" s="29"/>
      <c r="HS27" s="29"/>
      <c r="HT27" s="29"/>
      <c r="HU27" s="29"/>
      <c r="HV27" s="29"/>
      <c r="HW27" s="29"/>
      <c r="HX27" s="29"/>
      <c r="HY27" s="29"/>
      <c r="HZ27" s="29"/>
      <c r="IA27" s="29"/>
      <c r="IB27" s="29"/>
      <c r="IC27" s="29"/>
      <c r="ID27" s="29"/>
      <c r="IE27" s="29"/>
      <c r="IF27" s="29"/>
      <c r="IG27" s="29"/>
      <c r="IH27" s="29"/>
      <c r="II27" s="29"/>
      <c r="IJ27" s="29"/>
      <c r="IK27" s="29"/>
      <c r="IL27" s="29"/>
      <c r="IM27" s="29"/>
      <c r="IN27" s="29"/>
      <c r="IO27" s="29"/>
      <c r="IP27" s="29"/>
      <c r="IQ27" s="29"/>
      <c r="IR27" s="29"/>
      <c r="IS27" s="29"/>
      <c r="IT27" s="29"/>
    </row>
    <row r="28" spans="1:254" s="32" customFormat="1" ht="30" x14ac:dyDescent="0.25">
      <c r="A28" s="33" t="s">
        <v>22</v>
      </c>
      <c r="B28" s="12">
        <f>B8</f>
        <v>43435</v>
      </c>
      <c r="C28" s="12">
        <f>C8</f>
        <v>43800</v>
      </c>
      <c r="D28" s="46" t="s">
        <v>16</v>
      </c>
      <c r="E28" s="12"/>
      <c r="H28" s="7"/>
      <c r="I28" s="29"/>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29"/>
      <c r="EY28" s="29"/>
      <c r="EZ28" s="29"/>
      <c r="FA28" s="29"/>
      <c r="FB28" s="29"/>
      <c r="FC28" s="29"/>
      <c r="FD28" s="29"/>
      <c r="FE28" s="29"/>
      <c r="FF28" s="29"/>
      <c r="FG28" s="29"/>
      <c r="FH28" s="29"/>
      <c r="FI28" s="29"/>
      <c r="FJ28" s="29"/>
      <c r="FK28" s="29"/>
      <c r="FL28" s="29"/>
      <c r="FM28" s="29"/>
      <c r="FN28" s="29"/>
      <c r="FO28" s="29"/>
      <c r="FP28" s="29"/>
      <c r="FQ28" s="29"/>
      <c r="FR28" s="29"/>
      <c r="FS28" s="29"/>
      <c r="FT28" s="29"/>
      <c r="FU28" s="29"/>
      <c r="FV28" s="29"/>
      <c r="FW28" s="29"/>
      <c r="FX28" s="29"/>
      <c r="FY28" s="29"/>
      <c r="FZ28" s="29"/>
      <c r="GA28" s="29"/>
      <c r="GB28" s="29"/>
      <c r="GC28" s="29"/>
      <c r="GD28" s="29"/>
      <c r="GE28" s="29"/>
      <c r="GF28" s="29"/>
      <c r="GG28" s="29"/>
      <c r="GH28" s="29"/>
      <c r="GI28" s="29"/>
      <c r="GJ28" s="29"/>
      <c r="GK28" s="29"/>
      <c r="GL28" s="29"/>
      <c r="GM28" s="29"/>
      <c r="GN28" s="29"/>
      <c r="GO28" s="29"/>
      <c r="GP28" s="29"/>
      <c r="GQ28" s="29"/>
      <c r="GR28" s="29"/>
      <c r="GS28" s="29"/>
      <c r="GT28" s="29"/>
      <c r="GU28" s="29"/>
      <c r="GV28" s="29"/>
      <c r="GW28" s="29"/>
      <c r="GX28" s="29"/>
      <c r="GY28" s="29"/>
      <c r="GZ28" s="29"/>
      <c r="HA28" s="29"/>
      <c r="HB28" s="29"/>
      <c r="HC28" s="29"/>
      <c r="HD28" s="29"/>
      <c r="HE28" s="29"/>
      <c r="HF28" s="29"/>
      <c r="HG28" s="29"/>
      <c r="HH28" s="29"/>
      <c r="HI28" s="29"/>
      <c r="HJ28" s="29"/>
      <c r="HK28" s="29"/>
      <c r="HL28" s="29"/>
      <c r="HM28" s="29"/>
      <c r="HN28" s="29"/>
      <c r="HO28" s="29"/>
      <c r="HP28" s="29"/>
      <c r="HQ28" s="29"/>
      <c r="HR28" s="29"/>
      <c r="HS28" s="29"/>
      <c r="HT28" s="29"/>
      <c r="HU28" s="29"/>
      <c r="HV28" s="29"/>
      <c r="HW28" s="29"/>
      <c r="HX28" s="29"/>
      <c r="HY28" s="29"/>
      <c r="HZ28" s="29"/>
      <c r="IA28" s="29"/>
      <c r="IB28" s="29"/>
      <c r="IC28" s="29"/>
      <c r="ID28" s="29"/>
      <c r="IE28" s="29"/>
      <c r="IF28" s="29"/>
      <c r="IG28" s="29"/>
      <c r="IH28" s="29"/>
      <c r="II28" s="29"/>
      <c r="IJ28" s="29"/>
      <c r="IK28" s="29"/>
      <c r="IL28" s="29"/>
      <c r="IM28" s="29"/>
      <c r="IN28" s="29"/>
      <c r="IO28" s="29"/>
      <c r="IP28" s="29"/>
      <c r="IQ28" s="29"/>
      <c r="IR28" s="29"/>
      <c r="IS28" s="29"/>
      <c r="IT28" s="29"/>
    </row>
    <row r="29" spans="1:254" s="28" customFormat="1" x14ac:dyDescent="0.25">
      <c r="A29" s="18"/>
      <c r="B29" s="18"/>
      <c r="C29" s="5"/>
      <c r="D29" s="18"/>
      <c r="E29" s="5"/>
      <c r="H29" s="7"/>
      <c r="I29" s="29"/>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c r="FF29" s="29"/>
      <c r="FG29" s="29"/>
      <c r="FH29" s="29"/>
      <c r="FI29" s="29"/>
      <c r="FJ29" s="29"/>
      <c r="FK29" s="29"/>
      <c r="FL29" s="29"/>
      <c r="FM29" s="29"/>
      <c r="FN29" s="29"/>
      <c r="FO29" s="29"/>
      <c r="FP29" s="29"/>
      <c r="FQ29" s="29"/>
      <c r="FR29" s="29"/>
      <c r="FS29" s="29"/>
      <c r="FT29" s="29"/>
      <c r="FU29" s="29"/>
      <c r="FV29" s="29"/>
      <c r="FW29" s="29"/>
      <c r="FX29" s="29"/>
      <c r="FY29" s="29"/>
      <c r="FZ29" s="29"/>
      <c r="GA29" s="29"/>
      <c r="GB29" s="29"/>
      <c r="GC29" s="29"/>
      <c r="GD29" s="29"/>
      <c r="GE29" s="29"/>
      <c r="GF29" s="29"/>
      <c r="GG29" s="29"/>
      <c r="GH29" s="29"/>
      <c r="GI29" s="29"/>
      <c r="GJ29" s="29"/>
      <c r="GK29" s="29"/>
      <c r="GL29" s="29"/>
      <c r="GM29" s="29"/>
      <c r="GN29" s="29"/>
      <c r="GO29" s="29"/>
      <c r="GP29" s="29"/>
      <c r="GQ29" s="29"/>
      <c r="GR29" s="29"/>
      <c r="GS29" s="29"/>
      <c r="GT29" s="29"/>
      <c r="GU29" s="29"/>
      <c r="GV29" s="29"/>
      <c r="GW29" s="29"/>
      <c r="GX29" s="29"/>
      <c r="GY29" s="29"/>
      <c r="GZ29" s="29"/>
      <c r="HA29" s="29"/>
      <c r="HB29" s="29"/>
      <c r="HC29" s="29"/>
      <c r="HD29" s="29"/>
      <c r="HE29" s="29"/>
      <c r="HF29" s="29"/>
      <c r="HG29" s="29"/>
      <c r="HH29" s="29"/>
      <c r="HI29" s="29"/>
      <c r="HJ29" s="29"/>
      <c r="HK29" s="29"/>
      <c r="HL29" s="29"/>
      <c r="HM29" s="29"/>
      <c r="HN29" s="29"/>
      <c r="HO29" s="29"/>
      <c r="HP29" s="29"/>
      <c r="HQ29" s="29"/>
      <c r="HR29" s="29"/>
      <c r="HS29" s="29"/>
      <c r="HT29" s="29"/>
      <c r="HU29" s="29"/>
      <c r="HV29" s="29"/>
      <c r="HW29" s="29"/>
      <c r="HX29" s="29"/>
      <c r="HY29" s="29"/>
      <c r="HZ29" s="29"/>
      <c r="IA29" s="29"/>
      <c r="IB29" s="29"/>
      <c r="IC29" s="29"/>
      <c r="ID29" s="29"/>
      <c r="IE29" s="29"/>
      <c r="IF29" s="29"/>
      <c r="IG29" s="29"/>
      <c r="IH29" s="29"/>
      <c r="II29" s="29"/>
      <c r="IJ29" s="29"/>
      <c r="IK29" s="29"/>
      <c r="IL29" s="29"/>
      <c r="IM29" s="29"/>
      <c r="IN29" s="29"/>
      <c r="IO29" s="29"/>
      <c r="IP29" s="29"/>
      <c r="IQ29" s="29"/>
      <c r="IR29" s="29"/>
      <c r="IS29" s="29"/>
      <c r="IT29" s="29"/>
    </row>
    <row r="30" spans="1:254" s="28" customFormat="1" x14ac:dyDescent="0.25">
      <c r="A30" s="7" t="s">
        <v>14</v>
      </c>
      <c r="B30" s="5"/>
      <c r="C30" s="5"/>
      <c r="D30" s="5"/>
      <c r="E30" s="5"/>
      <c r="I30" s="29"/>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c r="FF30" s="29"/>
      <c r="FG30" s="29"/>
      <c r="FH30" s="29"/>
      <c r="FI30" s="29"/>
      <c r="FJ30" s="29"/>
      <c r="FK30" s="29"/>
      <c r="FL30" s="29"/>
      <c r="FM30" s="29"/>
      <c r="FN30" s="29"/>
      <c r="FO30" s="29"/>
      <c r="FP30" s="29"/>
      <c r="FQ30" s="29"/>
      <c r="FR30" s="29"/>
      <c r="FS30" s="29"/>
      <c r="FT30" s="29"/>
      <c r="FU30" s="29"/>
      <c r="FV30" s="29"/>
      <c r="FW30" s="29"/>
      <c r="FX30" s="29"/>
      <c r="FY30" s="29"/>
      <c r="FZ30" s="29"/>
      <c r="GA30" s="29"/>
      <c r="GB30" s="29"/>
      <c r="GC30" s="29"/>
      <c r="GD30" s="29"/>
      <c r="GE30" s="29"/>
      <c r="GF30" s="29"/>
      <c r="GG30" s="29"/>
      <c r="GH30" s="29"/>
      <c r="GI30" s="29"/>
      <c r="GJ30" s="29"/>
      <c r="GK30" s="29"/>
      <c r="GL30" s="29"/>
      <c r="GM30" s="29"/>
      <c r="GN30" s="29"/>
      <c r="GO30" s="29"/>
      <c r="GP30" s="29"/>
      <c r="GQ30" s="29"/>
      <c r="GR30" s="29"/>
      <c r="GS30" s="29"/>
      <c r="GT30" s="29"/>
      <c r="GU30" s="29"/>
      <c r="GV30" s="29"/>
      <c r="GW30" s="29"/>
      <c r="GX30" s="29"/>
      <c r="GY30" s="29"/>
      <c r="GZ30" s="29"/>
      <c r="HA30" s="29"/>
      <c r="HB30" s="29"/>
      <c r="HC30" s="29"/>
      <c r="HD30" s="29"/>
      <c r="HE30" s="29"/>
      <c r="HF30" s="29"/>
      <c r="HG30" s="29"/>
      <c r="HH30" s="29"/>
      <c r="HI30" s="29"/>
      <c r="HJ30" s="29"/>
      <c r="HK30" s="29"/>
      <c r="HL30" s="29"/>
      <c r="HM30" s="29"/>
      <c r="HN30" s="29"/>
      <c r="HO30" s="29"/>
      <c r="HP30" s="29"/>
      <c r="HQ30" s="29"/>
      <c r="HR30" s="29"/>
      <c r="HS30" s="29"/>
      <c r="HT30" s="29"/>
      <c r="HU30" s="29"/>
      <c r="HV30" s="29"/>
      <c r="HW30" s="29"/>
      <c r="HX30" s="29"/>
      <c r="HY30" s="29"/>
      <c r="HZ30" s="29"/>
      <c r="IA30" s="29"/>
      <c r="IB30" s="29"/>
      <c r="IC30" s="29"/>
      <c r="ID30" s="29"/>
      <c r="IE30" s="29"/>
      <c r="IF30" s="29"/>
      <c r="IG30" s="29"/>
      <c r="IH30" s="29"/>
      <c r="II30" s="29"/>
      <c r="IJ30" s="29"/>
      <c r="IK30" s="29"/>
      <c r="IL30" s="29"/>
      <c r="IM30" s="29"/>
      <c r="IN30" s="29"/>
      <c r="IO30" s="29"/>
      <c r="IP30" s="29"/>
      <c r="IQ30" s="29"/>
      <c r="IR30" s="29"/>
      <c r="IS30" s="29"/>
      <c r="IT30" s="29"/>
    </row>
    <row r="31" spans="1:254" s="28" customFormat="1" ht="14.25" x14ac:dyDescent="0.2">
      <c r="A31" s="18" t="s">
        <v>13</v>
      </c>
      <c r="B31" s="21">
        <f>B23</f>
        <v>19441</v>
      </c>
      <c r="C31" s="21">
        <f>C23</f>
        <v>19522</v>
      </c>
      <c r="D31" s="22">
        <f>+(C31/B31)-1</f>
        <v>4.1664523429865152E-3</v>
      </c>
      <c r="E31" s="21"/>
      <c r="I31" s="29"/>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c r="EU31" s="29"/>
      <c r="EV31" s="29"/>
      <c r="EW31" s="29"/>
      <c r="EX31" s="29"/>
      <c r="EY31" s="29"/>
      <c r="EZ31" s="29"/>
      <c r="FA31" s="29"/>
      <c r="FB31" s="29"/>
      <c r="FC31" s="29"/>
      <c r="FD31" s="29"/>
      <c r="FE31" s="29"/>
      <c r="FF31" s="29"/>
      <c r="FG31" s="29"/>
      <c r="FH31" s="29"/>
      <c r="FI31" s="29"/>
      <c r="FJ31" s="29"/>
      <c r="FK31" s="29"/>
      <c r="FL31" s="29"/>
      <c r="FM31" s="29"/>
      <c r="FN31" s="29"/>
      <c r="FO31" s="29"/>
      <c r="FP31" s="29"/>
      <c r="FQ31" s="29"/>
      <c r="FR31" s="29"/>
      <c r="FS31" s="29"/>
      <c r="FT31" s="29"/>
      <c r="FU31" s="29"/>
      <c r="FV31" s="29"/>
      <c r="FW31" s="29"/>
      <c r="FX31" s="29"/>
      <c r="FY31" s="29"/>
      <c r="FZ31" s="29"/>
      <c r="GA31" s="29"/>
      <c r="GB31" s="29"/>
      <c r="GC31" s="29"/>
      <c r="GD31" s="29"/>
      <c r="GE31" s="29"/>
      <c r="GF31" s="29"/>
      <c r="GG31" s="29"/>
      <c r="GH31" s="29"/>
      <c r="GI31" s="29"/>
      <c r="GJ31" s="29"/>
      <c r="GK31" s="29"/>
      <c r="GL31" s="29"/>
      <c r="GM31" s="29"/>
      <c r="GN31" s="29"/>
      <c r="GO31" s="29"/>
      <c r="GP31" s="29"/>
      <c r="GQ31" s="29"/>
      <c r="GR31" s="29"/>
      <c r="GS31" s="29"/>
      <c r="GT31" s="29"/>
      <c r="GU31" s="29"/>
      <c r="GV31" s="29"/>
      <c r="GW31" s="29"/>
      <c r="GX31" s="29"/>
      <c r="GY31" s="29"/>
      <c r="GZ31" s="29"/>
      <c r="HA31" s="29"/>
      <c r="HB31" s="29"/>
      <c r="HC31" s="29"/>
      <c r="HD31" s="29"/>
      <c r="HE31" s="29"/>
      <c r="HF31" s="29"/>
      <c r="HG31" s="29"/>
      <c r="HH31" s="29"/>
      <c r="HI31" s="29"/>
      <c r="HJ31" s="29"/>
      <c r="HK31" s="29"/>
      <c r="HL31" s="29"/>
      <c r="HM31" s="29"/>
      <c r="HN31" s="29"/>
      <c r="HO31" s="29"/>
      <c r="HP31" s="29"/>
      <c r="HQ31" s="29"/>
      <c r="HR31" s="29"/>
      <c r="HS31" s="29"/>
      <c r="HT31" s="29"/>
      <c r="HU31" s="29"/>
      <c r="HV31" s="29"/>
      <c r="HW31" s="29"/>
      <c r="HX31" s="29"/>
      <c r="HY31" s="29"/>
      <c r="HZ31" s="29"/>
      <c r="IA31" s="29"/>
      <c r="IB31" s="29"/>
      <c r="IC31" s="29"/>
      <c r="ID31" s="29"/>
      <c r="IE31" s="29"/>
      <c r="IF31" s="29"/>
      <c r="IG31" s="29"/>
      <c r="IH31" s="29"/>
      <c r="II31" s="29"/>
      <c r="IJ31" s="29"/>
      <c r="IK31" s="29"/>
      <c r="IL31" s="29"/>
      <c r="IM31" s="29"/>
      <c r="IN31" s="29"/>
      <c r="IO31" s="29"/>
      <c r="IP31" s="29"/>
      <c r="IQ31" s="29"/>
      <c r="IR31" s="29"/>
      <c r="IS31" s="29"/>
      <c r="IT31" s="29"/>
    </row>
    <row r="32" spans="1:254" s="28" customFormat="1" ht="14.25" x14ac:dyDescent="0.2">
      <c r="A32" s="18" t="s">
        <v>27</v>
      </c>
      <c r="B32" s="25">
        <f>E23</f>
        <v>2483676164</v>
      </c>
      <c r="C32" s="25">
        <f>F23</f>
        <v>2686947841</v>
      </c>
      <c r="D32" s="22">
        <f>+(C32/B32)-1</f>
        <v>8.1843067927433788E-2</v>
      </c>
      <c r="E32" s="25"/>
      <c r="I32" s="29"/>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c r="FF32" s="29"/>
      <c r="FG32" s="29"/>
      <c r="FH32" s="29"/>
      <c r="FI32" s="29"/>
      <c r="FJ32" s="29"/>
      <c r="FK32" s="29"/>
      <c r="FL32" s="29"/>
      <c r="FM32" s="29"/>
      <c r="FN32" s="29"/>
      <c r="FO32" s="29"/>
      <c r="FP32" s="29"/>
      <c r="FQ32" s="29"/>
      <c r="FR32" s="29"/>
      <c r="FS32" s="29"/>
      <c r="FT32" s="29"/>
      <c r="FU32" s="29"/>
      <c r="FV32" s="29"/>
      <c r="FW32" s="29"/>
      <c r="FX32" s="29"/>
      <c r="FY32" s="29"/>
      <c r="FZ32" s="29"/>
      <c r="GA32" s="29"/>
      <c r="GB32" s="29"/>
      <c r="GC32" s="29"/>
      <c r="GD32" s="29"/>
      <c r="GE32" s="29"/>
      <c r="GF32" s="29"/>
      <c r="GG32" s="29"/>
      <c r="GH32" s="29"/>
      <c r="GI32" s="29"/>
      <c r="GJ32" s="29"/>
      <c r="GK32" s="29"/>
      <c r="GL32" s="29"/>
      <c r="GM32" s="29"/>
      <c r="GN32" s="29"/>
      <c r="GO32" s="29"/>
      <c r="GP32" s="29"/>
      <c r="GQ32" s="29"/>
      <c r="GR32" s="29"/>
      <c r="GS32" s="29"/>
      <c r="GT32" s="29"/>
      <c r="GU32" s="29"/>
      <c r="GV32" s="29"/>
      <c r="GW32" s="29"/>
      <c r="GX32" s="29"/>
      <c r="GY32" s="29"/>
      <c r="GZ32" s="29"/>
      <c r="HA32" s="29"/>
      <c r="HB32" s="29"/>
      <c r="HC32" s="29"/>
      <c r="HD32" s="29"/>
      <c r="HE32" s="29"/>
      <c r="HF32" s="29"/>
      <c r="HG32" s="29"/>
      <c r="HH32" s="29"/>
      <c r="HI32" s="29"/>
      <c r="HJ32" s="29"/>
      <c r="HK32" s="29"/>
      <c r="HL32" s="29"/>
      <c r="HM32" s="29"/>
      <c r="HN32" s="29"/>
      <c r="HO32" s="29"/>
      <c r="HP32" s="29"/>
      <c r="HQ32" s="29"/>
      <c r="HR32" s="29"/>
      <c r="HS32" s="29"/>
      <c r="HT32" s="29"/>
      <c r="HU32" s="29"/>
      <c r="HV32" s="29"/>
      <c r="HW32" s="29"/>
      <c r="HX32" s="29"/>
      <c r="HY32" s="29"/>
      <c r="HZ32" s="29"/>
      <c r="IA32" s="29"/>
      <c r="IB32" s="29"/>
      <c r="IC32" s="29"/>
      <c r="ID32" s="29"/>
      <c r="IE32" s="29"/>
      <c r="IF32" s="29"/>
      <c r="IG32" s="29"/>
      <c r="IH32" s="29"/>
      <c r="II32" s="29"/>
      <c r="IJ32" s="29"/>
      <c r="IK32" s="29"/>
      <c r="IL32" s="29"/>
      <c r="IM32" s="29"/>
      <c r="IN32" s="29"/>
      <c r="IO32" s="29"/>
      <c r="IP32" s="29"/>
      <c r="IQ32" s="29"/>
      <c r="IR32" s="29"/>
      <c r="IS32" s="29"/>
      <c r="IT32" s="29"/>
    </row>
    <row r="33" spans="1:254" s="28" customFormat="1" ht="14.25" x14ac:dyDescent="0.2">
      <c r="A33" s="18" t="s">
        <v>11</v>
      </c>
      <c r="B33" s="25">
        <f>G23</f>
        <v>148995126.36000001</v>
      </c>
      <c r="C33" s="25">
        <f>H23</f>
        <v>161154579.64000002</v>
      </c>
      <c r="D33" s="22">
        <f>+(C33/B33)-1</f>
        <v>8.160973836567309E-2</v>
      </c>
      <c r="E33" s="25"/>
      <c r="I33" s="29"/>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c r="FF33" s="29"/>
      <c r="FG33" s="29"/>
      <c r="FH33" s="29"/>
      <c r="FI33" s="29"/>
      <c r="FJ33" s="29"/>
      <c r="FK33" s="29"/>
      <c r="FL33" s="29"/>
      <c r="FM33" s="29"/>
      <c r="FN33" s="29"/>
      <c r="FO33" s="29"/>
      <c r="FP33" s="29"/>
      <c r="FQ33" s="29"/>
      <c r="FR33" s="29"/>
      <c r="FS33" s="29"/>
      <c r="FT33" s="29"/>
      <c r="FU33" s="29"/>
      <c r="FV33" s="29"/>
      <c r="FW33" s="29"/>
      <c r="FX33" s="29"/>
      <c r="FY33" s="29"/>
      <c r="FZ33" s="29"/>
      <c r="GA33" s="29"/>
      <c r="GB33" s="29"/>
      <c r="GC33" s="29"/>
      <c r="GD33" s="29"/>
      <c r="GE33" s="29"/>
      <c r="GF33" s="29"/>
      <c r="GG33" s="29"/>
      <c r="GH33" s="29"/>
      <c r="GI33" s="29"/>
      <c r="GJ33" s="29"/>
      <c r="GK33" s="29"/>
      <c r="GL33" s="29"/>
      <c r="GM33" s="29"/>
      <c r="GN33" s="29"/>
      <c r="GO33" s="29"/>
      <c r="GP33" s="29"/>
      <c r="GQ33" s="29"/>
      <c r="GR33" s="29"/>
      <c r="GS33" s="29"/>
      <c r="GT33" s="29"/>
      <c r="GU33" s="29"/>
      <c r="GV33" s="29"/>
      <c r="GW33" s="29"/>
      <c r="GX33" s="29"/>
      <c r="GY33" s="29"/>
      <c r="GZ33" s="29"/>
      <c r="HA33" s="29"/>
      <c r="HB33" s="29"/>
      <c r="HC33" s="29"/>
      <c r="HD33" s="29"/>
      <c r="HE33" s="29"/>
      <c r="HF33" s="29"/>
      <c r="HG33" s="29"/>
      <c r="HH33" s="29"/>
      <c r="HI33" s="29"/>
      <c r="HJ33" s="29"/>
      <c r="HK33" s="29"/>
      <c r="HL33" s="29"/>
      <c r="HM33" s="29"/>
      <c r="HN33" s="29"/>
      <c r="HO33" s="29"/>
      <c r="HP33" s="29"/>
      <c r="HQ33" s="29"/>
      <c r="HR33" s="29"/>
      <c r="HS33" s="29"/>
      <c r="HT33" s="29"/>
      <c r="HU33" s="29"/>
      <c r="HV33" s="29"/>
      <c r="HW33" s="29"/>
      <c r="HX33" s="29"/>
      <c r="HY33" s="29"/>
      <c r="HZ33" s="29"/>
      <c r="IA33" s="29"/>
      <c r="IB33" s="29"/>
      <c r="IC33" s="29"/>
      <c r="ID33" s="29"/>
      <c r="IE33" s="29"/>
      <c r="IF33" s="29"/>
      <c r="IG33" s="29"/>
      <c r="IH33" s="29"/>
      <c r="II33" s="29"/>
      <c r="IJ33" s="29"/>
      <c r="IK33" s="29"/>
      <c r="IL33" s="29"/>
      <c r="IM33" s="29"/>
      <c r="IN33" s="29"/>
      <c r="IO33" s="29"/>
      <c r="IP33" s="29"/>
      <c r="IQ33" s="29"/>
      <c r="IR33" s="29"/>
      <c r="IS33" s="29"/>
      <c r="IT33" s="29"/>
    </row>
    <row r="34" spans="1:254" s="28" customFormat="1" ht="14.25" x14ac:dyDescent="0.2">
      <c r="A34" s="18"/>
      <c r="B34" s="21"/>
      <c r="C34" s="18"/>
      <c r="D34" s="22"/>
      <c r="E34" s="18"/>
      <c r="I34" s="29"/>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29"/>
      <c r="FG34" s="29"/>
      <c r="FH34" s="29"/>
      <c r="FI34" s="29"/>
      <c r="FJ34" s="29"/>
      <c r="FK34" s="29"/>
      <c r="FL34" s="29"/>
      <c r="FM34" s="29"/>
      <c r="FN34" s="29"/>
      <c r="FO34" s="29"/>
      <c r="FP34" s="29"/>
      <c r="FQ34" s="29"/>
      <c r="FR34" s="29"/>
      <c r="FS34" s="29"/>
      <c r="FT34" s="29"/>
      <c r="FU34" s="29"/>
      <c r="FV34" s="29"/>
      <c r="FW34" s="29"/>
      <c r="FX34" s="29"/>
      <c r="FY34" s="29"/>
      <c r="FZ34" s="29"/>
      <c r="GA34" s="29"/>
      <c r="GB34" s="29"/>
      <c r="GC34" s="29"/>
      <c r="GD34" s="29"/>
      <c r="GE34" s="29"/>
      <c r="GF34" s="29"/>
      <c r="GG34" s="29"/>
      <c r="GH34" s="29"/>
      <c r="GI34" s="29"/>
      <c r="GJ34" s="29"/>
      <c r="GK34" s="29"/>
      <c r="GL34" s="29"/>
      <c r="GM34" s="29"/>
      <c r="GN34" s="29"/>
      <c r="GO34" s="29"/>
      <c r="GP34" s="29"/>
      <c r="GQ34" s="29"/>
      <c r="GR34" s="29"/>
      <c r="GS34" s="29"/>
      <c r="GT34" s="29"/>
      <c r="GU34" s="29"/>
      <c r="GV34" s="29"/>
      <c r="GW34" s="29"/>
      <c r="GX34" s="29"/>
      <c r="GY34" s="29"/>
      <c r="GZ34" s="29"/>
      <c r="HA34" s="29"/>
      <c r="HB34" s="29"/>
      <c r="HC34" s="29"/>
      <c r="HD34" s="29"/>
      <c r="HE34" s="29"/>
      <c r="HF34" s="29"/>
      <c r="HG34" s="29"/>
      <c r="HH34" s="29"/>
      <c r="HI34" s="29"/>
      <c r="HJ34" s="29"/>
      <c r="HK34" s="29"/>
      <c r="HL34" s="29"/>
      <c r="HM34" s="29"/>
      <c r="HN34" s="29"/>
      <c r="HO34" s="29"/>
      <c r="HP34" s="29"/>
      <c r="HQ34" s="29"/>
      <c r="HR34" s="29"/>
      <c r="HS34" s="29"/>
      <c r="HT34" s="29"/>
      <c r="HU34" s="29"/>
      <c r="HV34" s="29"/>
      <c r="HW34" s="29"/>
      <c r="HX34" s="29"/>
      <c r="HY34" s="29"/>
      <c r="HZ34" s="29"/>
      <c r="IA34" s="29"/>
      <c r="IB34" s="29"/>
      <c r="IC34" s="29"/>
      <c r="ID34" s="29"/>
      <c r="IE34" s="29"/>
      <c r="IF34" s="29"/>
      <c r="IG34" s="29"/>
      <c r="IH34" s="29"/>
      <c r="II34" s="29"/>
      <c r="IJ34" s="29"/>
      <c r="IK34" s="29"/>
      <c r="IL34" s="29"/>
      <c r="IM34" s="29"/>
      <c r="IN34" s="29"/>
      <c r="IO34" s="29"/>
      <c r="IP34" s="29"/>
      <c r="IQ34" s="29"/>
      <c r="IR34" s="29"/>
      <c r="IS34" s="29"/>
      <c r="IT34" s="29"/>
    </row>
    <row r="35" spans="1:254" s="28" customFormat="1" x14ac:dyDescent="0.25">
      <c r="A35" s="7" t="s">
        <v>4</v>
      </c>
      <c r="B35" s="21"/>
      <c r="C35" s="18"/>
      <c r="D35" s="22"/>
      <c r="E35" s="18"/>
      <c r="I35" s="29"/>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c r="FF35" s="29"/>
      <c r="FG35" s="29"/>
      <c r="FH35" s="29"/>
      <c r="FI35" s="29"/>
      <c r="FJ35" s="29"/>
      <c r="FK35" s="29"/>
      <c r="FL35" s="29"/>
      <c r="FM35" s="29"/>
      <c r="FN35" s="29"/>
      <c r="FO35" s="29"/>
      <c r="FP35" s="29"/>
      <c r="FQ35" s="29"/>
      <c r="FR35" s="29"/>
      <c r="FS35" s="29"/>
      <c r="FT35" s="29"/>
      <c r="FU35" s="29"/>
      <c r="FV35" s="29"/>
      <c r="FW35" s="29"/>
      <c r="FX35" s="29"/>
      <c r="FY35" s="29"/>
      <c r="FZ35" s="29"/>
      <c r="GA35" s="29"/>
      <c r="GB35" s="29"/>
      <c r="GC35" s="29"/>
      <c r="GD35" s="29"/>
      <c r="GE35" s="29"/>
      <c r="GF35" s="29"/>
      <c r="GG35" s="29"/>
      <c r="GH35" s="29"/>
      <c r="GI35" s="29"/>
      <c r="GJ35" s="29"/>
      <c r="GK35" s="29"/>
      <c r="GL35" s="29"/>
      <c r="GM35" s="29"/>
      <c r="GN35" s="29"/>
      <c r="GO35" s="29"/>
      <c r="GP35" s="29"/>
      <c r="GQ35" s="29"/>
      <c r="GR35" s="29"/>
      <c r="GS35" s="29"/>
      <c r="GT35" s="29"/>
      <c r="GU35" s="29"/>
      <c r="GV35" s="29"/>
      <c r="GW35" s="29"/>
      <c r="GX35" s="29"/>
      <c r="GY35" s="29"/>
      <c r="GZ35" s="29"/>
      <c r="HA35" s="29"/>
      <c r="HB35" s="29"/>
      <c r="HC35" s="29"/>
      <c r="HD35" s="29"/>
      <c r="HE35" s="29"/>
      <c r="HF35" s="29"/>
      <c r="HG35" s="29"/>
      <c r="HH35" s="29"/>
      <c r="HI35" s="29"/>
      <c r="HJ35" s="29"/>
      <c r="HK35" s="29"/>
      <c r="HL35" s="29"/>
      <c r="HM35" s="29"/>
      <c r="HN35" s="29"/>
      <c r="HO35" s="29"/>
      <c r="HP35" s="29"/>
      <c r="HQ35" s="29"/>
      <c r="HR35" s="29"/>
      <c r="HS35" s="29"/>
      <c r="HT35" s="29"/>
      <c r="HU35" s="29"/>
      <c r="HV35" s="29"/>
      <c r="HW35" s="29"/>
      <c r="HX35" s="29"/>
      <c r="HY35" s="29"/>
      <c r="HZ35" s="29"/>
      <c r="IA35" s="29"/>
      <c r="IB35" s="29"/>
      <c r="IC35" s="29"/>
      <c r="ID35" s="29"/>
      <c r="IE35" s="29"/>
      <c r="IF35" s="29"/>
      <c r="IG35" s="29"/>
      <c r="IH35" s="29"/>
      <c r="II35" s="29"/>
      <c r="IJ35" s="29"/>
      <c r="IK35" s="29"/>
      <c r="IL35" s="29"/>
      <c r="IM35" s="29"/>
      <c r="IN35" s="29"/>
      <c r="IO35" s="29"/>
      <c r="IP35" s="29"/>
      <c r="IQ35" s="29"/>
      <c r="IR35" s="29"/>
      <c r="IS35" s="29"/>
      <c r="IT35" s="29"/>
    </row>
    <row r="36" spans="1:254" s="28" customFormat="1" ht="14.25" x14ac:dyDescent="0.2">
      <c r="A36" s="31" t="s">
        <v>23</v>
      </c>
      <c r="B36" s="21">
        <v>228479</v>
      </c>
      <c r="C36" s="21">
        <v>280918</v>
      </c>
      <c r="D36" s="22">
        <f>(C36/B36)-1</f>
        <v>0.229513434495074</v>
      </c>
      <c r="E36" s="21"/>
      <c r="I36" s="29"/>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c r="HG36" s="29"/>
      <c r="HH36" s="29"/>
      <c r="HI36" s="29"/>
      <c r="HJ36" s="29"/>
      <c r="HK36" s="29"/>
      <c r="HL36" s="29"/>
      <c r="HM36" s="29"/>
      <c r="HN36" s="29"/>
      <c r="HO36" s="29"/>
      <c r="HP36" s="29"/>
      <c r="HQ36" s="29"/>
      <c r="HR36" s="29"/>
      <c r="HS36" s="29"/>
      <c r="HT36" s="29"/>
      <c r="HU36" s="29"/>
      <c r="HV36" s="29"/>
      <c r="HW36" s="29"/>
      <c r="HX36" s="29"/>
      <c r="HY36" s="29"/>
      <c r="HZ36" s="29"/>
      <c r="IA36" s="29"/>
      <c r="IB36" s="29"/>
      <c r="IC36" s="29"/>
      <c r="ID36" s="29"/>
      <c r="IE36" s="29"/>
      <c r="IF36" s="29"/>
      <c r="IG36" s="29"/>
      <c r="IH36" s="29"/>
      <c r="II36" s="29"/>
      <c r="IJ36" s="29"/>
      <c r="IK36" s="29"/>
      <c r="IL36" s="29"/>
      <c r="IM36" s="29"/>
      <c r="IN36" s="29"/>
      <c r="IO36" s="29"/>
      <c r="IP36" s="29"/>
      <c r="IQ36" s="29"/>
      <c r="IR36" s="29"/>
      <c r="IS36" s="29"/>
      <c r="IT36" s="29"/>
    </row>
    <row r="37" spans="1:254" s="28" customFormat="1" ht="14.25" x14ac:dyDescent="0.2">
      <c r="A37" s="18" t="s">
        <v>11</v>
      </c>
      <c r="B37" s="25">
        <v>84731268.74000001</v>
      </c>
      <c r="C37" s="25">
        <v>89464945.890000015</v>
      </c>
      <c r="D37" s="22">
        <f>(C37/B37)-1</f>
        <v>5.5866945230401477E-2</v>
      </c>
      <c r="E37" s="25"/>
      <c r="I37" s="29"/>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c r="FF37" s="29"/>
      <c r="FG37" s="29"/>
      <c r="FH37" s="29"/>
      <c r="FI37" s="29"/>
      <c r="FJ37" s="29"/>
      <c r="FK37" s="29"/>
      <c r="FL37" s="29"/>
      <c r="FM37" s="29"/>
      <c r="FN37" s="29"/>
      <c r="FO37" s="29"/>
      <c r="FP37" s="29"/>
      <c r="FQ37" s="29"/>
      <c r="FR37" s="29"/>
      <c r="FS37" s="29"/>
      <c r="FT37" s="29"/>
      <c r="FU37" s="29"/>
      <c r="FV37" s="29"/>
      <c r="FW37" s="29"/>
      <c r="FX37" s="29"/>
      <c r="FY37" s="29"/>
      <c r="FZ37" s="29"/>
      <c r="GA37" s="29"/>
      <c r="GB37" s="29"/>
      <c r="GC37" s="29"/>
      <c r="GD37" s="29"/>
      <c r="GE37" s="29"/>
      <c r="GF37" s="29"/>
      <c r="GG37" s="29"/>
      <c r="GH37" s="29"/>
      <c r="GI37" s="29"/>
      <c r="GJ37" s="29"/>
      <c r="GK37" s="29"/>
      <c r="GL37" s="29"/>
      <c r="GM37" s="29"/>
      <c r="GN37" s="29"/>
      <c r="GO37" s="29"/>
      <c r="GP37" s="29"/>
      <c r="GQ37" s="29"/>
      <c r="GR37" s="29"/>
      <c r="GS37" s="29"/>
      <c r="GT37" s="29"/>
      <c r="GU37" s="29"/>
      <c r="GV37" s="29"/>
      <c r="GW37" s="29"/>
      <c r="GX37" s="29"/>
      <c r="GY37" s="29"/>
      <c r="GZ37" s="29"/>
      <c r="HA37" s="29"/>
      <c r="HB37" s="29"/>
      <c r="HC37" s="29"/>
      <c r="HD37" s="29"/>
      <c r="HE37" s="29"/>
      <c r="HF37" s="29"/>
      <c r="HG37" s="29"/>
      <c r="HH37" s="29"/>
      <c r="HI37" s="29"/>
      <c r="HJ37" s="29"/>
      <c r="HK37" s="29"/>
      <c r="HL37" s="29"/>
      <c r="HM37" s="29"/>
      <c r="HN37" s="29"/>
      <c r="HO37" s="29"/>
      <c r="HP37" s="29"/>
      <c r="HQ37" s="29"/>
      <c r="HR37" s="29"/>
      <c r="HS37" s="29"/>
      <c r="HT37" s="29"/>
      <c r="HU37" s="29"/>
      <c r="HV37" s="29"/>
      <c r="HW37" s="29"/>
      <c r="HX37" s="29"/>
      <c r="HY37" s="29"/>
      <c r="HZ37" s="29"/>
      <c r="IA37" s="29"/>
      <c r="IB37" s="29"/>
      <c r="IC37" s="29"/>
      <c r="ID37" s="29"/>
      <c r="IE37" s="29"/>
      <c r="IF37" s="29"/>
      <c r="IG37" s="29"/>
      <c r="IH37" s="29"/>
      <c r="II37" s="29"/>
      <c r="IJ37" s="29"/>
      <c r="IK37" s="29"/>
      <c r="IL37" s="29"/>
      <c r="IM37" s="29"/>
      <c r="IN37" s="29"/>
      <c r="IO37" s="29"/>
      <c r="IP37" s="29"/>
      <c r="IQ37" s="29"/>
      <c r="IR37" s="29"/>
      <c r="IS37" s="29"/>
      <c r="IT37" s="29"/>
    </row>
    <row r="38" spans="1:254" s="28" customFormat="1" ht="14.25" x14ac:dyDescent="0.2">
      <c r="A38" s="18"/>
      <c r="B38" s="21"/>
      <c r="C38" s="21"/>
      <c r="D38" s="22"/>
      <c r="E38" s="21"/>
      <c r="I38" s="29"/>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29"/>
      <c r="DA38" s="29"/>
      <c r="DB38" s="29"/>
      <c r="DC38" s="29"/>
      <c r="DD38" s="29"/>
      <c r="DE38" s="29"/>
      <c r="DF38" s="29"/>
      <c r="DG38" s="29"/>
      <c r="DH38" s="29"/>
      <c r="DI38" s="29"/>
      <c r="DJ38" s="29"/>
      <c r="DK38" s="29"/>
      <c r="DL38" s="29"/>
      <c r="DM38" s="29"/>
      <c r="DN38" s="29"/>
      <c r="DO38" s="29"/>
      <c r="DP38" s="29"/>
      <c r="DQ38" s="29"/>
      <c r="DR38" s="29"/>
      <c r="DS38" s="29"/>
      <c r="DT38" s="29"/>
      <c r="DU38" s="29"/>
      <c r="DV38" s="29"/>
      <c r="DW38" s="29"/>
      <c r="DX38" s="29"/>
      <c r="DY38" s="29"/>
      <c r="DZ38" s="29"/>
      <c r="EA38" s="29"/>
      <c r="EB38" s="29"/>
      <c r="EC38" s="29"/>
      <c r="ED38" s="29"/>
      <c r="EE38" s="29"/>
      <c r="EF38" s="29"/>
      <c r="EG38" s="29"/>
      <c r="EH38" s="29"/>
      <c r="EI38" s="29"/>
      <c r="EJ38" s="29"/>
      <c r="EK38" s="29"/>
      <c r="EL38" s="29"/>
      <c r="EM38" s="29"/>
      <c r="EN38" s="29"/>
      <c r="EO38" s="29"/>
      <c r="EP38" s="29"/>
      <c r="EQ38" s="29"/>
      <c r="ER38" s="29"/>
      <c r="ES38" s="29"/>
      <c r="ET38" s="29"/>
      <c r="EU38" s="29"/>
      <c r="EV38" s="29"/>
      <c r="EW38" s="29"/>
      <c r="EX38" s="29"/>
      <c r="EY38" s="29"/>
      <c r="EZ38" s="29"/>
      <c r="FA38" s="29"/>
      <c r="FB38" s="29"/>
      <c r="FC38" s="29"/>
      <c r="FD38" s="29"/>
      <c r="FE38" s="29"/>
      <c r="FF38" s="29"/>
      <c r="FG38" s="29"/>
      <c r="FH38" s="29"/>
      <c r="FI38" s="29"/>
      <c r="FJ38" s="29"/>
      <c r="FK38" s="29"/>
      <c r="FL38" s="29"/>
      <c r="FM38" s="29"/>
      <c r="FN38" s="29"/>
      <c r="FO38" s="29"/>
      <c r="FP38" s="29"/>
      <c r="FQ38" s="29"/>
      <c r="FR38" s="29"/>
      <c r="FS38" s="29"/>
      <c r="FT38" s="29"/>
      <c r="FU38" s="29"/>
      <c r="FV38" s="29"/>
      <c r="FW38" s="29"/>
      <c r="FX38" s="29"/>
      <c r="FY38" s="29"/>
      <c r="FZ38" s="29"/>
      <c r="GA38" s="29"/>
      <c r="GB38" s="29"/>
      <c r="GC38" s="29"/>
      <c r="GD38" s="29"/>
      <c r="GE38" s="29"/>
      <c r="GF38" s="29"/>
      <c r="GG38" s="29"/>
      <c r="GH38" s="29"/>
      <c r="GI38" s="29"/>
      <c r="GJ38" s="29"/>
      <c r="GK38" s="29"/>
      <c r="GL38" s="29"/>
      <c r="GM38" s="29"/>
      <c r="GN38" s="29"/>
      <c r="GO38" s="29"/>
      <c r="GP38" s="29"/>
      <c r="GQ38" s="29"/>
      <c r="GR38" s="29"/>
      <c r="GS38" s="29"/>
      <c r="GT38" s="29"/>
      <c r="GU38" s="29"/>
      <c r="GV38" s="29"/>
      <c r="GW38" s="29"/>
      <c r="GX38" s="29"/>
      <c r="GY38" s="29"/>
      <c r="GZ38" s="29"/>
      <c r="HA38" s="29"/>
      <c r="HB38" s="29"/>
      <c r="HC38" s="29"/>
      <c r="HD38" s="29"/>
      <c r="HE38" s="29"/>
      <c r="HF38" s="29"/>
      <c r="HG38" s="29"/>
      <c r="HH38" s="29"/>
      <c r="HI38" s="29"/>
      <c r="HJ38" s="29"/>
      <c r="HK38" s="29"/>
      <c r="HL38" s="29"/>
      <c r="HM38" s="29"/>
      <c r="HN38" s="29"/>
      <c r="HO38" s="29"/>
      <c r="HP38" s="29"/>
      <c r="HQ38" s="29"/>
      <c r="HR38" s="29"/>
      <c r="HS38" s="29"/>
      <c r="HT38" s="29"/>
      <c r="HU38" s="29"/>
      <c r="HV38" s="29"/>
      <c r="HW38" s="29"/>
      <c r="HX38" s="29"/>
      <c r="HY38" s="29"/>
      <c r="HZ38" s="29"/>
      <c r="IA38" s="29"/>
      <c r="IB38" s="29"/>
      <c r="IC38" s="29"/>
      <c r="ID38" s="29"/>
      <c r="IE38" s="29"/>
      <c r="IF38" s="29"/>
      <c r="IG38" s="29"/>
      <c r="IH38" s="29"/>
      <c r="II38" s="29"/>
      <c r="IJ38" s="29"/>
      <c r="IK38" s="29"/>
      <c r="IL38" s="29"/>
      <c r="IM38" s="29"/>
      <c r="IN38" s="29"/>
      <c r="IO38" s="29"/>
      <c r="IP38" s="29"/>
      <c r="IQ38" s="29"/>
      <c r="IR38" s="29"/>
      <c r="IS38" s="29"/>
      <c r="IT38" s="29"/>
    </row>
    <row r="39" spans="1:254" s="28" customFormat="1" x14ac:dyDescent="0.25">
      <c r="A39" s="7" t="s">
        <v>15</v>
      </c>
      <c r="B39" s="21"/>
      <c r="C39" s="18"/>
      <c r="D39" s="22"/>
      <c r="E39" s="18"/>
      <c r="I39" s="29"/>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c r="FS39" s="29"/>
      <c r="FT39" s="29"/>
      <c r="FU39" s="29"/>
      <c r="FV39" s="29"/>
      <c r="FW39" s="29"/>
      <c r="FX39" s="29"/>
      <c r="FY39" s="29"/>
      <c r="FZ39" s="29"/>
      <c r="GA39" s="29"/>
      <c r="GB39" s="29"/>
      <c r="GC39" s="29"/>
      <c r="GD39" s="29"/>
      <c r="GE39" s="29"/>
      <c r="GF39" s="29"/>
      <c r="GG39" s="29"/>
      <c r="GH39" s="29"/>
      <c r="GI39" s="29"/>
      <c r="GJ39" s="29"/>
      <c r="GK39" s="29"/>
      <c r="GL39" s="29"/>
      <c r="GM39" s="29"/>
      <c r="GN39" s="29"/>
      <c r="GO39" s="29"/>
      <c r="GP39" s="29"/>
      <c r="GQ39" s="29"/>
      <c r="GR39" s="29"/>
      <c r="GS39" s="29"/>
      <c r="GT39" s="29"/>
      <c r="GU39" s="29"/>
      <c r="GV39" s="29"/>
      <c r="GW39" s="29"/>
      <c r="GX39" s="29"/>
      <c r="GY39" s="29"/>
      <c r="GZ39" s="29"/>
      <c r="HA39" s="29"/>
      <c r="HB39" s="29"/>
      <c r="HC39" s="29"/>
      <c r="HD39" s="29"/>
      <c r="HE39" s="29"/>
      <c r="HF39" s="29"/>
      <c r="HG39" s="29"/>
      <c r="HH39" s="29"/>
      <c r="HI39" s="29"/>
      <c r="HJ39" s="29"/>
      <c r="HK39" s="29"/>
      <c r="HL39" s="29"/>
      <c r="HM39" s="29"/>
      <c r="HN39" s="29"/>
      <c r="HO39" s="29"/>
      <c r="HP39" s="29"/>
      <c r="HQ39" s="29"/>
      <c r="HR39" s="29"/>
      <c r="HS39" s="29"/>
      <c r="HT39" s="29"/>
      <c r="HU39" s="29"/>
      <c r="HV39" s="29"/>
      <c r="HW39" s="29"/>
      <c r="HX39" s="29"/>
      <c r="HY39" s="29"/>
      <c r="HZ39" s="29"/>
      <c r="IA39" s="29"/>
      <c r="IB39" s="29"/>
      <c r="IC39" s="29"/>
      <c r="ID39" s="29"/>
      <c r="IE39" s="29"/>
      <c r="IF39" s="29"/>
      <c r="IG39" s="29"/>
      <c r="IH39" s="29"/>
      <c r="II39" s="29"/>
      <c r="IJ39" s="29"/>
      <c r="IK39" s="29"/>
      <c r="IL39" s="29"/>
      <c r="IM39" s="29"/>
      <c r="IN39" s="29"/>
      <c r="IO39" s="29"/>
      <c r="IP39" s="29"/>
      <c r="IQ39" s="29"/>
      <c r="IR39" s="29"/>
      <c r="IS39" s="29"/>
      <c r="IT39" s="29"/>
    </row>
    <row r="40" spans="1:254" s="28" customFormat="1" ht="14.25" x14ac:dyDescent="0.2">
      <c r="A40" s="18" t="s">
        <v>13</v>
      </c>
      <c r="B40" s="21">
        <v>9292</v>
      </c>
      <c r="C40" s="21">
        <v>9297</v>
      </c>
      <c r="D40" s="22">
        <f>(C40/B40)-1</f>
        <v>5.3809728798959178E-4</v>
      </c>
      <c r="E40" s="21"/>
      <c r="I40" s="29"/>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c r="FS40" s="29"/>
      <c r="FT40" s="29"/>
      <c r="FU40" s="29"/>
      <c r="FV40" s="29"/>
      <c r="FW40" s="29"/>
      <c r="FX40" s="29"/>
      <c r="FY40" s="29"/>
      <c r="FZ40" s="29"/>
      <c r="GA40" s="29"/>
      <c r="GB40" s="29"/>
      <c r="GC40" s="29"/>
      <c r="GD40" s="29"/>
      <c r="GE40" s="29"/>
      <c r="GF40" s="29"/>
      <c r="GG40" s="29"/>
      <c r="GH40" s="29"/>
      <c r="GI40" s="29"/>
      <c r="GJ40" s="29"/>
      <c r="GK40" s="29"/>
      <c r="GL40" s="29"/>
      <c r="GM40" s="29"/>
      <c r="GN40" s="29"/>
      <c r="GO40" s="29"/>
      <c r="GP40" s="29"/>
      <c r="GQ40" s="29"/>
      <c r="GR40" s="29"/>
      <c r="GS40" s="29"/>
      <c r="GT40" s="29"/>
      <c r="GU40" s="29"/>
      <c r="GV40" s="29"/>
      <c r="GW40" s="29"/>
      <c r="GX40" s="29"/>
      <c r="GY40" s="29"/>
      <c r="GZ40" s="29"/>
      <c r="HA40" s="29"/>
      <c r="HB40" s="29"/>
      <c r="HC40" s="29"/>
      <c r="HD40" s="29"/>
      <c r="HE40" s="29"/>
      <c r="HF40" s="29"/>
      <c r="HG40" s="29"/>
      <c r="HH40" s="29"/>
      <c r="HI40" s="29"/>
      <c r="HJ40" s="29"/>
      <c r="HK40" s="29"/>
      <c r="HL40" s="29"/>
      <c r="HM40" s="29"/>
      <c r="HN40" s="29"/>
      <c r="HO40" s="29"/>
      <c r="HP40" s="29"/>
      <c r="HQ40" s="29"/>
      <c r="HR40" s="29"/>
      <c r="HS40" s="29"/>
      <c r="HT40" s="29"/>
      <c r="HU40" s="29"/>
      <c r="HV40" s="29"/>
      <c r="HW40" s="29"/>
      <c r="HX40" s="29"/>
      <c r="HY40" s="29"/>
      <c r="HZ40" s="29"/>
      <c r="IA40" s="29"/>
      <c r="IB40" s="29"/>
      <c r="IC40" s="29"/>
      <c r="ID40" s="29"/>
      <c r="IE40" s="29"/>
      <c r="IF40" s="29"/>
      <c r="IG40" s="29"/>
      <c r="IH40" s="29"/>
      <c r="II40" s="29"/>
      <c r="IJ40" s="29"/>
      <c r="IK40" s="29"/>
      <c r="IL40" s="29"/>
      <c r="IM40" s="29"/>
      <c r="IN40" s="29"/>
      <c r="IO40" s="29"/>
      <c r="IP40" s="29"/>
      <c r="IQ40" s="29"/>
      <c r="IR40" s="29"/>
      <c r="IS40" s="29"/>
      <c r="IT40" s="29"/>
    </row>
    <row r="41" spans="1:254" s="28" customFormat="1" ht="14.25" x14ac:dyDescent="0.2">
      <c r="A41" s="18" t="s">
        <v>27</v>
      </c>
      <c r="B41" s="25">
        <v>413873624</v>
      </c>
      <c r="C41" s="25">
        <v>367918505</v>
      </c>
      <c r="D41" s="22">
        <f>(C41/B41)-1</f>
        <v>-0.11103659749044559</v>
      </c>
      <c r="E41" s="25"/>
      <c r="I41" s="29"/>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c r="DQ41" s="29"/>
      <c r="DR41" s="29"/>
      <c r="DS41" s="29"/>
      <c r="DT41" s="29"/>
      <c r="DU41" s="29"/>
      <c r="DV41" s="29"/>
      <c r="DW41" s="29"/>
      <c r="DX41" s="29"/>
      <c r="DY41" s="29"/>
      <c r="DZ41" s="29"/>
      <c r="EA41" s="29"/>
      <c r="EB41" s="29"/>
      <c r="EC41" s="29"/>
      <c r="ED41" s="29"/>
      <c r="EE41" s="29"/>
      <c r="EF41" s="29"/>
      <c r="EG41" s="29"/>
      <c r="EH41" s="29"/>
      <c r="EI41" s="29"/>
      <c r="EJ41" s="29"/>
      <c r="EK41" s="29"/>
      <c r="EL41" s="29"/>
      <c r="EM41" s="29"/>
      <c r="EN41" s="29"/>
      <c r="EO41" s="29"/>
      <c r="EP41" s="29"/>
      <c r="EQ41" s="29"/>
      <c r="ER41" s="29"/>
      <c r="ES41" s="29"/>
      <c r="ET41" s="29"/>
      <c r="EU41" s="29"/>
      <c r="EV41" s="29"/>
      <c r="EW41" s="29"/>
      <c r="EX41" s="29"/>
      <c r="EY41" s="29"/>
      <c r="EZ41" s="29"/>
      <c r="FA41" s="29"/>
      <c r="FB41" s="29"/>
      <c r="FC41" s="29"/>
      <c r="FD41" s="29"/>
      <c r="FE41" s="29"/>
      <c r="FF41" s="29"/>
      <c r="FG41" s="29"/>
      <c r="FH41" s="29"/>
      <c r="FI41" s="29"/>
      <c r="FJ41" s="29"/>
      <c r="FK41" s="29"/>
      <c r="FL41" s="29"/>
      <c r="FM41" s="29"/>
      <c r="FN41" s="29"/>
      <c r="FO41" s="29"/>
      <c r="FP41" s="29"/>
      <c r="FQ41" s="29"/>
      <c r="FR41" s="29"/>
      <c r="FS41" s="29"/>
      <c r="FT41" s="29"/>
      <c r="FU41" s="29"/>
      <c r="FV41" s="29"/>
      <c r="FW41" s="29"/>
      <c r="FX41" s="29"/>
      <c r="FY41" s="29"/>
      <c r="FZ41" s="29"/>
      <c r="GA41" s="29"/>
      <c r="GB41" s="29"/>
      <c r="GC41" s="29"/>
      <c r="GD41" s="29"/>
      <c r="GE41" s="29"/>
      <c r="GF41" s="29"/>
      <c r="GG41" s="29"/>
      <c r="GH41" s="29"/>
      <c r="GI41" s="29"/>
      <c r="GJ41" s="29"/>
      <c r="GK41" s="29"/>
      <c r="GL41" s="29"/>
      <c r="GM41" s="29"/>
      <c r="GN41" s="29"/>
      <c r="GO41" s="29"/>
      <c r="GP41" s="29"/>
      <c r="GQ41" s="29"/>
      <c r="GR41" s="29"/>
      <c r="GS41" s="29"/>
      <c r="GT41" s="29"/>
      <c r="GU41" s="29"/>
      <c r="GV41" s="29"/>
      <c r="GW41" s="29"/>
      <c r="GX41" s="29"/>
      <c r="GY41" s="29"/>
      <c r="GZ41" s="29"/>
      <c r="HA41" s="29"/>
      <c r="HB41" s="29"/>
      <c r="HC41" s="29"/>
      <c r="HD41" s="29"/>
      <c r="HE41" s="29"/>
      <c r="HF41" s="29"/>
      <c r="HG41" s="29"/>
      <c r="HH41" s="29"/>
      <c r="HI41" s="29"/>
      <c r="HJ41" s="29"/>
      <c r="HK41" s="29"/>
      <c r="HL41" s="29"/>
      <c r="HM41" s="29"/>
      <c r="HN41" s="29"/>
      <c r="HO41" s="29"/>
      <c r="HP41" s="29"/>
      <c r="HQ41" s="29"/>
      <c r="HR41" s="29"/>
      <c r="HS41" s="29"/>
      <c r="HT41" s="29"/>
      <c r="HU41" s="29"/>
      <c r="HV41" s="29"/>
      <c r="HW41" s="29"/>
      <c r="HX41" s="29"/>
      <c r="HY41" s="29"/>
      <c r="HZ41" s="29"/>
      <c r="IA41" s="29"/>
      <c r="IB41" s="29"/>
      <c r="IC41" s="29"/>
      <c r="ID41" s="29"/>
      <c r="IE41" s="29"/>
      <c r="IF41" s="29"/>
      <c r="IG41" s="29"/>
      <c r="IH41" s="29"/>
      <c r="II41" s="29"/>
      <c r="IJ41" s="29"/>
      <c r="IK41" s="29"/>
      <c r="IL41" s="29"/>
      <c r="IM41" s="29"/>
      <c r="IN41" s="29"/>
      <c r="IO41" s="29"/>
      <c r="IP41" s="29"/>
      <c r="IQ41" s="29"/>
      <c r="IR41" s="29"/>
      <c r="IS41" s="29"/>
      <c r="IT41" s="29"/>
    </row>
    <row r="42" spans="1:254" s="28" customFormat="1" ht="14.25" x14ac:dyDescent="0.2">
      <c r="A42" s="18" t="s">
        <v>11</v>
      </c>
      <c r="B42" s="25">
        <v>24824040.899999999</v>
      </c>
      <c r="C42" s="25">
        <v>22072473.780000001</v>
      </c>
      <c r="D42" s="22">
        <f>(C42/B42)-1</f>
        <v>-0.11084283703383668</v>
      </c>
      <c r="E42" s="25"/>
      <c r="I42" s="29"/>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29"/>
      <c r="FP42" s="29"/>
      <c r="FQ42" s="29"/>
      <c r="FR42" s="29"/>
      <c r="FS42" s="29"/>
      <c r="FT42" s="29"/>
      <c r="FU42" s="29"/>
      <c r="FV42" s="29"/>
      <c r="FW42" s="29"/>
      <c r="FX42" s="29"/>
      <c r="FY42" s="29"/>
      <c r="FZ42" s="29"/>
      <c r="GA42" s="29"/>
      <c r="GB42" s="29"/>
      <c r="GC42" s="29"/>
      <c r="GD42" s="29"/>
      <c r="GE42" s="29"/>
      <c r="GF42" s="29"/>
      <c r="GG42" s="29"/>
      <c r="GH42" s="29"/>
      <c r="GI42" s="29"/>
      <c r="GJ42" s="29"/>
      <c r="GK42" s="29"/>
      <c r="GL42" s="29"/>
      <c r="GM42" s="29"/>
      <c r="GN42" s="29"/>
      <c r="GO42" s="29"/>
      <c r="GP42" s="29"/>
      <c r="GQ42" s="29"/>
      <c r="GR42" s="29"/>
      <c r="GS42" s="29"/>
      <c r="GT42" s="29"/>
      <c r="GU42" s="29"/>
      <c r="GV42" s="29"/>
      <c r="GW42" s="29"/>
      <c r="GX42" s="29"/>
      <c r="GY42" s="29"/>
      <c r="GZ42" s="29"/>
      <c r="HA42" s="29"/>
      <c r="HB42" s="29"/>
      <c r="HC42" s="29"/>
      <c r="HD42" s="29"/>
      <c r="HE42" s="29"/>
      <c r="HF42" s="29"/>
      <c r="HG42" s="29"/>
      <c r="HH42" s="29"/>
      <c r="HI42" s="29"/>
      <c r="HJ42" s="29"/>
      <c r="HK42" s="29"/>
      <c r="HL42" s="29"/>
      <c r="HM42" s="29"/>
      <c r="HN42" s="29"/>
      <c r="HO42" s="29"/>
      <c r="HP42" s="29"/>
      <c r="HQ42" s="29"/>
      <c r="HR42" s="29"/>
      <c r="HS42" s="29"/>
      <c r="HT42" s="29"/>
      <c r="HU42" s="29"/>
      <c r="HV42" s="29"/>
      <c r="HW42" s="29"/>
      <c r="HX42" s="29"/>
      <c r="HY42" s="29"/>
      <c r="HZ42" s="29"/>
      <c r="IA42" s="29"/>
      <c r="IB42" s="29"/>
      <c r="IC42" s="29"/>
      <c r="ID42" s="29"/>
      <c r="IE42" s="29"/>
      <c r="IF42" s="29"/>
      <c r="IG42" s="29"/>
      <c r="IH42" s="29"/>
      <c r="II42" s="29"/>
      <c r="IJ42" s="29"/>
      <c r="IK42" s="29"/>
      <c r="IL42" s="29"/>
      <c r="IM42" s="29"/>
      <c r="IN42" s="29"/>
      <c r="IO42" s="29"/>
      <c r="IP42" s="29"/>
      <c r="IQ42" s="29"/>
      <c r="IR42" s="29"/>
      <c r="IS42" s="29"/>
      <c r="IT42" s="29"/>
    </row>
    <row r="43" spans="1:254" s="28" customFormat="1" ht="14.25" x14ac:dyDescent="0.2">
      <c r="A43" s="5"/>
      <c r="B43" s="5"/>
      <c r="C43" s="5"/>
      <c r="D43" s="5"/>
      <c r="E43" s="5"/>
      <c r="F43" s="5"/>
      <c r="G43" s="5"/>
      <c r="H43" s="5"/>
      <c r="I43" s="29"/>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c r="DQ43" s="29"/>
      <c r="DR43" s="29"/>
      <c r="DS43" s="29"/>
      <c r="DT43" s="29"/>
      <c r="DU43" s="29"/>
      <c r="DV43" s="29"/>
      <c r="DW43" s="29"/>
      <c r="DX43" s="29"/>
      <c r="DY43" s="29"/>
      <c r="DZ43" s="29"/>
      <c r="EA43" s="29"/>
      <c r="EB43" s="29"/>
      <c r="EC43" s="29"/>
      <c r="ED43" s="29"/>
      <c r="EE43" s="29"/>
      <c r="EF43" s="29"/>
      <c r="EG43" s="29"/>
      <c r="EH43" s="29"/>
      <c r="EI43" s="29"/>
      <c r="EJ43" s="29"/>
      <c r="EK43" s="29"/>
      <c r="EL43" s="29"/>
      <c r="EM43" s="29"/>
      <c r="EN43" s="29"/>
      <c r="EO43" s="29"/>
      <c r="EP43" s="29"/>
      <c r="EQ43" s="29"/>
      <c r="ER43" s="29"/>
      <c r="ES43" s="29"/>
      <c r="ET43" s="29"/>
      <c r="EU43" s="29"/>
      <c r="EV43" s="29"/>
      <c r="EW43" s="29"/>
      <c r="EX43" s="29"/>
      <c r="EY43" s="29"/>
      <c r="EZ43" s="29"/>
      <c r="FA43" s="29"/>
      <c r="FB43" s="29"/>
      <c r="FC43" s="29"/>
      <c r="FD43" s="29"/>
      <c r="FE43" s="29"/>
      <c r="FF43" s="29"/>
      <c r="FG43" s="29"/>
      <c r="FH43" s="29"/>
      <c r="FI43" s="29"/>
      <c r="FJ43" s="29"/>
      <c r="FK43" s="29"/>
      <c r="FL43" s="29"/>
      <c r="FM43" s="29"/>
      <c r="FN43" s="29"/>
      <c r="FO43" s="29"/>
      <c r="FP43" s="29"/>
      <c r="FQ43" s="29"/>
      <c r="FR43" s="29"/>
      <c r="FS43" s="29"/>
      <c r="FT43" s="29"/>
      <c r="FU43" s="29"/>
      <c r="FV43" s="29"/>
      <c r="FW43" s="29"/>
      <c r="FX43" s="29"/>
      <c r="FY43" s="29"/>
      <c r="FZ43" s="29"/>
      <c r="GA43" s="29"/>
      <c r="GB43" s="29"/>
      <c r="GC43" s="29"/>
      <c r="GD43" s="29"/>
      <c r="GE43" s="29"/>
      <c r="GF43" s="29"/>
      <c r="GG43" s="29"/>
      <c r="GH43" s="29"/>
      <c r="GI43" s="29"/>
      <c r="GJ43" s="29"/>
      <c r="GK43" s="29"/>
      <c r="GL43" s="29"/>
      <c r="GM43" s="29"/>
      <c r="GN43" s="29"/>
      <c r="GO43" s="29"/>
      <c r="GP43" s="29"/>
      <c r="GQ43" s="29"/>
      <c r="GR43" s="29"/>
      <c r="GS43" s="29"/>
      <c r="GT43" s="29"/>
      <c r="GU43" s="29"/>
      <c r="GV43" s="29"/>
      <c r="GW43" s="29"/>
      <c r="GX43" s="29"/>
      <c r="GY43" s="29"/>
      <c r="GZ43" s="29"/>
      <c r="HA43" s="29"/>
      <c r="HB43" s="29"/>
      <c r="HC43" s="29"/>
      <c r="HD43" s="29"/>
      <c r="HE43" s="29"/>
      <c r="HF43" s="29"/>
      <c r="HG43" s="29"/>
      <c r="HH43" s="29"/>
      <c r="HI43" s="29"/>
      <c r="HJ43" s="29"/>
      <c r="HK43" s="29"/>
      <c r="HL43" s="29"/>
      <c r="HM43" s="29"/>
      <c r="HN43" s="29"/>
      <c r="HO43" s="29"/>
      <c r="HP43" s="29"/>
      <c r="HQ43" s="29"/>
      <c r="HR43" s="29"/>
      <c r="HS43" s="29"/>
      <c r="HT43" s="29"/>
      <c r="HU43" s="29"/>
      <c r="HV43" s="29"/>
      <c r="HW43" s="29"/>
      <c r="HX43" s="29"/>
      <c r="HY43" s="29"/>
      <c r="HZ43" s="29"/>
      <c r="IA43" s="29"/>
      <c r="IB43" s="29"/>
      <c r="IC43" s="29"/>
      <c r="ID43" s="29"/>
      <c r="IE43" s="29"/>
      <c r="IF43" s="29"/>
      <c r="IG43" s="29"/>
      <c r="IH43" s="29"/>
      <c r="II43" s="29"/>
      <c r="IJ43" s="29"/>
      <c r="IK43" s="29"/>
      <c r="IL43" s="29"/>
      <c r="IM43" s="29"/>
      <c r="IN43" s="29"/>
      <c r="IO43" s="29"/>
      <c r="IP43" s="29"/>
      <c r="IQ43" s="29"/>
      <c r="IR43" s="29"/>
      <c r="IS43" s="29"/>
      <c r="IT43" s="29"/>
    </row>
    <row r="44" spans="1:254" s="28" customFormat="1" ht="14.25" x14ac:dyDescent="0.2">
      <c r="A44" s="30" t="s">
        <v>26</v>
      </c>
      <c r="B44" s="5"/>
      <c r="C44" s="5"/>
      <c r="D44" s="5"/>
      <c r="E44" s="5"/>
      <c r="F44" s="5"/>
      <c r="G44" s="5"/>
      <c r="H44" s="5"/>
      <c r="I44" s="29"/>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29"/>
      <c r="DB44" s="29"/>
      <c r="DC44" s="29"/>
      <c r="DD44" s="29"/>
      <c r="DE44" s="29"/>
      <c r="DF44" s="29"/>
      <c r="DG44" s="29"/>
      <c r="DH44" s="29"/>
      <c r="DI44" s="29"/>
      <c r="DJ44" s="29"/>
      <c r="DK44" s="29"/>
      <c r="DL44" s="29"/>
      <c r="DM44" s="29"/>
      <c r="DN44" s="29"/>
      <c r="DO44" s="29"/>
      <c r="DP44" s="29"/>
      <c r="DQ44" s="29"/>
      <c r="DR44" s="29"/>
      <c r="DS44" s="29"/>
      <c r="DT44" s="29"/>
      <c r="DU44" s="29"/>
      <c r="DV44" s="29"/>
      <c r="DW44" s="29"/>
      <c r="DX44" s="29"/>
      <c r="DY44" s="29"/>
      <c r="DZ44" s="29"/>
      <c r="EA44" s="29"/>
      <c r="EB44" s="29"/>
      <c r="EC44" s="29"/>
      <c r="ED44" s="29"/>
      <c r="EE44" s="29"/>
      <c r="EF44" s="29"/>
      <c r="EG44" s="29"/>
      <c r="EH44" s="29"/>
      <c r="EI44" s="29"/>
      <c r="EJ44" s="29"/>
      <c r="EK44" s="29"/>
      <c r="EL44" s="29"/>
      <c r="EM44" s="29"/>
      <c r="EN44" s="29"/>
      <c r="EO44" s="29"/>
      <c r="EP44" s="29"/>
      <c r="EQ44" s="29"/>
      <c r="ER44" s="29"/>
      <c r="ES44" s="29"/>
      <c r="ET44" s="29"/>
      <c r="EU44" s="29"/>
      <c r="EV44" s="29"/>
      <c r="EW44" s="29"/>
      <c r="EX44" s="29"/>
      <c r="EY44" s="29"/>
      <c r="EZ44" s="29"/>
      <c r="FA44" s="29"/>
      <c r="FB44" s="29"/>
      <c r="FC44" s="29"/>
      <c r="FD44" s="29"/>
      <c r="FE44" s="29"/>
      <c r="FF44" s="29"/>
      <c r="FG44" s="29"/>
      <c r="FH44" s="29"/>
      <c r="FI44" s="29"/>
      <c r="FJ44" s="29"/>
      <c r="FK44" s="29"/>
      <c r="FL44" s="29"/>
      <c r="FM44" s="29"/>
      <c r="FN44" s="29"/>
      <c r="FO44" s="29"/>
      <c r="FP44" s="29"/>
      <c r="FQ44" s="29"/>
      <c r="FR44" s="29"/>
      <c r="FS44" s="29"/>
      <c r="FT44" s="29"/>
      <c r="FU44" s="29"/>
      <c r="FV44" s="29"/>
      <c r="FW44" s="29"/>
      <c r="FX44" s="29"/>
      <c r="FY44" s="29"/>
      <c r="FZ44" s="29"/>
      <c r="GA44" s="29"/>
      <c r="GB44" s="29"/>
      <c r="GC44" s="29"/>
      <c r="GD44" s="29"/>
      <c r="GE44" s="29"/>
      <c r="GF44" s="29"/>
      <c r="GG44" s="29"/>
      <c r="GH44" s="29"/>
      <c r="GI44" s="29"/>
      <c r="GJ44" s="29"/>
      <c r="GK44" s="29"/>
      <c r="GL44" s="29"/>
      <c r="GM44" s="29"/>
      <c r="GN44" s="29"/>
      <c r="GO44" s="29"/>
      <c r="GP44" s="29"/>
      <c r="GQ44" s="29"/>
      <c r="GR44" s="29"/>
      <c r="GS44" s="29"/>
      <c r="GT44" s="29"/>
      <c r="GU44" s="29"/>
      <c r="GV44" s="29"/>
      <c r="GW44" s="29"/>
      <c r="GX44" s="29"/>
      <c r="GY44" s="29"/>
      <c r="GZ44" s="29"/>
      <c r="HA44" s="29"/>
      <c r="HB44" s="29"/>
      <c r="HC44" s="29"/>
      <c r="HD44" s="29"/>
      <c r="HE44" s="29"/>
      <c r="HF44" s="29"/>
      <c r="HG44" s="29"/>
      <c r="HH44" s="29"/>
      <c r="HI44" s="29"/>
      <c r="HJ44" s="29"/>
      <c r="HK44" s="29"/>
      <c r="HL44" s="29"/>
      <c r="HM44" s="29"/>
      <c r="HN44" s="29"/>
      <c r="HO44" s="29"/>
      <c r="HP44" s="29"/>
      <c r="HQ44" s="29"/>
      <c r="HR44" s="29"/>
      <c r="HS44" s="29"/>
      <c r="HT44" s="29"/>
      <c r="HU44" s="29"/>
      <c r="HV44" s="29"/>
      <c r="HW44" s="29"/>
      <c r="HX44" s="29"/>
      <c r="HY44" s="29"/>
      <c r="HZ44" s="29"/>
      <c r="IA44" s="29"/>
      <c r="IB44" s="29"/>
      <c r="IC44" s="29"/>
      <c r="ID44" s="29"/>
      <c r="IE44" s="29"/>
      <c r="IF44" s="29"/>
      <c r="IG44" s="29"/>
      <c r="IH44" s="29"/>
      <c r="II44" s="29"/>
      <c r="IJ44" s="29"/>
      <c r="IK44" s="29"/>
      <c r="IL44" s="29"/>
      <c r="IM44" s="29"/>
      <c r="IN44" s="29"/>
      <c r="IO44" s="29"/>
      <c r="IP44" s="29"/>
      <c r="IQ44" s="29"/>
      <c r="IR44" s="29"/>
      <c r="IS44" s="29"/>
      <c r="IT44" s="29"/>
    </row>
  </sheetData>
  <mergeCells count="3">
    <mergeCell ref="A1:I1"/>
    <mergeCell ref="A3:I3"/>
    <mergeCell ref="A2:I2"/>
  </mergeCells>
  <printOptions horizontalCentered="1"/>
  <pageMargins left="0.5" right="0.5" top="1" bottom="1" header="0.5" footer="0.5"/>
  <pageSetup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DBABB-DD5C-466A-94E9-5A4659D3B0CB}">
  <dimension ref="A1:F908"/>
  <sheetViews>
    <sheetView zoomScaleNormal="100" workbookViewId="0">
      <pane xSplit="2" ySplit="5" topLeftCell="C6" activePane="bottomRight" state="frozen"/>
      <selection pane="topRight" activeCell="C1" sqref="C1"/>
      <selection pane="bottomLeft" activeCell="A8" sqref="A8"/>
      <selection pane="bottomRight" activeCell="B6" sqref="B6"/>
    </sheetView>
  </sheetViews>
  <sheetFormatPr defaultRowHeight="14.25" x14ac:dyDescent="0.2"/>
  <cols>
    <col min="1" max="1" width="11.109375" style="55" bestFit="1" customWidth="1"/>
    <col min="2" max="2" width="14.77734375" style="55" bestFit="1" customWidth="1"/>
    <col min="3" max="3" width="10.77734375" style="55" bestFit="1" customWidth="1"/>
    <col min="4" max="4" width="13.5546875" style="55" bestFit="1" customWidth="1"/>
    <col min="5" max="5" width="14" style="55" bestFit="1" customWidth="1"/>
    <col min="6" max="6" width="14.109375" style="55" bestFit="1" customWidth="1"/>
    <col min="7" max="16384" width="8.88671875" style="55"/>
  </cols>
  <sheetData>
    <row r="1" spans="1:6" ht="15" x14ac:dyDescent="0.25">
      <c r="A1" s="72" t="s">
        <v>157</v>
      </c>
      <c r="B1" s="72"/>
      <c r="C1" s="72"/>
      <c r="D1" s="72"/>
      <c r="E1" s="72"/>
      <c r="F1" s="72"/>
    </row>
    <row r="2" spans="1:6" ht="15" x14ac:dyDescent="0.25">
      <c r="A2" s="56" t="s">
        <v>158</v>
      </c>
      <c r="B2" s="56"/>
      <c r="C2" s="56"/>
      <c r="D2" s="56"/>
      <c r="E2" s="56"/>
      <c r="F2" s="56"/>
    </row>
    <row r="3" spans="1:6" ht="15" x14ac:dyDescent="0.25">
      <c r="A3" s="56" t="s">
        <v>34</v>
      </c>
      <c r="B3" s="56"/>
      <c r="C3" s="56"/>
      <c r="D3" s="56"/>
      <c r="E3" s="56"/>
      <c r="F3" s="56"/>
    </row>
    <row r="4" spans="1:6" ht="58.5" customHeight="1" x14ac:dyDescent="0.2">
      <c r="A4" s="58" t="s">
        <v>47</v>
      </c>
      <c r="B4" s="58"/>
      <c r="C4" s="58"/>
      <c r="D4" s="58"/>
      <c r="E4" s="58"/>
      <c r="F4" s="58"/>
    </row>
    <row r="5" spans="1:6" ht="30" customHeight="1" x14ac:dyDescent="0.25">
      <c r="A5" s="73" t="s">
        <v>48</v>
      </c>
      <c r="B5" s="73" t="s">
        <v>159</v>
      </c>
      <c r="C5" s="74" t="s">
        <v>13</v>
      </c>
      <c r="D5" s="75" t="s">
        <v>27</v>
      </c>
      <c r="E5" s="75" t="s">
        <v>11</v>
      </c>
      <c r="F5" s="76" t="s">
        <v>49</v>
      </c>
    </row>
    <row r="6" spans="1:6" x14ac:dyDescent="0.2">
      <c r="A6" s="63" t="s">
        <v>50</v>
      </c>
      <c r="B6" s="63" t="s">
        <v>160</v>
      </c>
      <c r="C6" s="64">
        <v>128</v>
      </c>
      <c r="D6" s="65">
        <v>7698683</v>
      </c>
      <c r="E6" s="65">
        <v>461477.20000000007</v>
      </c>
      <c r="F6" s="66">
        <v>7.1806142662608882E-4</v>
      </c>
    </row>
    <row r="7" spans="1:6" x14ac:dyDescent="0.2">
      <c r="A7" s="63" t="s">
        <v>50</v>
      </c>
      <c r="B7" s="63" t="s">
        <v>50</v>
      </c>
      <c r="C7" s="64">
        <v>56</v>
      </c>
      <c r="D7" s="65">
        <v>2901904</v>
      </c>
      <c r="E7" s="65">
        <v>174114.23999999993</v>
      </c>
      <c r="F7" s="66">
        <v>2.7092285289569487E-4</v>
      </c>
    </row>
    <row r="8" spans="1:6" x14ac:dyDescent="0.2">
      <c r="A8" s="63" t="s">
        <v>50</v>
      </c>
      <c r="B8" s="63" t="s">
        <v>162</v>
      </c>
      <c r="C8" s="64">
        <v>46</v>
      </c>
      <c r="D8" s="65">
        <v>883860</v>
      </c>
      <c r="E8" s="65">
        <v>53031.599999999984</v>
      </c>
      <c r="F8" s="66">
        <v>8.2517503253170645E-5</v>
      </c>
    </row>
    <row r="9" spans="1:6" x14ac:dyDescent="0.2">
      <c r="A9" s="63" t="s">
        <v>50</v>
      </c>
      <c r="B9" s="63" t="s">
        <v>161</v>
      </c>
      <c r="C9" s="64">
        <v>46</v>
      </c>
      <c r="D9" s="65">
        <v>5218704</v>
      </c>
      <c r="E9" s="65">
        <v>311841.60000000003</v>
      </c>
      <c r="F9" s="66">
        <v>4.8522749158000036E-4</v>
      </c>
    </row>
    <row r="10" spans="1:6" x14ac:dyDescent="0.2">
      <c r="A10" s="63" t="s">
        <v>50</v>
      </c>
      <c r="B10" s="63" t="s">
        <v>163</v>
      </c>
      <c r="C10" s="64">
        <v>21</v>
      </c>
      <c r="D10" s="65">
        <v>434124</v>
      </c>
      <c r="E10" s="65">
        <v>26047.440000000002</v>
      </c>
      <c r="F10" s="66">
        <v>4.0529980519855479E-5</v>
      </c>
    </row>
    <row r="11" spans="1:6" x14ac:dyDescent="0.2">
      <c r="A11" s="63" t="s">
        <v>50</v>
      </c>
      <c r="B11" s="63" t="s">
        <v>164</v>
      </c>
      <c r="C11" s="64">
        <v>14</v>
      </c>
      <c r="D11" s="65">
        <v>248587</v>
      </c>
      <c r="E11" s="65">
        <v>14915.22</v>
      </c>
      <c r="F11" s="66">
        <v>2.3208176160473306E-5</v>
      </c>
    </row>
    <row r="12" spans="1:6" x14ac:dyDescent="0.2">
      <c r="A12" s="63" t="s">
        <v>50</v>
      </c>
      <c r="B12" s="63" t="s">
        <v>165</v>
      </c>
      <c r="C12" s="64">
        <v>24</v>
      </c>
      <c r="D12" s="65">
        <v>2864615</v>
      </c>
      <c r="E12" s="65">
        <v>166105.54</v>
      </c>
      <c r="F12" s="66">
        <v>2.5846126530822513E-4</v>
      </c>
    </row>
    <row r="13" spans="1:6" x14ac:dyDescent="0.2">
      <c r="A13" s="63" t="s">
        <v>53</v>
      </c>
      <c r="B13" s="63" t="s">
        <v>166</v>
      </c>
      <c r="C13" s="64">
        <v>147</v>
      </c>
      <c r="D13" s="65">
        <v>7992147</v>
      </c>
      <c r="E13" s="65">
        <v>479304.06999999995</v>
      </c>
      <c r="F13" s="66">
        <v>7.4580014850547476E-4</v>
      </c>
    </row>
    <row r="14" spans="1:6" x14ac:dyDescent="0.2">
      <c r="A14" s="63" t="s">
        <v>53</v>
      </c>
      <c r="B14" s="63" t="s">
        <v>814</v>
      </c>
      <c r="C14" s="64">
        <v>12</v>
      </c>
      <c r="D14" s="65">
        <v>204943</v>
      </c>
      <c r="E14" s="65">
        <v>12296.58</v>
      </c>
      <c r="F14" s="66">
        <v>1.91335558450598E-5</v>
      </c>
    </row>
    <row r="15" spans="1:6" x14ac:dyDescent="0.2">
      <c r="A15" s="63" t="s">
        <v>53</v>
      </c>
      <c r="B15" s="63" t="s">
        <v>165</v>
      </c>
      <c r="C15" s="64">
        <v>30</v>
      </c>
      <c r="D15" s="65">
        <v>199393</v>
      </c>
      <c r="E15" s="65">
        <v>11576.6</v>
      </c>
      <c r="F15" s="66">
        <v>1.8013262435239659E-5</v>
      </c>
    </row>
    <row r="16" spans="1:6" x14ac:dyDescent="0.2">
      <c r="A16" s="63" t="s">
        <v>54</v>
      </c>
      <c r="B16" s="63" t="s">
        <v>167</v>
      </c>
      <c r="C16" s="64">
        <v>289</v>
      </c>
      <c r="D16" s="65">
        <v>17215725</v>
      </c>
      <c r="E16" s="65">
        <v>1031370.1100000002</v>
      </c>
      <c r="F16" s="66">
        <v>1.6048183801195513E-3</v>
      </c>
    </row>
    <row r="17" spans="1:6" x14ac:dyDescent="0.2">
      <c r="A17" s="63" t="s">
        <v>54</v>
      </c>
      <c r="B17" s="63" t="s">
        <v>168</v>
      </c>
      <c r="C17" s="64">
        <v>114</v>
      </c>
      <c r="D17" s="65">
        <v>3933972</v>
      </c>
      <c r="E17" s="65">
        <v>235463.01</v>
      </c>
      <c r="F17" s="66">
        <v>3.6638192499710283E-4</v>
      </c>
    </row>
    <row r="18" spans="1:6" x14ac:dyDescent="0.2">
      <c r="A18" s="63" t="s">
        <v>54</v>
      </c>
      <c r="B18" s="63" t="s">
        <v>169</v>
      </c>
      <c r="C18" s="64">
        <v>83</v>
      </c>
      <c r="D18" s="65">
        <v>3624661</v>
      </c>
      <c r="E18" s="65">
        <v>217479.65999999997</v>
      </c>
      <c r="F18" s="66">
        <v>3.3839971925320845E-4</v>
      </c>
    </row>
    <row r="19" spans="1:6" x14ac:dyDescent="0.2">
      <c r="A19" s="63" t="s">
        <v>54</v>
      </c>
      <c r="B19" s="63" t="s">
        <v>170</v>
      </c>
      <c r="C19" s="64">
        <v>41</v>
      </c>
      <c r="D19" s="65">
        <v>584131</v>
      </c>
      <c r="E19" s="65">
        <v>34927.939999999995</v>
      </c>
      <c r="F19" s="66">
        <v>5.4348094392334934E-5</v>
      </c>
    </row>
    <row r="20" spans="1:6" x14ac:dyDescent="0.2">
      <c r="A20" s="63" t="s">
        <v>54</v>
      </c>
      <c r="B20" s="63" t="s">
        <v>171</v>
      </c>
      <c r="C20" s="64">
        <v>35</v>
      </c>
      <c r="D20" s="65">
        <v>390689</v>
      </c>
      <c r="E20" s="65">
        <v>23349.87</v>
      </c>
      <c r="F20" s="66">
        <v>3.6332544627846643E-5</v>
      </c>
    </row>
    <row r="21" spans="1:6" x14ac:dyDescent="0.2">
      <c r="A21" s="63" t="s">
        <v>54</v>
      </c>
      <c r="B21" s="63" t="s">
        <v>815</v>
      </c>
      <c r="C21" s="64">
        <v>17</v>
      </c>
      <c r="D21" s="65">
        <v>93035</v>
      </c>
      <c r="E21" s="65">
        <v>5582.1</v>
      </c>
      <c r="F21" s="66">
        <v>8.6857827202936366E-6</v>
      </c>
    </row>
    <row r="22" spans="1:6" x14ac:dyDescent="0.2">
      <c r="A22" s="63" t="s">
        <v>54</v>
      </c>
      <c r="B22" s="63" t="s">
        <v>165</v>
      </c>
      <c r="C22" s="64">
        <v>53</v>
      </c>
      <c r="D22" s="65">
        <v>1833319</v>
      </c>
      <c r="E22" s="65">
        <v>96380.449999999983</v>
      </c>
      <c r="F22" s="66">
        <v>1.4996858658643245E-4</v>
      </c>
    </row>
    <row r="23" spans="1:6" x14ac:dyDescent="0.2">
      <c r="A23" s="63" t="s">
        <v>55</v>
      </c>
      <c r="B23" s="63" t="s">
        <v>172</v>
      </c>
      <c r="C23" s="64">
        <v>311</v>
      </c>
      <c r="D23" s="65">
        <v>27501773</v>
      </c>
      <c r="E23" s="65">
        <v>1646160.9500000007</v>
      </c>
      <c r="F23" s="66">
        <v>2.5614367951724551E-3</v>
      </c>
    </row>
    <row r="24" spans="1:6" x14ac:dyDescent="0.2">
      <c r="A24" s="63" t="s">
        <v>55</v>
      </c>
      <c r="B24" s="63" t="s">
        <v>173</v>
      </c>
      <c r="C24" s="64">
        <v>56</v>
      </c>
      <c r="D24" s="65">
        <v>1198304</v>
      </c>
      <c r="E24" s="65">
        <v>71898.24000000002</v>
      </c>
      <c r="F24" s="66">
        <v>1.11874113794365E-4</v>
      </c>
    </row>
    <row r="25" spans="1:6" x14ac:dyDescent="0.2">
      <c r="A25" s="63" t="s">
        <v>55</v>
      </c>
      <c r="B25" s="63" t="s">
        <v>174</v>
      </c>
      <c r="C25" s="64">
        <v>38</v>
      </c>
      <c r="D25" s="65">
        <v>296165</v>
      </c>
      <c r="E25" s="65">
        <v>17769.899999999998</v>
      </c>
      <c r="F25" s="66">
        <v>2.7650076200954097E-5</v>
      </c>
    </row>
    <row r="26" spans="1:6" x14ac:dyDescent="0.2">
      <c r="A26" s="63" t="s">
        <v>55</v>
      </c>
      <c r="B26" s="63" t="s">
        <v>175</v>
      </c>
      <c r="C26" s="64">
        <v>18</v>
      </c>
      <c r="D26" s="65">
        <v>282883</v>
      </c>
      <c r="E26" s="65">
        <v>16972.980000000003</v>
      </c>
      <c r="F26" s="66">
        <v>2.6410063667058902E-5</v>
      </c>
    </row>
    <row r="27" spans="1:6" x14ac:dyDescent="0.2">
      <c r="A27" s="63" t="s">
        <v>55</v>
      </c>
      <c r="B27" s="63" t="s">
        <v>816</v>
      </c>
      <c r="C27" s="64">
        <v>17</v>
      </c>
      <c r="D27" s="65">
        <v>41535</v>
      </c>
      <c r="E27" s="65">
        <v>2492.1</v>
      </c>
      <c r="F27" s="66">
        <v>3.8777232792754996E-6</v>
      </c>
    </row>
    <row r="28" spans="1:6" x14ac:dyDescent="0.2">
      <c r="A28" s="63" t="s">
        <v>55</v>
      </c>
      <c r="B28" s="63" t="s">
        <v>172</v>
      </c>
      <c r="C28" s="64">
        <v>10</v>
      </c>
      <c r="D28" s="65">
        <v>4492</v>
      </c>
      <c r="E28" s="65">
        <v>224.6</v>
      </c>
      <c r="F28" s="66">
        <v>3.4947901309147998E-7</v>
      </c>
    </row>
    <row r="29" spans="1:6" x14ac:dyDescent="0.2">
      <c r="A29" s="63" t="s">
        <v>55</v>
      </c>
      <c r="B29" s="63" t="s">
        <v>817</v>
      </c>
      <c r="C29" s="64">
        <v>10</v>
      </c>
      <c r="D29" s="65">
        <v>396224</v>
      </c>
      <c r="E29" s="65">
        <v>23773.440000000002</v>
      </c>
      <c r="F29" s="66">
        <v>3.6991622212776113E-5</v>
      </c>
    </row>
    <row r="30" spans="1:6" x14ac:dyDescent="0.2">
      <c r="A30" s="63" t="s">
        <v>55</v>
      </c>
      <c r="B30" s="63" t="s">
        <v>165</v>
      </c>
      <c r="C30" s="64">
        <v>44</v>
      </c>
      <c r="D30" s="65">
        <v>722074</v>
      </c>
      <c r="E30" s="65">
        <v>37862.230000000003</v>
      </c>
      <c r="F30" s="66">
        <v>5.891386809368935E-5</v>
      </c>
    </row>
    <row r="31" spans="1:6" x14ac:dyDescent="0.2">
      <c r="A31" s="63" t="s">
        <v>56</v>
      </c>
      <c r="B31" s="63" t="s">
        <v>56</v>
      </c>
      <c r="C31" s="64">
        <v>156</v>
      </c>
      <c r="D31" s="65">
        <v>7940637</v>
      </c>
      <c r="E31" s="65">
        <v>475460.8499999998</v>
      </c>
      <c r="F31" s="66">
        <v>7.3982007400550374E-4</v>
      </c>
    </row>
    <row r="32" spans="1:6" x14ac:dyDescent="0.2">
      <c r="A32" s="63" t="s">
        <v>56</v>
      </c>
      <c r="B32" s="63" t="s">
        <v>176</v>
      </c>
      <c r="C32" s="64">
        <v>44</v>
      </c>
      <c r="D32" s="65">
        <v>1102141</v>
      </c>
      <c r="E32" s="65">
        <v>66128.460000000006</v>
      </c>
      <c r="F32" s="66">
        <v>1.0289629981326543E-4</v>
      </c>
    </row>
    <row r="33" spans="1:6" x14ac:dyDescent="0.2">
      <c r="A33" s="63" t="s">
        <v>56</v>
      </c>
      <c r="B33" s="63" t="s">
        <v>177</v>
      </c>
      <c r="C33" s="64">
        <v>16</v>
      </c>
      <c r="D33" s="65">
        <v>322621</v>
      </c>
      <c r="E33" s="65">
        <v>19357.260000000002</v>
      </c>
      <c r="F33" s="66">
        <v>3.0120018347974991E-5</v>
      </c>
    </row>
    <row r="34" spans="1:6" x14ac:dyDescent="0.2">
      <c r="A34" s="63" t="s">
        <v>56</v>
      </c>
      <c r="B34" s="63" t="s">
        <v>818</v>
      </c>
      <c r="C34" s="64">
        <v>12</v>
      </c>
      <c r="D34" s="65">
        <v>66771</v>
      </c>
      <c r="E34" s="65">
        <v>4006.2599999999993</v>
      </c>
      <c r="F34" s="66">
        <v>6.2337657657518812E-6</v>
      </c>
    </row>
    <row r="35" spans="1:6" x14ac:dyDescent="0.2">
      <c r="A35" s="63" t="s">
        <v>56</v>
      </c>
      <c r="B35" s="63" t="s">
        <v>165</v>
      </c>
      <c r="C35" s="64">
        <v>27</v>
      </c>
      <c r="D35" s="65">
        <v>569091</v>
      </c>
      <c r="E35" s="65">
        <v>34061.270000000004</v>
      </c>
      <c r="F35" s="66">
        <v>5.2999550419601233E-5</v>
      </c>
    </row>
    <row r="36" spans="1:6" x14ac:dyDescent="0.2">
      <c r="A36" s="63" t="s">
        <v>57</v>
      </c>
      <c r="B36" s="63" t="s">
        <v>178</v>
      </c>
      <c r="C36" s="64">
        <v>288</v>
      </c>
      <c r="D36" s="65">
        <v>13392996</v>
      </c>
      <c r="E36" s="65">
        <v>802505.78999999969</v>
      </c>
      <c r="F36" s="66">
        <v>1.2487040582787106E-3</v>
      </c>
    </row>
    <row r="37" spans="1:6" x14ac:dyDescent="0.2">
      <c r="A37" s="63" t="s">
        <v>57</v>
      </c>
      <c r="B37" s="63" t="s">
        <v>179</v>
      </c>
      <c r="C37" s="64">
        <v>118</v>
      </c>
      <c r="D37" s="65">
        <v>3994837</v>
      </c>
      <c r="E37" s="65">
        <v>239690.21999999997</v>
      </c>
      <c r="F37" s="66">
        <v>3.7295949035298182E-4</v>
      </c>
    </row>
    <row r="38" spans="1:6" x14ac:dyDescent="0.2">
      <c r="A38" s="63" t="s">
        <v>57</v>
      </c>
      <c r="B38" s="63" t="s">
        <v>180</v>
      </c>
      <c r="C38" s="64">
        <v>64</v>
      </c>
      <c r="D38" s="65">
        <v>3709587</v>
      </c>
      <c r="E38" s="65">
        <v>222575.22</v>
      </c>
      <c r="F38" s="66">
        <v>3.4632844267239112E-4</v>
      </c>
    </row>
    <row r="39" spans="1:6" x14ac:dyDescent="0.2">
      <c r="A39" s="63" t="s">
        <v>57</v>
      </c>
      <c r="B39" s="63" t="s">
        <v>181</v>
      </c>
      <c r="C39" s="64">
        <v>60</v>
      </c>
      <c r="D39" s="65">
        <v>1885007</v>
      </c>
      <c r="E39" s="65">
        <v>113100.42</v>
      </c>
      <c r="F39" s="66">
        <v>1.7598496510165578E-4</v>
      </c>
    </row>
    <row r="40" spans="1:6" x14ac:dyDescent="0.2">
      <c r="A40" s="63" t="s">
        <v>57</v>
      </c>
      <c r="B40" s="63" t="s">
        <v>182</v>
      </c>
      <c r="C40" s="64">
        <v>59</v>
      </c>
      <c r="D40" s="65">
        <v>2411396</v>
      </c>
      <c r="E40" s="65">
        <v>144683.76000000004</v>
      </c>
      <c r="F40" s="66">
        <v>2.2512884085113341E-4</v>
      </c>
    </row>
    <row r="41" spans="1:6" x14ac:dyDescent="0.2">
      <c r="A41" s="63" t="s">
        <v>57</v>
      </c>
      <c r="B41" s="63" t="s">
        <v>183</v>
      </c>
      <c r="C41" s="64">
        <v>43</v>
      </c>
      <c r="D41" s="65">
        <v>5781706</v>
      </c>
      <c r="E41" s="65">
        <v>346136.55999999988</v>
      </c>
      <c r="F41" s="66">
        <v>5.3859066510988343E-4</v>
      </c>
    </row>
    <row r="42" spans="1:6" x14ac:dyDescent="0.2">
      <c r="A42" s="63" t="s">
        <v>57</v>
      </c>
      <c r="B42" s="63" t="s">
        <v>185</v>
      </c>
      <c r="C42" s="64">
        <v>38</v>
      </c>
      <c r="D42" s="65">
        <v>1540087</v>
      </c>
      <c r="E42" s="65">
        <v>92405.219999999972</v>
      </c>
      <c r="F42" s="66">
        <v>1.4378310369590863E-4</v>
      </c>
    </row>
    <row r="43" spans="1:6" x14ac:dyDescent="0.2">
      <c r="A43" s="63" t="s">
        <v>57</v>
      </c>
      <c r="B43" s="63" t="s">
        <v>186</v>
      </c>
      <c r="C43" s="64">
        <v>36</v>
      </c>
      <c r="D43" s="65">
        <v>1246285</v>
      </c>
      <c r="E43" s="65">
        <v>74777.100000000035</v>
      </c>
      <c r="F43" s="66">
        <v>1.163536380669765E-4</v>
      </c>
    </row>
    <row r="44" spans="1:6" x14ac:dyDescent="0.2">
      <c r="A44" s="63" t="s">
        <v>57</v>
      </c>
      <c r="B44" s="63" t="s">
        <v>184</v>
      </c>
      <c r="C44" s="64">
        <v>36</v>
      </c>
      <c r="D44" s="65">
        <v>1189817</v>
      </c>
      <c r="E44" s="65">
        <v>71389.01999999999</v>
      </c>
      <c r="F44" s="66">
        <v>1.1108176427056066E-4</v>
      </c>
    </row>
    <row r="45" spans="1:6" x14ac:dyDescent="0.2">
      <c r="A45" s="63" t="s">
        <v>57</v>
      </c>
      <c r="B45" s="63" t="s">
        <v>188</v>
      </c>
      <c r="C45" s="64">
        <v>32</v>
      </c>
      <c r="D45" s="65">
        <v>413587</v>
      </c>
      <c r="E45" s="65">
        <v>24815.219999999998</v>
      </c>
      <c r="F45" s="66">
        <v>3.8612638447230436E-5</v>
      </c>
    </row>
    <row r="46" spans="1:6" x14ac:dyDescent="0.2">
      <c r="A46" s="63" t="s">
        <v>57</v>
      </c>
      <c r="B46" s="63" t="s">
        <v>187</v>
      </c>
      <c r="C46" s="64">
        <v>29</v>
      </c>
      <c r="D46" s="65">
        <v>722375</v>
      </c>
      <c r="E46" s="65">
        <v>43342.500000000015</v>
      </c>
      <c r="F46" s="66">
        <v>6.7441202693310223E-5</v>
      </c>
    </row>
    <row r="47" spans="1:6" x14ac:dyDescent="0.2">
      <c r="A47" s="63" t="s">
        <v>57</v>
      </c>
      <c r="B47" s="63" t="s">
        <v>189</v>
      </c>
      <c r="C47" s="64">
        <v>19</v>
      </c>
      <c r="D47" s="65">
        <v>299623</v>
      </c>
      <c r="E47" s="65">
        <v>17977.379999999994</v>
      </c>
      <c r="F47" s="66">
        <v>2.7972916386333521E-5</v>
      </c>
    </row>
    <row r="48" spans="1:6" x14ac:dyDescent="0.2">
      <c r="A48" s="63" t="s">
        <v>57</v>
      </c>
      <c r="B48" s="63" t="s">
        <v>819</v>
      </c>
      <c r="C48" s="64">
        <v>11</v>
      </c>
      <c r="D48" s="65">
        <v>65807</v>
      </c>
      <c r="E48" s="65">
        <v>3948.42</v>
      </c>
      <c r="F48" s="66">
        <v>6.1437663618462221E-6</v>
      </c>
    </row>
    <row r="49" spans="1:6" x14ac:dyDescent="0.2">
      <c r="A49" s="63" t="s">
        <v>57</v>
      </c>
      <c r="B49" s="63" t="s">
        <v>820</v>
      </c>
      <c r="C49" s="64">
        <v>11</v>
      </c>
      <c r="D49" s="65">
        <v>141258</v>
      </c>
      <c r="E49" s="65">
        <v>8475.48</v>
      </c>
      <c r="F49" s="66">
        <v>1.3187900204259023E-5</v>
      </c>
    </row>
    <row r="50" spans="1:6" x14ac:dyDescent="0.2">
      <c r="A50" s="63" t="s">
        <v>57</v>
      </c>
      <c r="B50" s="63" t="s">
        <v>165</v>
      </c>
      <c r="C50" s="64">
        <v>56</v>
      </c>
      <c r="D50" s="65">
        <v>322472</v>
      </c>
      <c r="E50" s="65">
        <v>19241.059999999998</v>
      </c>
      <c r="F50" s="66">
        <v>2.9939210416892036E-5</v>
      </c>
    </row>
    <row r="51" spans="1:6" x14ac:dyDescent="0.2">
      <c r="A51" s="63" t="s">
        <v>58</v>
      </c>
      <c r="B51" s="63" t="s">
        <v>190</v>
      </c>
      <c r="C51" s="64">
        <v>1858</v>
      </c>
      <c r="D51" s="65">
        <v>289914770</v>
      </c>
      <c r="E51" s="65">
        <v>17358235.719999991</v>
      </c>
      <c r="F51" s="66">
        <v>2.7009523991250547E-2</v>
      </c>
    </row>
    <row r="52" spans="1:6" x14ac:dyDescent="0.2">
      <c r="A52" s="63" t="s">
        <v>58</v>
      </c>
      <c r="B52" s="63" t="s">
        <v>191</v>
      </c>
      <c r="C52" s="64">
        <v>1284</v>
      </c>
      <c r="D52" s="65">
        <v>202164600</v>
      </c>
      <c r="E52" s="65">
        <v>12095622.640000012</v>
      </c>
      <c r="F52" s="66">
        <v>1.8820864928558174E-2</v>
      </c>
    </row>
    <row r="53" spans="1:6" x14ac:dyDescent="0.2">
      <c r="A53" s="63" t="s">
        <v>58</v>
      </c>
      <c r="B53" s="63" t="s">
        <v>192</v>
      </c>
      <c r="C53" s="64">
        <v>142</v>
      </c>
      <c r="D53" s="65">
        <v>7672893</v>
      </c>
      <c r="E53" s="65">
        <v>459041.20999999996</v>
      </c>
      <c r="F53" s="66">
        <v>7.1427101085983445E-4</v>
      </c>
    </row>
    <row r="54" spans="1:6" x14ac:dyDescent="0.2">
      <c r="A54" s="63" t="s">
        <v>58</v>
      </c>
      <c r="B54" s="63" t="s">
        <v>194</v>
      </c>
      <c r="C54" s="64">
        <v>114</v>
      </c>
      <c r="D54" s="65">
        <v>2694110</v>
      </c>
      <c r="E54" s="65">
        <v>161646.6</v>
      </c>
      <c r="F54" s="66">
        <v>2.5152312661439553E-4</v>
      </c>
    </row>
    <row r="55" spans="1:6" x14ac:dyDescent="0.2">
      <c r="A55" s="63" t="s">
        <v>58</v>
      </c>
      <c r="B55" s="63" t="s">
        <v>193</v>
      </c>
      <c r="C55" s="64">
        <v>112</v>
      </c>
      <c r="D55" s="65">
        <v>4213898</v>
      </c>
      <c r="E55" s="65">
        <v>252833.87999999992</v>
      </c>
      <c r="F55" s="66">
        <v>3.9341110800752293E-4</v>
      </c>
    </row>
    <row r="56" spans="1:6" x14ac:dyDescent="0.2">
      <c r="A56" s="63" t="s">
        <v>58</v>
      </c>
      <c r="B56" s="63" t="s">
        <v>195</v>
      </c>
      <c r="C56" s="64">
        <v>56</v>
      </c>
      <c r="D56" s="65">
        <v>2571633</v>
      </c>
      <c r="E56" s="65">
        <v>154297.98000000001</v>
      </c>
      <c r="F56" s="66">
        <v>2.4008862765987946E-4</v>
      </c>
    </row>
    <row r="57" spans="1:6" x14ac:dyDescent="0.2">
      <c r="A57" s="63" t="s">
        <v>58</v>
      </c>
      <c r="B57" s="63" t="s">
        <v>197</v>
      </c>
      <c r="C57" s="64">
        <v>36</v>
      </c>
      <c r="D57" s="65">
        <v>806423</v>
      </c>
      <c r="E57" s="65">
        <v>48385.37999999999</v>
      </c>
      <c r="F57" s="66">
        <v>7.5287955701051784E-5</v>
      </c>
    </row>
    <row r="58" spans="1:6" x14ac:dyDescent="0.2">
      <c r="A58" s="63" t="s">
        <v>58</v>
      </c>
      <c r="B58" s="63" t="s">
        <v>196</v>
      </c>
      <c r="C58" s="64">
        <v>27</v>
      </c>
      <c r="D58" s="65">
        <v>397931</v>
      </c>
      <c r="E58" s="65">
        <v>23875.860000000004</v>
      </c>
      <c r="F58" s="66">
        <v>3.7150988377160933E-5</v>
      </c>
    </row>
    <row r="59" spans="1:6" x14ac:dyDescent="0.2">
      <c r="A59" s="63" t="s">
        <v>58</v>
      </c>
      <c r="B59" s="63" t="s">
        <v>198</v>
      </c>
      <c r="C59" s="64">
        <v>26</v>
      </c>
      <c r="D59" s="65">
        <v>1165095</v>
      </c>
      <c r="E59" s="65">
        <v>69905.700000000041</v>
      </c>
      <c r="F59" s="66">
        <v>1.0877370901811704E-4</v>
      </c>
    </row>
    <row r="60" spans="1:6" x14ac:dyDescent="0.2">
      <c r="A60" s="63" t="s">
        <v>58</v>
      </c>
      <c r="B60" s="63" t="s">
        <v>199</v>
      </c>
      <c r="C60" s="64">
        <v>22</v>
      </c>
      <c r="D60" s="65">
        <v>8537192</v>
      </c>
      <c r="E60" s="65">
        <v>512231.52</v>
      </c>
      <c r="F60" s="66">
        <v>7.9703546787154367E-4</v>
      </c>
    </row>
    <row r="61" spans="1:6" x14ac:dyDescent="0.2">
      <c r="A61" s="63" t="s">
        <v>58</v>
      </c>
      <c r="B61" s="63" t="s">
        <v>209</v>
      </c>
      <c r="C61" s="64">
        <v>10</v>
      </c>
      <c r="D61" s="65">
        <v>355815</v>
      </c>
      <c r="E61" s="65">
        <v>21348.899999999998</v>
      </c>
      <c r="F61" s="66">
        <v>3.3219022718560535E-5</v>
      </c>
    </row>
    <row r="62" spans="1:6" x14ac:dyDescent="0.2">
      <c r="A62" s="63" t="s">
        <v>58</v>
      </c>
      <c r="B62" s="63" t="s">
        <v>165</v>
      </c>
      <c r="C62" s="64">
        <v>72</v>
      </c>
      <c r="D62" s="65">
        <v>4172973</v>
      </c>
      <c r="E62" s="65">
        <v>217599.05000000002</v>
      </c>
      <c r="F62" s="66">
        <v>3.385854908443616E-4</v>
      </c>
    </row>
    <row r="63" spans="1:6" x14ac:dyDescent="0.2">
      <c r="A63" s="63" t="s">
        <v>59</v>
      </c>
      <c r="B63" s="63" t="s">
        <v>59</v>
      </c>
      <c r="C63" s="64">
        <v>563</v>
      </c>
      <c r="D63" s="65">
        <v>49864851</v>
      </c>
      <c r="E63" s="65">
        <v>2987262.2000000067</v>
      </c>
      <c r="F63" s="66">
        <v>4.6481987778338634E-3</v>
      </c>
    </row>
    <row r="64" spans="1:6" x14ac:dyDescent="0.2">
      <c r="A64" s="63" t="s">
        <v>59</v>
      </c>
      <c r="B64" s="63" t="s">
        <v>200</v>
      </c>
      <c r="C64" s="64">
        <v>118</v>
      </c>
      <c r="D64" s="65">
        <v>2163402</v>
      </c>
      <c r="E64" s="65">
        <v>129804.11999999998</v>
      </c>
      <c r="F64" s="66">
        <v>2.0197602739451486E-4</v>
      </c>
    </row>
    <row r="65" spans="1:6" x14ac:dyDescent="0.2">
      <c r="A65" s="63" t="s">
        <v>59</v>
      </c>
      <c r="B65" s="63" t="s">
        <v>201</v>
      </c>
      <c r="C65" s="64">
        <v>117</v>
      </c>
      <c r="D65" s="65">
        <v>3508936</v>
      </c>
      <c r="E65" s="65">
        <v>210524.81000000006</v>
      </c>
      <c r="F65" s="66">
        <v>3.275779288961325E-4</v>
      </c>
    </row>
    <row r="66" spans="1:6" x14ac:dyDescent="0.2">
      <c r="A66" s="63" t="s">
        <v>59</v>
      </c>
      <c r="B66" s="63" t="s">
        <v>165</v>
      </c>
      <c r="C66" s="64">
        <v>104</v>
      </c>
      <c r="D66" s="65">
        <v>3354821</v>
      </c>
      <c r="E66" s="65">
        <v>201191.62999999998</v>
      </c>
      <c r="F66" s="66">
        <v>3.1305544209557523E-4</v>
      </c>
    </row>
    <row r="67" spans="1:6" x14ac:dyDescent="0.2">
      <c r="A67" s="63" t="s">
        <v>60</v>
      </c>
      <c r="B67" s="63" t="s">
        <v>202</v>
      </c>
      <c r="C67" s="64">
        <v>431</v>
      </c>
      <c r="D67" s="65">
        <v>40195037</v>
      </c>
      <c r="E67" s="65">
        <v>2405799.9900000012</v>
      </c>
      <c r="F67" s="66">
        <v>3.7434399207510812E-3</v>
      </c>
    </row>
    <row r="68" spans="1:6" x14ac:dyDescent="0.2">
      <c r="A68" s="63" t="s">
        <v>60</v>
      </c>
      <c r="B68" s="63" t="s">
        <v>203</v>
      </c>
      <c r="C68" s="64">
        <v>143</v>
      </c>
      <c r="D68" s="65">
        <v>5634506</v>
      </c>
      <c r="E68" s="65">
        <v>338070.35999999987</v>
      </c>
      <c r="F68" s="66">
        <v>5.2603960716064702E-4</v>
      </c>
    </row>
    <row r="69" spans="1:6" x14ac:dyDescent="0.2">
      <c r="A69" s="63" t="s">
        <v>60</v>
      </c>
      <c r="B69" s="63" t="s">
        <v>204</v>
      </c>
      <c r="C69" s="64">
        <v>114</v>
      </c>
      <c r="D69" s="65">
        <v>4592741</v>
      </c>
      <c r="E69" s="65">
        <v>275564.45999999996</v>
      </c>
      <c r="F69" s="66">
        <v>4.2878003349904991E-4</v>
      </c>
    </row>
    <row r="70" spans="1:6" x14ac:dyDescent="0.2">
      <c r="A70" s="63" t="s">
        <v>60</v>
      </c>
      <c r="B70" s="63" t="s">
        <v>205</v>
      </c>
      <c r="C70" s="64">
        <v>69</v>
      </c>
      <c r="D70" s="65">
        <v>1598112</v>
      </c>
      <c r="E70" s="65">
        <v>95886.720000000001</v>
      </c>
      <c r="F70" s="66">
        <v>1.4920033960008495E-4</v>
      </c>
    </row>
    <row r="71" spans="1:6" x14ac:dyDescent="0.2">
      <c r="A71" s="63" t="s">
        <v>60</v>
      </c>
      <c r="B71" s="63" t="s">
        <v>197</v>
      </c>
      <c r="C71" s="64">
        <v>56</v>
      </c>
      <c r="D71" s="65">
        <v>1678799</v>
      </c>
      <c r="E71" s="65">
        <v>100727.94000000002</v>
      </c>
      <c r="F71" s="66">
        <v>1.5673330837906419E-4</v>
      </c>
    </row>
    <row r="72" spans="1:6" x14ac:dyDescent="0.2">
      <c r="A72" s="63" t="s">
        <v>60</v>
      </c>
      <c r="B72" s="63" t="s">
        <v>206</v>
      </c>
      <c r="C72" s="64">
        <v>45</v>
      </c>
      <c r="D72" s="65">
        <v>1375460</v>
      </c>
      <c r="E72" s="65">
        <v>82527.599999999977</v>
      </c>
      <c r="F72" s="66">
        <v>1.2841346482995734E-4</v>
      </c>
    </row>
    <row r="73" spans="1:6" x14ac:dyDescent="0.2">
      <c r="A73" s="63" t="s">
        <v>60</v>
      </c>
      <c r="B73" s="63" t="s">
        <v>207</v>
      </c>
      <c r="C73" s="64">
        <v>29</v>
      </c>
      <c r="D73" s="65">
        <v>912944</v>
      </c>
      <c r="E73" s="65">
        <v>54776.639999999992</v>
      </c>
      <c r="F73" s="66">
        <v>8.5232796472249712E-5</v>
      </c>
    </row>
    <row r="74" spans="1:6" x14ac:dyDescent="0.2">
      <c r="A74" s="63" t="s">
        <v>60</v>
      </c>
      <c r="B74" s="63" t="s">
        <v>165</v>
      </c>
      <c r="C74" s="64">
        <v>25</v>
      </c>
      <c r="D74" s="65">
        <v>64279</v>
      </c>
      <c r="E74" s="65">
        <v>3743.6700000000005</v>
      </c>
      <c r="F74" s="66">
        <v>5.825174073642837E-6</v>
      </c>
    </row>
    <row r="75" spans="1:6" x14ac:dyDescent="0.2">
      <c r="A75" s="63" t="s">
        <v>61</v>
      </c>
      <c r="B75" s="63" t="s">
        <v>208</v>
      </c>
      <c r="C75" s="64">
        <v>336</v>
      </c>
      <c r="D75" s="65">
        <v>28575105</v>
      </c>
      <c r="E75" s="65">
        <v>1711590.3799999985</v>
      </c>
      <c r="F75" s="66">
        <v>2.6632453999077058E-3</v>
      </c>
    </row>
    <row r="76" spans="1:6" x14ac:dyDescent="0.2">
      <c r="A76" s="63" t="s">
        <v>61</v>
      </c>
      <c r="B76" s="63" t="s">
        <v>209</v>
      </c>
      <c r="C76" s="64">
        <v>104</v>
      </c>
      <c r="D76" s="65">
        <v>6679257</v>
      </c>
      <c r="E76" s="65">
        <v>400755.4200000001</v>
      </c>
      <c r="F76" s="66">
        <v>6.2357795490944616E-4</v>
      </c>
    </row>
    <row r="77" spans="1:6" x14ac:dyDescent="0.2">
      <c r="A77" s="63" t="s">
        <v>61</v>
      </c>
      <c r="B77" s="63" t="s">
        <v>210</v>
      </c>
      <c r="C77" s="64">
        <v>76</v>
      </c>
      <c r="D77" s="65">
        <v>1599837</v>
      </c>
      <c r="E77" s="65">
        <v>95990.219999999987</v>
      </c>
      <c r="F77" s="66">
        <v>1.4936138625126465E-4</v>
      </c>
    </row>
    <row r="78" spans="1:6" x14ac:dyDescent="0.2">
      <c r="A78" s="63" t="s">
        <v>61</v>
      </c>
      <c r="B78" s="63" t="s">
        <v>211</v>
      </c>
      <c r="C78" s="64">
        <v>65</v>
      </c>
      <c r="D78" s="65">
        <v>4045414</v>
      </c>
      <c r="E78" s="65">
        <v>242724.83999999997</v>
      </c>
      <c r="F78" s="66">
        <v>3.776813781655716E-4</v>
      </c>
    </row>
    <row r="79" spans="1:6" x14ac:dyDescent="0.2">
      <c r="A79" s="63" t="s">
        <v>61</v>
      </c>
      <c r="B79" s="63" t="s">
        <v>212</v>
      </c>
      <c r="C79" s="64">
        <v>59</v>
      </c>
      <c r="D79" s="65">
        <v>1822803</v>
      </c>
      <c r="E79" s="65">
        <v>109368.18</v>
      </c>
      <c r="F79" s="66">
        <v>1.7017757617992583E-4</v>
      </c>
    </row>
    <row r="80" spans="1:6" x14ac:dyDescent="0.2">
      <c r="A80" s="63" t="s">
        <v>61</v>
      </c>
      <c r="B80" s="63" t="s">
        <v>215</v>
      </c>
      <c r="C80" s="64">
        <v>25</v>
      </c>
      <c r="D80" s="65">
        <v>525670</v>
      </c>
      <c r="E80" s="65">
        <v>31540.2</v>
      </c>
      <c r="F80" s="66">
        <v>4.9076749638058316E-5</v>
      </c>
    </row>
    <row r="81" spans="1:6" x14ac:dyDescent="0.2">
      <c r="A81" s="63" t="s">
        <v>61</v>
      </c>
      <c r="B81" s="63" t="s">
        <v>214</v>
      </c>
      <c r="C81" s="64">
        <v>25</v>
      </c>
      <c r="D81" s="65">
        <v>1494046</v>
      </c>
      <c r="E81" s="65">
        <v>89642.759999999966</v>
      </c>
      <c r="F81" s="66">
        <v>1.394846985556384E-4</v>
      </c>
    </row>
    <row r="82" spans="1:6" x14ac:dyDescent="0.2">
      <c r="A82" s="63" t="s">
        <v>61</v>
      </c>
      <c r="B82" s="63" t="s">
        <v>213</v>
      </c>
      <c r="C82" s="64">
        <v>19</v>
      </c>
      <c r="D82" s="65">
        <v>181621</v>
      </c>
      <c r="E82" s="65">
        <v>10897.259999999998</v>
      </c>
      <c r="F82" s="66">
        <v>1.69562051211098E-5</v>
      </c>
    </row>
    <row r="83" spans="1:6" x14ac:dyDescent="0.2">
      <c r="A83" s="63" t="s">
        <v>61</v>
      </c>
      <c r="B83" s="63" t="s">
        <v>216</v>
      </c>
      <c r="C83" s="64">
        <v>17</v>
      </c>
      <c r="D83" s="65">
        <v>405470</v>
      </c>
      <c r="E83" s="65">
        <v>24328.2</v>
      </c>
      <c r="F83" s="66">
        <v>3.7854832263099482E-5</v>
      </c>
    </row>
    <row r="84" spans="1:6" x14ac:dyDescent="0.2">
      <c r="A84" s="63" t="s">
        <v>61</v>
      </c>
      <c r="B84" s="63" t="s">
        <v>217</v>
      </c>
      <c r="C84" s="64">
        <v>16</v>
      </c>
      <c r="D84" s="65">
        <v>476711</v>
      </c>
      <c r="E84" s="65">
        <v>28602.660000000003</v>
      </c>
      <c r="F84" s="66">
        <v>4.4505918916256247E-5</v>
      </c>
    </row>
    <row r="85" spans="1:6" x14ac:dyDescent="0.2">
      <c r="A85" s="63" t="s">
        <v>61</v>
      </c>
      <c r="B85" s="63" t="s">
        <v>165</v>
      </c>
      <c r="C85" s="64">
        <v>28</v>
      </c>
      <c r="D85" s="65">
        <v>758012</v>
      </c>
      <c r="E85" s="65">
        <v>44143.42</v>
      </c>
      <c r="F85" s="66">
        <v>6.8687439252371768E-5</v>
      </c>
    </row>
    <row r="86" spans="1:6" x14ac:dyDescent="0.2">
      <c r="A86" s="63" t="s">
        <v>62</v>
      </c>
      <c r="B86" s="63" t="s">
        <v>218</v>
      </c>
      <c r="C86" s="64">
        <v>417</v>
      </c>
      <c r="D86" s="65">
        <v>47550062</v>
      </c>
      <c r="E86" s="65">
        <v>2843699.5799999982</v>
      </c>
      <c r="F86" s="66">
        <v>4.4248144378764721E-3</v>
      </c>
    </row>
    <row r="87" spans="1:6" x14ac:dyDescent="0.2">
      <c r="A87" s="63" t="s">
        <v>62</v>
      </c>
      <c r="B87" s="63" t="s">
        <v>219</v>
      </c>
      <c r="C87" s="64">
        <v>86</v>
      </c>
      <c r="D87" s="65">
        <v>3064092</v>
      </c>
      <c r="E87" s="65">
        <v>183845.51999999996</v>
      </c>
      <c r="F87" s="66">
        <v>2.8606478580093473E-4</v>
      </c>
    </row>
    <row r="88" spans="1:6" x14ac:dyDescent="0.2">
      <c r="A88" s="63" t="s">
        <v>62</v>
      </c>
      <c r="B88" s="63" t="s">
        <v>221</v>
      </c>
      <c r="C88" s="64">
        <v>52</v>
      </c>
      <c r="D88" s="65">
        <v>760519</v>
      </c>
      <c r="E88" s="65">
        <v>45631.140000000014</v>
      </c>
      <c r="F88" s="66">
        <v>7.1002340932498496E-5</v>
      </c>
    </row>
    <row r="89" spans="1:6" x14ac:dyDescent="0.2">
      <c r="A89" s="63" t="s">
        <v>62</v>
      </c>
      <c r="B89" s="63" t="s">
        <v>220</v>
      </c>
      <c r="C89" s="64">
        <v>44</v>
      </c>
      <c r="D89" s="65">
        <v>2057402</v>
      </c>
      <c r="E89" s="65">
        <v>123327.10000000005</v>
      </c>
      <c r="F89" s="66">
        <v>1.9189774352375015E-4</v>
      </c>
    </row>
    <row r="90" spans="1:6" x14ac:dyDescent="0.2">
      <c r="A90" s="63" t="s">
        <v>62</v>
      </c>
      <c r="B90" s="63" t="s">
        <v>222</v>
      </c>
      <c r="C90" s="64">
        <v>36</v>
      </c>
      <c r="D90" s="65">
        <v>677233</v>
      </c>
      <c r="E90" s="65">
        <v>40633.980000000003</v>
      </c>
      <c r="F90" s="66">
        <v>6.3226728532408453E-5</v>
      </c>
    </row>
    <row r="91" spans="1:6" x14ac:dyDescent="0.2">
      <c r="A91" s="63" t="s">
        <v>62</v>
      </c>
      <c r="B91" s="63" t="s">
        <v>223</v>
      </c>
      <c r="C91" s="64">
        <v>18</v>
      </c>
      <c r="D91" s="65">
        <v>207668</v>
      </c>
      <c r="E91" s="65">
        <v>12460.08</v>
      </c>
      <c r="F91" s="66">
        <v>1.9387962873735031E-5</v>
      </c>
    </row>
    <row r="92" spans="1:6" x14ac:dyDescent="0.2">
      <c r="A92" s="63" t="s">
        <v>62</v>
      </c>
      <c r="B92" s="63" t="s">
        <v>821</v>
      </c>
      <c r="C92" s="64">
        <v>16</v>
      </c>
      <c r="D92" s="65">
        <v>238246</v>
      </c>
      <c r="E92" s="65">
        <v>14294.759999999998</v>
      </c>
      <c r="F92" s="66">
        <v>2.224273649679236E-5</v>
      </c>
    </row>
    <row r="93" spans="1:6" x14ac:dyDescent="0.2">
      <c r="A93" s="63" t="s">
        <v>62</v>
      </c>
      <c r="B93" s="63" t="s">
        <v>822</v>
      </c>
      <c r="C93" s="64">
        <v>10</v>
      </c>
      <c r="D93" s="65">
        <v>176242</v>
      </c>
      <c r="E93" s="65">
        <v>10574.519999999999</v>
      </c>
      <c r="F93" s="66">
        <v>1.6454019650561518E-5</v>
      </c>
    </row>
    <row r="94" spans="1:6" x14ac:dyDescent="0.2">
      <c r="A94" s="63" t="s">
        <v>62</v>
      </c>
      <c r="B94" s="63" t="s">
        <v>165</v>
      </c>
      <c r="C94" s="64">
        <v>25</v>
      </c>
      <c r="D94" s="65">
        <v>216378</v>
      </c>
      <c r="E94" s="65">
        <v>12957.73</v>
      </c>
      <c r="F94" s="66">
        <v>2.0162309404745607E-5</v>
      </c>
    </row>
    <row r="95" spans="1:6" x14ac:dyDescent="0.2">
      <c r="A95" s="63" t="s">
        <v>63</v>
      </c>
      <c r="B95" s="63" t="s">
        <v>224</v>
      </c>
      <c r="C95" s="64">
        <v>102</v>
      </c>
      <c r="D95" s="65">
        <v>3508616</v>
      </c>
      <c r="E95" s="65">
        <v>209992.64999999994</v>
      </c>
      <c r="F95" s="66">
        <v>3.2674988458799892E-4</v>
      </c>
    </row>
    <row r="96" spans="1:6" x14ac:dyDescent="0.2">
      <c r="A96" s="63" t="s">
        <v>63</v>
      </c>
      <c r="B96" s="63" t="s">
        <v>226</v>
      </c>
      <c r="C96" s="64">
        <v>82</v>
      </c>
      <c r="D96" s="65">
        <v>1758147</v>
      </c>
      <c r="E96" s="65">
        <v>105488.82000000002</v>
      </c>
      <c r="F96" s="66">
        <v>1.6414126761257695E-4</v>
      </c>
    </row>
    <row r="97" spans="1:6" x14ac:dyDescent="0.2">
      <c r="A97" s="63" t="s">
        <v>63</v>
      </c>
      <c r="B97" s="63" t="s">
        <v>88</v>
      </c>
      <c r="C97" s="64">
        <v>76</v>
      </c>
      <c r="D97" s="65">
        <v>2740849</v>
      </c>
      <c r="E97" s="65">
        <v>164450.93999999992</v>
      </c>
      <c r="F97" s="66">
        <v>2.5588669729815746E-4</v>
      </c>
    </row>
    <row r="98" spans="1:6" x14ac:dyDescent="0.2">
      <c r="A98" s="63" t="s">
        <v>63</v>
      </c>
      <c r="B98" s="63" t="s">
        <v>225</v>
      </c>
      <c r="C98" s="64">
        <v>68</v>
      </c>
      <c r="D98" s="65">
        <v>1906522</v>
      </c>
      <c r="E98" s="65">
        <v>114391.32000000004</v>
      </c>
      <c r="F98" s="66">
        <v>1.7799361362347147E-4</v>
      </c>
    </row>
    <row r="99" spans="1:6" x14ac:dyDescent="0.2">
      <c r="A99" s="63" t="s">
        <v>63</v>
      </c>
      <c r="B99" s="63" t="s">
        <v>227</v>
      </c>
      <c r="C99" s="64">
        <v>65</v>
      </c>
      <c r="D99" s="65">
        <v>2602236</v>
      </c>
      <c r="E99" s="65">
        <v>156108.12999999992</v>
      </c>
      <c r="F99" s="66">
        <v>2.429052324486039E-4</v>
      </c>
    </row>
    <row r="100" spans="1:6" x14ac:dyDescent="0.2">
      <c r="A100" s="63" t="s">
        <v>63</v>
      </c>
      <c r="B100" s="63" t="s">
        <v>229</v>
      </c>
      <c r="C100" s="64">
        <v>47</v>
      </c>
      <c r="D100" s="65">
        <v>1099005</v>
      </c>
      <c r="E100" s="65">
        <v>65940.299999999988</v>
      </c>
      <c r="F100" s="66">
        <v>1.0260352166943952E-4</v>
      </c>
    </row>
    <row r="101" spans="1:6" x14ac:dyDescent="0.2">
      <c r="A101" s="63" t="s">
        <v>63</v>
      </c>
      <c r="B101" s="63" t="s">
        <v>228</v>
      </c>
      <c r="C101" s="64">
        <v>44</v>
      </c>
      <c r="D101" s="65">
        <v>1596973</v>
      </c>
      <c r="E101" s="65">
        <v>95818.37999999999</v>
      </c>
      <c r="F101" s="66">
        <v>1.4909400213011754E-4</v>
      </c>
    </row>
    <row r="102" spans="1:6" x14ac:dyDescent="0.2">
      <c r="A102" s="63" t="s">
        <v>63</v>
      </c>
      <c r="B102" s="63" t="s">
        <v>230</v>
      </c>
      <c r="C102" s="64">
        <v>33</v>
      </c>
      <c r="D102" s="65">
        <v>674805</v>
      </c>
      <c r="E102" s="65">
        <v>40488.299999999996</v>
      </c>
      <c r="F102" s="66">
        <v>6.3000049535849367E-5</v>
      </c>
    </row>
    <row r="103" spans="1:6" x14ac:dyDescent="0.2">
      <c r="A103" s="63" t="s">
        <v>63</v>
      </c>
      <c r="B103" s="63" t="s">
        <v>231</v>
      </c>
      <c r="C103" s="64">
        <v>12</v>
      </c>
      <c r="D103" s="65">
        <v>104970</v>
      </c>
      <c r="E103" s="65">
        <v>6298.1999999999989</v>
      </c>
      <c r="F103" s="66">
        <v>9.8000388257023994E-6</v>
      </c>
    </row>
    <row r="104" spans="1:6" x14ac:dyDescent="0.2">
      <c r="A104" s="63" t="s">
        <v>63</v>
      </c>
      <c r="B104" s="63" t="s">
        <v>165</v>
      </c>
      <c r="C104" s="64">
        <v>33</v>
      </c>
      <c r="D104" s="65">
        <v>1033544</v>
      </c>
      <c r="E104" s="65">
        <v>61944.679999999993</v>
      </c>
      <c r="F104" s="66">
        <v>9.6386311810630181E-5</v>
      </c>
    </row>
    <row r="105" spans="1:6" x14ac:dyDescent="0.2">
      <c r="A105" s="63" t="s">
        <v>64</v>
      </c>
      <c r="B105" s="63" t="s">
        <v>232</v>
      </c>
      <c r="C105" s="64">
        <v>110</v>
      </c>
      <c r="D105" s="65">
        <v>4837157</v>
      </c>
      <c r="E105" s="65">
        <v>290229.4200000001</v>
      </c>
      <c r="F105" s="66">
        <v>4.515988035249897E-4</v>
      </c>
    </row>
    <row r="106" spans="1:6" x14ac:dyDescent="0.2">
      <c r="A106" s="63" t="s">
        <v>64</v>
      </c>
      <c r="B106" s="63" t="s">
        <v>233</v>
      </c>
      <c r="C106" s="64">
        <v>97</v>
      </c>
      <c r="D106" s="65">
        <v>2949484</v>
      </c>
      <c r="E106" s="65">
        <v>176750.07000000007</v>
      </c>
      <c r="F106" s="66">
        <v>2.7502422095926105E-4</v>
      </c>
    </row>
    <row r="107" spans="1:6" x14ac:dyDescent="0.2">
      <c r="A107" s="63" t="s">
        <v>64</v>
      </c>
      <c r="B107" s="63" t="s">
        <v>234</v>
      </c>
      <c r="C107" s="64">
        <v>91</v>
      </c>
      <c r="D107" s="65">
        <v>4030766</v>
      </c>
      <c r="E107" s="65">
        <v>241845.96000000005</v>
      </c>
      <c r="F107" s="66">
        <v>3.7631383535601768E-4</v>
      </c>
    </row>
    <row r="108" spans="1:6" x14ac:dyDescent="0.2">
      <c r="A108" s="63" t="s">
        <v>64</v>
      </c>
      <c r="B108" s="63" t="s">
        <v>236</v>
      </c>
      <c r="C108" s="64">
        <v>24</v>
      </c>
      <c r="D108" s="65">
        <v>595318</v>
      </c>
      <c r="E108" s="65">
        <v>35719.079999999987</v>
      </c>
      <c r="F108" s="66">
        <v>5.5579113209864725E-5</v>
      </c>
    </row>
    <row r="109" spans="1:6" x14ac:dyDescent="0.2">
      <c r="A109" s="63" t="s">
        <v>64</v>
      </c>
      <c r="B109" s="63" t="s">
        <v>235</v>
      </c>
      <c r="C109" s="64">
        <v>22</v>
      </c>
      <c r="D109" s="65">
        <v>1143527</v>
      </c>
      <c r="E109" s="65">
        <v>68611.62</v>
      </c>
      <c r="F109" s="66">
        <v>1.0676011239629408E-4</v>
      </c>
    </row>
    <row r="110" spans="1:6" x14ac:dyDescent="0.2">
      <c r="A110" s="63" t="s">
        <v>64</v>
      </c>
      <c r="B110" s="63" t="s">
        <v>237</v>
      </c>
      <c r="C110" s="64">
        <v>21</v>
      </c>
      <c r="D110" s="65">
        <v>365103</v>
      </c>
      <c r="E110" s="65">
        <v>21906.18</v>
      </c>
      <c r="F110" s="66">
        <v>3.4086153904738724E-5</v>
      </c>
    </row>
    <row r="111" spans="1:6" x14ac:dyDescent="0.2">
      <c r="A111" s="63" t="s">
        <v>64</v>
      </c>
      <c r="B111" s="63" t="s">
        <v>823</v>
      </c>
      <c r="C111" s="64">
        <v>10</v>
      </c>
      <c r="D111" s="65">
        <v>156065</v>
      </c>
      <c r="E111" s="65">
        <v>9363.9</v>
      </c>
      <c r="F111" s="66">
        <v>1.4570287313834859E-5</v>
      </c>
    </row>
    <row r="112" spans="1:6" x14ac:dyDescent="0.2">
      <c r="A112" s="63" t="s">
        <v>64</v>
      </c>
      <c r="B112" s="63" t="s">
        <v>165</v>
      </c>
      <c r="C112" s="64">
        <v>38</v>
      </c>
      <c r="D112" s="65">
        <v>159318</v>
      </c>
      <c r="E112" s="65">
        <v>9325.7699999999986</v>
      </c>
      <c r="F112" s="66">
        <v>1.4510956793936469E-5</v>
      </c>
    </row>
    <row r="113" spans="1:6" x14ac:dyDescent="0.2">
      <c r="A113" s="63" t="s">
        <v>65</v>
      </c>
      <c r="B113" s="63" t="s">
        <v>65</v>
      </c>
      <c r="C113" s="64">
        <v>596</v>
      </c>
      <c r="D113" s="65">
        <v>65994984</v>
      </c>
      <c r="E113" s="65">
        <v>3951919.4000000004</v>
      </c>
      <c r="F113" s="66">
        <v>6.1492114502630186E-3</v>
      </c>
    </row>
    <row r="114" spans="1:6" x14ac:dyDescent="0.2">
      <c r="A114" s="63" t="s">
        <v>65</v>
      </c>
      <c r="B114" s="63" t="s">
        <v>238</v>
      </c>
      <c r="C114" s="64">
        <v>92</v>
      </c>
      <c r="D114" s="65">
        <v>4217729</v>
      </c>
      <c r="E114" s="65">
        <v>252233.1400000001</v>
      </c>
      <c r="F114" s="66">
        <v>3.9247635278791249E-4</v>
      </c>
    </row>
    <row r="115" spans="1:6" x14ac:dyDescent="0.2">
      <c r="A115" s="63" t="s">
        <v>65</v>
      </c>
      <c r="B115" s="63" t="s">
        <v>239</v>
      </c>
      <c r="C115" s="64">
        <v>83</v>
      </c>
      <c r="D115" s="65">
        <v>3147933</v>
      </c>
      <c r="E115" s="65">
        <v>188875.97999999992</v>
      </c>
      <c r="F115" s="66">
        <v>2.938922132105347E-4</v>
      </c>
    </row>
    <row r="116" spans="1:6" x14ac:dyDescent="0.2">
      <c r="A116" s="63" t="s">
        <v>65</v>
      </c>
      <c r="B116" s="63" t="s">
        <v>240</v>
      </c>
      <c r="C116" s="64">
        <v>68</v>
      </c>
      <c r="D116" s="65">
        <v>1848100</v>
      </c>
      <c r="E116" s="65">
        <v>110885.99999999997</v>
      </c>
      <c r="F116" s="66">
        <v>1.7253931364942938E-4</v>
      </c>
    </row>
    <row r="117" spans="1:6" x14ac:dyDescent="0.2">
      <c r="A117" s="63" t="s">
        <v>65</v>
      </c>
      <c r="B117" s="63" t="s">
        <v>241</v>
      </c>
      <c r="C117" s="64">
        <v>43</v>
      </c>
      <c r="D117" s="65">
        <v>2812847</v>
      </c>
      <c r="E117" s="65">
        <v>168770.82000000007</v>
      </c>
      <c r="F117" s="66">
        <v>2.6260845775707856E-4</v>
      </c>
    </row>
    <row r="118" spans="1:6" x14ac:dyDescent="0.2">
      <c r="A118" s="63" t="s">
        <v>65</v>
      </c>
      <c r="B118" s="63" t="s">
        <v>242</v>
      </c>
      <c r="C118" s="64">
        <v>35</v>
      </c>
      <c r="D118" s="65">
        <v>1480340</v>
      </c>
      <c r="E118" s="65">
        <v>88820.4</v>
      </c>
      <c r="F118" s="66">
        <v>1.3820510122168516E-4</v>
      </c>
    </row>
    <row r="119" spans="1:6" x14ac:dyDescent="0.2">
      <c r="A119" s="63" t="s">
        <v>65</v>
      </c>
      <c r="B119" s="63" t="s">
        <v>243</v>
      </c>
      <c r="C119" s="64">
        <v>33</v>
      </c>
      <c r="D119" s="65">
        <v>1132467</v>
      </c>
      <c r="E119" s="65">
        <v>67948.01999999999</v>
      </c>
      <c r="F119" s="66">
        <v>1.0572754662119386E-4</v>
      </c>
    </row>
    <row r="120" spans="1:6" x14ac:dyDescent="0.2">
      <c r="A120" s="63" t="s">
        <v>65</v>
      </c>
      <c r="B120" s="63" t="s">
        <v>244</v>
      </c>
      <c r="C120" s="64">
        <v>21</v>
      </c>
      <c r="D120" s="65">
        <v>544373</v>
      </c>
      <c r="E120" s="65">
        <v>32662.38</v>
      </c>
      <c r="F120" s="66">
        <v>5.082286877835661E-5</v>
      </c>
    </row>
    <row r="121" spans="1:6" x14ac:dyDescent="0.2">
      <c r="A121" s="63" t="s">
        <v>65</v>
      </c>
      <c r="B121" s="63" t="s">
        <v>245</v>
      </c>
      <c r="C121" s="64">
        <v>20</v>
      </c>
      <c r="D121" s="65">
        <v>229799</v>
      </c>
      <c r="E121" s="65">
        <v>13787.94</v>
      </c>
      <c r="F121" s="66">
        <v>2.1454121388087893E-5</v>
      </c>
    </row>
    <row r="122" spans="1:6" x14ac:dyDescent="0.2">
      <c r="A122" s="63" t="s">
        <v>65</v>
      </c>
      <c r="B122" s="63" t="s">
        <v>824</v>
      </c>
      <c r="C122" s="64">
        <v>10</v>
      </c>
      <c r="D122" s="65">
        <v>1178139</v>
      </c>
      <c r="E122" s="65">
        <v>70688.339999999982</v>
      </c>
      <c r="F122" s="66">
        <v>1.0999150178216822E-4</v>
      </c>
    </row>
    <row r="123" spans="1:6" x14ac:dyDescent="0.2">
      <c r="A123" s="63" t="s">
        <v>65</v>
      </c>
      <c r="B123" s="63" t="s">
        <v>165</v>
      </c>
      <c r="C123" s="64">
        <v>26</v>
      </c>
      <c r="D123" s="65">
        <v>551595</v>
      </c>
      <c r="E123" s="65">
        <v>31428.7</v>
      </c>
      <c r="F123" s="66">
        <v>4.8903254936545848E-5</v>
      </c>
    </row>
    <row r="124" spans="1:6" x14ac:dyDescent="0.2">
      <c r="A124" s="63" t="s">
        <v>66</v>
      </c>
      <c r="B124" s="63" t="s">
        <v>246</v>
      </c>
      <c r="C124" s="64">
        <v>373</v>
      </c>
      <c r="D124" s="65">
        <v>34312028</v>
      </c>
      <c r="E124" s="65">
        <v>2054206.0100000012</v>
      </c>
      <c r="F124" s="66">
        <v>3.1963574757853399E-3</v>
      </c>
    </row>
    <row r="125" spans="1:6" x14ac:dyDescent="0.2">
      <c r="A125" s="63" t="s">
        <v>66</v>
      </c>
      <c r="B125" s="63" t="s">
        <v>247</v>
      </c>
      <c r="C125" s="64">
        <v>65</v>
      </c>
      <c r="D125" s="65">
        <v>2174159</v>
      </c>
      <c r="E125" s="65">
        <v>130404.12000000001</v>
      </c>
      <c r="F125" s="66">
        <v>2.0290963116946988E-4</v>
      </c>
    </row>
    <row r="126" spans="1:6" x14ac:dyDescent="0.2">
      <c r="A126" s="63" t="s">
        <v>66</v>
      </c>
      <c r="B126" s="63" t="s">
        <v>248</v>
      </c>
      <c r="C126" s="64">
        <v>65</v>
      </c>
      <c r="D126" s="65">
        <v>2322919</v>
      </c>
      <c r="E126" s="65">
        <v>139375.13999999996</v>
      </c>
      <c r="F126" s="66">
        <v>2.1686859473146413E-4</v>
      </c>
    </row>
    <row r="127" spans="1:6" x14ac:dyDescent="0.2">
      <c r="A127" s="63" t="s">
        <v>66</v>
      </c>
      <c r="B127" s="63" t="s">
        <v>249</v>
      </c>
      <c r="C127" s="64">
        <v>31</v>
      </c>
      <c r="D127" s="65">
        <v>1621685</v>
      </c>
      <c r="E127" s="65">
        <v>97301.099999999977</v>
      </c>
      <c r="F127" s="66">
        <v>1.5140112377878628E-4</v>
      </c>
    </row>
    <row r="128" spans="1:6" x14ac:dyDescent="0.2">
      <c r="A128" s="63" t="s">
        <v>66</v>
      </c>
      <c r="B128" s="63" t="s">
        <v>250</v>
      </c>
      <c r="C128" s="64">
        <v>18</v>
      </c>
      <c r="D128" s="65">
        <v>147504</v>
      </c>
      <c r="E128" s="65">
        <v>8850.24</v>
      </c>
      <c r="F128" s="66">
        <v>1.3771029122095903E-5</v>
      </c>
    </row>
    <row r="129" spans="1:6" x14ac:dyDescent="0.2">
      <c r="A129" s="63" t="s">
        <v>66</v>
      </c>
      <c r="B129" s="63" t="s">
        <v>251</v>
      </c>
      <c r="C129" s="64">
        <v>17</v>
      </c>
      <c r="D129" s="65">
        <v>291779</v>
      </c>
      <c r="E129" s="65">
        <v>17506.740000000002</v>
      </c>
      <c r="F129" s="66">
        <v>2.7240597585258848E-5</v>
      </c>
    </row>
    <row r="130" spans="1:6" x14ac:dyDescent="0.2">
      <c r="A130" s="63" t="s">
        <v>66</v>
      </c>
      <c r="B130" s="63" t="s">
        <v>252</v>
      </c>
      <c r="C130" s="64">
        <v>14</v>
      </c>
      <c r="D130" s="65">
        <v>245117</v>
      </c>
      <c r="E130" s="65">
        <v>14707.02</v>
      </c>
      <c r="F130" s="66">
        <v>2.2884215650563927E-5</v>
      </c>
    </row>
    <row r="131" spans="1:6" x14ac:dyDescent="0.2">
      <c r="A131" s="63" t="s">
        <v>66</v>
      </c>
      <c r="B131" s="63" t="s">
        <v>165</v>
      </c>
      <c r="C131" s="64">
        <v>31</v>
      </c>
      <c r="D131" s="65">
        <v>642247</v>
      </c>
      <c r="E131" s="65">
        <v>36612.46</v>
      </c>
      <c r="F131" s="66">
        <v>5.6969218110646876E-5</v>
      </c>
    </row>
    <row r="132" spans="1:6" x14ac:dyDescent="0.2">
      <c r="A132" s="63" t="s">
        <v>67</v>
      </c>
      <c r="B132" s="63" t="s">
        <v>253</v>
      </c>
      <c r="C132" s="64">
        <v>221</v>
      </c>
      <c r="D132" s="65">
        <v>12740191</v>
      </c>
      <c r="E132" s="65">
        <v>764242.54000000097</v>
      </c>
      <c r="F132" s="66">
        <v>1.1891662005419691E-3</v>
      </c>
    </row>
    <row r="133" spans="1:6" x14ac:dyDescent="0.2">
      <c r="A133" s="63" t="s">
        <v>67</v>
      </c>
      <c r="B133" s="63" t="s">
        <v>254</v>
      </c>
      <c r="C133" s="64">
        <v>115</v>
      </c>
      <c r="D133" s="65">
        <v>5036865</v>
      </c>
      <c r="E133" s="65">
        <v>302211.90000000002</v>
      </c>
      <c r="F133" s="66">
        <v>4.7024361779386041E-4</v>
      </c>
    </row>
    <row r="134" spans="1:6" x14ac:dyDescent="0.2">
      <c r="A134" s="63" t="s">
        <v>67</v>
      </c>
      <c r="B134" s="63" t="s">
        <v>255</v>
      </c>
      <c r="C134" s="64">
        <v>80</v>
      </c>
      <c r="D134" s="65">
        <v>4041963</v>
      </c>
      <c r="E134" s="65">
        <v>242517.78000000009</v>
      </c>
      <c r="F134" s="66">
        <v>3.7735919150283482E-4</v>
      </c>
    </row>
    <row r="135" spans="1:6" x14ac:dyDescent="0.2">
      <c r="A135" s="63" t="s">
        <v>67</v>
      </c>
      <c r="B135" s="63" t="s">
        <v>256</v>
      </c>
      <c r="C135" s="64">
        <v>62</v>
      </c>
      <c r="D135" s="65">
        <v>1325893</v>
      </c>
      <c r="E135" s="65">
        <v>79553.580000000031</v>
      </c>
      <c r="F135" s="66">
        <v>1.2378587099863808E-4</v>
      </c>
    </row>
    <row r="136" spans="1:6" x14ac:dyDescent="0.2">
      <c r="A136" s="63" t="s">
        <v>67</v>
      </c>
      <c r="B136" s="63" t="s">
        <v>257</v>
      </c>
      <c r="C136" s="64">
        <v>46</v>
      </c>
      <c r="D136" s="65">
        <v>2318435</v>
      </c>
      <c r="E136" s="65">
        <v>139071.62999999998</v>
      </c>
      <c r="F136" s="66">
        <v>2.1639633126190318E-4</v>
      </c>
    </row>
    <row r="137" spans="1:6" x14ac:dyDescent="0.2">
      <c r="A137" s="63" t="s">
        <v>67</v>
      </c>
      <c r="B137" s="63" t="s">
        <v>258</v>
      </c>
      <c r="C137" s="64">
        <v>45</v>
      </c>
      <c r="D137" s="65">
        <v>1201503</v>
      </c>
      <c r="E137" s="65">
        <v>72090.180000000008</v>
      </c>
      <c r="F137" s="66">
        <v>1.1217277364197307E-4</v>
      </c>
    </row>
    <row r="138" spans="1:6" x14ac:dyDescent="0.2">
      <c r="A138" s="63" t="s">
        <v>67</v>
      </c>
      <c r="B138" s="63" t="s">
        <v>259</v>
      </c>
      <c r="C138" s="64">
        <v>28</v>
      </c>
      <c r="D138" s="65">
        <v>810478</v>
      </c>
      <c r="E138" s="65">
        <v>48628.68</v>
      </c>
      <c r="F138" s="66">
        <v>7.566653203179605E-5</v>
      </c>
    </row>
    <row r="139" spans="1:6" x14ac:dyDescent="0.2">
      <c r="A139" s="63" t="s">
        <v>67</v>
      </c>
      <c r="B139" s="63" t="s">
        <v>260</v>
      </c>
      <c r="C139" s="64">
        <v>17</v>
      </c>
      <c r="D139" s="65">
        <v>417285</v>
      </c>
      <c r="E139" s="65">
        <v>25037.1</v>
      </c>
      <c r="F139" s="66">
        <v>3.895788512320879E-5</v>
      </c>
    </row>
    <row r="140" spans="1:6" x14ac:dyDescent="0.2">
      <c r="A140" s="63" t="s">
        <v>67</v>
      </c>
      <c r="B140" s="63" t="s">
        <v>261</v>
      </c>
      <c r="C140" s="64">
        <v>13</v>
      </c>
      <c r="D140" s="65">
        <v>153090</v>
      </c>
      <c r="E140" s="65">
        <v>9185.3999999999978</v>
      </c>
      <c r="F140" s="66">
        <v>1.429254019078575E-5</v>
      </c>
    </row>
    <row r="141" spans="1:6" x14ac:dyDescent="0.2">
      <c r="A141" s="63" t="s">
        <v>67</v>
      </c>
      <c r="B141" s="63" t="s">
        <v>165</v>
      </c>
      <c r="C141" s="64">
        <v>41</v>
      </c>
      <c r="D141" s="65">
        <v>1096735</v>
      </c>
      <c r="E141" s="65">
        <v>64586.060000000005</v>
      </c>
      <c r="F141" s="66">
        <v>1.0049631570911449E-4</v>
      </c>
    </row>
    <row r="142" spans="1:6" x14ac:dyDescent="0.2">
      <c r="A142" s="63" t="s">
        <v>68</v>
      </c>
      <c r="B142" s="63" t="s">
        <v>262</v>
      </c>
      <c r="C142" s="64">
        <v>1018</v>
      </c>
      <c r="D142" s="65">
        <v>152115730</v>
      </c>
      <c r="E142" s="65">
        <v>9100198.6900000181</v>
      </c>
      <c r="F142" s="66">
        <v>1.4159966416373933E-2</v>
      </c>
    </row>
    <row r="143" spans="1:6" x14ac:dyDescent="0.2">
      <c r="A143" s="63" t="s">
        <v>68</v>
      </c>
      <c r="B143" s="63" t="s">
        <v>263</v>
      </c>
      <c r="C143" s="64">
        <v>475</v>
      </c>
      <c r="D143" s="65">
        <v>33438936</v>
      </c>
      <c r="E143" s="65">
        <v>1992211.9399999967</v>
      </c>
      <c r="F143" s="66">
        <v>3.0998943128239609E-3</v>
      </c>
    </row>
    <row r="144" spans="1:6" x14ac:dyDescent="0.2">
      <c r="A144" s="63" t="s">
        <v>68</v>
      </c>
      <c r="B144" s="63" t="s">
        <v>264</v>
      </c>
      <c r="C144" s="64">
        <v>48</v>
      </c>
      <c r="D144" s="65">
        <v>2126512</v>
      </c>
      <c r="E144" s="65">
        <v>127590.72000000003</v>
      </c>
      <c r="F144" s="66">
        <v>1.98531963068706E-4</v>
      </c>
    </row>
    <row r="145" spans="1:6" x14ac:dyDescent="0.2">
      <c r="A145" s="63" t="s">
        <v>68</v>
      </c>
      <c r="B145" s="63" t="s">
        <v>265</v>
      </c>
      <c r="C145" s="64">
        <v>45</v>
      </c>
      <c r="D145" s="65">
        <v>471541</v>
      </c>
      <c r="E145" s="65">
        <v>28292.460000000003</v>
      </c>
      <c r="F145" s="66">
        <v>4.4023245764604517E-5</v>
      </c>
    </row>
    <row r="146" spans="1:6" x14ac:dyDescent="0.2">
      <c r="A146" s="63" t="s">
        <v>68</v>
      </c>
      <c r="B146" s="63" t="s">
        <v>266</v>
      </c>
      <c r="C146" s="64">
        <v>19</v>
      </c>
      <c r="D146" s="65">
        <v>331701</v>
      </c>
      <c r="E146" s="65">
        <v>19902.060000000001</v>
      </c>
      <c r="F146" s="66">
        <v>3.0967730575634111E-5</v>
      </c>
    </row>
    <row r="147" spans="1:6" x14ac:dyDescent="0.2">
      <c r="A147" s="63" t="s">
        <v>68</v>
      </c>
      <c r="B147" s="63" t="s">
        <v>126</v>
      </c>
      <c r="C147" s="64">
        <v>17</v>
      </c>
      <c r="D147" s="65">
        <v>128604</v>
      </c>
      <c r="E147" s="65">
        <v>7716.2400000000007</v>
      </c>
      <c r="F147" s="66">
        <v>1.2006517987430997E-5</v>
      </c>
    </row>
    <row r="148" spans="1:6" x14ac:dyDescent="0.2">
      <c r="A148" s="63" t="s">
        <v>68</v>
      </c>
      <c r="B148" s="63" t="s">
        <v>268</v>
      </c>
      <c r="C148" s="64">
        <v>15</v>
      </c>
      <c r="D148" s="65">
        <v>74108</v>
      </c>
      <c r="E148" s="65">
        <v>4446.4800000000005</v>
      </c>
      <c r="F148" s="66">
        <v>6.9187508554363497E-6</v>
      </c>
    </row>
    <row r="149" spans="1:6" x14ac:dyDescent="0.2">
      <c r="A149" s="63" t="s">
        <v>68</v>
      </c>
      <c r="B149" s="63" t="s">
        <v>267</v>
      </c>
      <c r="C149" s="64">
        <v>15</v>
      </c>
      <c r="D149" s="65">
        <v>622090</v>
      </c>
      <c r="E149" s="65">
        <v>37325.4</v>
      </c>
      <c r="F149" s="66">
        <v>5.8078557236174211E-5</v>
      </c>
    </row>
    <row r="150" spans="1:6" x14ac:dyDescent="0.2">
      <c r="A150" s="63" t="s">
        <v>68</v>
      </c>
      <c r="B150" s="63" t="s">
        <v>165</v>
      </c>
      <c r="C150" s="64">
        <v>67</v>
      </c>
      <c r="D150" s="65">
        <v>1618466</v>
      </c>
      <c r="E150" s="65">
        <v>91811.439999999973</v>
      </c>
      <c r="F150" s="66">
        <v>1.4285917828008737E-4</v>
      </c>
    </row>
    <row r="151" spans="1:6" x14ac:dyDescent="0.2">
      <c r="A151" s="63" t="s">
        <v>69</v>
      </c>
      <c r="B151" s="63" t="s">
        <v>69</v>
      </c>
      <c r="C151" s="64">
        <v>312</v>
      </c>
      <c r="D151" s="65">
        <v>19307194</v>
      </c>
      <c r="E151" s="65">
        <v>1155184.0800000005</v>
      </c>
      <c r="F151" s="66">
        <v>1.7974736964264891E-3</v>
      </c>
    </row>
    <row r="152" spans="1:6" x14ac:dyDescent="0.2">
      <c r="A152" s="63" t="s">
        <v>69</v>
      </c>
      <c r="B152" s="63" t="s">
        <v>269</v>
      </c>
      <c r="C152" s="64">
        <v>73</v>
      </c>
      <c r="D152" s="65">
        <v>6406908</v>
      </c>
      <c r="E152" s="65">
        <v>383832</v>
      </c>
      <c r="F152" s="66">
        <v>5.9724500691419832E-4</v>
      </c>
    </row>
    <row r="153" spans="1:6" x14ac:dyDescent="0.2">
      <c r="A153" s="63" t="s">
        <v>69</v>
      </c>
      <c r="B153" s="63" t="s">
        <v>270</v>
      </c>
      <c r="C153" s="64">
        <v>41</v>
      </c>
      <c r="D153" s="65">
        <v>1833519</v>
      </c>
      <c r="E153" s="65">
        <v>110011.14000000001</v>
      </c>
      <c r="F153" s="66">
        <v>1.711780259851676E-4</v>
      </c>
    </row>
    <row r="154" spans="1:6" x14ac:dyDescent="0.2">
      <c r="A154" s="63" t="s">
        <v>69</v>
      </c>
      <c r="B154" s="63" t="s">
        <v>271</v>
      </c>
      <c r="C154" s="64">
        <v>23</v>
      </c>
      <c r="D154" s="65">
        <v>376014</v>
      </c>
      <c r="E154" s="65">
        <v>22560.84</v>
      </c>
      <c r="F154" s="66">
        <v>3.5104808983592099E-5</v>
      </c>
    </row>
    <row r="155" spans="1:6" x14ac:dyDescent="0.2">
      <c r="A155" s="63" t="s">
        <v>69</v>
      </c>
      <c r="B155" s="63" t="s">
        <v>272</v>
      </c>
      <c r="C155" s="64">
        <v>19</v>
      </c>
      <c r="D155" s="65">
        <v>223251</v>
      </c>
      <c r="E155" s="65">
        <v>13395.06</v>
      </c>
      <c r="F155" s="66">
        <v>2.0842797636247373E-5</v>
      </c>
    </row>
    <row r="156" spans="1:6" x14ac:dyDescent="0.2">
      <c r="A156" s="63" t="s">
        <v>69</v>
      </c>
      <c r="B156" s="63" t="s">
        <v>825</v>
      </c>
      <c r="C156" s="64">
        <v>12</v>
      </c>
      <c r="D156" s="65">
        <v>73219</v>
      </c>
      <c r="E156" s="65">
        <v>4393.1399999999994</v>
      </c>
      <c r="F156" s="66">
        <v>6.8357534798428505E-6</v>
      </c>
    </row>
    <row r="157" spans="1:6" x14ac:dyDescent="0.2">
      <c r="A157" s="63" t="s">
        <v>69</v>
      </c>
      <c r="B157" s="63" t="s">
        <v>826</v>
      </c>
      <c r="C157" s="64">
        <v>11</v>
      </c>
      <c r="D157" s="65">
        <v>160700</v>
      </c>
      <c r="E157" s="65">
        <v>9641.9999999999982</v>
      </c>
      <c r="F157" s="66">
        <v>1.5003012663526489E-5</v>
      </c>
    </row>
    <row r="158" spans="1:6" x14ac:dyDescent="0.2">
      <c r="A158" s="63" t="s">
        <v>69</v>
      </c>
      <c r="B158" s="63" t="s">
        <v>827</v>
      </c>
      <c r="C158" s="64">
        <v>11</v>
      </c>
      <c r="D158" s="65">
        <v>333685</v>
      </c>
      <c r="E158" s="65">
        <v>20021.099999999999</v>
      </c>
      <c r="F158" s="66">
        <v>3.115295756458517E-5</v>
      </c>
    </row>
    <row r="159" spans="1:6" x14ac:dyDescent="0.2">
      <c r="A159" s="63" t="s">
        <v>69</v>
      </c>
      <c r="B159" s="63" t="s">
        <v>165</v>
      </c>
      <c r="C159" s="64">
        <v>13</v>
      </c>
      <c r="D159" s="65">
        <v>21412</v>
      </c>
      <c r="E159" s="65">
        <v>1193.8699999999999</v>
      </c>
      <c r="F159" s="66">
        <v>1.8576692313424987E-6</v>
      </c>
    </row>
    <row r="160" spans="1:6" x14ac:dyDescent="0.2">
      <c r="A160" s="63" t="s">
        <v>70</v>
      </c>
      <c r="B160" s="63" t="s">
        <v>273</v>
      </c>
      <c r="C160" s="64">
        <v>269</v>
      </c>
      <c r="D160" s="65">
        <v>18487469</v>
      </c>
      <c r="E160" s="65">
        <v>1107104.5899999999</v>
      </c>
      <c r="F160" s="66">
        <v>1.7226617074899712E-3</v>
      </c>
    </row>
    <row r="161" spans="1:6" x14ac:dyDescent="0.2">
      <c r="A161" s="63" t="s">
        <v>70</v>
      </c>
      <c r="B161" s="63" t="s">
        <v>274</v>
      </c>
      <c r="C161" s="64">
        <v>90</v>
      </c>
      <c r="D161" s="65">
        <v>2677664</v>
      </c>
      <c r="E161" s="65">
        <v>160659.83999999997</v>
      </c>
      <c r="F161" s="66">
        <v>2.499877218461045E-4</v>
      </c>
    </row>
    <row r="162" spans="1:6" x14ac:dyDescent="0.2">
      <c r="A162" s="63" t="s">
        <v>70</v>
      </c>
      <c r="B162" s="63" t="s">
        <v>275</v>
      </c>
      <c r="C162" s="64">
        <v>59</v>
      </c>
      <c r="D162" s="65">
        <v>1572325</v>
      </c>
      <c r="E162" s="65">
        <v>94339.500000000029</v>
      </c>
      <c r="F162" s="66">
        <v>1.4679285554560859E-4</v>
      </c>
    </row>
    <row r="163" spans="1:6" x14ac:dyDescent="0.2">
      <c r="A163" s="63" t="s">
        <v>70</v>
      </c>
      <c r="B163" s="63" t="s">
        <v>276</v>
      </c>
      <c r="C163" s="64">
        <v>49</v>
      </c>
      <c r="D163" s="65">
        <v>624718</v>
      </c>
      <c r="E163" s="65">
        <v>37483.079999999994</v>
      </c>
      <c r="F163" s="66">
        <v>5.832390830823237E-5</v>
      </c>
    </row>
    <row r="164" spans="1:6" x14ac:dyDescent="0.2">
      <c r="A164" s="63" t="s">
        <v>70</v>
      </c>
      <c r="B164" s="63" t="s">
        <v>277</v>
      </c>
      <c r="C164" s="64">
        <v>49</v>
      </c>
      <c r="D164" s="65">
        <v>1439131</v>
      </c>
      <c r="E164" s="65">
        <v>86347.859999999971</v>
      </c>
      <c r="F164" s="66">
        <v>1.3435781342547315E-4</v>
      </c>
    </row>
    <row r="165" spans="1:6" x14ac:dyDescent="0.2">
      <c r="A165" s="63" t="s">
        <v>70</v>
      </c>
      <c r="B165" s="63" t="s">
        <v>278</v>
      </c>
      <c r="C165" s="64">
        <v>24</v>
      </c>
      <c r="D165" s="65">
        <v>226232</v>
      </c>
      <c r="E165" s="65">
        <v>13559.350000000004</v>
      </c>
      <c r="F165" s="66">
        <v>2.1098433909892968E-5</v>
      </c>
    </row>
    <row r="166" spans="1:6" x14ac:dyDescent="0.2">
      <c r="A166" s="63" t="s">
        <v>70</v>
      </c>
      <c r="B166" s="63" t="s">
        <v>165</v>
      </c>
      <c r="C166" s="64">
        <v>36</v>
      </c>
      <c r="D166" s="65">
        <v>462229</v>
      </c>
      <c r="E166" s="65">
        <v>27329.699999999997</v>
      </c>
      <c r="F166" s="66">
        <v>4.2525185147311752E-5</v>
      </c>
    </row>
    <row r="167" spans="1:6" x14ac:dyDescent="0.2">
      <c r="A167" s="63" t="s">
        <v>71</v>
      </c>
      <c r="B167" s="63" t="s">
        <v>123</v>
      </c>
      <c r="C167" s="64">
        <v>233</v>
      </c>
      <c r="D167" s="65">
        <v>21546700</v>
      </c>
      <c r="E167" s="65">
        <v>1283116.4300000002</v>
      </c>
      <c r="F167" s="66">
        <v>1.9965372379245911E-3</v>
      </c>
    </row>
    <row r="168" spans="1:6" x14ac:dyDescent="0.2">
      <c r="A168" s="63" t="s">
        <v>71</v>
      </c>
      <c r="B168" s="63" t="s">
        <v>279</v>
      </c>
      <c r="C168" s="64">
        <v>31</v>
      </c>
      <c r="D168" s="65">
        <v>634740</v>
      </c>
      <c r="E168" s="65">
        <v>38084.400000000009</v>
      </c>
      <c r="F168" s="66">
        <v>5.925956601149227E-5</v>
      </c>
    </row>
    <row r="169" spans="1:6" x14ac:dyDescent="0.2">
      <c r="A169" s="63" t="s">
        <v>71</v>
      </c>
      <c r="B169" s="63" t="s">
        <v>165</v>
      </c>
      <c r="C169" s="64">
        <v>37</v>
      </c>
      <c r="D169" s="65">
        <v>929456</v>
      </c>
      <c r="E169" s="65">
        <v>55758.090000000004</v>
      </c>
      <c r="F169" s="66">
        <v>8.6759938847132335E-5</v>
      </c>
    </row>
    <row r="170" spans="1:6" x14ac:dyDescent="0.2">
      <c r="A170" s="63" t="s">
        <v>72</v>
      </c>
      <c r="B170" s="63" t="s">
        <v>280</v>
      </c>
      <c r="C170" s="64">
        <v>584</v>
      </c>
      <c r="D170" s="65">
        <v>75558707</v>
      </c>
      <c r="E170" s="65">
        <v>4523515.2100000046</v>
      </c>
      <c r="F170" s="66">
        <v>7.0386181268704386E-3</v>
      </c>
    </row>
    <row r="171" spans="1:6" x14ac:dyDescent="0.2">
      <c r="A171" s="63" t="s">
        <v>72</v>
      </c>
      <c r="B171" s="63" t="s">
        <v>281</v>
      </c>
      <c r="C171" s="64">
        <v>39</v>
      </c>
      <c r="D171" s="65">
        <v>986522</v>
      </c>
      <c r="E171" s="65">
        <v>59191.319999999992</v>
      </c>
      <c r="F171" s="66">
        <v>9.2102066327613439E-5</v>
      </c>
    </row>
    <row r="172" spans="1:6" x14ac:dyDescent="0.2">
      <c r="A172" s="63" t="s">
        <v>72</v>
      </c>
      <c r="B172" s="63" t="s">
        <v>282</v>
      </c>
      <c r="C172" s="64">
        <v>26</v>
      </c>
      <c r="D172" s="65">
        <v>391472</v>
      </c>
      <c r="E172" s="65">
        <v>23488.319999999996</v>
      </c>
      <c r="F172" s="66">
        <v>3.6547973698917496E-5</v>
      </c>
    </row>
    <row r="173" spans="1:6" x14ac:dyDescent="0.2">
      <c r="A173" s="63" t="s">
        <v>72</v>
      </c>
      <c r="B173" s="63" t="s">
        <v>283</v>
      </c>
      <c r="C173" s="64">
        <v>22</v>
      </c>
      <c r="D173" s="65">
        <v>315304</v>
      </c>
      <c r="E173" s="65">
        <v>18918.240000000002</v>
      </c>
      <c r="F173" s="66">
        <v>2.9436900465840433E-5</v>
      </c>
    </row>
    <row r="174" spans="1:6" x14ac:dyDescent="0.2">
      <c r="A174" s="63" t="s">
        <v>72</v>
      </c>
      <c r="B174" s="63" t="s">
        <v>285</v>
      </c>
      <c r="C174" s="64">
        <v>16</v>
      </c>
      <c r="D174" s="65">
        <v>188979</v>
      </c>
      <c r="E174" s="65">
        <v>11338.739999999996</v>
      </c>
      <c r="F174" s="66">
        <v>1.7643150778721669E-5</v>
      </c>
    </row>
    <row r="175" spans="1:6" x14ac:dyDescent="0.2">
      <c r="A175" s="63" t="s">
        <v>72</v>
      </c>
      <c r="B175" s="63" t="s">
        <v>284</v>
      </c>
      <c r="C175" s="64">
        <v>13</v>
      </c>
      <c r="D175" s="65">
        <v>191340</v>
      </c>
      <c r="E175" s="65">
        <v>11480.4</v>
      </c>
      <c r="F175" s="66">
        <v>1.7863574629988542E-5</v>
      </c>
    </row>
    <row r="176" spans="1:6" x14ac:dyDescent="0.2">
      <c r="A176" s="63" t="s">
        <v>72</v>
      </c>
      <c r="B176" s="63" t="s">
        <v>828</v>
      </c>
      <c r="C176" s="64">
        <v>11</v>
      </c>
      <c r="D176" s="65">
        <v>557218</v>
      </c>
      <c r="E176" s="65">
        <v>33433.08</v>
      </c>
      <c r="F176" s="66">
        <v>5.202208282728628E-5</v>
      </c>
    </row>
    <row r="177" spans="1:6" x14ac:dyDescent="0.2">
      <c r="A177" s="63" t="s">
        <v>72</v>
      </c>
      <c r="B177" s="63" t="s">
        <v>829</v>
      </c>
      <c r="C177" s="64">
        <v>11</v>
      </c>
      <c r="D177" s="65">
        <v>115024</v>
      </c>
      <c r="E177" s="65">
        <v>6901.44</v>
      </c>
      <c r="F177" s="66">
        <v>1.0738684061042135E-5</v>
      </c>
    </row>
    <row r="178" spans="1:6" x14ac:dyDescent="0.2">
      <c r="A178" s="63" t="s">
        <v>73</v>
      </c>
      <c r="B178" s="63" t="s">
        <v>287</v>
      </c>
      <c r="C178" s="64">
        <v>153</v>
      </c>
      <c r="D178" s="65">
        <v>5311914</v>
      </c>
      <c r="E178" s="65">
        <v>317999.86000000028</v>
      </c>
      <c r="F178" s="66">
        <v>4.9480978288525784E-4</v>
      </c>
    </row>
    <row r="179" spans="1:6" x14ac:dyDescent="0.2">
      <c r="A179" s="63" t="s">
        <v>73</v>
      </c>
      <c r="B179" s="63" t="s">
        <v>286</v>
      </c>
      <c r="C179" s="64">
        <v>146</v>
      </c>
      <c r="D179" s="65">
        <v>9558160</v>
      </c>
      <c r="E179" s="65">
        <v>573190.37</v>
      </c>
      <c r="F179" s="66">
        <v>8.9188782199973407E-4</v>
      </c>
    </row>
    <row r="180" spans="1:6" x14ac:dyDescent="0.2">
      <c r="A180" s="63" t="s">
        <v>73</v>
      </c>
      <c r="B180" s="63" t="s">
        <v>288</v>
      </c>
      <c r="C180" s="64">
        <v>110</v>
      </c>
      <c r="D180" s="65">
        <v>4008969</v>
      </c>
      <c r="E180" s="65">
        <v>240456.84</v>
      </c>
      <c r="F180" s="66">
        <v>3.7415235589624183E-4</v>
      </c>
    </row>
    <row r="181" spans="1:6" x14ac:dyDescent="0.2">
      <c r="A181" s="63" t="s">
        <v>73</v>
      </c>
      <c r="B181" s="63" t="s">
        <v>118</v>
      </c>
      <c r="C181" s="64">
        <v>96</v>
      </c>
      <c r="D181" s="65">
        <v>6174292</v>
      </c>
      <c r="E181" s="65">
        <v>370457.52</v>
      </c>
      <c r="F181" s="66">
        <v>5.7643423188743202E-4</v>
      </c>
    </row>
    <row r="182" spans="1:6" x14ac:dyDescent="0.2">
      <c r="A182" s="63" t="s">
        <v>73</v>
      </c>
      <c r="B182" s="63" t="s">
        <v>289</v>
      </c>
      <c r="C182" s="64">
        <v>88</v>
      </c>
      <c r="D182" s="65">
        <v>1254557</v>
      </c>
      <c r="E182" s="65">
        <v>74669.459999999992</v>
      </c>
      <c r="F182" s="66">
        <v>1.1618614954974951E-4</v>
      </c>
    </row>
    <row r="183" spans="1:6" x14ac:dyDescent="0.2">
      <c r="A183" s="63" t="s">
        <v>73</v>
      </c>
      <c r="B183" s="63" t="s">
        <v>290</v>
      </c>
      <c r="C183" s="64">
        <v>72</v>
      </c>
      <c r="D183" s="65">
        <v>6205182</v>
      </c>
      <c r="E183" s="65">
        <v>372310.92</v>
      </c>
      <c r="F183" s="66">
        <v>5.7931813394826784E-4</v>
      </c>
    </row>
    <row r="184" spans="1:6" x14ac:dyDescent="0.2">
      <c r="A184" s="63" t="s">
        <v>73</v>
      </c>
      <c r="B184" s="63" t="s">
        <v>291</v>
      </c>
      <c r="C184" s="64">
        <v>57</v>
      </c>
      <c r="D184" s="65">
        <v>1213507</v>
      </c>
      <c r="E184" s="65">
        <v>72762.699999999953</v>
      </c>
      <c r="F184" s="66">
        <v>1.132192189931942E-4</v>
      </c>
    </row>
    <row r="185" spans="1:6" x14ac:dyDescent="0.2">
      <c r="A185" s="63" t="s">
        <v>73</v>
      </c>
      <c r="B185" s="63" t="s">
        <v>292</v>
      </c>
      <c r="C185" s="64">
        <v>30</v>
      </c>
      <c r="D185" s="65">
        <v>1439384</v>
      </c>
      <c r="E185" s="65">
        <v>84074.559999999983</v>
      </c>
      <c r="F185" s="66">
        <v>1.3082054432279793E-4</v>
      </c>
    </row>
    <row r="186" spans="1:6" x14ac:dyDescent="0.2">
      <c r="A186" s="63" t="s">
        <v>73</v>
      </c>
      <c r="B186" s="63" t="s">
        <v>293</v>
      </c>
      <c r="C186" s="64">
        <v>22</v>
      </c>
      <c r="D186" s="65">
        <v>223968</v>
      </c>
      <c r="E186" s="65">
        <v>13438.079999999998</v>
      </c>
      <c r="F186" s="66">
        <v>2.0909737026911641E-5</v>
      </c>
    </row>
    <row r="187" spans="1:6" x14ac:dyDescent="0.2">
      <c r="A187" s="63" t="s">
        <v>73</v>
      </c>
      <c r="B187" s="63" t="s">
        <v>294</v>
      </c>
      <c r="C187" s="64">
        <v>15</v>
      </c>
      <c r="D187" s="65">
        <v>254168</v>
      </c>
      <c r="E187" s="65">
        <v>15250.080000000004</v>
      </c>
      <c r="F187" s="66">
        <v>2.3729220427275685E-5</v>
      </c>
    </row>
    <row r="188" spans="1:6" x14ac:dyDescent="0.2">
      <c r="A188" s="63" t="s">
        <v>73</v>
      </c>
      <c r="B188" s="63" t="s">
        <v>169</v>
      </c>
      <c r="C188" s="64">
        <v>13</v>
      </c>
      <c r="D188" s="65">
        <v>200610</v>
      </c>
      <c r="E188" s="65">
        <v>12036.6</v>
      </c>
      <c r="F188" s="66">
        <v>1.8729025329371809E-5</v>
      </c>
    </row>
    <row r="189" spans="1:6" x14ac:dyDescent="0.2">
      <c r="A189" s="63" t="s">
        <v>73</v>
      </c>
      <c r="B189" s="63" t="s">
        <v>830</v>
      </c>
      <c r="C189" s="64">
        <v>13</v>
      </c>
      <c r="D189" s="65">
        <v>376870</v>
      </c>
      <c r="E189" s="65">
        <v>22612.199999999997</v>
      </c>
      <c r="F189" s="66">
        <v>3.5184725466728243E-5</v>
      </c>
    </row>
    <row r="190" spans="1:6" x14ac:dyDescent="0.2">
      <c r="A190" s="63" t="s">
        <v>73</v>
      </c>
      <c r="B190" s="63" t="s">
        <v>831</v>
      </c>
      <c r="C190" s="64">
        <v>12</v>
      </c>
      <c r="D190" s="65">
        <v>170005</v>
      </c>
      <c r="E190" s="65">
        <v>10200.300000000001</v>
      </c>
      <c r="F190" s="66">
        <v>1.5871730976122101E-5</v>
      </c>
    </row>
    <row r="191" spans="1:6" x14ac:dyDescent="0.2">
      <c r="A191" s="63" t="s">
        <v>73</v>
      </c>
      <c r="B191" s="63" t="s">
        <v>165</v>
      </c>
      <c r="C191" s="64">
        <v>61</v>
      </c>
      <c r="D191" s="65">
        <v>3093934</v>
      </c>
      <c r="E191" s="65">
        <v>169105.11</v>
      </c>
      <c r="F191" s="66">
        <v>2.631286151002946E-4</v>
      </c>
    </row>
    <row r="192" spans="1:6" x14ac:dyDescent="0.2">
      <c r="A192" s="63" t="s">
        <v>72</v>
      </c>
      <c r="B192" s="63" t="s">
        <v>165</v>
      </c>
      <c r="C192" s="64">
        <v>22</v>
      </c>
      <c r="D192" s="65">
        <v>147569</v>
      </c>
      <c r="E192" s="65">
        <v>8741.25</v>
      </c>
      <c r="F192" s="66">
        <v>1.3601439996375332E-5</v>
      </c>
    </row>
    <row r="193" spans="1:6" x14ac:dyDescent="0.2">
      <c r="A193" s="63" t="s">
        <v>74</v>
      </c>
      <c r="B193" s="63" t="s">
        <v>74</v>
      </c>
      <c r="C193" s="64">
        <v>770</v>
      </c>
      <c r="D193" s="65">
        <v>97762164</v>
      </c>
      <c r="E193" s="65">
        <v>5852199.7600000007</v>
      </c>
      <c r="F193" s="66">
        <v>9.1060596462110253E-3</v>
      </c>
    </row>
    <row r="194" spans="1:6" x14ac:dyDescent="0.2">
      <c r="A194" s="63" t="s">
        <v>74</v>
      </c>
      <c r="B194" s="63" t="s">
        <v>295</v>
      </c>
      <c r="C194" s="64">
        <v>279</v>
      </c>
      <c r="D194" s="65">
        <v>18089611</v>
      </c>
      <c r="E194" s="65">
        <v>1083701.0599999996</v>
      </c>
      <c r="F194" s="66">
        <v>1.6862456675645174E-3</v>
      </c>
    </row>
    <row r="195" spans="1:6" x14ac:dyDescent="0.2">
      <c r="A195" s="63" t="s">
        <v>74</v>
      </c>
      <c r="B195" s="63" t="s">
        <v>296</v>
      </c>
      <c r="C195" s="64">
        <v>91</v>
      </c>
      <c r="D195" s="65">
        <v>3084670</v>
      </c>
      <c r="E195" s="65">
        <v>185080.20000000004</v>
      </c>
      <c r="F195" s="66">
        <v>2.8798595564903716E-4</v>
      </c>
    </row>
    <row r="196" spans="1:6" x14ac:dyDescent="0.2">
      <c r="A196" s="63" t="s">
        <v>74</v>
      </c>
      <c r="B196" s="63" t="s">
        <v>297</v>
      </c>
      <c r="C196" s="64">
        <v>47</v>
      </c>
      <c r="D196" s="65">
        <v>1856353</v>
      </c>
      <c r="E196" s="65">
        <v>111381.17999999998</v>
      </c>
      <c r="F196" s="66">
        <v>1.7330981684489973E-4</v>
      </c>
    </row>
    <row r="197" spans="1:6" x14ac:dyDescent="0.2">
      <c r="A197" s="63" t="s">
        <v>74</v>
      </c>
      <c r="B197" s="63" t="s">
        <v>298</v>
      </c>
      <c r="C197" s="64">
        <v>37</v>
      </c>
      <c r="D197" s="65">
        <v>645876</v>
      </c>
      <c r="E197" s="65">
        <v>38752.560000000005</v>
      </c>
      <c r="F197" s="66">
        <v>6.0299227175282126E-5</v>
      </c>
    </row>
    <row r="198" spans="1:6" x14ac:dyDescent="0.2">
      <c r="A198" s="63" t="s">
        <v>74</v>
      </c>
      <c r="B198" s="63" t="s">
        <v>300</v>
      </c>
      <c r="C198" s="64">
        <v>32</v>
      </c>
      <c r="D198" s="65">
        <v>715263</v>
      </c>
      <c r="E198" s="65">
        <v>42903.23</v>
      </c>
      <c r="F198" s="66">
        <v>6.675769580960275E-5</v>
      </c>
    </row>
    <row r="199" spans="1:6" x14ac:dyDescent="0.2">
      <c r="A199" s="63" t="s">
        <v>74</v>
      </c>
      <c r="B199" s="63" t="s">
        <v>299</v>
      </c>
      <c r="C199" s="64">
        <v>30</v>
      </c>
      <c r="D199" s="65">
        <v>478704</v>
      </c>
      <c r="E199" s="65">
        <v>28722.240000000002</v>
      </c>
      <c r="F199" s="66">
        <v>4.4691986148604768E-5</v>
      </c>
    </row>
    <row r="200" spans="1:6" x14ac:dyDescent="0.2">
      <c r="A200" s="63" t="s">
        <v>74</v>
      </c>
      <c r="B200" s="63" t="s">
        <v>303</v>
      </c>
      <c r="C200" s="64">
        <v>22</v>
      </c>
      <c r="D200" s="65">
        <v>1109815</v>
      </c>
      <c r="E200" s="65">
        <v>66588.899999999994</v>
      </c>
      <c r="F200" s="66">
        <v>1.0361274735016585E-4</v>
      </c>
    </row>
    <row r="201" spans="1:6" x14ac:dyDescent="0.2">
      <c r="A201" s="63" t="s">
        <v>74</v>
      </c>
      <c r="B201" s="63" t="s">
        <v>302</v>
      </c>
      <c r="C201" s="64">
        <v>18</v>
      </c>
      <c r="D201" s="65">
        <v>356953</v>
      </c>
      <c r="E201" s="65">
        <v>21417.179999999989</v>
      </c>
      <c r="F201" s="66">
        <v>3.3325266828150399E-5</v>
      </c>
    </row>
    <row r="202" spans="1:6" x14ac:dyDescent="0.2">
      <c r="A202" s="63" t="s">
        <v>74</v>
      </c>
      <c r="B202" s="63" t="s">
        <v>304</v>
      </c>
      <c r="C202" s="64">
        <v>18</v>
      </c>
      <c r="D202" s="65">
        <v>454801</v>
      </c>
      <c r="E202" s="65">
        <v>27288.059999999994</v>
      </c>
      <c r="F202" s="66">
        <v>4.2460393045329875E-5</v>
      </c>
    </row>
    <row r="203" spans="1:6" x14ac:dyDescent="0.2">
      <c r="A203" s="63" t="s">
        <v>74</v>
      </c>
      <c r="B203" s="63" t="s">
        <v>301</v>
      </c>
      <c r="C203" s="64">
        <v>17</v>
      </c>
      <c r="D203" s="65">
        <v>643889</v>
      </c>
      <c r="E203" s="65">
        <v>38633.339999999989</v>
      </c>
      <c r="F203" s="66">
        <v>6.0113720105198553E-5</v>
      </c>
    </row>
    <row r="204" spans="1:6" x14ac:dyDescent="0.2">
      <c r="A204" s="63" t="s">
        <v>74</v>
      </c>
      <c r="B204" s="63" t="s">
        <v>832</v>
      </c>
      <c r="C204" s="64">
        <v>12</v>
      </c>
      <c r="D204" s="65">
        <v>308424</v>
      </c>
      <c r="E204" s="65">
        <v>18505.439999999999</v>
      </c>
      <c r="F204" s="66">
        <v>2.8794581068671402E-5</v>
      </c>
    </row>
    <row r="205" spans="1:6" x14ac:dyDescent="0.2">
      <c r="A205" s="63" t="s">
        <v>74</v>
      </c>
      <c r="B205" s="63" t="s">
        <v>165</v>
      </c>
      <c r="C205" s="64">
        <v>44</v>
      </c>
      <c r="D205" s="65">
        <v>495446</v>
      </c>
      <c r="E205" s="65">
        <v>29683.129999999997</v>
      </c>
      <c r="F205" s="66">
        <v>4.6187137034132241E-5</v>
      </c>
    </row>
    <row r="206" spans="1:6" x14ac:dyDescent="0.2">
      <c r="A206" s="63" t="s">
        <v>75</v>
      </c>
      <c r="B206" s="63" t="s">
        <v>305</v>
      </c>
      <c r="C206" s="64">
        <v>312</v>
      </c>
      <c r="D206" s="65">
        <v>30221683</v>
      </c>
      <c r="E206" s="65">
        <v>1806346.2999999991</v>
      </c>
      <c r="F206" s="66">
        <v>2.81068620759326E-3</v>
      </c>
    </row>
    <row r="207" spans="1:6" x14ac:dyDescent="0.2">
      <c r="A207" s="63" t="s">
        <v>75</v>
      </c>
      <c r="B207" s="63" t="s">
        <v>306</v>
      </c>
      <c r="C207" s="64">
        <v>48</v>
      </c>
      <c r="D207" s="65">
        <v>842642</v>
      </c>
      <c r="E207" s="65">
        <v>50558.520000000004</v>
      </c>
      <c r="F207" s="66">
        <v>7.8669375213561246E-5</v>
      </c>
    </row>
    <row r="208" spans="1:6" x14ac:dyDescent="0.2">
      <c r="A208" s="63" t="s">
        <v>75</v>
      </c>
      <c r="B208" s="63" t="s">
        <v>308</v>
      </c>
      <c r="C208" s="64">
        <v>37</v>
      </c>
      <c r="D208" s="65">
        <v>637251</v>
      </c>
      <c r="E208" s="65">
        <v>38235.05999999999</v>
      </c>
      <c r="F208" s="66">
        <v>5.9493993919383436E-5</v>
      </c>
    </row>
    <row r="209" spans="1:6" x14ac:dyDescent="0.2">
      <c r="A209" s="63" t="s">
        <v>75</v>
      </c>
      <c r="B209" s="63" t="s">
        <v>307</v>
      </c>
      <c r="C209" s="64">
        <v>30</v>
      </c>
      <c r="D209" s="65">
        <v>552886</v>
      </c>
      <c r="E209" s="65">
        <v>33173.159999999996</v>
      </c>
      <c r="F209" s="66">
        <v>5.1617645671975776E-5</v>
      </c>
    </row>
    <row r="210" spans="1:6" x14ac:dyDescent="0.2">
      <c r="A210" s="63" t="s">
        <v>75</v>
      </c>
      <c r="B210" s="63" t="s">
        <v>309</v>
      </c>
      <c r="C210" s="64">
        <v>29</v>
      </c>
      <c r="D210" s="65">
        <v>740849</v>
      </c>
      <c r="E210" s="65">
        <v>44450.939999999995</v>
      </c>
      <c r="F210" s="66">
        <v>6.916594230716202E-5</v>
      </c>
    </row>
    <row r="211" spans="1:6" x14ac:dyDescent="0.2">
      <c r="A211" s="63" t="s">
        <v>75</v>
      </c>
      <c r="B211" s="63" t="s">
        <v>310</v>
      </c>
      <c r="C211" s="64">
        <v>26</v>
      </c>
      <c r="D211" s="65">
        <v>385027</v>
      </c>
      <c r="E211" s="65">
        <v>23101.619999999995</v>
      </c>
      <c r="F211" s="66">
        <v>3.5946266065959017E-5</v>
      </c>
    </row>
    <row r="212" spans="1:6" x14ac:dyDescent="0.2">
      <c r="A212" s="63" t="s">
        <v>75</v>
      </c>
      <c r="B212" s="63" t="s">
        <v>312</v>
      </c>
      <c r="C212" s="64">
        <v>20</v>
      </c>
      <c r="D212" s="65">
        <v>542624</v>
      </c>
      <c r="E212" s="65">
        <v>32557.440000000002</v>
      </c>
      <c r="F212" s="66">
        <v>5.065958147811699E-5</v>
      </c>
    </row>
    <row r="213" spans="1:6" x14ac:dyDescent="0.2">
      <c r="A213" s="63" t="s">
        <v>75</v>
      </c>
      <c r="B213" s="63" t="s">
        <v>311</v>
      </c>
      <c r="C213" s="64">
        <v>20</v>
      </c>
      <c r="D213" s="65">
        <v>492707</v>
      </c>
      <c r="E213" s="65">
        <v>29562.419999999995</v>
      </c>
      <c r="F213" s="66">
        <v>4.5999311514674216E-5</v>
      </c>
    </row>
    <row r="214" spans="1:6" x14ac:dyDescent="0.2">
      <c r="A214" s="63" t="s">
        <v>75</v>
      </c>
      <c r="B214" s="63" t="s">
        <v>833</v>
      </c>
      <c r="C214" s="64">
        <v>11</v>
      </c>
      <c r="D214" s="65">
        <v>8096</v>
      </c>
      <c r="E214" s="65">
        <v>485.76</v>
      </c>
      <c r="F214" s="66">
        <v>7.5584561620354997E-7</v>
      </c>
    </row>
    <row r="215" spans="1:6" x14ac:dyDescent="0.2">
      <c r="A215" s="63" t="s">
        <v>75</v>
      </c>
      <c r="B215" s="63" t="s">
        <v>834</v>
      </c>
      <c r="C215" s="64">
        <v>10</v>
      </c>
      <c r="D215" s="65">
        <v>91691</v>
      </c>
      <c r="E215" s="65">
        <v>5501.46</v>
      </c>
      <c r="F215" s="66">
        <v>8.5603063729396872E-6</v>
      </c>
    </row>
    <row r="216" spans="1:6" x14ac:dyDescent="0.2">
      <c r="A216" s="63" t="s">
        <v>75</v>
      </c>
      <c r="B216" s="63" t="s">
        <v>165</v>
      </c>
      <c r="C216" s="64">
        <v>27</v>
      </c>
      <c r="D216" s="65">
        <v>774150</v>
      </c>
      <c r="E216" s="65">
        <v>46387.69</v>
      </c>
      <c r="F216" s="66">
        <v>7.2179537492402123E-5</v>
      </c>
    </row>
    <row r="217" spans="1:6" x14ac:dyDescent="0.2">
      <c r="A217" s="63" t="s">
        <v>76</v>
      </c>
      <c r="B217" s="63" t="s">
        <v>313</v>
      </c>
      <c r="C217" s="64">
        <v>421</v>
      </c>
      <c r="D217" s="65">
        <v>234149879</v>
      </c>
      <c r="E217" s="65">
        <v>13972223.440000003</v>
      </c>
      <c r="F217" s="66">
        <v>2.1740867580164046E-2</v>
      </c>
    </row>
    <row r="218" spans="1:6" x14ac:dyDescent="0.2">
      <c r="A218" s="63" t="s">
        <v>76</v>
      </c>
      <c r="B218" s="63" t="s">
        <v>314</v>
      </c>
      <c r="C218" s="64">
        <v>386</v>
      </c>
      <c r="D218" s="65">
        <v>69217999</v>
      </c>
      <c r="E218" s="65">
        <v>4153005.430000002</v>
      </c>
      <c r="F218" s="66">
        <v>6.4621025780942044E-3</v>
      </c>
    </row>
    <row r="219" spans="1:6" x14ac:dyDescent="0.2">
      <c r="A219" s="63" t="s">
        <v>76</v>
      </c>
      <c r="B219" s="63" t="s">
        <v>315</v>
      </c>
      <c r="C219" s="64">
        <v>317</v>
      </c>
      <c r="D219" s="65">
        <v>21046561</v>
      </c>
      <c r="E219" s="65">
        <v>1262339.7199999983</v>
      </c>
      <c r="F219" s="66">
        <v>1.9642085464460133E-3</v>
      </c>
    </row>
    <row r="220" spans="1:6" x14ac:dyDescent="0.2">
      <c r="A220" s="63" t="s">
        <v>76</v>
      </c>
      <c r="B220" s="63" t="s">
        <v>316</v>
      </c>
      <c r="C220" s="64">
        <v>256</v>
      </c>
      <c r="D220" s="65">
        <v>21543382</v>
      </c>
      <c r="E220" s="65">
        <v>1289745.649999998</v>
      </c>
      <c r="F220" s="66">
        <v>2.0068523459529329E-3</v>
      </c>
    </row>
    <row r="221" spans="1:6" x14ac:dyDescent="0.2">
      <c r="A221" s="63" t="s">
        <v>76</v>
      </c>
      <c r="B221" s="63" t="s">
        <v>317</v>
      </c>
      <c r="C221" s="64">
        <v>98</v>
      </c>
      <c r="D221" s="65">
        <v>2515231</v>
      </c>
      <c r="E221" s="65">
        <v>150913.86000000004</v>
      </c>
      <c r="F221" s="66">
        <v>2.3482291564837844E-4</v>
      </c>
    </row>
    <row r="222" spans="1:6" x14ac:dyDescent="0.2">
      <c r="A222" s="63" t="s">
        <v>76</v>
      </c>
      <c r="B222" s="63" t="s">
        <v>318</v>
      </c>
      <c r="C222" s="64">
        <v>85</v>
      </c>
      <c r="D222" s="65">
        <v>5415097</v>
      </c>
      <c r="E222" s="65">
        <v>324905.82</v>
      </c>
      <c r="F222" s="66">
        <v>5.0555550009473752E-4</v>
      </c>
    </row>
    <row r="223" spans="1:6" x14ac:dyDescent="0.2">
      <c r="A223" s="63" t="s">
        <v>76</v>
      </c>
      <c r="B223" s="63" t="s">
        <v>319</v>
      </c>
      <c r="C223" s="64">
        <v>76</v>
      </c>
      <c r="D223" s="65">
        <v>1354368</v>
      </c>
      <c r="E223" s="65">
        <v>81219.490000000005</v>
      </c>
      <c r="F223" s="66">
        <v>1.2637803743986345E-4</v>
      </c>
    </row>
    <row r="224" spans="1:6" x14ac:dyDescent="0.2">
      <c r="A224" s="63" t="s">
        <v>76</v>
      </c>
      <c r="B224" s="63" t="s">
        <v>320</v>
      </c>
      <c r="C224" s="64">
        <v>75</v>
      </c>
      <c r="D224" s="65">
        <v>799408</v>
      </c>
      <c r="E224" s="65">
        <v>47964.48000000001</v>
      </c>
      <c r="F224" s="66">
        <v>7.4633032652920896E-5</v>
      </c>
    </row>
    <row r="225" spans="1:6" x14ac:dyDescent="0.2">
      <c r="A225" s="63" t="s">
        <v>76</v>
      </c>
      <c r="B225" s="63" t="s">
        <v>322</v>
      </c>
      <c r="C225" s="64">
        <v>49</v>
      </c>
      <c r="D225" s="65">
        <v>3220811</v>
      </c>
      <c r="E225" s="65">
        <v>193248.66000000003</v>
      </c>
      <c r="F225" s="66">
        <v>3.0069613080165172E-4</v>
      </c>
    </row>
    <row r="226" spans="1:6" x14ac:dyDescent="0.2">
      <c r="A226" s="63" t="s">
        <v>76</v>
      </c>
      <c r="B226" s="63" t="s">
        <v>323</v>
      </c>
      <c r="C226" s="64">
        <v>43</v>
      </c>
      <c r="D226" s="65">
        <v>859411</v>
      </c>
      <c r="E226" s="65">
        <v>51564.659999999989</v>
      </c>
      <c r="F226" s="66">
        <v>8.0234935383783224E-5</v>
      </c>
    </row>
    <row r="227" spans="1:6" x14ac:dyDescent="0.2">
      <c r="A227" s="63" t="s">
        <v>76</v>
      </c>
      <c r="B227" s="63" t="s">
        <v>321</v>
      </c>
      <c r="C227" s="64">
        <v>40</v>
      </c>
      <c r="D227" s="65">
        <v>3473238</v>
      </c>
      <c r="E227" s="65">
        <v>208066.92999999993</v>
      </c>
      <c r="F227" s="66">
        <v>3.237534521521551E-4</v>
      </c>
    </row>
    <row r="228" spans="1:6" x14ac:dyDescent="0.2">
      <c r="A228" s="63" t="s">
        <v>76</v>
      </c>
      <c r="B228" s="63" t="s">
        <v>324</v>
      </c>
      <c r="C228" s="64">
        <v>39</v>
      </c>
      <c r="D228" s="65">
        <v>1978242</v>
      </c>
      <c r="E228" s="65">
        <v>118694.51999999996</v>
      </c>
      <c r="F228" s="66">
        <v>1.8468941989744844E-4</v>
      </c>
    </row>
    <row r="229" spans="1:6" x14ac:dyDescent="0.2">
      <c r="A229" s="63" t="s">
        <v>76</v>
      </c>
      <c r="B229" s="63" t="s">
        <v>325</v>
      </c>
      <c r="C229" s="64">
        <v>36</v>
      </c>
      <c r="D229" s="65">
        <v>1853828</v>
      </c>
      <c r="E229" s="65">
        <v>111200.36000000002</v>
      </c>
      <c r="F229" s="66">
        <v>1.7302845978725421E-4</v>
      </c>
    </row>
    <row r="230" spans="1:6" x14ac:dyDescent="0.2">
      <c r="A230" s="63" t="s">
        <v>76</v>
      </c>
      <c r="B230" s="63" t="s">
        <v>326</v>
      </c>
      <c r="C230" s="64">
        <v>30</v>
      </c>
      <c r="D230" s="65">
        <v>536961</v>
      </c>
      <c r="E230" s="65">
        <v>32217.66</v>
      </c>
      <c r="F230" s="66">
        <v>5.0130881660359984E-5</v>
      </c>
    </row>
    <row r="231" spans="1:6" x14ac:dyDescent="0.2">
      <c r="A231" s="63" t="s">
        <v>76</v>
      </c>
      <c r="B231" s="63" t="s">
        <v>835</v>
      </c>
      <c r="C231" s="64">
        <v>16</v>
      </c>
      <c r="D231" s="65">
        <v>64436</v>
      </c>
      <c r="E231" s="65">
        <v>3866.16</v>
      </c>
      <c r="F231" s="66">
        <v>6.0157692842998946E-6</v>
      </c>
    </row>
    <row r="232" spans="1:6" x14ac:dyDescent="0.2">
      <c r="A232" s="63" t="s">
        <v>76</v>
      </c>
      <c r="B232" s="63" t="s">
        <v>328</v>
      </c>
      <c r="C232" s="64">
        <v>14</v>
      </c>
      <c r="D232" s="65">
        <v>2609372</v>
      </c>
      <c r="E232" s="65">
        <v>156562.31999999998</v>
      </c>
      <c r="F232" s="66">
        <v>2.4361195494618199E-4</v>
      </c>
    </row>
    <row r="233" spans="1:6" x14ac:dyDescent="0.2">
      <c r="A233" s="63" t="s">
        <v>76</v>
      </c>
      <c r="B233" s="63" t="s">
        <v>327</v>
      </c>
      <c r="C233" s="64">
        <v>12</v>
      </c>
      <c r="D233" s="65">
        <v>8937852</v>
      </c>
      <c r="E233" s="65">
        <v>536271.12000000011</v>
      </c>
      <c r="F233" s="66">
        <v>8.3444123671888993E-4</v>
      </c>
    </row>
    <row r="234" spans="1:6" x14ac:dyDescent="0.2">
      <c r="A234" s="63" t="s">
        <v>76</v>
      </c>
      <c r="B234" s="63" t="s">
        <v>165</v>
      </c>
      <c r="C234" s="64">
        <v>53</v>
      </c>
      <c r="D234" s="65">
        <v>1605621</v>
      </c>
      <c r="E234" s="65">
        <v>90416.65</v>
      </c>
      <c r="F234" s="66">
        <v>1.406888762646383E-4</v>
      </c>
    </row>
    <row r="235" spans="1:6" x14ac:dyDescent="0.2">
      <c r="A235" s="63" t="s">
        <v>77</v>
      </c>
      <c r="B235" s="63" t="s">
        <v>329</v>
      </c>
      <c r="C235" s="64">
        <v>334</v>
      </c>
      <c r="D235" s="65">
        <v>20640718</v>
      </c>
      <c r="E235" s="65">
        <v>1236654.8900000022</v>
      </c>
      <c r="F235" s="66">
        <v>1.9242427893675581E-3</v>
      </c>
    </row>
    <row r="236" spans="1:6" x14ac:dyDescent="0.2">
      <c r="A236" s="63" t="s">
        <v>77</v>
      </c>
      <c r="B236" s="63" t="s">
        <v>331</v>
      </c>
      <c r="C236" s="64">
        <v>35</v>
      </c>
      <c r="D236" s="65">
        <v>820840</v>
      </c>
      <c r="E236" s="65">
        <v>49250.400000000001</v>
      </c>
      <c r="F236" s="66">
        <v>7.6633932263404396E-5</v>
      </c>
    </row>
    <row r="237" spans="1:6" x14ac:dyDescent="0.2">
      <c r="A237" s="63" t="s">
        <v>77</v>
      </c>
      <c r="B237" s="63" t="s">
        <v>330</v>
      </c>
      <c r="C237" s="64">
        <v>31</v>
      </c>
      <c r="D237" s="65">
        <v>726043</v>
      </c>
      <c r="E237" s="65">
        <v>43562.579999999987</v>
      </c>
      <c r="F237" s="66">
        <v>6.7783648557963666E-5</v>
      </c>
    </row>
    <row r="238" spans="1:6" x14ac:dyDescent="0.2">
      <c r="A238" s="63" t="s">
        <v>77</v>
      </c>
      <c r="B238" s="63" t="s">
        <v>836</v>
      </c>
      <c r="C238" s="64">
        <v>12</v>
      </c>
      <c r="D238" s="65">
        <v>248372</v>
      </c>
      <c r="E238" s="65">
        <v>14902.32</v>
      </c>
      <c r="F238" s="66">
        <v>2.3188103679311774E-5</v>
      </c>
    </row>
    <row r="239" spans="1:6" x14ac:dyDescent="0.2">
      <c r="A239" s="63" t="s">
        <v>77</v>
      </c>
      <c r="B239" s="63" t="s">
        <v>165</v>
      </c>
      <c r="C239" s="64">
        <v>21</v>
      </c>
      <c r="D239" s="65">
        <v>619687</v>
      </c>
      <c r="E239" s="65">
        <v>36856.43</v>
      </c>
      <c r="F239" s="66">
        <v>5.7348836965606488E-5</v>
      </c>
    </row>
    <row r="240" spans="1:6" x14ac:dyDescent="0.2">
      <c r="A240" s="63" t="s">
        <v>78</v>
      </c>
      <c r="B240" s="63" t="s">
        <v>333</v>
      </c>
      <c r="C240" s="64">
        <v>115</v>
      </c>
      <c r="D240" s="65">
        <v>6653593</v>
      </c>
      <c r="E240" s="65">
        <v>399215.58</v>
      </c>
      <c r="F240" s="66">
        <v>6.2118195418140159E-4</v>
      </c>
    </row>
    <row r="241" spans="1:6" x14ac:dyDescent="0.2">
      <c r="A241" s="63" t="s">
        <v>78</v>
      </c>
      <c r="B241" s="63" t="s">
        <v>332</v>
      </c>
      <c r="C241" s="64">
        <v>102</v>
      </c>
      <c r="D241" s="65">
        <v>3845327</v>
      </c>
      <c r="E241" s="65">
        <v>228810.63999999984</v>
      </c>
      <c r="F241" s="66">
        <v>3.5603079542310712E-4</v>
      </c>
    </row>
    <row r="242" spans="1:6" x14ac:dyDescent="0.2">
      <c r="A242" s="63" t="s">
        <v>78</v>
      </c>
      <c r="B242" s="63" t="s">
        <v>334</v>
      </c>
      <c r="C242" s="64">
        <v>26</v>
      </c>
      <c r="D242" s="65">
        <v>203789</v>
      </c>
      <c r="E242" s="65">
        <v>12227.339999999998</v>
      </c>
      <c r="F242" s="66">
        <v>1.9025817969429994E-5</v>
      </c>
    </row>
    <row r="243" spans="1:6" x14ac:dyDescent="0.2">
      <c r="A243" s="63" t="s">
        <v>78</v>
      </c>
      <c r="B243" s="63" t="s">
        <v>335</v>
      </c>
      <c r="C243" s="64">
        <v>15</v>
      </c>
      <c r="D243" s="65">
        <v>297632</v>
      </c>
      <c r="E243" s="65">
        <v>17857.920000000002</v>
      </c>
      <c r="F243" s="66">
        <v>2.7787035874739997E-5</v>
      </c>
    </row>
    <row r="244" spans="1:6" x14ac:dyDescent="0.2">
      <c r="A244" s="63" t="s">
        <v>78</v>
      </c>
      <c r="B244" s="63" t="s">
        <v>837</v>
      </c>
      <c r="C244" s="64">
        <v>13</v>
      </c>
      <c r="D244" s="65">
        <v>84805</v>
      </c>
      <c r="E244" s="65">
        <v>5088.2999999999993</v>
      </c>
      <c r="F244" s="66">
        <v>7.9174268135056884E-6</v>
      </c>
    </row>
    <row r="245" spans="1:6" x14ac:dyDescent="0.2">
      <c r="A245" s="63" t="s">
        <v>78</v>
      </c>
      <c r="B245" s="63" t="s">
        <v>838</v>
      </c>
      <c r="C245" s="64">
        <v>12</v>
      </c>
      <c r="D245" s="65">
        <v>111050</v>
      </c>
      <c r="E245" s="65">
        <v>6663.0000000000009</v>
      </c>
      <c r="F245" s="66">
        <v>1.0367669920875029E-5</v>
      </c>
    </row>
    <row r="246" spans="1:6" x14ac:dyDescent="0.2">
      <c r="A246" s="63" t="s">
        <v>78</v>
      </c>
      <c r="B246" s="63" t="s">
        <v>165</v>
      </c>
      <c r="C246" s="64">
        <v>36</v>
      </c>
      <c r="D246" s="65">
        <v>466069</v>
      </c>
      <c r="E246" s="65">
        <v>27397.7</v>
      </c>
      <c r="F246" s="66">
        <v>4.2630993575139992E-5</v>
      </c>
    </row>
    <row r="247" spans="1:6" x14ac:dyDescent="0.2">
      <c r="A247" s="63" t="s">
        <v>79</v>
      </c>
      <c r="B247" s="63" t="s">
        <v>336</v>
      </c>
      <c r="C247" s="64">
        <v>362</v>
      </c>
      <c r="D247" s="65">
        <v>27509538</v>
      </c>
      <c r="E247" s="65">
        <v>1647372.4100000018</v>
      </c>
      <c r="F247" s="66">
        <v>2.5633218345544684E-3</v>
      </c>
    </row>
    <row r="248" spans="1:6" x14ac:dyDescent="0.2">
      <c r="A248" s="63" t="s">
        <v>79</v>
      </c>
      <c r="B248" s="63" t="s">
        <v>337</v>
      </c>
      <c r="C248" s="64">
        <v>78</v>
      </c>
      <c r="D248" s="65">
        <v>3175953</v>
      </c>
      <c r="E248" s="65">
        <v>190524.78</v>
      </c>
      <c r="F248" s="66">
        <v>2.9645775638411108E-4</v>
      </c>
    </row>
    <row r="249" spans="1:6" x14ac:dyDescent="0.2">
      <c r="A249" s="63" t="s">
        <v>79</v>
      </c>
      <c r="B249" s="63" t="s">
        <v>338</v>
      </c>
      <c r="C249" s="64">
        <v>60</v>
      </c>
      <c r="D249" s="65">
        <v>574277</v>
      </c>
      <c r="E249" s="65">
        <v>34456.619999999995</v>
      </c>
      <c r="F249" s="66">
        <v>5.3614717506981969E-5</v>
      </c>
    </row>
    <row r="250" spans="1:6" x14ac:dyDescent="0.2">
      <c r="A250" s="63" t="s">
        <v>79</v>
      </c>
      <c r="B250" s="63" t="s">
        <v>339</v>
      </c>
      <c r="C250" s="64">
        <v>55</v>
      </c>
      <c r="D250" s="65">
        <v>558313</v>
      </c>
      <c r="E250" s="65">
        <v>33498.78</v>
      </c>
      <c r="F250" s="66">
        <v>5.212431244064385E-5</v>
      </c>
    </row>
    <row r="251" spans="1:6" x14ac:dyDescent="0.2">
      <c r="A251" s="63" t="s">
        <v>79</v>
      </c>
      <c r="B251" s="63" t="s">
        <v>340</v>
      </c>
      <c r="C251" s="64">
        <v>38</v>
      </c>
      <c r="D251" s="65">
        <v>1869300</v>
      </c>
      <c r="E251" s="65">
        <v>112158.00000000001</v>
      </c>
      <c r="F251" s="66">
        <v>1.7451855365233402E-4</v>
      </c>
    </row>
    <row r="252" spans="1:6" x14ac:dyDescent="0.2">
      <c r="A252" s="63" t="s">
        <v>79</v>
      </c>
      <c r="B252" s="63" t="s">
        <v>341</v>
      </c>
      <c r="C252" s="64">
        <v>34</v>
      </c>
      <c r="D252" s="65">
        <v>567736</v>
      </c>
      <c r="E252" s="65">
        <v>34064.159999999989</v>
      </c>
      <c r="F252" s="66">
        <v>5.3004047277783911E-5</v>
      </c>
    </row>
    <row r="253" spans="1:6" x14ac:dyDescent="0.2">
      <c r="A253" s="63" t="s">
        <v>79</v>
      </c>
      <c r="B253" s="63" t="s">
        <v>342</v>
      </c>
      <c r="C253" s="64">
        <v>33</v>
      </c>
      <c r="D253" s="65">
        <v>768262</v>
      </c>
      <c r="E253" s="65">
        <v>46095.719999999994</v>
      </c>
      <c r="F253" s="66">
        <v>7.1725230335446105E-5</v>
      </c>
    </row>
    <row r="254" spans="1:6" x14ac:dyDescent="0.2">
      <c r="A254" s="63" t="s">
        <v>79</v>
      </c>
      <c r="B254" s="63" t="s">
        <v>290</v>
      </c>
      <c r="C254" s="64">
        <v>31</v>
      </c>
      <c r="D254" s="65">
        <v>1477314</v>
      </c>
      <c r="E254" s="65">
        <v>88638.839999999982</v>
      </c>
      <c r="F254" s="66">
        <v>1.3792259271938379E-4</v>
      </c>
    </row>
    <row r="255" spans="1:6" x14ac:dyDescent="0.2">
      <c r="A255" s="63" t="s">
        <v>79</v>
      </c>
      <c r="B255" s="63" t="s">
        <v>343</v>
      </c>
      <c r="C255" s="64">
        <v>17</v>
      </c>
      <c r="D255" s="65">
        <v>518335</v>
      </c>
      <c r="E255" s="65">
        <v>31100.100000000002</v>
      </c>
      <c r="F255" s="66">
        <v>4.8391951269128842E-5</v>
      </c>
    </row>
    <row r="256" spans="1:6" x14ac:dyDescent="0.2">
      <c r="A256" s="63" t="s">
        <v>79</v>
      </c>
      <c r="B256" s="63" t="s">
        <v>344</v>
      </c>
      <c r="C256" s="64">
        <v>17</v>
      </c>
      <c r="D256" s="65">
        <v>159785</v>
      </c>
      <c r="E256" s="65">
        <v>9587.1000000000022</v>
      </c>
      <c r="F256" s="66">
        <v>1.4917587918118116E-5</v>
      </c>
    </row>
    <row r="257" spans="1:6" x14ac:dyDescent="0.2">
      <c r="A257" s="63" t="s">
        <v>79</v>
      </c>
      <c r="B257" s="63" t="s">
        <v>839</v>
      </c>
      <c r="C257" s="64">
        <v>11</v>
      </c>
      <c r="D257" s="65">
        <v>90600</v>
      </c>
      <c r="E257" s="65">
        <v>5436</v>
      </c>
      <c r="F257" s="66">
        <v>8.4584502010920984E-6</v>
      </c>
    </row>
    <row r="258" spans="1:6" x14ac:dyDescent="0.2">
      <c r="A258" s="63" t="s">
        <v>79</v>
      </c>
      <c r="B258" s="63" t="s">
        <v>165</v>
      </c>
      <c r="C258" s="64">
        <v>30</v>
      </c>
      <c r="D258" s="65">
        <v>3002448</v>
      </c>
      <c r="E258" s="65">
        <v>179978.08000000002</v>
      </c>
      <c r="F258" s="66">
        <v>2.8004702482858164E-4</v>
      </c>
    </row>
    <row r="259" spans="1:6" x14ac:dyDescent="0.2">
      <c r="A259" s="63" t="s">
        <v>80</v>
      </c>
      <c r="B259" s="63" t="s">
        <v>345</v>
      </c>
      <c r="C259" s="64">
        <v>852</v>
      </c>
      <c r="D259" s="65">
        <v>79463502</v>
      </c>
      <c r="E259" s="65">
        <v>4742478.4299999969</v>
      </c>
      <c r="F259" s="66">
        <v>7.3793262748175891E-3</v>
      </c>
    </row>
    <row r="260" spans="1:6" x14ac:dyDescent="0.2">
      <c r="A260" s="63" t="s">
        <v>80</v>
      </c>
      <c r="B260" s="63" t="s">
        <v>346</v>
      </c>
      <c r="C260" s="64">
        <v>244</v>
      </c>
      <c r="D260" s="65">
        <v>67101316</v>
      </c>
      <c r="E260" s="65">
        <v>4024455.950000002</v>
      </c>
      <c r="F260" s="66">
        <v>6.2620787784333715E-3</v>
      </c>
    </row>
    <row r="261" spans="1:6" x14ac:dyDescent="0.2">
      <c r="A261" s="63" t="s">
        <v>80</v>
      </c>
      <c r="B261" s="63" t="s">
        <v>347</v>
      </c>
      <c r="C261" s="64">
        <v>103</v>
      </c>
      <c r="D261" s="65">
        <v>4853723</v>
      </c>
      <c r="E261" s="65">
        <v>291223.38</v>
      </c>
      <c r="F261" s="66">
        <v>4.5314541153857997E-4</v>
      </c>
    </row>
    <row r="262" spans="1:6" x14ac:dyDescent="0.2">
      <c r="A262" s="63" t="s">
        <v>80</v>
      </c>
      <c r="B262" s="63" t="s">
        <v>348</v>
      </c>
      <c r="C262" s="64">
        <v>52</v>
      </c>
      <c r="D262" s="65">
        <v>517824</v>
      </c>
      <c r="E262" s="65">
        <v>31069.439999999999</v>
      </c>
      <c r="F262" s="66">
        <v>4.8344244116228639E-5</v>
      </c>
    </row>
    <row r="263" spans="1:6" x14ac:dyDescent="0.2">
      <c r="A263" s="63" t="s">
        <v>80</v>
      </c>
      <c r="B263" s="63" t="s">
        <v>349</v>
      </c>
      <c r="C263" s="64">
        <v>16</v>
      </c>
      <c r="D263" s="65">
        <v>438964</v>
      </c>
      <c r="E263" s="65">
        <v>26337.840000000004</v>
      </c>
      <c r="F263" s="66">
        <v>4.0981844746933692E-5</v>
      </c>
    </row>
    <row r="264" spans="1:6" x14ac:dyDescent="0.2">
      <c r="A264" s="63" t="s">
        <v>80</v>
      </c>
      <c r="B264" s="63" t="s">
        <v>165</v>
      </c>
      <c r="C264" s="64">
        <v>67</v>
      </c>
      <c r="D264" s="65">
        <v>2542703</v>
      </c>
      <c r="E264" s="65">
        <v>151875.20999999996</v>
      </c>
      <c r="F264" s="66">
        <v>2.3631878229679991E-4</v>
      </c>
    </row>
    <row r="265" spans="1:6" x14ac:dyDescent="0.2">
      <c r="A265" s="63" t="s">
        <v>81</v>
      </c>
      <c r="B265" s="63" t="s">
        <v>350</v>
      </c>
      <c r="C265" s="64">
        <v>475</v>
      </c>
      <c r="D265" s="65">
        <v>42396055</v>
      </c>
      <c r="E265" s="65">
        <v>2540124.1000000015</v>
      </c>
      <c r="F265" s="66">
        <v>3.9524490810235284E-3</v>
      </c>
    </row>
    <row r="266" spans="1:6" x14ac:dyDescent="0.2">
      <c r="A266" s="63" t="s">
        <v>81</v>
      </c>
      <c r="B266" s="63" t="s">
        <v>351</v>
      </c>
      <c r="C266" s="64">
        <v>242</v>
      </c>
      <c r="D266" s="65">
        <v>8105676</v>
      </c>
      <c r="E266" s="65">
        <v>484775.12999999954</v>
      </c>
      <c r="F266" s="66">
        <v>7.5431315228714942E-4</v>
      </c>
    </row>
    <row r="267" spans="1:6" x14ac:dyDescent="0.2">
      <c r="A267" s="63" t="s">
        <v>81</v>
      </c>
      <c r="B267" s="63" t="s">
        <v>352</v>
      </c>
      <c r="C267" s="64">
        <v>197</v>
      </c>
      <c r="D267" s="65">
        <v>5479677</v>
      </c>
      <c r="E267" s="65">
        <v>324180.26999999996</v>
      </c>
      <c r="F267" s="66">
        <v>5.0442653972987319E-4</v>
      </c>
    </row>
    <row r="268" spans="1:6" x14ac:dyDescent="0.2">
      <c r="A268" s="63" t="s">
        <v>81</v>
      </c>
      <c r="B268" s="63" t="s">
        <v>353</v>
      </c>
      <c r="C268" s="64">
        <v>79</v>
      </c>
      <c r="D268" s="65">
        <v>8391340</v>
      </c>
      <c r="E268" s="65">
        <v>499357.4599999999</v>
      </c>
      <c r="F268" s="66">
        <v>7.7700334951321531E-4</v>
      </c>
    </row>
    <row r="269" spans="1:6" x14ac:dyDescent="0.2">
      <c r="A269" s="63" t="s">
        <v>81</v>
      </c>
      <c r="B269" s="63" t="s">
        <v>354</v>
      </c>
      <c r="C269" s="64">
        <v>59</v>
      </c>
      <c r="D269" s="65">
        <v>2768799</v>
      </c>
      <c r="E269" s="65">
        <v>166127.94000000006</v>
      </c>
      <c r="F269" s="66">
        <v>2.5849611984915684E-4</v>
      </c>
    </row>
    <row r="270" spans="1:6" x14ac:dyDescent="0.2">
      <c r="A270" s="63" t="s">
        <v>81</v>
      </c>
      <c r="B270" s="63" t="s">
        <v>355</v>
      </c>
      <c r="C270" s="64">
        <v>29</v>
      </c>
      <c r="D270" s="65">
        <v>333795</v>
      </c>
      <c r="E270" s="65">
        <v>20027.7</v>
      </c>
      <c r="F270" s="66">
        <v>3.116322720610968E-5</v>
      </c>
    </row>
    <row r="271" spans="1:6" x14ac:dyDescent="0.2">
      <c r="A271" s="63" t="s">
        <v>81</v>
      </c>
      <c r="B271" s="63" t="s">
        <v>356</v>
      </c>
      <c r="C271" s="64">
        <v>12</v>
      </c>
      <c r="D271" s="65">
        <v>211625</v>
      </c>
      <c r="E271" s="65">
        <v>12584.16</v>
      </c>
      <c r="F271" s="66">
        <v>1.9581032134395721E-5</v>
      </c>
    </row>
    <row r="272" spans="1:6" x14ac:dyDescent="0.2">
      <c r="A272" s="63" t="s">
        <v>81</v>
      </c>
      <c r="B272" s="63" t="s">
        <v>357</v>
      </c>
      <c r="C272" s="64">
        <v>11</v>
      </c>
      <c r="D272" s="65">
        <v>129519</v>
      </c>
      <c r="E272" s="65">
        <v>7724.33</v>
      </c>
      <c r="F272" s="66">
        <v>1.2019106078329973E-5</v>
      </c>
    </row>
    <row r="273" spans="1:6" x14ac:dyDescent="0.2">
      <c r="A273" s="63" t="s">
        <v>81</v>
      </c>
      <c r="B273" s="63" t="s">
        <v>165</v>
      </c>
      <c r="C273" s="64">
        <v>63</v>
      </c>
      <c r="D273" s="65">
        <v>980084</v>
      </c>
      <c r="E273" s="65">
        <v>57189.719999999987</v>
      </c>
      <c r="F273" s="66">
        <v>8.8987564134363633E-5</v>
      </c>
    </row>
    <row r="274" spans="1:6" x14ac:dyDescent="0.2">
      <c r="A274" s="63" t="s">
        <v>82</v>
      </c>
      <c r="B274" s="63" t="s">
        <v>82</v>
      </c>
      <c r="C274" s="64">
        <v>2230</v>
      </c>
      <c r="D274" s="65">
        <v>320063516</v>
      </c>
      <c r="E274" s="65">
        <v>19119025.64000006</v>
      </c>
      <c r="F274" s="66">
        <v>2.9749324184941778E-2</v>
      </c>
    </row>
    <row r="275" spans="1:6" x14ac:dyDescent="0.2">
      <c r="A275" s="63" t="s">
        <v>82</v>
      </c>
      <c r="B275" s="63" t="s">
        <v>340</v>
      </c>
      <c r="C275" s="64">
        <v>241</v>
      </c>
      <c r="D275" s="65">
        <v>22177626</v>
      </c>
      <c r="E275" s="65">
        <v>1327432.7200000002</v>
      </c>
      <c r="F275" s="66">
        <v>2.0654936639845902E-3</v>
      </c>
    </row>
    <row r="276" spans="1:6" x14ac:dyDescent="0.2">
      <c r="A276" s="63" t="s">
        <v>82</v>
      </c>
      <c r="B276" s="63" t="s">
        <v>358</v>
      </c>
      <c r="C276" s="64">
        <v>128</v>
      </c>
      <c r="D276" s="65">
        <v>5453841</v>
      </c>
      <c r="E276" s="65">
        <v>326242.81999999989</v>
      </c>
      <c r="F276" s="66">
        <v>5.0763588050659536E-4</v>
      </c>
    </row>
    <row r="277" spans="1:6" x14ac:dyDescent="0.2">
      <c r="A277" s="63" t="s">
        <v>82</v>
      </c>
      <c r="B277" s="63" t="s">
        <v>359</v>
      </c>
      <c r="C277" s="64">
        <v>122</v>
      </c>
      <c r="D277" s="65">
        <v>7598620</v>
      </c>
      <c r="E277" s="65">
        <v>455917.1999999999</v>
      </c>
      <c r="F277" s="66">
        <v>7.0941003164483915E-4</v>
      </c>
    </row>
    <row r="278" spans="1:6" x14ac:dyDescent="0.2">
      <c r="A278" s="63" t="s">
        <v>82</v>
      </c>
      <c r="B278" s="63" t="s">
        <v>360</v>
      </c>
      <c r="C278" s="64">
        <v>82</v>
      </c>
      <c r="D278" s="65">
        <v>3227493</v>
      </c>
      <c r="E278" s="65">
        <v>193649.58000000002</v>
      </c>
      <c r="F278" s="66">
        <v>3.0131996484407663E-4</v>
      </c>
    </row>
    <row r="279" spans="1:6" x14ac:dyDescent="0.2">
      <c r="A279" s="63" t="s">
        <v>82</v>
      </c>
      <c r="B279" s="63" t="s">
        <v>361</v>
      </c>
      <c r="C279" s="64">
        <v>80</v>
      </c>
      <c r="D279" s="65">
        <v>2576647</v>
      </c>
      <c r="E279" s="65">
        <v>154598.81999999992</v>
      </c>
      <c r="F279" s="66">
        <v>2.4055673659264173E-4</v>
      </c>
    </row>
    <row r="280" spans="1:6" x14ac:dyDescent="0.2">
      <c r="A280" s="63" t="s">
        <v>82</v>
      </c>
      <c r="B280" s="63" t="s">
        <v>363</v>
      </c>
      <c r="C280" s="64">
        <v>38</v>
      </c>
      <c r="D280" s="65">
        <v>910128</v>
      </c>
      <c r="E280" s="65">
        <v>54493.560000000005</v>
      </c>
      <c r="F280" s="66">
        <v>8.4792322211225973E-5</v>
      </c>
    </row>
    <row r="281" spans="1:6" x14ac:dyDescent="0.2">
      <c r="A281" s="63" t="s">
        <v>82</v>
      </c>
      <c r="B281" s="63" t="s">
        <v>364</v>
      </c>
      <c r="C281" s="64">
        <v>36</v>
      </c>
      <c r="D281" s="65">
        <v>956982</v>
      </c>
      <c r="E281" s="65">
        <v>57418.920000000013</v>
      </c>
      <c r="F281" s="66">
        <v>8.9344200776396475E-5</v>
      </c>
    </row>
    <row r="282" spans="1:6" x14ac:dyDescent="0.2">
      <c r="A282" s="63" t="s">
        <v>82</v>
      </c>
      <c r="B282" s="63" t="s">
        <v>362</v>
      </c>
      <c r="C282" s="64">
        <v>33</v>
      </c>
      <c r="D282" s="65">
        <v>1767514</v>
      </c>
      <c r="E282" s="65">
        <v>106050.84</v>
      </c>
      <c r="F282" s="66">
        <v>1.6501577426857725E-4</v>
      </c>
    </row>
    <row r="283" spans="1:6" x14ac:dyDescent="0.2">
      <c r="A283" s="63" t="s">
        <v>82</v>
      </c>
      <c r="B283" s="63" t="s">
        <v>366</v>
      </c>
      <c r="C283" s="64">
        <v>31</v>
      </c>
      <c r="D283" s="65">
        <v>2498049</v>
      </c>
      <c r="E283" s="65">
        <v>149882.93999999994</v>
      </c>
      <c r="F283" s="66">
        <v>2.3321879764225063E-4</v>
      </c>
    </row>
    <row r="284" spans="1:6" x14ac:dyDescent="0.2">
      <c r="A284" s="63" t="s">
        <v>82</v>
      </c>
      <c r="B284" s="63" t="s">
        <v>367</v>
      </c>
      <c r="C284" s="64">
        <v>30</v>
      </c>
      <c r="D284" s="65">
        <v>836762</v>
      </c>
      <c r="E284" s="65">
        <v>50205.72</v>
      </c>
      <c r="F284" s="66">
        <v>7.8120416193887707E-5</v>
      </c>
    </row>
    <row r="285" spans="1:6" x14ac:dyDescent="0.2">
      <c r="A285" s="63" t="s">
        <v>82</v>
      </c>
      <c r="B285" s="63" t="s">
        <v>368</v>
      </c>
      <c r="C285" s="64">
        <v>26</v>
      </c>
      <c r="D285" s="65">
        <v>490166</v>
      </c>
      <c r="E285" s="65">
        <v>29409.960000000003</v>
      </c>
      <c r="F285" s="66">
        <v>4.5762082795458166E-5</v>
      </c>
    </row>
    <row r="286" spans="1:6" x14ac:dyDescent="0.2">
      <c r="A286" s="63" t="s">
        <v>82</v>
      </c>
      <c r="B286" s="63" t="s">
        <v>365</v>
      </c>
      <c r="C286" s="64">
        <v>26</v>
      </c>
      <c r="D286" s="65">
        <v>313996</v>
      </c>
      <c r="E286" s="65">
        <v>18839.759999999998</v>
      </c>
      <c r="F286" s="66">
        <v>2.9314785092076318E-5</v>
      </c>
    </row>
    <row r="287" spans="1:6" x14ac:dyDescent="0.2">
      <c r="A287" s="63" t="s">
        <v>82</v>
      </c>
      <c r="B287" s="63" t="s">
        <v>481</v>
      </c>
      <c r="C287" s="64">
        <v>14</v>
      </c>
      <c r="D287" s="65">
        <v>188971</v>
      </c>
      <c r="E287" s="65">
        <v>11338.259999999998</v>
      </c>
      <c r="F287" s="66">
        <v>1.7642403895701706E-5</v>
      </c>
    </row>
    <row r="288" spans="1:6" x14ac:dyDescent="0.2">
      <c r="A288" s="63" t="s">
        <v>82</v>
      </c>
      <c r="B288" s="63" t="s">
        <v>840</v>
      </c>
      <c r="C288" s="64">
        <v>10</v>
      </c>
      <c r="D288" s="65">
        <v>228688</v>
      </c>
      <c r="E288" s="65">
        <v>13721.28</v>
      </c>
      <c r="F288" s="66">
        <v>2.1350398008690395E-5</v>
      </c>
    </row>
    <row r="289" spans="1:6" x14ac:dyDescent="0.2">
      <c r="A289" s="63" t="s">
        <v>82</v>
      </c>
      <c r="B289" s="63" t="s">
        <v>165</v>
      </c>
      <c r="C289" s="64">
        <v>57</v>
      </c>
      <c r="D289" s="65">
        <v>1026832</v>
      </c>
      <c r="E289" s="65">
        <v>57499.890000000014</v>
      </c>
      <c r="F289" s="66">
        <v>8.947019060582665E-5</v>
      </c>
    </row>
    <row r="290" spans="1:6" x14ac:dyDescent="0.2">
      <c r="A290" s="63" t="s">
        <v>83</v>
      </c>
      <c r="B290" s="63" t="s">
        <v>369</v>
      </c>
      <c r="C290" s="64">
        <v>300</v>
      </c>
      <c r="D290" s="65">
        <v>18553374</v>
      </c>
      <c r="E290" s="65">
        <v>1110773.7800000005</v>
      </c>
      <c r="F290" s="66">
        <v>1.7283709902150173E-3</v>
      </c>
    </row>
    <row r="291" spans="1:6" x14ac:dyDescent="0.2">
      <c r="A291" s="63" t="s">
        <v>83</v>
      </c>
      <c r="B291" s="63" t="s">
        <v>370</v>
      </c>
      <c r="C291" s="64">
        <v>76</v>
      </c>
      <c r="D291" s="65">
        <v>1708832</v>
      </c>
      <c r="E291" s="65">
        <v>102522.3</v>
      </c>
      <c r="F291" s="66">
        <v>1.5952534382844452E-4</v>
      </c>
    </row>
    <row r="292" spans="1:6" x14ac:dyDescent="0.2">
      <c r="A292" s="63" t="s">
        <v>83</v>
      </c>
      <c r="B292" s="63" t="s">
        <v>371</v>
      </c>
      <c r="C292" s="64">
        <v>24</v>
      </c>
      <c r="D292" s="65">
        <v>376518</v>
      </c>
      <c r="E292" s="65">
        <v>22591.079999999998</v>
      </c>
      <c r="F292" s="66">
        <v>3.5151862613849826E-5</v>
      </c>
    </row>
    <row r="293" spans="1:6" x14ac:dyDescent="0.2">
      <c r="A293" s="63" t="s">
        <v>83</v>
      </c>
      <c r="B293" s="63" t="s">
        <v>372</v>
      </c>
      <c r="C293" s="64">
        <v>18</v>
      </c>
      <c r="D293" s="65">
        <v>191849</v>
      </c>
      <c r="E293" s="65">
        <v>11510.94</v>
      </c>
      <c r="F293" s="66">
        <v>1.7911095062133755E-5</v>
      </c>
    </row>
    <row r="294" spans="1:6" x14ac:dyDescent="0.2">
      <c r="A294" s="63" t="s">
        <v>83</v>
      </c>
      <c r="B294" s="63" t="s">
        <v>841</v>
      </c>
      <c r="C294" s="64">
        <v>10</v>
      </c>
      <c r="D294" s="65">
        <v>56398</v>
      </c>
      <c r="E294" s="65">
        <v>3383.8799999999997</v>
      </c>
      <c r="F294" s="66">
        <v>5.2653385699910826E-6</v>
      </c>
    </row>
    <row r="295" spans="1:6" x14ac:dyDescent="0.2">
      <c r="A295" s="63" t="s">
        <v>83</v>
      </c>
      <c r="B295" s="63" t="s">
        <v>165</v>
      </c>
      <c r="C295" s="64">
        <v>12</v>
      </c>
      <c r="D295" s="65">
        <v>164259</v>
      </c>
      <c r="E295" s="65">
        <v>9843.2100000000009</v>
      </c>
      <c r="F295" s="66">
        <v>1.5316096689457646E-5</v>
      </c>
    </row>
    <row r="296" spans="1:6" x14ac:dyDescent="0.2">
      <c r="A296" s="63" t="s">
        <v>84</v>
      </c>
      <c r="B296" s="63" t="s">
        <v>373</v>
      </c>
      <c r="C296" s="64">
        <v>234</v>
      </c>
      <c r="D296" s="65">
        <v>16397815</v>
      </c>
      <c r="E296" s="65">
        <v>981948.10999999882</v>
      </c>
      <c r="F296" s="66">
        <v>1.5279174371765078E-3</v>
      </c>
    </row>
    <row r="297" spans="1:6" x14ac:dyDescent="0.2">
      <c r="A297" s="63" t="s">
        <v>84</v>
      </c>
      <c r="B297" s="63" t="s">
        <v>374</v>
      </c>
      <c r="C297" s="64">
        <v>175</v>
      </c>
      <c r="D297" s="65">
        <v>9027900</v>
      </c>
      <c r="E297" s="65">
        <v>540476.63999999978</v>
      </c>
      <c r="F297" s="66">
        <v>8.4098505229830386E-4</v>
      </c>
    </row>
    <row r="298" spans="1:6" x14ac:dyDescent="0.2">
      <c r="A298" s="63" t="s">
        <v>84</v>
      </c>
      <c r="B298" s="63" t="s">
        <v>84</v>
      </c>
      <c r="C298" s="64">
        <v>82</v>
      </c>
      <c r="D298" s="65">
        <v>1453467</v>
      </c>
      <c r="E298" s="65">
        <v>85697.290000000023</v>
      </c>
      <c r="F298" s="66">
        <v>1.3334552241235249E-4</v>
      </c>
    </row>
    <row r="299" spans="1:6" x14ac:dyDescent="0.2">
      <c r="A299" s="63" t="s">
        <v>84</v>
      </c>
      <c r="B299" s="63" t="s">
        <v>375</v>
      </c>
      <c r="C299" s="64">
        <v>54</v>
      </c>
      <c r="D299" s="65">
        <v>1327168</v>
      </c>
      <c r="E299" s="65">
        <v>79630.080000000002</v>
      </c>
      <c r="F299" s="66">
        <v>1.2390490547994481E-4</v>
      </c>
    </row>
    <row r="300" spans="1:6" x14ac:dyDescent="0.2">
      <c r="A300" s="63" t="s">
        <v>84</v>
      </c>
      <c r="B300" s="63" t="s">
        <v>376</v>
      </c>
      <c r="C300" s="64">
        <v>51</v>
      </c>
      <c r="D300" s="65">
        <v>1284430</v>
      </c>
      <c r="E300" s="65">
        <v>77047.459999999992</v>
      </c>
      <c r="F300" s="66">
        <v>1.198863325111544E-4</v>
      </c>
    </row>
    <row r="301" spans="1:6" x14ac:dyDescent="0.2">
      <c r="A301" s="63" t="s">
        <v>84</v>
      </c>
      <c r="B301" s="63" t="s">
        <v>377</v>
      </c>
      <c r="C301" s="64">
        <v>45</v>
      </c>
      <c r="D301" s="65">
        <v>1211929</v>
      </c>
      <c r="E301" s="65">
        <v>72715.74000000002</v>
      </c>
      <c r="F301" s="66">
        <v>1.1314614893774116E-4</v>
      </c>
    </row>
    <row r="302" spans="1:6" x14ac:dyDescent="0.2">
      <c r="A302" s="63" t="s">
        <v>84</v>
      </c>
      <c r="B302" s="63" t="s">
        <v>378</v>
      </c>
      <c r="C302" s="64">
        <v>30</v>
      </c>
      <c r="D302" s="65">
        <v>664693</v>
      </c>
      <c r="E302" s="65">
        <v>39881.58</v>
      </c>
      <c r="F302" s="66">
        <v>6.2055989398614904E-5</v>
      </c>
    </row>
    <row r="303" spans="1:6" x14ac:dyDescent="0.2">
      <c r="A303" s="63" t="s">
        <v>84</v>
      </c>
      <c r="B303" s="63" t="s">
        <v>381</v>
      </c>
      <c r="C303" s="64">
        <v>26</v>
      </c>
      <c r="D303" s="65">
        <v>178931</v>
      </c>
      <c r="E303" s="65">
        <v>10721.46</v>
      </c>
      <c r="F303" s="66">
        <v>1.6682659215047991E-5</v>
      </c>
    </row>
    <row r="304" spans="1:6" x14ac:dyDescent="0.2">
      <c r="A304" s="63" t="s">
        <v>84</v>
      </c>
      <c r="B304" s="63" t="s">
        <v>380</v>
      </c>
      <c r="C304" s="64">
        <v>25</v>
      </c>
      <c r="D304" s="65">
        <v>232593</v>
      </c>
      <c r="E304" s="65">
        <v>13955.58</v>
      </c>
      <c r="F304" s="66">
        <v>2.1714970282810314E-5</v>
      </c>
    </row>
    <row r="305" spans="1:6" x14ac:dyDescent="0.2">
      <c r="A305" s="63" t="s">
        <v>84</v>
      </c>
      <c r="B305" s="63" t="s">
        <v>379</v>
      </c>
      <c r="C305" s="64">
        <v>22</v>
      </c>
      <c r="D305" s="65">
        <v>823446</v>
      </c>
      <c r="E305" s="65">
        <v>49406.75999999998</v>
      </c>
      <c r="F305" s="66">
        <v>7.6877229407157634E-5</v>
      </c>
    </row>
    <row r="306" spans="1:6" x14ac:dyDescent="0.2">
      <c r="A306" s="63" t="s">
        <v>84</v>
      </c>
      <c r="B306" s="63" t="s">
        <v>842</v>
      </c>
      <c r="C306" s="64">
        <v>13</v>
      </c>
      <c r="D306" s="65">
        <v>192382</v>
      </c>
      <c r="E306" s="65">
        <v>11542.919999999998</v>
      </c>
      <c r="F306" s="66">
        <v>1.7960856143338851E-5</v>
      </c>
    </row>
    <row r="307" spans="1:6" x14ac:dyDescent="0.2">
      <c r="A307" s="63" t="s">
        <v>84</v>
      </c>
      <c r="B307" s="63" t="s">
        <v>165</v>
      </c>
      <c r="C307" s="64">
        <v>75</v>
      </c>
      <c r="D307" s="65">
        <v>1584634</v>
      </c>
      <c r="E307" s="65">
        <v>86963.43</v>
      </c>
      <c r="F307" s="66">
        <v>1.3531564421838824E-4</v>
      </c>
    </row>
    <row r="308" spans="1:6" x14ac:dyDescent="0.2">
      <c r="A308" s="63" t="s">
        <v>85</v>
      </c>
      <c r="B308" s="63" t="s">
        <v>382</v>
      </c>
      <c r="C308" s="64">
        <v>405</v>
      </c>
      <c r="D308" s="65">
        <v>27488416</v>
      </c>
      <c r="E308" s="65">
        <v>1645230.1699999995</v>
      </c>
      <c r="F308" s="66">
        <v>2.5599884956363653E-3</v>
      </c>
    </row>
    <row r="309" spans="1:6" x14ac:dyDescent="0.2">
      <c r="A309" s="63" t="s">
        <v>85</v>
      </c>
      <c r="B309" s="63" t="s">
        <v>383</v>
      </c>
      <c r="C309" s="64">
        <v>55</v>
      </c>
      <c r="D309" s="65">
        <v>1563333</v>
      </c>
      <c r="E309" s="65">
        <v>93799.979999999967</v>
      </c>
      <c r="F309" s="66">
        <v>1.4595335903116896E-4</v>
      </c>
    </row>
    <row r="310" spans="1:6" x14ac:dyDescent="0.2">
      <c r="A310" s="63" t="s">
        <v>85</v>
      </c>
      <c r="B310" s="63" t="s">
        <v>384</v>
      </c>
      <c r="C310" s="64">
        <v>45</v>
      </c>
      <c r="D310" s="65">
        <v>690632</v>
      </c>
      <c r="E310" s="65">
        <v>41437.919999999984</v>
      </c>
      <c r="F310" s="66">
        <v>6.4477664230470593E-5</v>
      </c>
    </row>
    <row r="311" spans="1:6" x14ac:dyDescent="0.2">
      <c r="A311" s="63" t="s">
        <v>85</v>
      </c>
      <c r="B311" s="63" t="s">
        <v>85</v>
      </c>
      <c r="C311" s="64">
        <v>40</v>
      </c>
      <c r="D311" s="65">
        <v>3049802</v>
      </c>
      <c r="E311" s="65">
        <v>182988.12000000005</v>
      </c>
      <c r="F311" s="66">
        <v>2.847306660065242E-4</v>
      </c>
    </row>
    <row r="312" spans="1:6" x14ac:dyDescent="0.2">
      <c r="A312" s="63" t="s">
        <v>85</v>
      </c>
      <c r="B312" s="63" t="s">
        <v>385</v>
      </c>
      <c r="C312" s="64">
        <v>30</v>
      </c>
      <c r="D312" s="65">
        <v>294990</v>
      </c>
      <c r="E312" s="65">
        <v>17699.400000000001</v>
      </c>
      <c r="F312" s="66">
        <v>2.754037775739689E-5</v>
      </c>
    </row>
    <row r="313" spans="1:6" x14ac:dyDescent="0.2">
      <c r="A313" s="63" t="s">
        <v>85</v>
      </c>
      <c r="B313" s="63" t="s">
        <v>386</v>
      </c>
      <c r="C313" s="64">
        <v>25</v>
      </c>
      <c r="D313" s="65">
        <v>479278</v>
      </c>
      <c r="E313" s="65">
        <v>28756.679999999993</v>
      </c>
      <c r="F313" s="66">
        <v>4.4745575005287172E-5</v>
      </c>
    </row>
    <row r="314" spans="1:6" x14ac:dyDescent="0.2">
      <c r="A314" s="63" t="s">
        <v>85</v>
      </c>
      <c r="B314" s="63" t="s">
        <v>165</v>
      </c>
      <c r="C314" s="64">
        <v>57</v>
      </c>
      <c r="D314" s="65">
        <v>796877</v>
      </c>
      <c r="E314" s="65">
        <v>47394.679999999993</v>
      </c>
      <c r="F314" s="66">
        <v>7.3746420267971962E-5</v>
      </c>
    </row>
    <row r="315" spans="1:6" x14ac:dyDescent="0.2">
      <c r="A315" s="63" t="s">
        <v>86</v>
      </c>
      <c r="B315" s="63" t="s">
        <v>387</v>
      </c>
      <c r="C315" s="64">
        <v>259</v>
      </c>
      <c r="D315" s="65">
        <v>14449308</v>
      </c>
      <c r="E315" s="65">
        <v>864239.9099999998</v>
      </c>
      <c r="F315" s="66">
        <v>1.3447627374045834E-3</v>
      </c>
    </row>
    <row r="316" spans="1:6" x14ac:dyDescent="0.2">
      <c r="A316" s="63" t="s">
        <v>86</v>
      </c>
      <c r="B316" s="63" t="s">
        <v>388</v>
      </c>
      <c r="C316" s="64">
        <v>62</v>
      </c>
      <c r="D316" s="65">
        <v>3805576</v>
      </c>
      <c r="E316" s="65">
        <v>228334.56000000006</v>
      </c>
      <c r="F316" s="66">
        <v>3.5529001194780654E-4</v>
      </c>
    </row>
    <row r="317" spans="1:6" x14ac:dyDescent="0.2">
      <c r="A317" s="63" t="s">
        <v>86</v>
      </c>
      <c r="B317" s="63" t="s">
        <v>389</v>
      </c>
      <c r="C317" s="64">
        <v>29</v>
      </c>
      <c r="D317" s="65">
        <v>1026488</v>
      </c>
      <c r="E317" s="65">
        <v>61589.280000000006</v>
      </c>
      <c r="F317" s="66">
        <v>9.5833307174598531E-5</v>
      </c>
    </row>
    <row r="318" spans="1:6" x14ac:dyDescent="0.2">
      <c r="A318" s="63" t="s">
        <v>86</v>
      </c>
      <c r="B318" s="63" t="s">
        <v>392</v>
      </c>
      <c r="C318" s="64">
        <v>25</v>
      </c>
      <c r="D318" s="65">
        <v>96567</v>
      </c>
      <c r="E318" s="65">
        <v>5794.0199999999995</v>
      </c>
      <c r="F318" s="66">
        <v>9.0155315736077321E-6</v>
      </c>
    </row>
    <row r="319" spans="1:6" x14ac:dyDescent="0.2">
      <c r="A319" s="63" t="s">
        <v>86</v>
      </c>
      <c r="B319" s="63" t="s">
        <v>390</v>
      </c>
      <c r="C319" s="64">
        <v>25</v>
      </c>
      <c r="D319" s="65">
        <v>1286245</v>
      </c>
      <c r="E319" s="65">
        <v>77174.699999999983</v>
      </c>
      <c r="F319" s="66">
        <v>1.200843187516965E-4</v>
      </c>
    </row>
    <row r="320" spans="1:6" x14ac:dyDescent="0.2">
      <c r="A320" s="63" t="s">
        <v>86</v>
      </c>
      <c r="B320" s="63" t="s">
        <v>391</v>
      </c>
      <c r="C320" s="64">
        <v>18</v>
      </c>
      <c r="D320" s="65">
        <v>151688</v>
      </c>
      <c r="E320" s="65">
        <v>9101.2800000000007</v>
      </c>
      <c r="F320" s="66">
        <v>1.4161648941537067E-5</v>
      </c>
    </row>
    <row r="321" spans="1:6" x14ac:dyDescent="0.2">
      <c r="A321" s="63" t="s">
        <v>86</v>
      </c>
      <c r="B321" s="63" t="s">
        <v>393</v>
      </c>
      <c r="C321" s="64">
        <v>12</v>
      </c>
      <c r="D321" s="65">
        <v>670533</v>
      </c>
      <c r="E321" s="65">
        <v>40231.979999999996</v>
      </c>
      <c r="F321" s="66">
        <v>6.2601214003188603E-5</v>
      </c>
    </row>
    <row r="322" spans="1:6" x14ac:dyDescent="0.2">
      <c r="A322" s="63" t="s">
        <v>86</v>
      </c>
      <c r="B322" s="63" t="s">
        <v>165</v>
      </c>
      <c r="C322" s="64">
        <v>46</v>
      </c>
      <c r="D322" s="65">
        <v>578540</v>
      </c>
      <c r="E322" s="65">
        <v>34352.61</v>
      </c>
      <c r="F322" s="66">
        <v>5.3452877292593533E-5</v>
      </c>
    </row>
    <row r="323" spans="1:6" x14ac:dyDescent="0.2">
      <c r="A323" s="63" t="s">
        <v>87</v>
      </c>
      <c r="B323" s="63" t="s">
        <v>394</v>
      </c>
      <c r="C323" s="64">
        <v>64</v>
      </c>
      <c r="D323" s="65">
        <v>1531653</v>
      </c>
      <c r="E323" s="65">
        <v>90284.250000000058</v>
      </c>
      <c r="F323" s="66">
        <v>1.4048286103163167E-4</v>
      </c>
    </row>
    <row r="324" spans="1:6" x14ac:dyDescent="0.2">
      <c r="A324" s="63" t="s">
        <v>87</v>
      </c>
      <c r="B324" s="63" t="s">
        <v>395</v>
      </c>
      <c r="C324" s="64">
        <v>55</v>
      </c>
      <c r="D324" s="65">
        <v>1434134</v>
      </c>
      <c r="E324" s="65">
        <v>86048.039999999964</v>
      </c>
      <c r="F324" s="66">
        <v>1.3389129161912815E-4</v>
      </c>
    </row>
    <row r="325" spans="1:6" x14ac:dyDescent="0.2">
      <c r="A325" s="63" t="s">
        <v>87</v>
      </c>
      <c r="B325" s="63" t="s">
        <v>396</v>
      </c>
      <c r="C325" s="64">
        <v>42</v>
      </c>
      <c r="D325" s="65">
        <v>1170859</v>
      </c>
      <c r="E325" s="65">
        <v>70251.540000000008</v>
      </c>
      <c r="F325" s="66">
        <v>1.0931183823400105E-4</v>
      </c>
    </row>
    <row r="326" spans="1:6" x14ac:dyDescent="0.2">
      <c r="A326" s="63" t="s">
        <v>87</v>
      </c>
      <c r="B326" s="63" t="s">
        <v>397</v>
      </c>
      <c r="C326" s="64">
        <v>22</v>
      </c>
      <c r="D326" s="65">
        <v>1463384</v>
      </c>
      <c r="E326" s="65">
        <v>87803.04</v>
      </c>
      <c r="F326" s="66">
        <v>1.3662208266087151E-4</v>
      </c>
    </row>
    <row r="327" spans="1:6" x14ac:dyDescent="0.2">
      <c r="A327" s="63" t="s">
        <v>87</v>
      </c>
      <c r="B327" s="63" t="s">
        <v>398</v>
      </c>
      <c r="C327" s="64">
        <v>21</v>
      </c>
      <c r="D327" s="65">
        <v>206336</v>
      </c>
      <c r="E327" s="65">
        <v>12380.159999999996</v>
      </c>
      <c r="F327" s="66">
        <v>1.9263606850911023E-5</v>
      </c>
    </row>
    <row r="328" spans="1:6" x14ac:dyDescent="0.2">
      <c r="A328" s="63" t="s">
        <v>87</v>
      </c>
      <c r="B328" s="63" t="s">
        <v>399</v>
      </c>
      <c r="C328" s="64">
        <v>14</v>
      </c>
      <c r="D328" s="65">
        <v>73150</v>
      </c>
      <c r="E328" s="65">
        <v>4389</v>
      </c>
      <c r="F328" s="66">
        <v>6.8293116137956626E-6</v>
      </c>
    </row>
    <row r="329" spans="1:6" x14ac:dyDescent="0.2">
      <c r="A329" s="63" t="s">
        <v>87</v>
      </c>
      <c r="B329" s="63" t="s">
        <v>843</v>
      </c>
      <c r="C329" s="64">
        <v>13</v>
      </c>
      <c r="D329" s="65">
        <v>292893</v>
      </c>
      <c r="E329" s="65">
        <v>17573.580000000005</v>
      </c>
      <c r="F329" s="66">
        <v>2.7344601045788838E-5</v>
      </c>
    </row>
    <row r="330" spans="1:6" x14ac:dyDescent="0.2">
      <c r="A330" s="63" t="s">
        <v>87</v>
      </c>
      <c r="B330" s="63" t="s">
        <v>165</v>
      </c>
      <c r="C330" s="64">
        <v>59</v>
      </c>
      <c r="D330" s="65">
        <v>6508718</v>
      </c>
      <c r="E330" s="65">
        <v>386769.12</v>
      </c>
      <c r="F330" s="66">
        <v>6.0181518411335793E-4</v>
      </c>
    </row>
    <row r="331" spans="1:6" x14ac:dyDescent="0.2">
      <c r="A331" s="63" t="s">
        <v>88</v>
      </c>
      <c r="B331" s="63" t="s">
        <v>102</v>
      </c>
      <c r="C331" s="64">
        <v>230</v>
      </c>
      <c r="D331" s="65">
        <v>15158624</v>
      </c>
      <c r="E331" s="65">
        <v>905617.13999999978</v>
      </c>
      <c r="F331" s="66">
        <v>1.4091459676132173E-3</v>
      </c>
    </row>
    <row r="332" spans="1:6" x14ac:dyDescent="0.2">
      <c r="A332" s="63" t="s">
        <v>88</v>
      </c>
      <c r="B332" s="63" t="s">
        <v>400</v>
      </c>
      <c r="C332" s="64">
        <v>39</v>
      </c>
      <c r="D332" s="65">
        <v>1620801</v>
      </c>
      <c r="E332" s="65">
        <v>97248.059999999983</v>
      </c>
      <c r="F332" s="66">
        <v>1.5131859320508028E-4</v>
      </c>
    </row>
    <row r="333" spans="1:6" x14ac:dyDescent="0.2">
      <c r="A333" s="63" t="s">
        <v>88</v>
      </c>
      <c r="B333" s="63" t="s">
        <v>401</v>
      </c>
      <c r="C333" s="64">
        <v>29</v>
      </c>
      <c r="D333" s="65">
        <v>1346247</v>
      </c>
      <c r="E333" s="65">
        <v>80756.629999999976</v>
      </c>
      <c r="F333" s="66">
        <v>1.2565782436773731E-4</v>
      </c>
    </row>
    <row r="334" spans="1:6" x14ac:dyDescent="0.2">
      <c r="A334" s="63" t="s">
        <v>88</v>
      </c>
      <c r="B334" s="63" t="s">
        <v>403</v>
      </c>
      <c r="C334" s="64">
        <v>22</v>
      </c>
      <c r="D334" s="65">
        <v>334778</v>
      </c>
      <c r="E334" s="65">
        <v>20086.680000000004</v>
      </c>
      <c r="F334" s="66">
        <v>3.1255000457187759E-5</v>
      </c>
    </row>
    <row r="335" spans="1:6" x14ac:dyDescent="0.2">
      <c r="A335" s="63" t="s">
        <v>88</v>
      </c>
      <c r="B335" s="63" t="s">
        <v>402</v>
      </c>
      <c r="C335" s="64">
        <v>22</v>
      </c>
      <c r="D335" s="65">
        <v>873137</v>
      </c>
      <c r="E335" s="65">
        <v>52388.220000000016</v>
      </c>
      <c r="F335" s="66">
        <v>8.151639992528646E-5</v>
      </c>
    </row>
    <row r="336" spans="1:6" x14ac:dyDescent="0.2">
      <c r="A336" s="63" t="s">
        <v>88</v>
      </c>
      <c r="B336" s="63" t="s">
        <v>404</v>
      </c>
      <c r="C336" s="64">
        <v>18</v>
      </c>
      <c r="D336" s="65">
        <v>188064</v>
      </c>
      <c r="E336" s="65">
        <v>11283.84</v>
      </c>
      <c r="F336" s="66">
        <v>1.7557726033313295E-5</v>
      </c>
    </row>
    <row r="337" spans="1:6" x14ac:dyDescent="0.2">
      <c r="A337" s="63" t="s">
        <v>88</v>
      </c>
      <c r="B337" s="63" t="s">
        <v>165</v>
      </c>
      <c r="C337" s="64">
        <v>20</v>
      </c>
      <c r="D337" s="65">
        <v>234802</v>
      </c>
      <c r="E337" s="65">
        <v>13914.369999999999</v>
      </c>
      <c r="F337" s="66">
        <v>2.1650847263533822E-5</v>
      </c>
    </row>
    <row r="338" spans="1:6" x14ac:dyDescent="0.2">
      <c r="A338" s="63" t="s">
        <v>89</v>
      </c>
      <c r="B338" s="63" t="s">
        <v>405</v>
      </c>
      <c r="C338" s="64">
        <v>154</v>
      </c>
      <c r="D338" s="65">
        <v>7920831</v>
      </c>
      <c r="E338" s="65">
        <v>475240.94</v>
      </c>
      <c r="F338" s="66">
        <v>7.3947789266192018E-4</v>
      </c>
    </row>
    <row r="339" spans="1:6" x14ac:dyDescent="0.2">
      <c r="A339" s="63" t="s">
        <v>89</v>
      </c>
      <c r="B339" s="63" t="s">
        <v>406</v>
      </c>
      <c r="C339" s="64">
        <v>86</v>
      </c>
      <c r="D339" s="65">
        <v>3994500</v>
      </c>
      <c r="E339" s="65">
        <v>239652.4</v>
      </c>
      <c r="F339" s="66">
        <v>3.7290064219503382E-4</v>
      </c>
    </row>
    <row r="340" spans="1:6" x14ac:dyDescent="0.2">
      <c r="A340" s="63" t="s">
        <v>89</v>
      </c>
      <c r="B340" s="63" t="s">
        <v>407</v>
      </c>
      <c r="C340" s="64">
        <v>75</v>
      </c>
      <c r="D340" s="65">
        <v>2105321</v>
      </c>
      <c r="E340" s="65">
        <v>126319.25999999995</v>
      </c>
      <c r="F340" s="66">
        <v>1.9655356330919879E-4</v>
      </c>
    </row>
    <row r="341" spans="1:6" x14ac:dyDescent="0.2">
      <c r="A341" s="63" t="s">
        <v>89</v>
      </c>
      <c r="B341" s="63" t="s">
        <v>408</v>
      </c>
      <c r="C341" s="64">
        <v>49</v>
      </c>
      <c r="D341" s="65">
        <v>1672539</v>
      </c>
      <c r="E341" s="65">
        <v>100352.34000000001</v>
      </c>
      <c r="F341" s="66">
        <v>1.5614887241594238E-4</v>
      </c>
    </row>
    <row r="342" spans="1:6" x14ac:dyDescent="0.2">
      <c r="A342" s="63" t="s">
        <v>89</v>
      </c>
      <c r="B342" s="63" t="s">
        <v>409</v>
      </c>
      <c r="C342" s="64">
        <v>41</v>
      </c>
      <c r="D342" s="65">
        <v>1105440</v>
      </c>
      <c r="E342" s="65">
        <v>66326.399999999994</v>
      </c>
      <c r="F342" s="66">
        <v>1.0320429569862305E-4</v>
      </c>
    </row>
    <row r="343" spans="1:6" x14ac:dyDescent="0.2">
      <c r="A343" s="63" t="s">
        <v>89</v>
      </c>
      <c r="B343" s="63" t="s">
        <v>411</v>
      </c>
      <c r="C343" s="64">
        <v>14</v>
      </c>
      <c r="D343" s="65">
        <v>134644</v>
      </c>
      <c r="E343" s="65">
        <v>8078.64</v>
      </c>
      <c r="F343" s="66">
        <v>1.2570414667503803E-5</v>
      </c>
    </row>
    <row r="344" spans="1:6" x14ac:dyDescent="0.2">
      <c r="A344" s="63" t="s">
        <v>89</v>
      </c>
      <c r="B344" s="63" t="s">
        <v>410</v>
      </c>
      <c r="C344" s="64">
        <v>14</v>
      </c>
      <c r="D344" s="65">
        <v>798330</v>
      </c>
      <c r="E344" s="65">
        <v>47899.8</v>
      </c>
      <c r="F344" s="66">
        <v>7.4532390165980738E-5</v>
      </c>
    </row>
    <row r="345" spans="1:6" x14ac:dyDescent="0.2">
      <c r="A345" s="63" t="s">
        <v>89</v>
      </c>
      <c r="B345" s="63" t="s">
        <v>165</v>
      </c>
      <c r="C345" s="64">
        <v>36</v>
      </c>
      <c r="D345" s="65">
        <v>401965</v>
      </c>
      <c r="E345" s="65">
        <v>22713.920000000002</v>
      </c>
      <c r="F345" s="66">
        <v>3.534300242670895E-5</v>
      </c>
    </row>
    <row r="346" spans="1:6" x14ac:dyDescent="0.2">
      <c r="A346" s="63" t="s">
        <v>90</v>
      </c>
      <c r="B346" s="63" t="s">
        <v>412</v>
      </c>
      <c r="C346" s="64">
        <v>141</v>
      </c>
      <c r="D346" s="65">
        <v>4114797</v>
      </c>
      <c r="E346" s="65">
        <v>246887.81999999986</v>
      </c>
      <c r="F346" s="66">
        <v>3.8415900123734152E-4</v>
      </c>
    </row>
    <row r="347" spans="1:6" x14ac:dyDescent="0.2">
      <c r="A347" s="63" t="s">
        <v>90</v>
      </c>
      <c r="B347" s="63" t="s">
        <v>413</v>
      </c>
      <c r="C347" s="64">
        <v>133</v>
      </c>
      <c r="D347" s="65">
        <v>6341397</v>
      </c>
      <c r="E347" s="65">
        <v>379625.82000000007</v>
      </c>
      <c r="F347" s="66">
        <v>5.9070016437063157E-4</v>
      </c>
    </row>
    <row r="348" spans="1:6" x14ac:dyDescent="0.2">
      <c r="A348" s="63" t="s">
        <v>90</v>
      </c>
      <c r="B348" s="63" t="s">
        <v>161</v>
      </c>
      <c r="C348" s="64">
        <v>56</v>
      </c>
      <c r="D348" s="65">
        <v>2073050</v>
      </c>
      <c r="E348" s="65">
        <v>124335.19</v>
      </c>
      <c r="F348" s="66">
        <v>1.9346633790624066E-4</v>
      </c>
    </row>
    <row r="349" spans="1:6" x14ac:dyDescent="0.2">
      <c r="A349" s="63" t="s">
        <v>90</v>
      </c>
      <c r="B349" s="63" t="s">
        <v>414</v>
      </c>
      <c r="C349" s="64">
        <v>27</v>
      </c>
      <c r="D349" s="65">
        <v>405668</v>
      </c>
      <c r="E349" s="65">
        <v>24340.079999999994</v>
      </c>
      <c r="F349" s="66">
        <v>3.7873317617843581E-5</v>
      </c>
    </row>
    <row r="350" spans="1:6" x14ac:dyDescent="0.2">
      <c r="A350" s="63" t="s">
        <v>90</v>
      </c>
      <c r="B350" s="63" t="s">
        <v>50</v>
      </c>
      <c r="C350" s="64">
        <v>26</v>
      </c>
      <c r="D350" s="65">
        <v>623164</v>
      </c>
      <c r="E350" s="65">
        <v>37389.839999999989</v>
      </c>
      <c r="F350" s="66">
        <v>5.8178826281604361E-5</v>
      </c>
    </row>
    <row r="351" spans="1:6" x14ac:dyDescent="0.2">
      <c r="A351" s="63" t="s">
        <v>90</v>
      </c>
      <c r="B351" s="63" t="s">
        <v>416</v>
      </c>
      <c r="C351" s="64">
        <v>25</v>
      </c>
      <c r="D351" s="65">
        <v>595597</v>
      </c>
      <c r="E351" s="65">
        <v>35735.82</v>
      </c>
      <c r="F351" s="66">
        <v>5.5605160755185985E-5</v>
      </c>
    </row>
    <row r="352" spans="1:6" x14ac:dyDescent="0.2">
      <c r="A352" s="63" t="s">
        <v>90</v>
      </c>
      <c r="B352" s="63" t="s">
        <v>417</v>
      </c>
      <c r="C352" s="64">
        <v>24</v>
      </c>
      <c r="D352" s="65">
        <v>751738</v>
      </c>
      <c r="E352" s="65">
        <v>45104.280000000013</v>
      </c>
      <c r="F352" s="66">
        <v>7.0182543457710528E-5</v>
      </c>
    </row>
    <row r="353" spans="1:6" x14ac:dyDescent="0.2">
      <c r="A353" s="63" t="s">
        <v>90</v>
      </c>
      <c r="B353" s="63" t="s">
        <v>415</v>
      </c>
      <c r="C353" s="64">
        <v>24</v>
      </c>
      <c r="D353" s="65">
        <v>724581</v>
      </c>
      <c r="E353" s="65">
        <v>43474.86</v>
      </c>
      <c r="F353" s="66">
        <v>6.7647155686065275E-5</v>
      </c>
    </row>
    <row r="354" spans="1:6" x14ac:dyDescent="0.2">
      <c r="A354" s="63" t="s">
        <v>90</v>
      </c>
      <c r="B354" s="63" t="s">
        <v>844</v>
      </c>
      <c r="C354" s="64">
        <v>11</v>
      </c>
      <c r="D354" s="65">
        <v>85521</v>
      </c>
      <c r="E354" s="65">
        <v>5131.2599999999993</v>
      </c>
      <c r="F354" s="66">
        <v>7.9842728437924643E-6</v>
      </c>
    </row>
    <row r="355" spans="1:6" x14ac:dyDescent="0.2">
      <c r="A355" s="63" t="s">
        <v>90</v>
      </c>
      <c r="B355" s="63" t="s">
        <v>845</v>
      </c>
      <c r="C355" s="64">
        <v>11</v>
      </c>
      <c r="D355" s="65">
        <v>105510</v>
      </c>
      <c r="E355" s="65">
        <v>6330.5999999999995</v>
      </c>
      <c r="F355" s="66">
        <v>9.8504534295499687E-6</v>
      </c>
    </row>
    <row r="356" spans="1:6" x14ac:dyDescent="0.2">
      <c r="A356" s="63" t="s">
        <v>90</v>
      </c>
      <c r="B356" s="63" t="s">
        <v>165</v>
      </c>
      <c r="C356" s="64">
        <v>20</v>
      </c>
      <c r="D356" s="65">
        <v>119356</v>
      </c>
      <c r="E356" s="65">
        <v>6411.02</v>
      </c>
      <c r="F356" s="66">
        <v>9.9755874555197697E-6</v>
      </c>
    </row>
    <row r="357" spans="1:6" x14ac:dyDescent="0.2">
      <c r="A357" s="63" t="s">
        <v>91</v>
      </c>
      <c r="B357" s="63" t="s">
        <v>418</v>
      </c>
      <c r="C357" s="64">
        <v>315</v>
      </c>
      <c r="D357" s="65">
        <v>18729504</v>
      </c>
      <c r="E357" s="65">
        <v>1120146.4000000013</v>
      </c>
      <c r="F357" s="66">
        <v>1.7429548459037161E-3</v>
      </c>
    </row>
    <row r="358" spans="1:6" x14ac:dyDescent="0.2">
      <c r="A358" s="63" t="s">
        <v>91</v>
      </c>
      <c r="B358" s="63" t="s">
        <v>419</v>
      </c>
      <c r="C358" s="64">
        <v>61</v>
      </c>
      <c r="D358" s="65">
        <v>1459247</v>
      </c>
      <c r="E358" s="65">
        <v>87554.82</v>
      </c>
      <c r="F358" s="66">
        <v>1.3623585077917266E-4</v>
      </c>
    </row>
    <row r="359" spans="1:6" x14ac:dyDescent="0.2">
      <c r="A359" s="63" t="s">
        <v>91</v>
      </c>
      <c r="B359" s="63" t="s">
        <v>420</v>
      </c>
      <c r="C359" s="64">
        <v>42</v>
      </c>
      <c r="D359" s="65">
        <v>1204006</v>
      </c>
      <c r="E359" s="65">
        <v>72240.359999999971</v>
      </c>
      <c r="F359" s="66">
        <v>1.1240645466684425E-4</v>
      </c>
    </row>
    <row r="360" spans="1:6" x14ac:dyDescent="0.2">
      <c r="A360" s="63" t="s">
        <v>91</v>
      </c>
      <c r="B360" s="63" t="s">
        <v>421</v>
      </c>
      <c r="C360" s="64">
        <v>36</v>
      </c>
      <c r="D360" s="65">
        <v>2916271</v>
      </c>
      <c r="E360" s="65">
        <v>174976.26</v>
      </c>
      <c r="F360" s="66">
        <v>2.7226416143917283E-4</v>
      </c>
    </row>
    <row r="361" spans="1:6" x14ac:dyDescent="0.2">
      <c r="A361" s="63" t="s">
        <v>91</v>
      </c>
      <c r="B361" s="63" t="s">
        <v>422</v>
      </c>
      <c r="C361" s="64">
        <v>24</v>
      </c>
      <c r="D361" s="65">
        <v>1481332</v>
      </c>
      <c r="E361" s="65">
        <v>88879.92</v>
      </c>
      <c r="F361" s="66">
        <v>1.3829771471616072E-4</v>
      </c>
    </row>
    <row r="362" spans="1:6" x14ac:dyDescent="0.2">
      <c r="A362" s="63" t="s">
        <v>91</v>
      </c>
      <c r="B362" s="63" t="s">
        <v>423</v>
      </c>
      <c r="C362" s="64">
        <v>21</v>
      </c>
      <c r="D362" s="65">
        <v>492045</v>
      </c>
      <c r="E362" s="65">
        <v>29522.7</v>
      </c>
      <c r="F362" s="66">
        <v>4.5937506944772203E-5</v>
      </c>
    </row>
    <row r="363" spans="1:6" x14ac:dyDescent="0.2">
      <c r="A363" s="63" t="s">
        <v>91</v>
      </c>
      <c r="B363" s="63" t="s">
        <v>424</v>
      </c>
      <c r="C363" s="64">
        <v>14</v>
      </c>
      <c r="D363" s="65">
        <v>364882</v>
      </c>
      <c r="E363" s="65">
        <v>21892.920000000002</v>
      </c>
      <c r="F363" s="66">
        <v>3.4065521261312224E-5</v>
      </c>
    </row>
    <row r="364" spans="1:6" x14ac:dyDescent="0.2">
      <c r="A364" s="63" t="s">
        <v>91</v>
      </c>
      <c r="B364" s="63" t="s">
        <v>846</v>
      </c>
      <c r="C364" s="64">
        <v>12</v>
      </c>
      <c r="D364" s="65">
        <v>135078</v>
      </c>
      <c r="E364" s="65">
        <v>8104.6799999999994</v>
      </c>
      <c r="F364" s="66">
        <v>1.2610933071336847E-5</v>
      </c>
    </row>
    <row r="365" spans="1:6" x14ac:dyDescent="0.2">
      <c r="A365" s="63" t="s">
        <v>91</v>
      </c>
      <c r="B365" s="63" t="s">
        <v>847</v>
      </c>
      <c r="C365" s="64">
        <v>10</v>
      </c>
      <c r="D365" s="65">
        <v>272034</v>
      </c>
      <c r="E365" s="65">
        <v>16322.039999999999</v>
      </c>
      <c r="F365" s="66">
        <v>2.5397196931610241E-5</v>
      </c>
    </row>
    <row r="366" spans="1:6" x14ac:dyDescent="0.2">
      <c r="A366" s="63" t="s">
        <v>91</v>
      </c>
      <c r="B366" s="63" t="s">
        <v>165</v>
      </c>
      <c r="C366" s="64">
        <v>33</v>
      </c>
      <c r="D366" s="65">
        <v>901240</v>
      </c>
      <c r="E366" s="65">
        <v>53040.679999999993</v>
      </c>
      <c r="F366" s="66">
        <v>8.25316317902983E-5</v>
      </c>
    </row>
    <row r="367" spans="1:6" x14ac:dyDescent="0.2">
      <c r="A367" s="63" t="s">
        <v>92</v>
      </c>
      <c r="B367" s="63" t="s">
        <v>425</v>
      </c>
      <c r="C367" s="64">
        <v>177</v>
      </c>
      <c r="D367" s="65">
        <v>19274236</v>
      </c>
      <c r="E367" s="65">
        <v>1154794.1800000011</v>
      </c>
      <c r="F367" s="66">
        <v>1.7968670095733984E-3</v>
      </c>
    </row>
    <row r="368" spans="1:6" x14ac:dyDescent="0.2">
      <c r="A368" s="63" t="s">
        <v>92</v>
      </c>
      <c r="B368" s="63" t="s">
        <v>426</v>
      </c>
      <c r="C368" s="64">
        <v>135</v>
      </c>
      <c r="D368" s="65">
        <v>3658340</v>
      </c>
      <c r="E368" s="65">
        <v>218950.75000000015</v>
      </c>
      <c r="F368" s="66">
        <v>3.4068874454870623E-4</v>
      </c>
    </row>
    <row r="369" spans="1:6" x14ac:dyDescent="0.2">
      <c r="A369" s="63" t="s">
        <v>92</v>
      </c>
      <c r="B369" s="63" t="s">
        <v>427</v>
      </c>
      <c r="C369" s="64">
        <v>45</v>
      </c>
      <c r="D369" s="65">
        <v>5525279</v>
      </c>
      <c r="E369" s="65">
        <v>331516.73999999982</v>
      </c>
      <c r="F369" s="66">
        <v>5.1584213320794616E-4</v>
      </c>
    </row>
    <row r="370" spans="1:6" x14ac:dyDescent="0.2">
      <c r="A370" s="63" t="s">
        <v>92</v>
      </c>
      <c r="B370" s="63" t="s">
        <v>428</v>
      </c>
      <c r="C370" s="64">
        <v>35</v>
      </c>
      <c r="D370" s="65">
        <v>1800880</v>
      </c>
      <c r="E370" s="65">
        <v>108037.4</v>
      </c>
      <c r="F370" s="66">
        <v>1.6810687412720151E-4</v>
      </c>
    </row>
    <row r="371" spans="1:6" x14ac:dyDescent="0.2">
      <c r="A371" s="63" t="s">
        <v>92</v>
      </c>
      <c r="B371" s="63" t="s">
        <v>429</v>
      </c>
      <c r="C371" s="64">
        <v>17</v>
      </c>
      <c r="D371" s="65">
        <v>295231</v>
      </c>
      <c r="E371" s="65">
        <v>17713.86</v>
      </c>
      <c r="F371" s="66">
        <v>2.7562877608373304E-5</v>
      </c>
    </row>
    <row r="372" spans="1:6" x14ac:dyDescent="0.2">
      <c r="A372" s="63" t="s">
        <v>92</v>
      </c>
      <c r="B372" s="63" t="s">
        <v>430</v>
      </c>
      <c r="C372" s="64">
        <v>16</v>
      </c>
      <c r="D372" s="65">
        <v>516013</v>
      </c>
      <c r="E372" s="65">
        <v>30960.779999999995</v>
      </c>
      <c r="F372" s="66">
        <v>4.8175168472584284E-5</v>
      </c>
    </row>
    <row r="373" spans="1:6" x14ac:dyDescent="0.2">
      <c r="A373" s="63" t="s">
        <v>92</v>
      </c>
      <c r="B373" s="63" t="s">
        <v>431</v>
      </c>
      <c r="C373" s="64">
        <v>13</v>
      </c>
      <c r="D373" s="65">
        <v>21009</v>
      </c>
      <c r="E373" s="65">
        <v>1260.5399999999997</v>
      </c>
      <c r="F373" s="66">
        <v>1.9614081708029124E-6</v>
      </c>
    </row>
    <row r="374" spans="1:6" x14ac:dyDescent="0.2">
      <c r="A374" s="63" t="s">
        <v>92</v>
      </c>
      <c r="B374" s="63" t="s">
        <v>848</v>
      </c>
      <c r="C374" s="64">
        <v>13</v>
      </c>
      <c r="D374" s="65">
        <v>122799</v>
      </c>
      <c r="E374" s="65">
        <v>7367.94</v>
      </c>
      <c r="F374" s="66">
        <v>1.146456099606963E-5</v>
      </c>
    </row>
    <row r="375" spans="1:6" x14ac:dyDescent="0.2">
      <c r="A375" s="63" t="s">
        <v>92</v>
      </c>
      <c r="B375" s="63" t="s">
        <v>849</v>
      </c>
      <c r="C375" s="64">
        <v>10</v>
      </c>
      <c r="D375" s="65">
        <v>44375</v>
      </c>
      <c r="E375" s="65">
        <v>2662.4999999999995</v>
      </c>
      <c r="F375" s="66">
        <v>4.142866751362713E-6</v>
      </c>
    </row>
    <row r="376" spans="1:6" x14ac:dyDescent="0.2">
      <c r="A376" s="63" t="s">
        <v>92</v>
      </c>
      <c r="B376" s="63" t="s">
        <v>165</v>
      </c>
      <c r="C376" s="64">
        <v>10</v>
      </c>
      <c r="D376" s="65">
        <v>87404</v>
      </c>
      <c r="E376" s="65">
        <v>5240.6499999999996</v>
      </c>
      <c r="F376" s="66">
        <v>8.1544843720296733E-6</v>
      </c>
    </row>
    <row r="377" spans="1:6" x14ac:dyDescent="0.2">
      <c r="A377" s="63" t="s">
        <v>93</v>
      </c>
      <c r="B377" s="63" t="s">
        <v>432</v>
      </c>
      <c r="C377" s="64">
        <v>311</v>
      </c>
      <c r="D377" s="65">
        <v>26369414</v>
      </c>
      <c r="E377" s="65">
        <v>1578241.1800000006</v>
      </c>
      <c r="F377" s="66">
        <v>2.4557532057289987E-3</v>
      </c>
    </row>
    <row r="378" spans="1:6" x14ac:dyDescent="0.2">
      <c r="A378" s="63" t="s">
        <v>93</v>
      </c>
      <c r="B378" s="63" t="s">
        <v>433</v>
      </c>
      <c r="C378" s="64">
        <v>155</v>
      </c>
      <c r="D378" s="65">
        <v>4353880</v>
      </c>
      <c r="E378" s="65">
        <v>260821.21000000005</v>
      </c>
      <c r="F378" s="66">
        <v>4.0583944374054172E-4</v>
      </c>
    </row>
    <row r="379" spans="1:6" x14ac:dyDescent="0.2">
      <c r="A379" s="63" t="s">
        <v>93</v>
      </c>
      <c r="B379" s="63" t="s">
        <v>389</v>
      </c>
      <c r="C379" s="64">
        <v>79</v>
      </c>
      <c r="D379" s="65">
        <v>2282271</v>
      </c>
      <c r="E379" s="65">
        <v>136936.25999999995</v>
      </c>
      <c r="F379" s="66">
        <v>2.1307368210702712E-4</v>
      </c>
    </row>
    <row r="380" spans="1:6" x14ac:dyDescent="0.2">
      <c r="A380" s="63" t="s">
        <v>93</v>
      </c>
      <c r="B380" s="63" t="s">
        <v>434</v>
      </c>
      <c r="C380" s="64">
        <v>68</v>
      </c>
      <c r="D380" s="65">
        <v>3038560</v>
      </c>
      <c r="E380" s="65">
        <v>182313.59999999998</v>
      </c>
      <c r="F380" s="66">
        <v>2.836811086427197E-4</v>
      </c>
    </row>
    <row r="381" spans="1:6" x14ac:dyDescent="0.2">
      <c r="A381" s="63" t="s">
        <v>93</v>
      </c>
      <c r="B381" s="63" t="s">
        <v>436</v>
      </c>
      <c r="C381" s="64">
        <v>48</v>
      </c>
      <c r="D381" s="65">
        <v>4178898</v>
      </c>
      <c r="E381" s="65">
        <v>250733.88000000003</v>
      </c>
      <c r="F381" s="66">
        <v>3.9014349479518071E-4</v>
      </c>
    </row>
    <row r="382" spans="1:6" x14ac:dyDescent="0.2">
      <c r="A382" s="63" t="s">
        <v>93</v>
      </c>
      <c r="B382" s="63" t="s">
        <v>435</v>
      </c>
      <c r="C382" s="64">
        <v>32</v>
      </c>
      <c r="D382" s="65">
        <v>1384266</v>
      </c>
      <c r="E382" s="65">
        <v>83055.960000000006</v>
      </c>
      <c r="F382" s="66">
        <v>1.2923559631418274E-4</v>
      </c>
    </row>
    <row r="383" spans="1:6" x14ac:dyDescent="0.2">
      <c r="A383" s="63" t="s">
        <v>93</v>
      </c>
      <c r="B383" s="63" t="s">
        <v>139</v>
      </c>
      <c r="C383" s="64">
        <v>25</v>
      </c>
      <c r="D383" s="65">
        <v>1470409</v>
      </c>
      <c r="E383" s="65">
        <v>88224.54</v>
      </c>
      <c r="F383" s="66">
        <v>1.3727793931277737E-4</v>
      </c>
    </row>
    <row r="384" spans="1:6" x14ac:dyDescent="0.2">
      <c r="A384" s="63" t="s">
        <v>93</v>
      </c>
      <c r="B384" s="63" t="s">
        <v>437</v>
      </c>
      <c r="C384" s="64">
        <v>21</v>
      </c>
      <c r="D384" s="65">
        <v>235140</v>
      </c>
      <c r="E384" s="65">
        <v>14108.400000000003</v>
      </c>
      <c r="F384" s="66">
        <v>2.1952759164291353E-5</v>
      </c>
    </row>
    <row r="385" spans="1:6" x14ac:dyDescent="0.2">
      <c r="A385" s="63" t="s">
        <v>93</v>
      </c>
      <c r="B385" s="63" t="s">
        <v>850</v>
      </c>
      <c r="C385" s="64">
        <v>17</v>
      </c>
      <c r="D385" s="65">
        <v>208472</v>
      </c>
      <c r="E385" s="65">
        <v>12508.32</v>
      </c>
      <c r="F385" s="66">
        <v>1.9463024617241412E-5</v>
      </c>
    </row>
    <row r="386" spans="1:6" x14ac:dyDescent="0.2">
      <c r="A386" s="63" t="s">
        <v>93</v>
      </c>
      <c r="B386" s="63" t="s">
        <v>165</v>
      </c>
      <c r="C386" s="64">
        <v>23</v>
      </c>
      <c r="D386" s="65">
        <v>596223</v>
      </c>
      <c r="E386" s="65">
        <v>35474.079999999994</v>
      </c>
      <c r="F386" s="66">
        <v>5.5197891668424786E-5</v>
      </c>
    </row>
    <row r="387" spans="1:6" x14ac:dyDescent="0.2">
      <c r="A387" s="63" t="s">
        <v>94</v>
      </c>
      <c r="B387" s="63" t="s">
        <v>438</v>
      </c>
      <c r="C387" s="64">
        <v>161</v>
      </c>
      <c r="D387" s="65">
        <v>8410171</v>
      </c>
      <c r="E387" s="65">
        <v>502136.16</v>
      </c>
      <c r="F387" s="66">
        <v>7.8132702419566116E-4</v>
      </c>
    </row>
    <row r="388" spans="1:6" x14ac:dyDescent="0.2">
      <c r="A388" s="63" t="s">
        <v>94</v>
      </c>
      <c r="B388" s="63" t="s">
        <v>439</v>
      </c>
      <c r="C388" s="64">
        <v>88</v>
      </c>
      <c r="D388" s="65">
        <v>3236744</v>
      </c>
      <c r="E388" s="65">
        <v>194204.64</v>
      </c>
      <c r="F388" s="66">
        <v>3.0218364169628745E-4</v>
      </c>
    </row>
    <row r="389" spans="1:6" x14ac:dyDescent="0.2">
      <c r="A389" s="63" t="s">
        <v>94</v>
      </c>
      <c r="B389" s="63" t="s">
        <v>440</v>
      </c>
      <c r="C389" s="64">
        <v>81</v>
      </c>
      <c r="D389" s="65">
        <v>2218395</v>
      </c>
      <c r="E389" s="65">
        <v>133103.69999999998</v>
      </c>
      <c r="F389" s="66">
        <v>2.0711019463412475E-4</v>
      </c>
    </row>
    <row r="390" spans="1:6" x14ac:dyDescent="0.2">
      <c r="A390" s="63" t="s">
        <v>94</v>
      </c>
      <c r="B390" s="63" t="s">
        <v>441</v>
      </c>
      <c r="C390" s="64">
        <v>69</v>
      </c>
      <c r="D390" s="65">
        <v>2856151</v>
      </c>
      <c r="E390" s="65">
        <v>171242.74999999997</v>
      </c>
      <c r="F390" s="66">
        <v>2.6645479638945249E-4</v>
      </c>
    </row>
    <row r="391" spans="1:6" x14ac:dyDescent="0.2">
      <c r="A391" s="63" t="s">
        <v>94</v>
      </c>
      <c r="B391" s="63" t="s">
        <v>442</v>
      </c>
      <c r="C391" s="64">
        <v>18</v>
      </c>
      <c r="D391" s="65">
        <v>227580</v>
      </c>
      <c r="E391" s="65">
        <v>13654.800000000001</v>
      </c>
      <c r="F391" s="66">
        <v>2.1246954710425387E-5</v>
      </c>
    </row>
    <row r="392" spans="1:6" x14ac:dyDescent="0.2">
      <c r="A392" s="63" t="s">
        <v>94</v>
      </c>
      <c r="B392" s="63" t="s">
        <v>444</v>
      </c>
      <c r="C392" s="64">
        <v>15</v>
      </c>
      <c r="D392" s="65">
        <v>146555</v>
      </c>
      <c r="E392" s="65">
        <v>8793.2999999999993</v>
      </c>
      <c r="F392" s="66">
        <v>1.3682430123852675E-5</v>
      </c>
    </row>
    <row r="393" spans="1:6" x14ac:dyDescent="0.2">
      <c r="A393" s="63" t="s">
        <v>94</v>
      </c>
      <c r="B393" s="63" t="s">
        <v>445</v>
      </c>
      <c r="C393" s="64">
        <v>13</v>
      </c>
      <c r="D393" s="65">
        <v>120286</v>
      </c>
      <c r="E393" s="65">
        <v>7217.16</v>
      </c>
      <c r="F393" s="66">
        <v>1.1229946367423444E-5</v>
      </c>
    </row>
    <row r="394" spans="1:6" x14ac:dyDescent="0.2">
      <c r="A394" s="63" t="s">
        <v>94</v>
      </c>
      <c r="B394" s="63" t="s">
        <v>443</v>
      </c>
      <c r="C394" s="64">
        <v>13</v>
      </c>
      <c r="D394" s="65">
        <v>215270</v>
      </c>
      <c r="E394" s="65">
        <v>12916.2</v>
      </c>
      <c r="F394" s="66">
        <v>2.0097688463455808E-5</v>
      </c>
    </row>
    <row r="395" spans="1:6" x14ac:dyDescent="0.2">
      <c r="A395" s="63" t="s">
        <v>94</v>
      </c>
      <c r="B395" s="63" t="s">
        <v>165</v>
      </c>
      <c r="C395" s="64">
        <v>30</v>
      </c>
      <c r="D395" s="65">
        <v>181917</v>
      </c>
      <c r="E395" s="65">
        <v>10657.029999999999</v>
      </c>
      <c r="F395" s="66">
        <v>1.6582405729680743E-5</v>
      </c>
    </row>
    <row r="396" spans="1:6" x14ac:dyDescent="0.2">
      <c r="A396" s="63" t="s">
        <v>95</v>
      </c>
      <c r="B396" s="63" t="s">
        <v>446</v>
      </c>
      <c r="C396" s="64">
        <v>438</v>
      </c>
      <c r="D396" s="65">
        <v>40051232</v>
      </c>
      <c r="E396" s="65">
        <v>2397531.5200000033</v>
      </c>
      <c r="F396" s="66">
        <v>3.730574129409248E-3</v>
      </c>
    </row>
    <row r="397" spans="1:6" x14ac:dyDescent="0.2">
      <c r="A397" s="63" t="s">
        <v>95</v>
      </c>
      <c r="B397" s="63" t="s">
        <v>447</v>
      </c>
      <c r="C397" s="64">
        <v>92</v>
      </c>
      <c r="D397" s="65">
        <v>2318613</v>
      </c>
      <c r="E397" s="65">
        <v>139116.78000000003</v>
      </c>
      <c r="F397" s="66">
        <v>2.1646658494596863E-4</v>
      </c>
    </row>
    <row r="398" spans="1:6" x14ac:dyDescent="0.2">
      <c r="A398" s="63" t="s">
        <v>95</v>
      </c>
      <c r="B398" s="63" t="s">
        <v>448</v>
      </c>
      <c r="C398" s="64">
        <v>57</v>
      </c>
      <c r="D398" s="65">
        <v>2121297</v>
      </c>
      <c r="E398" s="65">
        <v>127277.81999999998</v>
      </c>
      <c r="F398" s="66">
        <v>1.9804508870006692E-4</v>
      </c>
    </row>
    <row r="399" spans="1:6" x14ac:dyDescent="0.2">
      <c r="A399" s="63" t="s">
        <v>95</v>
      </c>
      <c r="B399" s="63" t="s">
        <v>449</v>
      </c>
      <c r="C399" s="64">
        <v>49</v>
      </c>
      <c r="D399" s="65">
        <v>1321817</v>
      </c>
      <c r="E399" s="65">
        <v>79309.02</v>
      </c>
      <c r="F399" s="66">
        <v>1.2340533409996638E-4</v>
      </c>
    </row>
    <row r="400" spans="1:6" x14ac:dyDescent="0.2">
      <c r="A400" s="63" t="s">
        <v>95</v>
      </c>
      <c r="B400" s="63" t="s">
        <v>450</v>
      </c>
      <c r="C400" s="64">
        <v>28</v>
      </c>
      <c r="D400" s="65">
        <v>647699</v>
      </c>
      <c r="E400" s="65">
        <v>38861.939999999995</v>
      </c>
      <c r="F400" s="66">
        <v>6.0469423143456404E-5</v>
      </c>
    </row>
    <row r="401" spans="1:6" x14ac:dyDescent="0.2">
      <c r="A401" s="63" t="s">
        <v>95</v>
      </c>
      <c r="B401" s="63" t="s">
        <v>451</v>
      </c>
      <c r="C401" s="64">
        <v>16</v>
      </c>
      <c r="D401" s="65">
        <v>366136</v>
      </c>
      <c r="E401" s="65">
        <v>21968.160000000003</v>
      </c>
      <c r="F401" s="66">
        <v>3.418259517469158E-5</v>
      </c>
    </row>
    <row r="402" spans="1:6" x14ac:dyDescent="0.2">
      <c r="A402" s="63" t="s">
        <v>95</v>
      </c>
      <c r="B402" s="63" t="s">
        <v>452</v>
      </c>
      <c r="C402" s="64">
        <v>16</v>
      </c>
      <c r="D402" s="65">
        <v>407210</v>
      </c>
      <c r="E402" s="65">
        <v>24432.600000000002</v>
      </c>
      <c r="F402" s="66">
        <v>3.8017279319941653E-5</v>
      </c>
    </row>
    <row r="403" spans="1:6" x14ac:dyDescent="0.2">
      <c r="A403" s="63" t="s">
        <v>95</v>
      </c>
      <c r="B403" s="63" t="s">
        <v>165</v>
      </c>
      <c r="C403" s="64">
        <v>28</v>
      </c>
      <c r="D403" s="65">
        <v>67545</v>
      </c>
      <c r="E403" s="65">
        <v>4007.39</v>
      </c>
      <c r="F403" s="66">
        <v>6.2355240528613803E-6</v>
      </c>
    </row>
    <row r="404" spans="1:6" x14ac:dyDescent="0.2">
      <c r="A404" s="63" t="s">
        <v>96</v>
      </c>
      <c r="B404" s="63" t="s">
        <v>453</v>
      </c>
      <c r="C404" s="64">
        <v>276</v>
      </c>
      <c r="D404" s="65">
        <v>16070925</v>
      </c>
      <c r="E404" s="65">
        <v>962933.09999999916</v>
      </c>
      <c r="F404" s="66">
        <v>1.4983299619818304E-3</v>
      </c>
    </row>
    <row r="405" spans="1:6" x14ac:dyDescent="0.2">
      <c r="A405" s="63" t="s">
        <v>96</v>
      </c>
      <c r="B405" s="63" t="s">
        <v>455</v>
      </c>
      <c r="C405" s="64">
        <v>57</v>
      </c>
      <c r="D405" s="65">
        <v>1102939</v>
      </c>
      <c r="E405" s="65">
        <v>65925.780000000028</v>
      </c>
      <c r="F405" s="66">
        <v>1.0258092845808567E-4</v>
      </c>
    </row>
    <row r="406" spans="1:6" x14ac:dyDescent="0.2">
      <c r="A406" s="63" t="s">
        <v>96</v>
      </c>
      <c r="B406" s="63" t="s">
        <v>454</v>
      </c>
      <c r="C406" s="64">
        <v>55</v>
      </c>
      <c r="D406" s="65">
        <v>1555619</v>
      </c>
      <c r="E406" s="65">
        <v>93337.13999999997</v>
      </c>
      <c r="F406" s="66">
        <v>1.4523317707916869E-4</v>
      </c>
    </row>
    <row r="407" spans="1:6" x14ac:dyDescent="0.2">
      <c r="A407" s="63" t="s">
        <v>96</v>
      </c>
      <c r="B407" s="63" t="s">
        <v>456</v>
      </c>
      <c r="C407" s="64">
        <v>44</v>
      </c>
      <c r="D407" s="65">
        <v>1644529</v>
      </c>
      <c r="E407" s="65">
        <v>98671.739999999976</v>
      </c>
      <c r="F407" s="66">
        <v>1.5353384824229343E-4</v>
      </c>
    </row>
    <row r="408" spans="1:6" x14ac:dyDescent="0.2">
      <c r="A408" s="63" t="s">
        <v>96</v>
      </c>
      <c r="B408" s="63" t="s">
        <v>457</v>
      </c>
      <c r="C408" s="64">
        <v>20</v>
      </c>
      <c r="D408" s="65">
        <v>1402942</v>
      </c>
      <c r="E408" s="65">
        <v>84176.52</v>
      </c>
      <c r="F408" s="66">
        <v>1.3097919472428865E-4</v>
      </c>
    </row>
    <row r="409" spans="1:6" x14ac:dyDescent="0.2">
      <c r="A409" s="63" t="s">
        <v>96</v>
      </c>
      <c r="B409" s="63" t="s">
        <v>458</v>
      </c>
      <c r="C409" s="64">
        <v>15</v>
      </c>
      <c r="D409" s="65">
        <v>531740</v>
      </c>
      <c r="E409" s="65">
        <v>31904.399999999998</v>
      </c>
      <c r="F409" s="66">
        <v>4.9643447129455984E-5</v>
      </c>
    </row>
    <row r="410" spans="1:6" x14ac:dyDescent="0.2">
      <c r="A410" s="63" t="s">
        <v>96</v>
      </c>
      <c r="B410" s="63" t="s">
        <v>165</v>
      </c>
      <c r="C410" s="64">
        <v>19</v>
      </c>
      <c r="D410" s="65">
        <v>867474</v>
      </c>
      <c r="E410" s="65">
        <v>51497.039999999994</v>
      </c>
      <c r="F410" s="66">
        <v>8.0129718238345797E-5</v>
      </c>
    </row>
    <row r="411" spans="1:6" x14ac:dyDescent="0.2">
      <c r="A411" s="63" t="s">
        <v>97</v>
      </c>
      <c r="B411" s="63" t="s">
        <v>97</v>
      </c>
      <c r="C411" s="64">
        <v>260</v>
      </c>
      <c r="D411" s="65">
        <v>18642494</v>
      </c>
      <c r="E411" s="65">
        <v>1115994.1800000016</v>
      </c>
      <c r="F411" s="66">
        <v>1.7364939654596441E-3</v>
      </c>
    </row>
    <row r="412" spans="1:6" x14ac:dyDescent="0.2">
      <c r="A412" s="63" t="s">
        <v>97</v>
      </c>
      <c r="B412" s="63" t="s">
        <v>461</v>
      </c>
      <c r="C412" s="64">
        <v>32</v>
      </c>
      <c r="D412" s="65">
        <v>399299</v>
      </c>
      <c r="E412" s="65">
        <v>23957.94000000001</v>
      </c>
      <c r="F412" s="66">
        <v>3.7278705373574781E-5</v>
      </c>
    </row>
    <row r="413" spans="1:6" x14ac:dyDescent="0.2">
      <c r="A413" s="63" t="s">
        <v>97</v>
      </c>
      <c r="B413" s="63" t="s">
        <v>459</v>
      </c>
      <c r="C413" s="64">
        <v>28</v>
      </c>
      <c r="D413" s="65">
        <v>642182</v>
      </c>
      <c r="E413" s="65">
        <v>38530.920000000006</v>
      </c>
      <c r="F413" s="66">
        <v>5.995435394081376E-5</v>
      </c>
    </row>
    <row r="414" spans="1:6" x14ac:dyDescent="0.2">
      <c r="A414" s="63" t="s">
        <v>97</v>
      </c>
      <c r="B414" s="63" t="s">
        <v>460</v>
      </c>
      <c r="C414" s="64">
        <v>24</v>
      </c>
      <c r="D414" s="65">
        <v>478258</v>
      </c>
      <c r="E414" s="65">
        <v>28695.479999999992</v>
      </c>
      <c r="F414" s="66">
        <v>4.465034742024176E-5</v>
      </c>
    </row>
    <row r="415" spans="1:6" x14ac:dyDescent="0.2">
      <c r="A415" s="63" t="s">
        <v>97</v>
      </c>
      <c r="B415" s="63" t="s">
        <v>647</v>
      </c>
      <c r="C415" s="64">
        <v>15</v>
      </c>
      <c r="D415" s="65">
        <v>370930</v>
      </c>
      <c r="E415" s="65">
        <v>22255.8</v>
      </c>
      <c r="F415" s="66">
        <v>3.4630164824404991E-5</v>
      </c>
    </row>
    <row r="416" spans="1:6" x14ac:dyDescent="0.2">
      <c r="A416" s="63" t="s">
        <v>97</v>
      </c>
      <c r="B416" s="63" t="s">
        <v>462</v>
      </c>
      <c r="C416" s="64">
        <v>14</v>
      </c>
      <c r="D416" s="65">
        <v>565004</v>
      </c>
      <c r="E416" s="65">
        <v>33900.240000000005</v>
      </c>
      <c r="F416" s="66">
        <v>5.2748986726466231E-5</v>
      </c>
    </row>
    <row r="417" spans="1:6" x14ac:dyDescent="0.2">
      <c r="A417" s="63" t="s">
        <v>97</v>
      </c>
      <c r="B417" s="63" t="s">
        <v>851</v>
      </c>
      <c r="C417" s="64">
        <v>11</v>
      </c>
      <c r="D417" s="65">
        <v>177683</v>
      </c>
      <c r="E417" s="65">
        <v>10660.979999999998</v>
      </c>
      <c r="F417" s="66">
        <v>1.6588551954532526E-5</v>
      </c>
    </row>
    <row r="418" spans="1:6" x14ac:dyDescent="0.2">
      <c r="A418" s="63" t="s">
        <v>97</v>
      </c>
      <c r="B418" s="63" t="s">
        <v>852</v>
      </c>
      <c r="C418" s="64">
        <v>10</v>
      </c>
      <c r="D418" s="65">
        <v>219265</v>
      </c>
      <c r="E418" s="65">
        <v>13155.9</v>
      </c>
      <c r="F418" s="66">
        <v>2.0470663171550321E-5</v>
      </c>
    </row>
    <row r="419" spans="1:6" x14ac:dyDescent="0.2">
      <c r="A419" s="63" t="s">
        <v>97</v>
      </c>
      <c r="B419" s="63" t="s">
        <v>165</v>
      </c>
      <c r="C419" s="64">
        <v>37</v>
      </c>
      <c r="D419" s="65">
        <v>667354</v>
      </c>
      <c r="E419" s="65">
        <v>40041.239999999991</v>
      </c>
      <c r="F419" s="66">
        <v>6.2304421363130414E-5</v>
      </c>
    </row>
    <row r="420" spans="1:6" x14ac:dyDescent="0.2">
      <c r="A420" s="63" t="s">
        <v>98</v>
      </c>
      <c r="B420" s="63" t="s">
        <v>463</v>
      </c>
      <c r="C420" s="64">
        <v>149</v>
      </c>
      <c r="D420" s="65">
        <v>7713302</v>
      </c>
      <c r="E420" s="65">
        <v>461488.83000000025</v>
      </c>
      <c r="F420" s="66">
        <v>7.1807952297926031E-4</v>
      </c>
    </row>
    <row r="421" spans="1:6" x14ac:dyDescent="0.2">
      <c r="A421" s="63" t="s">
        <v>98</v>
      </c>
      <c r="B421" s="63" t="s">
        <v>464</v>
      </c>
      <c r="C421" s="64">
        <v>76</v>
      </c>
      <c r="D421" s="65">
        <v>3461002</v>
      </c>
      <c r="E421" s="65">
        <v>205957.95000000007</v>
      </c>
      <c r="F421" s="66">
        <v>3.2047186600331438E-4</v>
      </c>
    </row>
    <row r="422" spans="1:6" x14ac:dyDescent="0.2">
      <c r="A422" s="63" t="s">
        <v>98</v>
      </c>
      <c r="B422" s="63" t="s">
        <v>465</v>
      </c>
      <c r="C422" s="64">
        <v>39</v>
      </c>
      <c r="D422" s="65">
        <v>679439</v>
      </c>
      <c r="E422" s="65">
        <v>40766.340000000011</v>
      </c>
      <c r="F422" s="66">
        <v>6.3432681525163532E-5</v>
      </c>
    </row>
    <row r="423" spans="1:6" x14ac:dyDescent="0.2">
      <c r="A423" s="63" t="s">
        <v>98</v>
      </c>
      <c r="B423" s="63" t="s">
        <v>466</v>
      </c>
      <c r="C423" s="64">
        <v>17</v>
      </c>
      <c r="D423" s="65">
        <v>505961</v>
      </c>
      <c r="E423" s="65">
        <v>30357.660000000003</v>
      </c>
      <c r="F423" s="66">
        <v>4.7236709957999555E-5</v>
      </c>
    </row>
    <row r="424" spans="1:6" x14ac:dyDescent="0.2">
      <c r="A424" s="63" t="s">
        <v>98</v>
      </c>
      <c r="B424" s="63" t="s">
        <v>467</v>
      </c>
      <c r="C424" s="64">
        <v>17</v>
      </c>
      <c r="D424" s="65">
        <v>527163</v>
      </c>
      <c r="E424" s="65">
        <v>31629.78</v>
      </c>
      <c r="F424" s="66">
        <v>4.9216136681659092E-5</v>
      </c>
    </row>
    <row r="425" spans="1:6" x14ac:dyDescent="0.2">
      <c r="A425" s="63" t="s">
        <v>98</v>
      </c>
      <c r="B425" s="63" t="s">
        <v>165</v>
      </c>
      <c r="C425" s="64">
        <v>26</v>
      </c>
      <c r="D425" s="65">
        <v>235198</v>
      </c>
      <c r="E425" s="65">
        <v>13205.829999999998</v>
      </c>
      <c r="F425" s="66">
        <v>2.0548354565689486E-5</v>
      </c>
    </row>
    <row r="426" spans="1:6" x14ac:dyDescent="0.2">
      <c r="A426" s="63" t="s">
        <v>99</v>
      </c>
      <c r="B426" s="63" t="s">
        <v>468</v>
      </c>
      <c r="C426" s="64">
        <v>254</v>
      </c>
      <c r="D426" s="65">
        <v>31178053</v>
      </c>
      <c r="E426" s="65">
        <v>1868394.31</v>
      </c>
      <c r="F426" s="66">
        <v>2.9072333015340017E-3</v>
      </c>
    </row>
    <row r="427" spans="1:6" x14ac:dyDescent="0.2">
      <c r="A427" s="63" t="s">
        <v>99</v>
      </c>
      <c r="B427" s="63" t="s">
        <v>469</v>
      </c>
      <c r="C427" s="64">
        <v>137</v>
      </c>
      <c r="D427" s="65">
        <v>4927802</v>
      </c>
      <c r="E427" s="65">
        <v>295325.32000000018</v>
      </c>
      <c r="F427" s="66">
        <v>4.5952805598631162E-4</v>
      </c>
    </row>
    <row r="428" spans="1:6" x14ac:dyDescent="0.2">
      <c r="A428" s="63" t="s">
        <v>99</v>
      </c>
      <c r="B428" s="63" t="s">
        <v>470</v>
      </c>
      <c r="C428" s="64">
        <v>59</v>
      </c>
      <c r="D428" s="65">
        <v>1696046</v>
      </c>
      <c r="E428" s="65">
        <v>101762.75999999995</v>
      </c>
      <c r="F428" s="66">
        <v>1.5834349480972894E-4</v>
      </c>
    </row>
    <row r="429" spans="1:6" x14ac:dyDescent="0.2">
      <c r="A429" s="63" t="s">
        <v>99</v>
      </c>
      <c r="B429" s="63" t="s">
        <v>471</v>
      </c>
      <c r="C429" s="64">
        <v>48</v>
      </c>
      <c r="D429" s="65">
        <v>1934910</v>
      </c>
      <c r="E429" s="65">
        <v>116094.59999999999</v>
      </c>
      <c r="F429" s="66">
        <v>1.8064392801981358E-4</v>
      </c>
    </row>
    <row r="430" spans="1:6" x14ac:dyDescent="0.2">
      <c r="A430" s="63" t="s">
        <v>99</v>
      </c>
      <c r="B430" s="63" t="s">
        <v>473</v>
      </c>
      <c r="C430" s="64">
        <v>25</v>
      </c>
      <c r="D430" s="65">
        <v>534475</v>
      </c>
      <c r="E430" s="65">
        <v>32068.500000000007</v>
      </c>
      <c r="F430" s="66">
        <v>4.9898787761906185E-5</v>
      </c>
    </row>
    <row r="431" spans="1:6" x14ac:dyDescent="0.2">
      <c r="A431" s="63" t="s">
        <v>99</v>
      </c>
      <c r="B431" s="63" t="s">
        <v>472</v>
      </c>
      <c r="C431" s="64">
        <v>24</v>
      </c>
      <c r="D431" s="65">
        <v>82797</v>
      </c>
      <c r="E431" s="65">
        <v>4967.82</v>
      </c>
      <c r="F431" s="66">
        <v>7.7299591754947286E-6</v>
      </c>
    </row>
    <row r="432" spans="1:6" x14ac:dyDescent="0.2">
      <c r="A432" s="63" t="s">
        <v>99</v>
      </c>
      <c r="B432" s="63" t="s">
        <v>853</v>
      </c>
      <c r="C432" s="64">
        <v>12</v>
      </c>
      <c r="D432" s="65">
        <v>124056</v>
      </c>
      <c r="E432" s="65">
        <v>7443.3600000000006</v>
      </c>
      <c r="F432" s="66">
        <v>1.1581914990581472E-5</v>
      </c>
    </row>
    <row r="433" spans="1:6" x14ac:dyDescent="0.2">
      <c r="A433" s="63" t="s">
        <v>99</v>
      </c>
      <c r="B433" s="63" t="s">
        <v>165</v>
      </c>
      <c r="C433" s="64">
        <v>222</v>
      </c>
      <c r="D433" s="65">
        <v>12113101</v>
      </c>
      <c r="E433" s="65">
        <v>722734.9</v>
      </c>
      <c r="F433" s="66">
        <v>1.1245800515528473E-3</v>
      </c>
    </row>
    <row r="434" spans="1:6" x14ac:dyDescent="0.2">
      <c r="A434" s="63" t="s">
        <v>100</v>
      </c>
      <c r="B434" s="63" t="s">
        <v>474</v>
      </c>
      <c r="C434" s="64">
        <v>311</v>
      </c>
      <c r="D434" s="65">
        <v>21983438</v>
      </c>
      <c r="E434" s="65">
        <v>1317214.0600000008</v>
      </c>
      <c r="F434" s="66">
        <v>2.0495933647329554E-3</v>
      </c>
    </row>
    <row r="435" spans="1:6" x14ac:dyDescent="0.2">
      <c r="A435" s="63" t="s">
        <v>100</v>
      </c>
      <c r="B435" s="63" t="s">
        <v>475</v>
      </c>
      <c r="C435" s="64">
        <v>185</v>
      </c>
      <c r="D435" s="65">
        <v>5812277</v>
      </c>
      <c r="E435" s="65">
        <v>347242.3600000001</v>
      </c>
      <c r="F435" s="66">
        <v>5.4031129686712574E-4</v>
      </c>
    </row>
    <row r="436" spans="1:6" x14ac:dyDescent="0.2">
      <c r="A436" s="63" t="s">
        <v>100</v>
      </c>
      <c r="B436" s="63" t="s">
        <v>476</v>
      </c>
      <c r="C436" s="64">
        <v>76</v>
      </c>
      <c r="D436" s="65">
        <v>3366427</v>
      </c>
      <c r="E436" s="65">
        <v>201985.61999999994</v>
      </c>
      <c r="F436" s="66">
        <v>3.1429089553103599E-4</v>
      </c>
    </row>
    <row r="437" spans="1:6" x14ac:dyDescent="0.2">
      <c r="A437" s="63" t="s">
        <v>100</v>
      </c>
      <c r="B437" s="63" t="s">
        <v>478</v>
      </c>
      <c r="C437" s="64">
        <v>39</v>
      </c>
      <c r="D437" s="65">
        <v>732771</v>
      </c>
      <c r="E437" s="65">
        <v>43966.259999999995</v>
      </c>
      <c r="F437" s="66">
        <v>6.8411777177753393E-5</v>
      </c>
    </row>
    <row r="438" spans="1:6" x14ac:dyDescent="0.2">
      <c r="A438" s="63" t="s">
        <v>100</v>
      </c>
      <c r="B438" s="63" t="s">
        <v>477</v>
      </c>
      <c r="C438" s="64">
        <v>34</v>
      </c>
      <c r="D438" s="65">
        <v>973436</v>
      </c>
      <c r="E438" s="65">
        <v>58406.159999999982</v>
      </c>
      <c r="F438" s="66">
        <v>9.0880352427707349E-5</v>
      </c>
    </row>
    <row r="439" spans="1:6" x14ac:dyDescent="0.2">
      <c r="A439" s="63" t="s">
        <v>100</v>
      </c>
      <c r="B439" s="63" t="s">
        <v>479</v>
      </c>
      <c r="C439" s="64">
        <v>28</v>
      </c>
      <c r="D439" s="65">
        <v>492527</v>
      </c>
      <c r="E439" s="65">
        <v>29551.62</v>
      </c>
      <c r="F439" s="66">
        <v>4.5982506646725029E-5</v>
      </c>
    </row>
    <row r="440" spans="1:6" x14ac:dyDescent="0.2">
      <c r="A440" s="63" t="s">
        <v>100</v>
      </c>
      <c r="B440" s="63" t="s">
        <v>482</v>
      </c>
      <c r="C440" s="64">
        <v>14</v>
      </c>
      <c r="D440" s="65">
        <v>205743</v>
      </c>
      <c r="E440" s="65">
        <v>12344.58</v>
      </c>
      <c r="F440" s="66">
        <v>1.9208244147056199E-5</v>
      </c>
    </row>
    <row r="441" spans="1:6" x14ac:dyDescent="0.2">
      <c r="A441" s="63" t="s">
        <v>100</v>
      </c>
      <c r="B441" s="63" t="s">
        <v>480</v>
      </c>
      <c r="C441" s="64">
        <v>13</v>
      </c>
      <c r="D441" s="65">
        <v>232079</v>
      </c>
      <c r="E441" s="65">
        <v>13924.739999999998</v>
      </c>
      <c r="F441" s="66">
        <v>2.1666983048777623E-5</v>
      </c>
    </row>
    <row r="442" spans="1:6" x14ac:dyDescent="0.2">
      <c r="A442" s="63" t="s">
        <v>100</v>
      </c>
      <c r="B442" s="63" t="s">
        <v>481</v>
      </c>
      <c r="C442" s="64">
        <v>13</v>
      </c>
      <c r="D442" s="65">
        <v>32475</v>
      </c>
      <c r="E442" s="65">
        <v>1948.4999999999998</v>
      </c>
      <c r="F442" s="66">
        <v>3.0318782591662901E-6</v>
      </c>
    </row>
    <row r="443" spans="1:6" x14ac:dyDescent="0.2">
      <c r="A443" s="63" t="s">
        <v>100</v>
      </c>
      <c r="B443" s="63" t="s">
        <v>854</v>
      </c>
      <c r="C443" s="64">
        <v>11</v>
      </c>
      <c r="D443" s="65">
        <v>68324</v>
      </c>
      <c r="E443" s="65">
        <v>4099.4399999999996</v>
      </c>
      <c r="F443" s="66">
        <v>6.3787544320023892E-6</v>
      </c>
    </row>
    <row r="444" spans="1:6" x14ac:dyDescent="0.2">
      <c r="A444" s="63" t="s">
        <v>100</v>
      </c>
      <c r="B444" s="63" t="s">
        <v>483</v>
      </c>
      <c r="C444" s="64">
        <v>10</v>
      </c>
      <c r="D444" s="65">
        <v>457933</v>
      </c>
      <c r="E444" s="65">
        <v>27446.469999999994</v>
      </c>
      <c r="F444" s="66">
        <v>4.2706880001980906E-5</v>
      </c>
    </row>
    <row r="445" spans="1:6" x14ac:dyDescent="0.2">
      <c r="A445" s="63" t="s">
        <v>100</v>
      </c>
      <c r="B445" s="63" t="s">
        <v>165</v>
      </c>
      <c r="C445" s="64">
        <v>56</v>
      </c>
      <c r="D445" s="65">
        <v>1169886</v>
      </c>
      <c r="E445" s="65">
        <v>68936.87</v>
      </c>
      <c r="F445" s="66">
        <v>1.0726620344263425E-4</v>
      </c>
    </row>
    <row r="446" spans="1:6" x14ac:dyDescent="0.2">
      <c r="A446" s="63" t="s">
        <v>101</v>
      </c>
      <c r="B446" s="63" t="s">
        <v>484</v>
      </c>
      <c r="C446" s="64">
        <v>624</v>
      </c>
      <c r="D446" s="65">
        <v>61432731</v>
      </c>
      <c r="E446" s="65">
        <v>3677900.5900000026</v>
      </c>
      <c r="F446" s="66">
        <v>5.7228364578885702E-3</v>
      </c>
    </row>
    <row r="447" spans="1:6" x14ac:dyDescent="0.2">
      <c r="A447" s="63" t="s">
        <v>101</v>
      </c>
      <c r="B447" s="63" t="s">
        <v>485</v>
      </c>
      <c r="C447" s="64">
        <v>111</v>
      </c>
      <c r="D447" s="65">
        <v>4670867</v>
      </c>
      <c r="E447" s="65">
        <v>279503.38</v>
      </c>
      <c r="F447" s="66">
        <v>4.3490901780112606E-4</v>
      </c>
    </row>
    <row r="448" spans="1:6" x14ac:dyDescent="0.2">
      <c r="A448" s="63" t="s">
        <v>101</v>
      </c>
      <c r="B448" s="63" t="s">
        <v>119</v>
      </c>
      <c r="C448" s="64">
        <v>91</v>
      </c>
      <c r="D448" s="65">
        <v>3624256</v>
      </c>
      <c r="E448" s="65">
        <v>217455.35999999996</v>
      </c>
      <c r="F448" s="66">
        <v>3.3836190830032273E-4</v>
      </c>
    </row>
    <row r="449" spans="1:6" x14ac:dyDescent="0.2">
      <c r="A449" s="63" t="s">
        <v>101</v>
      </c>
      <c r="B449" s="63" t="s">
        <v>486</v>
      </c>
      <c r="C449" s="64">
        <v>85</v>
      </c>
      <c r="D449" s="65">
        <v>4468069</v>
      </c>
      <c r="E449" s="65">
        <v>268084.14000000007</v>
      </c>
      <c r="F449" s="66">
        <v>4.1714060851593136E-4</v>
      </c>
    </row>
    <row r="450" spans="1:6" x14ac:dyDescent="0.2">
      <c r="A450" s="63" t="s">
        <v>101</v>
      </c>
      <c r="B450" s="63" t="s">
        <v>487</v>
      </c>
      <c r="C450" s="64">
        <v>77</v>
      </c>
      <c r="D450" s="65">
        <v>1870998</v>
      </c>
      <c r="E450" s="65">
        <v>112259.87999999998</v>
      </c>
      <c r="F450" s="66">
        <v>1.746770795733213E-4</v>
      </c>
    </row>
    <row r="451" spans="1:6" x14ac:dyDescent="0.2">
      <c r="A451" s="63" t="s">
        <v>101</v>
      </c>
      <c r="B451" s="63" t="s">
        <v>488</v>
      </c>
      <c r="C451" s="64">
        <v>56</v>
      </c>
      <c r="D451" s="65">
        <v>1560550</v>
      </c>
      <c r="E451" s="65">
        <v>93632.999999999985</v>
      </c>
      <c r="F451" s="66">
        <v>1.4569353710059904E-4</v>
      </c>
    </row>
    <row r="452" spans="1:6" x14ac:dyDescent="0.2">
      <c r="A452" s="63" t="s">
        <v>101</v>
      </c>
      <c r="B452" s="63" t="s">
        <v>489</v>
      </c>
      <c r="C452" s="64">
        <v>48</v>
      </c>
      <c r="D452" s="65">
        <v>737855</v>
      </c>
      <c r="E452" s="65">
        <v>44271.3</v>
      </c>
      <c r="F452" s="66">
        <v>6.888642133694052E-5</v>
      </c>
    </row>
    <row r="453" spans="1:6" x14ac:dyDescent="0.2">
      <c r="A453" s="63" t="s">
        <v>101</v>
      </c>
      <c r="B453" s="63" t="s">
        <v>490</v>
      </c>
      <c r="C453" s="64">
        <v>39</v>
      </c>
      <c r="D453" s="65">
        <v>1661019</v>
      </c>
      <c r="E453" s="65">
        <v>99619.85</v>
      </c>
      <c r="F453" s="66">
        <v>1.5500911336741442E-4</v>
      </c>
    </row>
    <row r="454" spans="1:6" x14ac:dyDescent="0.2">
      <c r="A454" s="63" t="s">
        <v>101</v>
      </c>
      <c r="B454" s="63" t="s">
        <v>491</v>
      </c>
      <c r="C454" s="64">
        <v>23</v>
      </c>
      <c r="D454" s="65">
        <v>145564</v>
      </c>
      <c r="E454" s="65">
        <v>8733.840000000002</v>
      </c>
      <c r="F454" s="66">
        <v>1.3589909989754641E-5</v>
      </c>
    </row>
    <row r="455" spans="1:6" x14ac:dyDescent="0.2">
      <c r="A455" s="63" t="s">
        <v>101</v>
      </c>
      <c r="B455" s="63" t="s">
        <v>492</v>
      </c>
      <c r="C455" s="64">
        <v>18</v>
      </c>
      <c r="D455" s="65">
        <v>120692</v>
      </c>
      <c r="E455" s="65">
        <v>7241.52</v>
      </c>
      <c r="F455" s="66">
        <v>1.1267850680686618E-5</v>
      </c>
    </row>
    <row r="456" spans="1:6" x14ac:dyDescent="0.2">
      <c r="A456" s="63" t="s">
        <v>101</v>
      </c>
      <c r="B456" s="63" t="s">
        <v>165</v>
      </c>
      <c r="C456" s="64">
        <v>54</v>
      </c>
      <c r="D456" s="65">
        <v>276827</v>
      </c>
      <c r="E456" s="65">
        <v>16597.539999999997</v>
      </c>
      <c r="F456" s="66">
        <v>2.5825876664943731E-5</v>
      </c>
    </row>
    <row r="457" spans="1:6" x14ac:dyDescent="0.2">
      <c r="A457" s="63" t="s">
        <v>102</v>
      </c>
      <c r="B457" s="63" t="s">
        <v>493</v>
      </c>
      <c r="C457" s="64">
        <v>587</v>
      </c>
      <c r="D457" s="65">
        <v>34410250</v>
      </c>
      <c r="E457" s="65">
        <v>2058770.9600000007</v>
      </c>
      <c r="F457" s="66">
        <v>3.2034605667061403E-3</v>
      </c>
    </row>
    <row r="458" spans="1:6" x14ac:dyDescent="0.2">
      <c r="A458" s="63" t="s">
        <v>102</v>
      </c>
      <c r="B458" s="63" t="s">
        <v>494</v>
      </c>
      <c r="C458" s="64">
        <v>27</v>
      </c>
      <c r="D458" s="65">
        <v>6191696</v>
      </c>
      <c r="E458" s="65">
        <v>371501.75999999995</v>
      </c>
      <c r="F458" s="66">
        <v>5.780590758973635E-4</v>
      </c>
    </row>
    <row r="459" spans="1:6" x14ac:dyDescent="0.2">
      <c r="A459" s="63" t="s">
        <v>102</v>
      </c>
      <c r="B459" s="63" t="s">
        <v>496</v>
      </c>
      <c r="C459" s="64">
        <v>22</v>
      </c>
      <c r="D459" s="65">
        <v>271303</v>
      </c>
      <c r="E459" s="65">
        <v>16278.180000000002</v>
      </c>
      <c r="F459" s="66">
        <v>2.5328950495661035E-5</v>
      </c>
    </row>
    <row r="460" spans="1:6" x14ac:dyDescent="0.2">
      <c r="A460" s="63" t="s">
        <v>102</v>
      </c>
      <c r="B460" s="63" t="s">
        <v>495</v>
      </c>
      <c r="C460" s="64">
        <v>20</v>
      </c>
      <c r="D460" s="65">
        <v>488565</v>
      </c>
      <c r="E460" s="65">
        <v>29313.899999999994</v>
      </c>
      <c r="F460" s="66">
        <v>4.5612612831087861E-5</v>
      </c>
    </row>
    <row r="461" spans="1:6" x14ac:dyDescent="0.2">
      <c r="A461" s="63" t="s">
        <v>102</v>
      </c>
      <c r="B461" s="63" t="s">
        <v>497</v>
      </c>
      <c r="C461" s="64">
        <v>17</v>
      </c>
      <c r="D461" s="65">
        <v>76799</v>
      </c>
      <c r="E461" s="65">
        <v>4607.9400000000014</v>
      </c>
      <c r="F461" s="66">
        <v>7.1699836312767362E-6</v>
      </c>
    </row>
    <row r="462" spans="1:6" x14ac:dyDescent="0.2">
      <c r="A462" s="63" t="s">
        <v>102</v>
      </c>
      <c r="B462" s="63" t="s">
        <v>165</v>
      </c>
      <c r="C462" s="64">
        <v>24</v>
      </c>
      <c r="D462" s="65">
        <v>151889</v>
      </c>
      <c r="E462" s="65">
        <v>9063.5399999999991</v>
      </c>
      <c r="F462" s="66">
        <v>1.4102925264092396E-5</v>
      </c>
    </row>
    <row r="463" spans="1:6" x14ac:dyDescent="0.2">
      <c r="A463" s="63" t="s">
        <v>103</v>
      </c>
      <c r="B463" s="63" t="s">
        <v>498</v>
      </c>
      <c r="C463" s="64">
        <v>1780</v>
      </c>
      <c r="D463" s="65">
        <v>225285710</v>
      </c>
      <c r="E463" s="65">
        <v>13465377.249999966</v>
      </c>
      <c r="F463" s="66">
        <v>2.0952211719654744E-2</v>
      </c>
    </row>
    <row r="464" spans="1:6" x14ac:dyDescent="0.2">
      <c r="A464" s="63" t="s">
        <v>103</v>
      </c>
      <c r="B464" s="63" t="s">
        <v>499</v>
      </c>
      <c r="C464" s="64">
        <v>795</v>
      </c>
      <c r="D464" s="65">
        <v>234954041</v>
      </c>
      <c r="E464" s="65">
        <v>13992366.049999986</v>
      </c>
      <c r="F464" s="66">
        <v>2.1772209608053095E-2</v>
      </c>
    </row>
    <row r="465" spans="1:6" x14ac:dyDescent="0.2">
      <c r="A465" s="63" t="s">
        <v>103</v>
      </c>
      <c r="B465" s="63" t="s">
        <v>500</v>
      </c>
      <c r="C465" s="64">
        <v>462</v>
      </c>
      <c r="D465" s="65">
        <v>33142675</v>
      </c>
      <c r="E465" s="65">
        <v>1986019.4699999974</v>
      </c>
      <c r="F465" s="66">
        <v>3.0902587905434695E-3</v>
      </c>
    </row>
    <row r="466" spans="1:6" x14ac:dyDescent="0.2">
      <c r="A466" s="63" t="s">
        <v>103</v>
      </c>
      <c r="B466" s="63" t="s">
        <v>501</v>
      </c>
      <c r="C466" s="64">
        <v>190</v>
      </c>
      <c r="D466" s="65">
        <v>6154013</v>
      </c>
      <c r="E466" s="65">
        <v>369240.78000000032</v>
      </c>
      <c r="F466" s="66">
        <v>5.7454097679220128E-4</v>
      </c>
    </row>
    <row r="467" spans="1:6" x14ac:dyDescent="0.2">
      <c r="A467" s="63" t="s">
        <v>103</v>
      </c>
      <c r="B467" s="63" t="s">
        <v>502</v>
      </c>
      <c r="C467" s="64">
        <v>111</v>
      </c>
      <c r="D467" s="65">
        <v>2933722</v>
      </c>
      <c r="E467" s="65">
        <v>176023.31999999995</v>
      </c>
      <c r="F467" s="66">
        <v>2.7389339338684663E-4</v>
      </c>
    </row>
    <row r="468" spans="1:6" x14ac:dyDescent="0.2">
      <c r="A468" s="63" t="s">
        <v>103</v>
      </c>
      <c r="B468" s="63" t="s">
        <v>503</v>
      </c>
      <c r="C468" s="64">
        <v>77</v>
      </c>
      <c r="D468" s="65">
        <v>1622960</v>
      </c>
      <c r="E468" s="65">
        <v>97377.60000000002</v>
      </c>
      <c r="F468" s="66">
        <v>1.5152015826009311E-4</v>
      </c>
    </row>
    <row r="469" spans="1:6" x14ac:dyDescent="0.2">
      <c r="A469" s="63" t="s">
        <v>103</v>
      </c>
      <c r="B469" s="63" t="s">
        <v>504</v>
      </c>
      <c r="C469" s="64">
        <v>71</v>
      </c>
      <c r="D469" s="65">
        <v>3540971</v>
      </c>
      <c r="E469" s="65">
        <v>212458.26</v>
      </c>
      <c r="F469" s="66">
        <v>3.3058638926061025E-4</v>
      </c>
    </row>
    <row r="470" spans="1:6" x14ac:dyDescent="0.2">
      <c r="A470" s="63" t="s">
        <v>103</v>
      </c>
      <c r="B470" s="63" t="s">
        <v>505</v>
      </c>
      <c r="C470" s="64">
        <v>53</v>
      </c>
      <c r="D470" s="65">
        <v>1118431</v>
      </c>
      <c r="E470" s="65">
        <v>67105.859999999986</v>
      </c>
      <c r="F470" s="66">
        <v>1.0441714036266705E-4</v>
      </c>
    </row>
    <row r="471" spans="1:6" x14ac:dyDescent="0.2">
      <c r="A471" s="63" t="s">
        <v>103</v>
      </c>
      <c r="B471" s="63" t="s">
        <v>506</v>
      </c>
      <c r="C471" s="64">
        <v>24</v>
      </c>
      <c r="D471" s="65">
        <v>1248198</v>
      </c>
      <c r="E471" s="65">
        <v>74891.879999999961</v>
      </c>
      <c r="F471" s="66">
        <v>1.1653223646912527E-4</v>
      </c>
    </row>
    <row r="472" spans="1:6" x14ac:dyDescent="0.2">
      <c r="A472" s="63" t="s">
        <v>103</v>
      </c>
      <c r="B472" s="63" t="s">
        <v>254</v>
      </c>
      <c r="C472" s="64">
        <v>13</v>
      </c>
      <c r="D472" s="65">
        <v>86445</v>
      </c>
      <c r="E472" s="65">
        <v>5172.9699999999993</v>
      </c>
      <c r="F472" s="66">
        <v>8.0491738662147506E-6</v>
      </c>
    </row>
    <row r="473" spans="1:6" x14ac:dyDescent="0.2">
      <c r="A473" s="63" t="s">
        <v>103</v>
      </c>
      <c r="B473" s="63" t="s">
        <v>165</v>
      </c>
      <c r="C473" s="64">
        <v>126</v>
      </c>
      <c r="D473" s="65">
        <v>3876212</v>
      </c>
      <c r="E473" s="65">
        <v>230874.67999999993</v>
      </c>
      <c r="F473" s="66">
        <v>3.592424546492041E-4</v>
      </c>
    </row>
    <row r="474" spans="1:6" x14ac:dyDescent="0.2">
      <c r="A474" s="63" t="s">
        <v>104</v>
      </c>
      <c r="B474" s="63" t="s">
        <v>507</v>
      </c>
      <c r="C474" s="64">
        <v>326</v>
      </c>
      <c r="D474" s="65">
        <v>15476761</v>
      </c>
      <c r="E474" s="65">
        <v>927703.96</v>
      </c>
      <c r="F474" s="66">
        <v>1.4435131984944693E-3</v>
      </c>
    </row>
    <row r="475" spans="1:6" x14ac:dyDescent="0.2">
      <c r="A475" s="63" t="s">
        <v>104</v>
      </c>
      <c r="B475" s="63" t="s">
        <v>508</v>
      </c>
      <c r="C475" s="64">
        <v>272</v>
      </c>
      <c r="D475" s="65">
        <v>20575056</v>
      </c>
      <c r="E475" s="65">
        <v>1232224.1599999988</v>
      </c>
      <c r="F475" s="66">
        <v>1.9173485456112089E-3</v>
      </c>
    </row>
    <row r="476" spans="1:6" x14ac:dyDescent="0.2">
      <c r="A476" s="63" t="s">
        <v>104</v>
      </c>
      <c r="B476" s="63" t="s">
        <v>510</v>
      </c>
      <c r="C476" s="64">
        <v>41</v>
      </c>
      <c r="D476" s="65">
        <v>1000450</v>
      </c>
      <c r="E476" s="65">
        <v>60026.999999999993</v>
      </c>
      <c r="F476" s="66">
        <v>9.3402389665370742E-5</v>
      </c>
    </row>
    <row r="477" spans="1:6" x14ac:dyDescent="0.2">
      <c r="A477" s="63" t="s">
        <v>104</v>
      </c>
      <c r="B477" s="63" t="s">
        <v>509</v>
      </c>
      <c r="C477" s="64">
        <v>38</v>
      </c>
      <c r="D477" s="65">
        <v>595686</v>
      </c>
      <c r="E477" s="65">
        <v>35741.160000000003</v>
      </c>
      <c r="F477" s="66">
        <v>5.5613469828783094E-5</v>
      </c>
    </row>
    <row r="478" spans="1:6" x14ac:dyDescent="0.2">
      <c r="A478" s="63" t="s">
        <v>104</v>
      </c>
      <c r="B478" s="63" t="s">
        <v>511</v>
      </c>
      <c r="C478" s="64">
        <v>31</v>
      </c>
      <c r="D478" s="65">
        <v>184198</v>
      </c>
      <c r="E478" s="65">
        <v>11051.880000000003</v>
      </c>
      <c r="F478" s="66">
        <v>1.7196794813915705E-5</v>
      </c>
    </row>
    <row r="479" spans="1:6" x14ac:dyDescent="0.2">
      <c r="A479" s="63" t="s">
        <v>104</v>
      </c>
      <c r="B479" s="63" t="s">
        <v>359</v>
      </c>
      <c r="C479" s="64">
        <v>23</v>
      </c>
      <c r="D479" s="65">
        <v>151835</v>
      </c>
      <c r="E479" s="65">
        <v>9110.0999999999985</v>
      </c>
      <c r="F479" s="66">
        <v>1.4175372917028902E-5</v>
      </c>
    </row>
    <row r="480" spans="1:6" x14ac:dyDescent="0.2">
      <c r="A480" s="63" t="s">
        <v>104</v>
      </c>
      <c r="B480" s="63" t="s">
        <v>512</v>
      </c>
      <c r="C480" s="64">
        <v>20</v>
      </c>
      <c r="D480" s="65">
        <v>454590</v>
      </c>
      <c r="E480" s="65">
        <v>27275.399999999998</v>
      </c>
      <c r="F480" s="66">
        <v>4.2440694005678331E-5</v>
      </c>
    </row>
    <row r="481" spans="1:6" x14ac:dyDescent="0.2">
      <c r="A481" s="63" t="s">
        <v>104</v>
      </c>
      <c r="B481" s="63" t="s">
        <v>513</v>
      </c>
      <c r="C481" s="64">
        <v>19</v>
      </c>
      <c r="D481" s="65">
        <v>40896</v>
      </c>
      <c r="E481" s="65">
        <v>2453.7600000000002</v>
      </c>
      <c r="F481" s="66">
        <v>3.8180659980558775E-6</v>
      </c>
    </row>
    <row r="482" spans="1:6" x14ac:dyDescent="0.2">
      <c r="A482" s="63" t="s">
        <v>104</v>
      </c>
      <c r="B482" s="63" t="s">
        <v>165</v>
      </c>
      <c r="C482" s="64">
        <v>54</v>
      </c>
      <c r="D482" s="65">
        <v>1657360</v>
      </c>
      <c r="E482" s="65">
        <v>98056.380000000019</v>
      </c>
      <c r="F482" s="66">
        <v>1.5257634421069965E-4</v>
      </c>
    </row>
    <row r="483" spans="1:6" x14ac:dyDescent="0.2">
      <c r="A483" s="63" t="s">
        <v>105</v>
      </c>
      <c r="B483" s="63" t="s">
        <v>514</v>
      </c>
      <c r="C483" s="64">
        <v>147</v>
      </c>
      <c r="D483" s="65">
        <v>6818306</v>
      </c>
      <c r="E483" s="65">
        <v>407962.64999999973</v>
      </c>
      <c r="F483" s="66">
        <v>6.3479245013439353E-4</v>
      </c>
    </row>
    <row r="484" spans="1:6" x14ac:dyDescent="0.2">
      <c r="A484" s="63" t="s">
        <v>105</v>
      </c>
      <c r="B484" s="63" t="s">
        <v>515</v>
      </c>
      <c r="C484" s="64">
        <v>57</v>
      </c>
      <c r="D484" s="65">
        <v>1777422</v>
      </c>
      <c r="E484" s="65">
        <v>106645.32000000004</v>
      </c>
      <c r="F484" s="66">
        <v>1.659407888888027E-4</v>
      </c>
    </row>
    <row r="485" spans="1:6" x14ac:dyDescent="0.2">
      <c r="A485" s="63" t="s">
        <v>105</v>
      </c>
      <c r="B485" s="63" t="s">
        <v>516</v>
      </c>
      <c r="C485" s="64">
        <v>35</v>
      </c>
      <c r="D485" s="65">
        <v>1582435</v>
      </c>
      <c r="E485" s="65">
        <v>94946.099999999991</v>
      </c>
      <c r="F485" s="66">
        <v>1.47736728962088E-4</v>
      </c>
    </row>
    <row r="486" spans="1:6" x14ac:dyDescent="0.2">
      <c r="A486" s="63" t="s">
        <v>105</v>
      </c>
      <c r="B486" s="63" t="s">
        <v>517</v>
      </c>
      <c r="C486" s="64">
        <v>35</v>
      </c>
      <c r="D486" s="65">
        <v>513967</v>
      </c>
      <c r="E486" s="65">
        <v>30838.020000000008</v>
      </c>
      <c r="F486" s="66">
        <v>4.7984153140228519E-5</v>
      </c>
    </row>
    <row r="487" spans="1:6" x14ac:dyDescent="0.2">
      <c r="A487" s="63" t="s">
        <v>105</v>
      </c>
      <c r="B487" s="63" t="s">
        <v>518</v>
      </c>
      <c r="C487" s="64">
        <v>19</v>
      </c>
      <c r="D487" s="65">
        <v>665715</v>
      </c>
      <c r="E487" s="65">
        <v>39942.899999999994</v>
      </c>
      <c r="F487" s="66">
        <v>6.2151403704415297E-5</v>
      </c>
    </row>
    <row r="488" spans="1:6" x14ac:dyDescent="0.2">
      <c r="A488" s="63" t="s">
        <v>105</v>
      </c>
      <c r="B488" s="63" t="s">
        <v>522</v>
      </c>
      <c r="C488" s="64">
        <v>19</v>
      </c>
      <c r="D488" s="65">
        <v>180870</v>
      </c>
      <c r="E488" s="65">
        <v>10852.199999999997</v>
      </c>
      <c r="F488" s="66">
        <v>1.6886091477610677E-5</v>
      </c>
    </row>
    <row r="489" spans="1:6" x14ac:dyDescent="0.2">
      <c r="A489" s="63" t="s">
        <v>105</v>
      </c>
      <c r="B489" s="63" t="s">
        <v>519</v>
      </c>
      <c r="C489" s="64">
        <v>17</v>
      </c>
      <c r="D489" s="65">
        <v>120563</v>
      </c>
      <c r="E489" s="65">
        <v>7233.78</v>
      </c>
      <c r="F489" s="66">
        <v>1.1255807191989698E-5</v>
      </c>
    </row>
    <row r="490" spans="1:6" x14ac:dyDescent="0.2">
      <c r="A490" s="63" t="s">
        <v>105</v>
      </c>
      <c r="B490" s="63" t="s">
        <v>521</v>
      </c>
      <c r="C490" s="64">
        <v>14</v>
      </c>
      <c r="D490" s="65">
        <v>364845</v>
      </c>
      <c r="E490" s="65">
        <v>21890.7</v>
      </c>
      <c r="F490" s="66">
        <v>3.4062066927344885E-5</v>
      </c>
    </row>
    <row r="491" spans="1:6" x14ac:dyDescent="0.2">
      <c r="A491" s="63" t="s">
        <v>105</v>
      </c>
      <c r="B491" s="63" t="s">
        <v>520</v>
      </c>
      <c r="C491" s="64">
        <v>14</v>
      </c>
      <c r="D491" s="65">
        <v>402691</v>
      </c>
      <c r="E491" s="65">
        <v>24161.460000000003</v>
      </c>
      <c r="F491" s="66">
        <v>3.75953837740395E-5</v>
      </c>
    </row>
    <row r="492" spans="1:6" x14ac:dyDescent="0.2">
      <c r="A492" s="63" t="s">
        <v>105</v>
      </c>
      <c r="B492" s="63" t="s">
        <v>855</v>
      </c>
      <c r="C492" s="64">
        <v>13</v>
      </c>
      <c r="D492" s="65">
        <v>63973</v>
      </c>
      <c r="E492" s="65">
        <v>3838.3799999999997</v>
      </c>
      <c r="F492" s="66">
        <v>5.9725434295194784E-6</v>
      </c>
    </row>
    <row r="493" spans="1:6" x14ac:dyDescent="0.2">
      <c r="A493" s="63" t="s">
        <v>105</v>
      </c>
      <c r="B493" s="63" t="s">
        <v>165</v>
      </c>
      <c r="C493" s="64">
        <v>40</v>
      </c>
      <c r="D493" s="65">
        <v>724876</v>
      </c>
      <c r="E493" s="65">
        <v>43370.759999999995</v>
      </c>
      <c r="F493" s="66">
        <v>6.7485175431110579E-5</v>
      </c>
    </row>
    <row r="494" spans="1:6" x14ac:dyDescent="0.2">
      <c r="A494" s="63" t="s">
        <v>106</v>
      </c>
      <c r="B494" s="63" t="s">
        <v>523</v>
      </c>
      <c r="C494" s="64">
        <v>387</v>
      </c>
      <c r="D494" s="65">
        <v>30108876</v>
      </c>
      <c r="E494" s="65">
        <v>1800837.0700000008</v>
      </c>
      <c r="F494" s="66">
        <v>2.8021138110514371E-3</v>
      </c>
    </row>
    <row r="495" spans="1:6" x14ac:dyDescent="0.2">
      <c r="A495" s="63" t="s">
        <v>106</v>
      </c>
      <c r="B495" s="63" t="s">
        <v>524</v>
      </c>
      <c r="C495" s="64">
        <v>65</v>
      </c>
      <c r="D495" s="65">
        <v>2721063</v>
      </c>
      <c r="E495" s="65">
        <v>163263.78000000006</v>
      </c>
      <c r="F495" s="66">
        <v>2.5403946886903177E-4</v>
      </c>
    </row>
    <row r="496" spans="1:6" x14ac:dyDescent="0.2">
      <c r="A496" s="63" t="s">
        <v>106</v>
      </c>
      <c r="B496" s="63" t="s">
        <v>525</v>
      </c>
      <c r="C496" s="64">
        <v>41</v>
      </c>
      <c r="D496" s="65">
        <v>925476</v>
      </c>
      <c r="E496" s="65">
        <v>55528.559999999976</v>
      </c>
      <c r="F496" s="66">
        <v>8.6402788723023257E-5</v>
      </c>
    </row>
    <row r="497" spans="1:6" x14ac:dyDescent="0.2">
      <c r="A497" s="63" t="s">
        <v>106</v>
      </c>
      <c r="B497" s="63" t="s">
        <v>526</v>
      </c>
      <c r="C497" s="64">
        <v>40</v>
      </c>
      <c r="D497" s="65">
        <v>1146059</v>
      </c>
      <c r="E497" s="65">
        <v>68763.540000000023</v>
      </c>
      <c r="F497" s="66">
        <v>1.0699650087211272E-4</v>
      </c>
    </row>
    <row r="498" spans="1:6" x14ac:dyDescent="0.2">
      <c r="A498" s="63" t="s">
        <v>106</v>
      </c>
      <c r="B498" s="63" t="s">
        <v>527</v>
      </c>
      <c r="C498" s="64">
        <v>38</v>
      </c>
      <c r="D498" s="65">
        <v>685817</v>
      </c>
      <c r="E498" s="65">
        <v>41149.019999999997</v>
      </c>
      <c r="F498" s="66">
        <v>6.4028134012829795E-5</v>
      </c>
    </row>
    <row r="499" spans="1:6" x14ac:dyDescent="0.2">
      <c r="A499" s="63" t="s">
        <v>106</v>
      </c>
      <c r="B499" s="63" t="s">
        <v>528</v>
      </c>
      <c r="C499" s="64">
        <v>29</v>
      </c>
      <c r="D499" s="65">
        <v>1125857</v>
      </c>
      <c r="E499" s="65">
        <v>67551.419999999984</v>
      </c>
      <c r="F499" s="66">
        <v>1.0511043452594862E-4</v>
      </c>
    </row>
    <row r="500" spans="1:6" x14ac:dyDescent="0.2">
      <c r="A500" s="63" t="s">
        <v>106</v>
      </c>
      <c r="B500" s="63" t="s">
        <v>530</v>
      </c>
      <c r="C500" s="64">
        <v>23</v>
      </c>
      <c r="D500" s="65">
        <v>889895</v>
      </c>
      <c r="E500" s="65">
        <v>53393.7</v>
      </c>
      <c r="F500" s="66">
        <v>8.3080933131355982E-5</v>
      </c>
    </row>
    <row r="501" spans="1:6" x14ac:dyDescent="0.2">
      <c r="A501" s="63" t="s">
        <v>106</v>
      </c>
      <c r="B501" s="63" t="s">
        <v>532</v>
      </c>
      <c r="C501" s="64">
        <v>22</v>
      </c>
      <c r="D501" s="65">
        <v>379191</v>
      </c>
      <c r="E501" s="65">
        <v>22751.459999999995</v>
      </c>
      <c r="F501" s="66">
        <v>3.5401414902895293E-5</v>
      </c>
    </row>
    <row r="502" spans="1:6" x14ac:dyDescent="0.2">
      <c r="A502" s="63" t="s">
        <v>106</v>
      </c>
      <c r="B502" s="63" t="s">
        <v>531</v>
      </c>
      <c r="C502" s="64">
        <v>19</v>
      </c>
      <c r="D502" s="65">
        <v>251516</v>
      </c>
      <c r="E502" s="65">
        <v>15090.96</v>
      </c>
      <c r="F502" s="66">
        <v>2.3481628706157618E-5</v>
      </c>
    </row>
    <row r="503" spans="1:6" x14ac:dyDescent="0.2">
      <c r="A503" s="63" t="s">
        <v>106</v>
      </c>
      <c r="B503" s="63" t="s">
        <v>529</v>
      </c>
      <c r="C503" s="64">
        <v>18</v>
      </c>
      <c r="D503" s="65">
        <v>1250778</v>
      </c>
      <c r="E503" s="65">
        <v>75046.679999999993</v>
      </c>
      <c r="F503" s="66">
        <v>1.1677310624306371E-4</v>
      </c>
    </row>
    <row r="504" spans="1:6" x14ac:dyDescent="0.2">
      <c r="A504" s="63" t="s">
        <v>106</v>
      </c>
      <c r="B504" s="63" t="s">
        <v>534</v>
      </c>
      <c r="C504" s="64">
        <v>17</v>
      </c>
      <c r="D504" s="65">
        <v>380478</v>
      </c>
      <c r="E504" s="65">
        <v>22828.679999999997</v>
      </c>
      <c r="F504" s="66">
        <v>3.5521569708732E-5</v>
      </c>
    </row>
    <row r="505" spans="1:6" x14ac:dyDescent="0.2">
      <c r="A505" s="63" t="s">
        <v>106</v>
      </c>
      <c r="B505" s="63" t="s">
        <v>533</v>
      </c>
      <c r="C505" s="64">
        <v>17</v>
      </c>
      <c r="D505" s="65">
        <v>179211</v>
      </c>
      <c r="E505" s="65">
        <v>10752.66</v>
      </c>
      <c r="F505" s="66">
        <v>1.673120661134565E-5</v>
      </c>
    </row>
    <row r="506" spans="1:6" x14ac:dyDescent="0.2">
      <c r="A506" s="63" t="s">
        <v>106</v>
      </c>
      <c r="B506" s="63" t="s">
        <v>535</v>
      </c>
      <c r="C506" s="64">
        <v>14</v>
      </c>
      <c r="D506" s="65">
        <v>217219</v>
      </c>
      <c r="E506" s="65">
        <v>13033.14</v>
      </c>
      <c r="F506" s="66">
        <v>2.0279647839194531E-5</v>
      </c>
    </row>
    <row r="507" spans="1:6" x14ac:dyDescent="0.2">
      <c r="A507" s="63" t="s">
        <v>106</v>
      </c>
      <c r="B507" s="63" t="s">
        <v>165</v>
      </c>
      <c r="C507" s="64">
        <v>25</v>
      </c>
      <c r="D507" s="65">
        <v>336092</v>
      </c>
      <c r="E507" s="65">
        <v>19208.16</v>
      </c>
      <c r="F507" s="66">
        <v>2.9888017809898676E-5</v>
      </c>
    </row>
    <row r="508" spans="1:6" x14ac:dyDescent="0.2">
      <c r="A508" s="63" t="s">
        <v>107</v>
      </c>
      <c r="B508" s="63" t="s">
        <v>105</v>
      </c>
      <c r="C508" s="64">
        <v>395</v>
      </c>
      <c r="D508" s="65">
        <v>38415746</v>
      </c>
      <c r="E508" s="65">
        <v>2297850.0299999993</v>
      </c>
      <c r="F508" s="66">
        <v>3.5754691038140138E-3</v>
      </c>
    </row>
    <row r="509" spans="1:6" x14ac:dyDescent="0.2">
      <c r="A509" s="63" t="s">
        <v>107</v>
      </c>
      <c r="B509" s="63" t="s">
        <v>536</v>
      </c>
      <c r="C509" s="64">
        <v>361</v>
      </c>
      <c r="D509" s="65">
        <v>26693835</v>
      </c>
      <c r="E509" s="65">
        <v>1596524.1900000013</v>
      </c>
      <c r="F509" s="66">
        <v>2.4842016843182324E-3</v>
      </c>
    </row>
    <row r="510" spans="1:6" x14ac:dyDescent="0.2">
      <c r="A510" s="63" t="s">
        <v>107</v>
      </c>
      <c r="B510" s="63" t="s">
        <v>537</v>
      </c>
      <c r="C510" s="64">
        <v>98</v>
      </c>
      <c r="D510" s="65">
        <v>6617179</v>
      </c>
      <c r="E510" s="65">
        <v>397030.73999999976</v>
      </c>
      <c r="F510" s="66">
        <v>6.1778232939528014E-4</v>
      </c>
    </row>
    <row r="511" spans="1:6" x14ac:dyDescent="0.2">
      <c r="A511" s="63" t="s">
        <v>107</v>
      </c>
      <c r="B511" s="63" t="s">
        <v>538</v>
      </c>
      <c r="C511" s="64">
        <v>89</v>
      </c>
      <c r="D511" s="65">
        <v>2237316</v>
      </c>
      <c r="E511" s="65">
        <v>134238.96</v>
      </c>
      <c r="F511" s="66">
        <v>2.088766663367171E-4</v>
      </c>
    </row>
    <row r="512" spans="1:6" x14ac:dyDescent="0.2">
      <c r="A512" s="63" t="s">
        <v>107</v>
      </c>
      <c r="B512" s="63" t="s">
        <v>539</v>
      </c>
      <c r="C512" s="64">
        <v>57</v>
      </c>
      <c r="D512" s="65">
        <v>1029304</v>
      </c>
      <c r="E512" s="65">
        <v>61758.239999999998</v>
      </c>
      <c r="F512" s="66">
        <v>9.6096209997625838E-5</v>
      </c>
    </row>
    <row r="513" spans="1:6" x14ac:dyDescent="0.2">
      <c r="A513" s="63" t="s">
        <v>107</v>
      </c>
      <c r="B513" s="63" t="s">
        <v>540</v>
      </c>
      <c r="C513" s="64">
        <v>17</v>
      </c>
      <c r="D513" s="65">
        <v>1695792</v>
      </c>
      <c r="E513" s="65">
        <v>101747.52000000002</v>
      </c>
      <c r="F513" s="66">
        <v>1.5831978127384518E-4</v>
      </c>
    </row>
    <row r="514" spans="1:6" x14ac:dyDescent="0.2">
      <c r="A514" s="63" t="s">
        <v>107</v>
      </c>
      <c r="B514" s="63" t="s">
        <v>856</v>
      </c>
      <c r="C514" s="64">
        <v>10</v>
      </c>
      <c r="D514" s="65">
        <v>449772</v>
      </c>
      <c r="E514" s="65">
        <v>26986.319999999992</v>
      </c>
      <c r="F514" s="66">
        <v>4.1990883706905012E-5</v>
      </c>
    </row>
    <row r="515" spans="1:6" x14ac:dyDescent="0.2">
      <c r="A515" s="63" t="s">
        <v>107</v>
      </c>
      <c r="B515" s="63" t="s">
        <v>165</v>
      </c>
      <c r="C515" s="64">
        <v>105</v>
      </c>
      <c r="D515" s="65">
        <v>2846139</v>
      </c>
      <c r="E515" s="65">
        <v>170612.64</v>
      </c>
      <c r="F515" s="66">
        <v>2.6547434126505774E-4</v>
      </c>
    </row>
    <row r="516" spans="1:6" x14ac:dyDescent="0.2">
      <c r="A516" s="63" t="s">
        <v>108</v>
      </c>
      <c r="B516" s="63" t="s">
        <v>541</v>
      </c>
      <c r="C516" s="64">
        <v>4050</v>
      </c>
      <c r="D516" s="65">
        <v>872516067</v>
      </c>
      <c r="E516" s="65">
        <v>52219296.669999853</v>
      </c>
      <c r="F516" s="66">
        <v>8.12535541610096E-2</v>
      </c>
    </row>
    <row r="517" spans="1:6" x14ac:dyDescent="0.2">
      <c r="A517" s="63" t="s">
        <v>108</v>
      </c>
      <c r="B517" s="63" t="s">
        <v>114</v>
      </c>
      <c r="C517" s="64">
        <v>950</v>
      </c>
      <c r="D517" s="65">
        <v>102269091</v>
      </c>
      <c r="E517" s="65">
        <v>6126897.5199999921</v>
      </c>
      <c r="F517" s="66">
        <v>9.53349108905714E-3</v>
      </c>
    </row>
    <row r="518" spans="1:6" x14ac:dyDescent="0.2">
      <c r="A518" s="63" t="s">
        <v>108</v>
      </c>
      <c r="B518" s="63" t="s">
        <v>542</v>
      </c>
      <c r="C518" s="64">
        <v>278</v>
      </c>
      <c r="D518" s="65">
        <v>38862709</v>
      </c>
      <c r="E518" s="65">
        <v>2331748.4800000014</v>
      </c>
      <c r="F518" s="66">
        <v>3.6282153052892212E-3</v>
      </c>
    </row>
    <row r="519" spans="1:6" x14ac:dyDescent="0.2">
      <c r="A519" s="63" t="s">
        <v>108</v>
      </c>
      <c r="B519" s="63" t="s">
        <v>543</v>
      </c>
      <c r="C519" s="64">
        <v>205</v>
      </c>
      <c r="D519" s="65">
        <v>9624136</v>
      </c>
      <c r="E519" s="65">
        <v>575055.60000000021</v>
      </c>
      <c r="F519" s="66">
        <v>8.9479013161499984E-4</v>
      </c>
    </row>
    <row r="520" spans="1:6" x14ac:dyDescent="0.2">
      <c r="A520" s="63" t="s">
        <v>108</v>
      </c>
      <c r="B520" s="63" t="s">
        <v>544</v>
      </c>
      <c r="C520" s="64">
        <v>120</v>
      </c>
      <c r="D520" s="65">
        <v>5073905</v>
      </c>
      <c r="E520" s="65">
        <v>304434.29999999981</v>
      </c>
      <c r="F520" s="66">
        <v>4.7370168617629334E-4</v>
      </c>
    </row>
    <row r="521" spans="1:6" x14ac:dyDescent="0.2">
      <c r="A521" s="63" t="s">
        <v>108</v>
      </c>
      <c r="B521" s="63" t="s">
        <v>545</v>
      </c>
      <c r="C521" s="64">
        <v>97</v>
      </c>
      <c r="D521" s="65">
        <v>4152943</v>
      </c>
      <c r="E521" s="65">
        <v>249176.58000000005</v>
      </c>
      <c r="F521" s="66">
        <v>3.8772032619728509E-4</v>
      </c>
    </row>
    <row r="522" spans="1:6" x14ac:dyDescent="0.2">
      <c r="A522" s="63" t="s">
        <v>108</v>
      </c>
      <c r="B522" s="63" t="s">
        <v>546</v>
      </c>
      <c r="C522" s="64">
        <v>92</v>
      </c>
      <c r="D522" s="65">
        <v>3122411</v>
      </c>
      <c r="E522" s="65">
        <v>187344.65999999992</v>
      </c>
      <c r="F522" s="66">
        <v>2.9150946965609458E-4</v>
      </c>
    </row>
    <row r="523" spans="1:6" x14ac:dyDescent="0.2">
      <c r="A523" s="63" t="s">
        <v>108</v>
      </c>
      <c r="B523" s="63" t="s">
        <v>547</v>
      </c>
      <c r="C523" s="64">
        <v>90</v>
      </c>
      <c r="D523" s="65">
        <v>2147462</v>
      </c>
      <c r="E523" s="65">
        <v>128847.72</v>
      </c>
      <c r="F523" s="66">
        <v>2.0048786297723663E-4</v>
      </c>
    </row>
    <row r="524" spans="1:6" x14ac:dyDescent="0.2">
      <c r="A524" s="63" t="s">
        <v>108</v>
      </c>
      <c r="B524" s="63" t="s">
        <v>548</v>
      </c>
      <c r="C524" s="64">
        <v>73</v>
      </c>
      <c r="D524" s="65">
        <v>1891866</v>
      </c>
      <c r="E524" s="65">
        <v>113511.96000000002</v>
      </c>
      <c r="F524" s="66">
        <v>1.7662532393089743E-4</v>
      </c>
    </row>
    <row r="525" spans="1:6" x14ac:dyDescent="0.2">
      <c r="A525" s="63" t="s">
        <v>108</v>
      </c>
      <c r="B525" s="63" t="s">
        <v>550</v>
      </c>
      <c r="C525" s="64">
        <v>61</v>
      </c>
      <c r="D525" s="65">
        <v>2806389</v>
      </c>
      <c r="E525" s="65">
        <v>168383.33999999997</v>
      </c>
      <c r="F525" s="66">
        <v>2.6200553643921244E-4</v>
      </c>
    </row>
    <row r="526" spans="1:6" x14ac:dyDescent="0.2">
      <c r="A526" s="63" t="s">
        <v>108</v>
      </c>
      <c r="B526" s="63" t="s">
        <v>549</v>
      </c>
      <c r="C526" s="64">
        <v>59</v>
      </c>
      <c r="D526" s="65">
        <v>2617255</v>
      </c>
      <c r="E526" s="65">
        <v>157035.29999999993</v>
      </c>
      <c r="F526" s="66">
        <v>2.4434791480197892E-4</v>
      </c>
    </row>
    <row r="527" spans="1:6" x14ac:dyDescent="0.2">
      <c r="A527" s="63" t="s">
        <v>108</v>
      </c>
      <c r="B527" s="63" t="s">
        <v>551</v>
      </c>
      <c r="C527" s="64">
        <v>52</v>
      </c>
      <c r="D527" s="65">
        <v>4744906</v>
      </c>
      <c r="E527" s="65">
        <v>284694.36</v>
      </c>
      <c r="F527" s="66">
        <v>4.4298621534065235E-4</v>
      </c>
    </row>
    <row r="528" spans="1:6" x14ac:dyDescent="0.2">
      <c r="A528" s="63" t="s">
        <v>108</v>
      </c>
      <c r="B528" s="63" t="s">
        <v>552</v>
      </c>
      <c r="C528" s="64">
        <v>44</v>
      </c>
      <c r="D528" s="65">
        <v>1071331</v>
      </c>
      <c r="E528" s="65">
        <v>64279.859999999986</v>
      </c>
      <c r="F528" s="66">
        <v>1.0001986658262911E-4</v>
      </c>
    </row>
    <row r="529" spans="1:6" x14ac:dyDescent="0.2">
      <c r="A529" s="63" t="s">
        <v>108</v>
      </c>
      <c r="B529" s="63" t="s">
        <v>554</v>
      </c>
      <c r="C529" s="64">
        <v>41</v>
      </c>
      <c r="D529" s="65">
        <v>2816294</v>
      </c>
      <c r="E529" s="65">
        <v>168977.63999999998</v>
      </c>
      <c r="F529" s="66">
        <v>2.6293027097830536E-4</v>
      </c>
    </row>
    <row r="530" spans="1:6" x14ac:dyDescent="0.2">
      <c r="A530" s="63" t="s">
        <v>108</v>
      </c>
      <c r="B530" s="63" t="s">
        <v>553</v>
      </c>
      <c r="C530" s="64">
        <v>31</v>
      </c>
      <c r="D530" s="65">
        <v>892062</v>
      </c>
      <c r="E530" s="65">
        <v>53523.72</v>
      </c>
      <c r="F530" s="66">
        <v>8.3283245069388741E-5</v>
      </c>
    </row>
    <row r="531" spans="1:6" x14ac:dyDescent="0.2">
      <c r="A531" s="63" t="s">
        <v>108</v>
      </c>
      <c r="B531" s="63" t="s">
        <v>188</v>
      </c>
      <c r="C531" s="64">
        <v>13</v>
      </c>
      <c r="D531" s="65">
        <v>1105118</v>
      </c>
      <c r="E531" s="65">
        <v>66307.08</v>
      </c>
      <c r="F531" s="66">
        <v>1.0317423365706951E-4</v>
      </c>
    </row>
    <row r="532" spans="1:6" x14ac:dyDescent="0.2">
      <c r="A532" s="63" t="s">
        <v>108</v>
      </c>
      <c r="B532" s="63" t="s">
        <v>857</v>
      </c>
      <c r="C532" s="64">
        <v>10</v>
      </c>
      <c r="D532" s="65">
        <v>1308057</v>
      </c>
      <c r="E532" s="65">
        <v>78483.419999999984</v>
      </c>
      <c r="F532" s="66">
        <v>1.2212069530562832E-4</v>
      </c>
    </row>
    <row r="533" spans="1:6" x14ac:dyDescent="0.2">
      <c r="A533" s="63" t="s">
        <v>108</v>
      </c>
      <c r="B533" s="63" t="s">
        <v>165</v>
      </c>
      <c r="C533" s="64">
        <v>123</v>
      </c>
      <c r="D533" s="65">
        <v>17861348</v>
      </c>
      <c r="E533" s="65">
        <v>902078.74000000011</v>
      </c>
      <c r="F533" s="66">
        <v>1.4036401949510499E-3</v>
      </c>
    </row>
    <row r="534" spans="1:6" x14ac:dyDescent="0.2">
      <c r="A534" s="63" t="s">
        <v>109</v>
      </c>
      <c r="B534" s="63" t="s">
        <v>141</v>
      </c>
      <c r="C534" s="64">
        <v>109</v>
      </c>
      <c r="D534" s="65">
        <v>3342258</v>
      </c>
      <c r="E534" s="65">
        <v>200535.48000000004</v>
      </c>
      <c r="F534" s="66">
        <v>3.1203446856734745E-4</v>
      </c>
    </row>
    <row r="535" spans="1:6" x14ac:dyDescent="0.2">
      <c r="A535" s="63" t="s">
        <v>109</v>
      </c>
      <c r="B535" s="63" t="s">
        <v>555</v>
      </c>
      <c r="C535" s="64">
        <v>99</v>
      </c>
      <c r="D535" s="65">
        <v>2992284</v>
      </c>
      <c r="E535" s="65">
        <v>179537.03999999992</v>
      </c>
      <c r="F535" s="66">
        <v>2.7936076381373793E-4</v>
      </c>
    </row>
    <row r="536" spans="1:6" x14ac:dyDescent="0.2">
      <c r="A536" s="63" t="s">
        <v>109</v>
      </c>
      <c r="B536" s="63" t="s">
        <v>556</v>
      </c>
      <c r="C536" s="64">
        <v>44</v>
      </c>
      <c r="D536" s="65">
        <v>1130984</v>
      </c>
      <c r="E536" s="65">
        <v>67859.039999999979</v>
      </c>
      <c r="F536" s="66">
        <v>1.0558909318136803E-4</v>
      </c>
    </row>
    <row r="537" spans="1:6" x14ac:dyDescent="0.2">
      <c r="A537" s="63" t="s">
        <v>109</v>
      </c>
      <c r="B537" s="63" t="s">
        <v>557</v>
      </c>
      <c r="C537" s="64">
        <v>20</v>
      </c>
      <c r="D537" s="65">
        <v>464369</v>
      </c>
      <c r="E537" s="65">
        <v>27862.139999999996</v>
      </c>
      <c r="F537" s="66">
        <v>4.3353665137206797E-5</v>
      </c>
    </row>
    <row r="538" spans="1:6" x14ac:dyDescent="0.2">
      <c r="A538" s="63" t="s">
        <v>109</v>
      </c>
      <c r="B538" s="63" t="s">
        <v>858</v>
      </c>
      <c r="C538" s="64">
        <v>12</v>
      </c>
      <c r="D538" s="65">
        <v>90960</v>
      </c>
      <c r="E538" s="65">
        <v>5457.5999999999985</v>
      </c>
      <c r="F538" s="66">
        <v>8.4920599369904762E-6</v>
      </c>
    </row>
    <row r="539" spans="1:6" x14ac:dyDescent="0.2">
      <c r="A539" s="63" t="s">
        <v>109</v>
      </c>
      <c r="B539" s="63" t="s">
        <v>859</v>
      </c>
      <c r="C539" s="64">
        <v>12</v>
      </c>
      <c r="D539" s="65">
        <v>354905</v>
      </c>
      <c r="E539" s="65">
        <v>21294.3</v>
      </c>
      <c r="F539" s="66">
        <v>3.3134064775039639E-5</v>
      </c>
    </row>
    <row r="540" spans="1:6" x14ac:dyDescent="0.2">
      <c r="A540" s="63" t="s">
        <v>109</v>
      </c>
      <c r="B540" s="63" t="s">
        <v>165</v>
      </c>
      <c r="C540" s="64">
        <v>29</v>
      </c>
      <c r="D540" s="65">
        <v>832801</v>
      </c>
      <c r="E540" s="65">
        <v>49693.59</v>
      </c>
      <c r="F540" s="66">
        <v>7.7323538691774881E-5</v>
      </c>
    </row>
    <row r="541" spans="1:6" x14ac:dyDescent="0.2">
      <c r="A541" s="63" t="s">
        <v>110</v>
      </c>
      <c r="B541" s="63" t="s">
        <v>558</v>
      </c>
      <c r="C541" s="64">
        <v>231</v>
      </c>
      <c r="D541" s="65">
        <v>12800678</v>
      </c>
      <c r="E541" s="65">
        <v>766682.57999999973</v>
      </c>
      <c r="F541" s="66">
        <v>1.1929629181337024E-3</v>
      </c>
    </row>
    <row r="542" spans="1:6" x14ac:dyDescent="0.2">
      <c r="A542" s="63" t="s">
        <v>110</v>
      </c>
      <c r="B542" s="63" t="s">
        <v>559</v>
      </c>
      <c r="C542" s="64">
        <v>24</v>
      </c>
      <c r="D542" s="65">
        <v>147088</v>
      </c>
      <c r="E542" s="65">
        <v>8825.2799999999988</v>
      </c>
      <c r="F542" s="66">
        <v>1.3732191205057775E-5</v>
      </c>
    </row>
    <row r="543" spans="1:6" x14ac:dyDescent="0.2">
      <c r="A543" s="63" t="s">
        <v>110</v>
      </c>
      <c r="B543" s="63" t="s">
        <v>110</v>
      </c>
      <c r="C543" s="64">
        <v>21</v>
      </c>
      <c r="D543" s="65">
        <v>177292</v>
      </c>
      <c r="E543" s="65">
        <v>10637.52</v>
      </c>
      <c r="F543" s="66">
        <v>1.6552048046931793E-5</v>
      </c>
    </row>
    <row r="544" spans="1:6" x14ac:dyDescent="0.2">
      <c r="A544" s="63" t="s">
        <v>110</v>
      </c>
      <c r="B544" s="63" t="s">
        <v>860</v>
      </c>
      <c r="C544" s="64">
        <v>14</v>
      </c>
      <c r="D544" s="65">
        <v>88524</v>
      </c>
      <c r="E544" s="65">
        <v>5311.44</v>
      </c>
      <c r="F544" s="66">
        <v>8.2646340574114444E-6</v>
      </c>
    </row>
    <row r="545" spans="1:6" x14ac:dyDescent="0.2">
      <c r="A545" s="63" t="s">
        <v>110</v>
      </c>
      <c r="B545" s="63" t="s">
        <v>165</v>
      </c>
      <c r="C545" s="64">
        <v>18</v>
      </c>
      <c r="D545" s="65">
        <v>398228</v>
      </c>
      <c r="E545" s="65">
        <v>23165.68</v>
      </c>
      <c r="F545" s="66">
        <v>3.604594382899838E-5</v>
      </c>
    </row>
    <row r="546" spans="1:6" x14ac:dyDescent="0.2">
      <c r="A546" s="63" t="s">
        <v>111</v>
      </c>
      <c r="B546" s="63" t="s">
        <v>560</v>
      </c>
      <c r="C546" s="64">
        <v>157</v>
      </c>
      <c r="D546" s="65">
        <v>8241645</v>
      </c>
      <c r="E546" s="65">
        <v>494091.84999999992</v>
      </c>
      <c r="F546" s="66">
        <v>7.6881002722414761E-4</v>
      </c>
    </row>
    <row r="547" spans="1:6" x14ac:dyDescent="0.2">
      <c r="A547" s="63" t="s">
        <v>111</v>
      </c>
      <c r="B547" s="63" t="s">
        <v>561</v>
      </c>
      <c r="C547" s="64">
        <v>83</v>
      </c>
      <c r="D547" s="65">
        <v>2504152</v>
      </c>
      <c r="E547" s="65">
        <v>150249.12</v>
      </c>
      <c r="F547" s="66">
        <v>2.3378857602610574E-4</v>
      </c>
    </row>
    <row r="548" spans="1:6" x14ac:dyDescent="0.2">
      <c r="A548" s="63" t="s">
        <v>111</v>
      </c>
      <c r="B548" s="63" t="s">
        <v>562</v>
      </c>
      <c r="C548" s="64">
        <v>80</v>
      </c>
      <c r="D548" s="65">
        <v>10413480</v>
      </c>
      <c r="E548" s="65">
        <v>624808.7999999997</v>
      </c>
      <c r="F548" s="66">
        <v>9.7220642384181568E-4</v>
      </c>
    </row>
    <row r="549" spans="1:6" x14ac:dyDescent="0.2">
      <c r="A549" s="63" t="s">
        <v>111</v>
      </c>
      <c r="B549" s="63" t="s">
        <v>563</v>
      </c>
      <c r="C549" s="64">
        <v>62</v>
      </c>
      <c r="D549" s="65">
        <v>3252235</v>
      </c>
      <c r="E549" s="65">
        <v>195134.1</v>
      </c>
      <c r="F549" s="66">
        <v>3.036298873040702E-4</v>
      </c>
    </row>
    <row r="550" spans="1:6" x14ac:dyDescent="0.2">
      <c r="A550" s="63" t="s">
        <v>111</v>
      </c>
      <c r="B550" s="63" t="s">
        <v>564</v>
      </c>
      <c r="C550" s="64">
        <v>59</v>
      </c>
      <c r="D550" s="65">
        <v>2689523</v>
      </c>
      <c r="E550" s="65">
        <v>161371.38</v>
      </c>
      <c r="F550" s="66">
        <v>2.5109488256282365E-4</v>
      </c>
    </row>
    <row r="551" spans="1:6" x14ac:dyDescent="0.2">
      <c r="A551" s="63" t="s">
        <v>111</v>
      </c>
      <c r="B551" s="63" t="s">
        <v>566</v>
      </c>
      <c r="C551" s="64">
        <v>25</v>
      </c>
      <c r="D551" s="65">
        <v>335456</v>
      </c>
      <c r="E551" s="65">
        <v>20127.359999999997</v>
      </c>
      <c r="F551" s="66">
        <v>3.1318298793129698E-5</v>
      </c>
    </row>
    <row r="552" spans="1:6" x14ac:dyDescent="0.2">
      <c r="A552" s="63" t="s">
        <v>111</v>
      </c>
      <c r="B552" s="63" t="s">
        <v>567</v>
      </c>
      <c r="C552" s="64">
        <v>19</v>
      </c>
      <c r="D552" s="65">
        <v>372728</v>
      </c>
      <c r="E552" s="65">
        <v>22363.68</v>
      </c>
      <c r="F552" s="66">
        <v>3.4798026783141895E-5</v>
      </c>
    </row>
    <row r="553" spans="1:6" x14ac:dyDescent="0.2">
      <c r="A553" s="63" t="s">
        <v>111</v>
      </c>
      <c r="B553" s="63" t="s">
        <v>565</v>
      </c>
      <c r="C553" s="64">
        <v>15</v>
      </c>
      <c r="D553" s="65">
        <v>1047624</v>
      </c>
      <c r="E553" s="65">
        <v>62857.44000000001</v>
      </c>
      <c r="F553" s="66">
        <v>9.7806572113343372E-5</v>
      </c>
    </row>
    <row r="554" spans="1:6" x14ac:dyDescent="0.2">
      <c r="A554" s="63" t="s">
        <v>111</v>
      </c>
      <c r="B554" s="63" t="s">
        <v>165</v>
      </c>
      <c r="C554" s="64">
        <v>17</v>
      </c>
      <c r="D554" s="65">
        <v>515618</v>
      </c>
      <c r="E554" s="65">
        <v>27070.410000000003</v>
      </c>
      <c r="F554" s="66">
        <v>4.2121728275964971E-5</v>
      </c>
    </row>
    <row r="555" spans="1:6" x14ac:dyDescent="0.2">
      <c r="A555" s="63" t="s">
        <v>112</v>
      </c>
      <c r="B555" s="63" t="s">
        <v>568</v>
      </c>
      <c r="C555" s="64">
        <v>339</v>
      </c>
      <c r="D555" s="65">
        <v>21891730</v>
      </c>
      <c r="E555" s="65">
        <v>1311026.7599999998</v>
      </c>
      <c r="F555" s="66">
        <v>2.0399658870049889E-3</v>
      </c>
    </row>
    <row r="556" spans="1:6" x14ac:dyDescent="0.2">
      <c r="A556" s="63" t="s">
        <v>112</v>
      </c>
      <c r="B556" s="63" t="s">
        <v>569</v>
      </c>
      <c r="C556" s="64">
        <v>64</v>
      </c>
      <c r="D556" s="65">
        <v>4387376</v>
      </c>
      <c r="E556" s="65">
        <v>263242.55999999988</v>
      </c>
      <c r="F556" s="66">
        <v>4.0960707957468688E-4</v>
      </c>
    </row>
    <row r="557" spans="1:6" x14ac:dyDescent="0.2">
      <c r="A557" s="63" t="s">
        <v>112</v>
      </c>
      <c r="B557" s="63" t="s">
        <v>570</v>
      </c>
      <c r="C557" s="64">
        <v>63</v>
      </c>
      <c r="D557" s="65">
        <v>992553</v>
      </c>
      <c r="E557" s="65">
        <v>59553.179999999986</v>
      </c>
      <c r="F557" s="66">
        <v>9.2665122764288787E-5</v>
      </c>
    </row>
    <row r="558" spans="1:6" x14ac:dyDescent="0.2">
      <c r="A558" s="63" t="s">
        <v>112</v>
      </c>
      <c r="B558" s="63" t="s">
        <v>571</v>
      </c>
      <c r="C558" s="64">
        <v>30</v>
      </c>
      <c r="D558" s="65">
        <v>457801</v>
      </c>
      <c r="E558" s="65">
        <v>27468.059999999998</v>
      </c>
      <c r="F558" s="66">
        <v>4.274047417781637E-5</v>
      </c>
    </row>
    <row r="559" spans="1:6" x14ac:dyDescent="0.2">
      <c r="A559" s="63" t="s">
        <v>112</v>
      </c>
      <c r="B559" s="63" t="s">
        <v>165</v>
      </c>
      <c r="C559" s="64">
        <v>101</v>
      </c>
      <c r="D559" s="65">
        <v>1496862</v>
      </c>
      <c r="E559" s="65">
        <v>89747.700000000012</v>
      </c>
      <c r="F559" s="66">
        <v>1.3964798585587812E-4</v>
      </c>
    </row>
    <row r="560" spans="1:6" x14ac:dyDescent="0.2">
      <c r="A560" s="63" t="s">
        <v>113</v>
      </c>
      <c r="B560" s="63" t="s">
        <v>572</v>
      </c>
      <c r="C560" s="64">
        <v>531</v>
      </c>
      <c r="D560" s="65">
        <v>49712569</v>
      </c>
      <c r="E560" s="65">
        <v>2978273.8199999961</v>
      </c>
      <c r="F560" s="66">
        <v>4.6342128020026305E-3</v>
      </c>
    </row>
    <row r="561" spans="1:6" x14ac:dyDescent="0.2">
      <c r="A561" s="63" t="s">
        <v>113</v>
      </c>
      <c r="B561" s="63" t="s">
        <v>573</v>
      </c>
      <c r="C561" s="64">
        <v>105</v>
      </c>
      <c r="D561" s="65">
        <v>3377053</v>
      </c>
      <c r="E561" s="65">
        <v>202623.18000000011</v>
      </c>
      <c r="F561" s="66">
        <v>3.1528294290230344E-4</v>
      </c>
    </row>
    <row r="562" spans="1:6" x14ac:dyDescent="0.2">
      <c r="A562" s="63" t="s">
        <v>113</v>
      </c>
      <c r="B562" s="63" t="s">
        <v>87</v>
      </c>
      <c r="C562" s="64">
        <v>30</v>
      </c>
      <c r="D562" s="65">
        <v>609036</v>
      </c>
      <c r="E562" s="65">
        <v>36542.159999999996</v>
      </c>
      <c r="F562" s="66">
        <v>5.6859830868347978E-5</v>
      </c>
    </row>
    <row r="563" spans="1:6" x14ac:dyDescent="0.2">
      <c r="A563" s="63" t="s">
        <v>113</v>
      </c>
      <c r="B563" s="63" t="s">
        <v>575</v>
      </c>
      <c r="C563" s="64">
        <v>27</v>
      </c>
      <c r="D563" s="65">
        <v>614138</v>
      </c>
      <c r="E563" s="65">
        <v>36848.28</v>
      </c>
      <c r="F563" s="66">
        <v>5.7336155514330012E-5</v>
      </c>
    </row>
    <row r="564" spans="1:6" x14ac:dyDescent="0.2">
      <c r="A564" s="63" t="s">
        <v>113</v>
      </c>
      <c r="B564" s="63" t="s">
        <v>574</v>
      </c>
      <c r="C564" s="64">
        <v>20</v>
      </c>
      <c r="D564" s="65">
        <v>697276</v>
      </c>
      <c r="E564" s="65">
        <v>41836.560000000005</v>
      </c>
      <c r="F564" s="66">
        <v>6.5097950578550719E-5</v>
      </c>
    </row>
    <row r="565" spans="1:6" x14ac:dyDescent="0.2">
      <c r="A565" s="63" t="s">
        <v>113</v>
      </c>
      <c r="B565" s="63" t="s">
        <v>576</v>
      </c>
      <c r="C565" s="64">
        <v>12</v>
      </c>
      <c r="D565" s="65">
        <v>158023</v>
      </c>
      <c r="E565" s="65">
        <v>9481.380000000001</v>
      </c>
      <c r="F565" s="66">
        <v>1.4753086932971046E-5</v>
      </c>
    </row>
    <row r="566" spans="1:6" x14ac:dyDescent="0.2">
      <c r="A566" s="63" t="s">
        <v>113</v>
      </c>
      <c r="B566" s="63" t="s">
        <v>165</v>
      </c>
      <c r="C566" s="64">
        <v>65</v>
      </c>
      <c r="D566" s="65">
        <v>656349</v>
      </c>
      <c r="E566" s="65">
        <v>39111.81</v>
      </c>
      <c r="F566" s="66">
        <v>6.0858222435536413E-5</v>
      </c>
    </row>
    <row r="567" spans="1:6" x14ac:dyDescent="0.2">
      <c r="A567" s="63" t="s">
        <v>114</v>
      </c>
      <c r="B567" s="63" t="s">
        <v>577</v>
      </c>
      <c r="C567" s="64">
        <v>521</v>
      </c>
      <c r="D567" s="65">
        <v>54029673</v>
      </c>
      <c r="E567" s="65">
        <v>3229401.1800000016</v>
      </c>
      <c r="F567" s="66">
        <v>5.0249685541534353E-3</v>
      </c>
    </row>
    <row r="568" spans="1:6" x14ac:dyDescent="0.2">
      <c r="A568" s="63" t="s">
        <v>114</v>
      </c>
      <c r="B568" s="63" t="s">
        <v>578</v>
      </c>
      <c r="C568" s="64">
        <v>378</v>
      </c>
      <c r="D568" s="65">
        <v>30456678</v>
      </c>
      <c r="E568" s="65">
        <v>1824983.1199999992</v>
      </c>
      <c r="F568" s="66">
        <v>2.8396852167685204E-3</v>
      </c>
    </row>
    <row r="569" spans="1:6" x14ac:dyDescent="0.2">
      <c r="A569" s="63" t="s">
        <v>114</v>
      </c>
      <c r="B569" s="63" t="s">
        <v>579</v>
      </c>
      <c r="C569" s="64">
        <v>95</v>
      </c>
      <c r="D569" s="65">
        <v>1958900</v>
      </c>
      <c r="E569" s="65">
        <v>117534</v>
      </c>
      <c r="F569" s="66">
        <v>1.8288364347593058E-4</v>
      </c>
    </row>
    <row r="570" spans="1:6" x14ac:dyDescent="0.2">
      <c r="A570" s="63" t="s">
        <v>114</v>
      </c>
      <c r="B570" s="63" t="s">
        <v>580</v>
      </c>
      <c r="C570" s="64">
        <v>34</v>
      </c>
      <c r="D570" s="65">
        <v>1052925</v>
      </c>
      <c r="E570" s="65">
        <v>63175.499999999993</v>
      </c>
      <c r="F570" s="66">
        <v>9.8301475474446985E-5</v>
      </c>
    </row>
    <row r="571" spans="1:6" x14ac:dyDescent="0.2">
      <c r="A571" s="63" t="s">
        <v>114</v>
      </c>
      <c r="B571" s="63" t="s">
        <v>581</v>
      </c>
      <c r="C571" s="64">
        <v>21</v>
      </c>
      <c r="D571" s="65">
        <v>176904</v>
      </c>
      <c r="E571" s="65">
        <v>10614.239999999998</v>
      </c>
      <c r="F571" s="66">
        <v>1.6515824220463534E-5</v>
      </c>
    </row>
    <row r="572" spans="1:6" x14ac:dyDescent="0.2">
      <c r="A572" s="63" t="s">
        <v>114</v>
      </c>
      <c r="B572" s="63" t="s">
        <v>582</v>
      </c>
      <c r="C572" s="64">
        <v>16</v>
      </c>
      <c r="D572" s="65">
        <v>940148</v>
      </c>
      <c r="E572" s="65">
        <v>56408.88</v>
      </c>
      <c r="F572" s="66">
        <v>8.7772572181637234E-5</v>
      </c>
    </row>
    <row r="573" spans="1:6" x14ac:dyDescent="0.2">
      <c r="A573" s="63" t="s">
        <v>114</v>
      </c>
      <c r="B573" s="63" t="s">
        <v>165</v>
      </c>
      <c r="C573" s="64">
        <v>99</v>
      </c>
      <c r="D573" s="65">
        <v>3359259</v>
      </c>
      <c r="E573" s="65">
        <v>194865.85</v>
      </c>
      <c r="F573" s="66">
        <v>3.0321248861635075E-4</v>
      </c>
    </row>
    <row r="574" spans="1:6" x14ac:dyDescent="0.2">
      <c r="A574" s="63" t="s">
        <v>115</v>
      </c>
      <c r="B574" s="63" t="s">
        <v>583</v>
      </c>
      <c r="C574" s="64">
        <v>782</v>
      </c>
      <c r="D574" s="65">
        <v>95897827</v>
      </c>
      <c r="E574" s="65">
        <v>5736862.6599999955</v>
      </c>
      <c r="F574" s="66">
        <v>8.9265943929570848E-3</v>
      </c>
    </row>
    <row r="575" spans="1:6" x14ac:dyDescent="0.2">
      <c r="A575" s="63" t="s">
        <v>115</v>
      </c>
      <c r="B575" s="63" t="s">
        <v>584</v>
      </c>
      <c r="C575" s="64">
        <v>71</v>
      </c>
      <c r="D575" s="65">
        <v>2045176</v>
      </c>
      <c r="E575" s="65">
        <v>122710.55999999997</v>
      </c>
      <c r="F575" s="66">
        <v>1.909384034047321E-4</v>
      </c>
    </row>
    <row r="576" spans="1:6" x14ac:dyDescent="0.2">
      <c r="A576" s="63" t="s">
        <v>115</v>
      </c>
      <c r="B576" s="63" t="s">
        <v>586</v>
      </c>
      <c r="C576" s="64">
        <v>33</v>
      </c>
      <c r="D576" s="65">
        <v>343040</v>
      </c>
      <c r="E576" s="65">
        <v>20582.399999999991</v>
      </c>
      <c r="F576" s="66">
        <v>3.2026343896055541E-5</v>
      </c>
    </row>
    <row r="577" spans="1:6" x14ac:dyDescent="0.2">
      <c r="A577" s="63" t="s">
        <v>115</v>
      </c>
      <c r="B577" s="63" t="s">
        <v>585</v>
      </c>
      <c r="C577" s="64">
        <v>31</v>
      </c>
      <c r="D577" s="65">
        <v>782509</v>
      </c>
      <c r="E577" s="65">
        <v>46950.539999999994</v>
      </c>
      <c r="F577" s="66">
        <v>7.3055335633624461E-5</v>
      </c>
    </row>
    <row r="578" spans="1:6" x14ac:dyDescent="0.2">
      <c r="A578" s="63" t="s">
        <v>115</v>
      </c>
      <c r="B578" s="63" t="s">
        <v>588</v>
      </c>
      <c r="C578" s="64">
        <v>26</v>
      </c>
      <c r="D578" s="65">
        <v>560950</v>
      </c>
      <c r="E578" s="65">
        <v>33656.999999999993</v>
      </c>
      <c r="F578" s="66">
        <v>5.2370503756099465E-5</v>
      </c>
    </row>
    <row r="579" spans="1:6" x14ac:dyDescent="0.2">
      <c r="A579" s="63" t="s">
        <v>115</v>
      </c>
      <c r="B579" s="63" t="s">
        <v>587</v>
      </c>
      <c r="C579" s="64">
        <v>21</v>
      </c>
      <c r="D579" s="65">
        <v>483221</v>
      </c>
      <c r="E579" s="65">
        <v>28993.26</v>
      </c>
      <c r="F579" s="66">
        <v>4.5113694973751927E-5</v>
      </c>
    </row>
    <row r="580" spans="1:6" x14ac:dyDescent="0.2">
      <c r="A580" s="63" t="s">
        <v>115</v>
      </c>
      <c r="B580" s="63" t="s">
        <v>590</v>
      </c>
      <c r="C580" s="64">
        <v>21</v>
      </c>
      <c r="D580" s="65">
        <v>201236</v>
      </c>
      <c r="E580" s="65">
        <v>12074.160000000002</v>
      </c>
      <c r="F580" s="66">
        <v>1.8787468925683993E-5</v>
      </c>
    </row>
    <row r="581" spans="1:6" x14ac:dyDescent="0.2">
      <c r="A581" s="63" t="s">
        <v>115</v>
      </c>
      <c r="B581" s="63" t="s">
        <v>589</v>
      </c>
      <c r="C581" s="64">
        <v>15</v>
      </c>
      <c r="D581" s="65">
        <v>597955</v>
      </c>
      <c r="E581" s="65">
        <v>35877.299999999988</v>
      </c>
      <c r="F581" s="66">
        <v>5.5825304525320354E-5</v>
      </c>
    </row>
    <row r="582" spans="1:6" x14ac:dyDescent="0.2">
      <c r="A582" s="63" t="s">
        <v>115</v>
      </c>
      <c r="B582" s="63" t="s">
        <v>861</v>
      </c>
      <c r="C582" s="64">
        <v>13</v>
      </c>
      <c r="D582" s="65">
        <v>71370</v>
      </c>
      <c r="E582" s="65">
        <v>4282.2000000000007</v>
      </c>
      <c r="F582" s="66">
        <v>6.6631301418536777E-6</v>
      </c>
    </row>
    <row r="583" spans="1:6" x14ac:dyDescent="0.2">
      <c r="A583" s="63" t="s">
        <v>115</v>
      </c>
      <c r="B583" s="63" t="s">
        <v>591</v>
      </c>
      <c r="C583" s="64">
        <v>12</v>
      </c>
      <c r="D583" s="65">
        <v>345293</v>
      </c>
      <c r="E583" s="65">
        <v>20717.580000000002</v>
      </c>
      <c r="F583" s="66">
        <v>3.2236684826552916E-5</v>
      </c>
    </row>
    <row r="584" spans="1:6" x14ac:dyDescent="0.2">
      <c r="A584" s="63" t="s">
        <v>115</v>
      </c>
      <c r="B584" s="63" t="s">
        <v>862</v>
      </c>
      <c r="C584" s="64">
        <v>10</v>
      </c>
      <c r="D584" s="65">
        <v>116869</v>
      </c>
      <c r="E584" s="65">
        <v>7012.1399999999994</v>
      </c>
      <c r="F584" s="66">
        <v>1.0910933957521329E-5</v>
      </c>
    </row>
    <row r="585" spans="1:6" x14ac:dyDescent="0.2">
      <c r="A585" s="63" t="s">
        <v>115</v>
      </c>
      <c r="B585" s="63" t="s">
        <v>165</v>
      </c>
      <c r="C585" s="64">
        <v>42</v>
      </c>
      <c r="D585" s="65">
        <v>2178202</v>
      </c>
      <c r="E585" s="65">
        <v>130685.97</v>
      </c>
      <c r="F585" s="66">
        <v>2.0334819154275497E-4</v>
      </c>
    </row>
    <row r="586" spans="1:6" x14ac:dyDescent="0.2">
      <c r="A586" s="63" t="s">
        <v>116</v>
      </c>
      <c r="B586" s="63" t="s">
        <v>592</v>
      </c>
      <c r="C586" s="64">
        <v>252</v>
      </c>
      <c r="D586" s="65">
        <v>12561442</v>
      </c>
      <c r="E586" s="65">
        <v>753686.52</v>
      </c>
      <c r="F586" s="66">
        <v>1.1727409670078007E-3</v>
      </c>
    </row>
    <row r="587" spans="1:6" x14ac:dyDescent="0.2">
      <c r="A587" s="63" t="s">
        <v>116</v>
      </c>
      <c r="B587" s="63" t="s">
        <v>593</v>
      </c>
      <c r="C587" s="64">
        <v>69</v>
      </c>
      <c r="D587" s="65">
        <v>2035398</v>
      </c>
      <c r="E587" s="65">
        <v>122123.87999999998</v>
      </c>
      <c r="F587" s="66">
        <v>1.9002552563358115E-4</v>
      </c>
    </row>
    <row r="588" spans="1:6" x14ac:dyDescent="0.2">
      <c r="A588" s="63" t="s">
        <v>116</v>
      </c>
      <c r="B588" s="63" t="s">
        <v>594</v>
      </c>
      <c r="C588" s="64">
        <v>32</v>
      </c>
      <c r="D588" s="65">
        <v>3644713</v>
      </c>
      <c r="E588" s="65">
        <v>218682.78</v>
      </c>
      <c r="F588" s="66">
        <v>3.4027178154274817E-4</v>
      </c>
    </row>
    <row r="589" spans="1:6" x14ac:dyDescent="0.2">
      <c r="A589" s="63" t="s">
        <v>116</v>
      </c>
      <c r="B589" s="63" t="s">
        <v>595</v>
      </c>
      <c r="C589" s="64">
        <v>22</v>
      </c>
      <c r="D589" s="65">
        <v>1835334</v>
      </c>
      <c r="E589" s="65">
        <v>110120.04</v>
      </c>
      <c r="F589" s="66">
        <v>1.7134747507032189E-4</v>
      </c>
    </row>
    <row r="590" spans="1:6" x14ac:dyDescent="0.2">
      <c r="A590" s="63" t="s">
        <v>116</v>
      </c>
      <c r="B590" s="63" t="s">
        <v>863</v>
      </c>
      <c r="C590" s="64">
        <v>14</v>
      </c>
      <c r="D590" s="65">
        <v>313596</v>
      </c>
      <c r="E590" s="65">
        <v>18815.759999999995</v>
      </c>
      <c r="F590" s="66">
        <v>2.9277440941078112E-5</v>
      </c>
    </row>
    <row r="591" spans="1:6" x14ac:dyDescent="0.2">
      <c r="A591" s="63" t="s">
        <v>116</v>
      </c>
      <c r="B591" s="63" t="s">
        <v>596</v>
      </c>
      <c r="C591" s="64">
        <v>13</v>
      </c>
      <c r="D591" s="65">
        <v>268272</v>
      </c>
      <c r="E591" s="65">
        <v>16096.32</v>
      </c>
      <c r="F591" s="66">
        <v>2.5045975191472179E-5</v>
      </c>
    </row>
    <row r="592" spans="1:6" x14ac:dyDescent="0.2">
      <c r="A592" s="63" t="s">
        <v>116</v>
      </c>
      <c r="B592" s="63" t="s">
        <v>165</v>
      </c>
      <c r="C592" s="64">
        <v>38</v>
      </c>
      <c r="D592" s="65">
        <v>456466</v>
      </c>
      <c r="E592" s="65">
        <v>27366.080000000002</v>
      </c>
      <c r="F592" s="66">
        <v>4.2581792656199864E-5</v>
      </c>
    </row>
    <row r="593" spans="1:6" x14ac:dyDescent="0.2">
      <c r="A593" s="63" t="s">
        <v>117</v>
      </c>
      <c r="B593" s="63" t="s">
        <v>597</v>
      </c>
      <c r="C593" s="64">
        <v>240</v>
      </c>
      <c r="D593" s="65">
        <v>12385976</v>
      </c>
      <c r="E593" s="65">
        <v>740712.25000000023</v>
      </c>
      <c r="F593" s="66">
        <v>1.1525529212589923E-3</v>
      </c>
    </row>
    <row r="594" spans="1:6" x14ac:dyDescent="0.2">
      <c r="A594" s="63" t="s">
        <v>117</v>
      </c>
      <c r="B594" s="63" t="s">
        <v>598</v>
      </c>
      <c r="C594" s="64">
        <v>117</v>
      </c>
      <c r="D594" s="65">
        <v>3654991</v>
      </c>
      <c r="E594" s="65">
        <v>219239.73</v>
      </c>
      <c r="F594" s="66">
        <v>3.4113839924685015E-4</v>
      </c>
    </row>
    <row r="595" spans="1:6" x14ac:dyDescent="0.2">
      <c r="A595" s="63" t="s">
        <v>117</v>
      </c>
      <c r="B595" s="63" t="s">
        <v>599</v>
      </c>
      <c r="C595" s="64">
        <v>42</v>
      </c>
      <c r="D595" s="65">
        <v>1064319</v>
      </c>
      <c r="E595" s="65">
        <v>63859.140000000021</v>
      </c>
      <c r="F595" s="66">
        <v>9.9365223615630727E-5</v>
      </c>
    </row>
    <row r="596" spans="1:6" x14ac:dyDescent="0.2">
      <c r="A596" s="63" t="s">
        <v>117</v>
      </c>
      <c r="B596" s="63" t="s">
        <v>456</v>
      </c>
      <c r="C596" s="64">
        <v>36</v>
      </c>
      <c r="D596" s="65">
        <v>1297156</v>
      </c>
      <c r="E596" s="65">
        <v>77829.36</v>
      </c>
      <c r="F596" s="66">
        <v>1.2110297383054991E-4</v>
      </c>
    </row>
    <row r="597" spans="1:6" x14ac:dyDescent="0.2">
      <c r="A597" s="63" t="s">
        <v>117</v>
      </c>
      <c r="B597" s="63" t="s">
        <v>600</v>
      </c>
      <c r="C597" s="64">
        <v>17</v>
      </c>
      <c r="D597" s="65">
        <v>166306</v>
      </c>
      <c r="E597" s="65">
        <v>9978.3599999999988</v>
      </c>
      <c r="F597" s="66">
        <v>1.552639093976625E-5</v>
      </c>
    </row>
    <row r="598" spans="1:6" x14ac:dyDescent="0.2">
      <c r="A598" s="63" t="s">
        <v>117</v>
      </c>
      <c r="B598" s="63" t="s">
        <v>864</v>
      </c>
      <c r="C598" s="64">
        <v>11</v>
      </c>
      <c r="D598" s="65">
        <v>306700</v>
      </c>
      <c r="E598" s="65">
        <v>18401.999999999996</v>
      </c>
      <c r="F598" s="66">
        <v>2.8633627777869163E-5</v>
      </c>
    </row>
    <row r="599" spans="1:6" x14ac:dyDescent="0.2">
      <c r="A599" s="63" t="s">
        <v>117</v>
      </c>
      <c r="B599" s="63" t="s">
        <v>117</v>
      </c>
      <c r="C599" s="64">
        <v>11</v>
      </c>
      <c r="D599" s="65">
        <v>170948</v>
      </c>
      <c r="E599" s="65">
        <v>10256.879999999999</v>
      </c>
      <c r="F599" s="66">
        <v>1.5959769812100351E-5</v>
      </c>
    </row>
    <row r="600" spans="1:6" x14ac:dyDescent="0.2">
      <c r="A600" s="63" t="s">
        <v>117</v>
      </c>
      <c r="B600" s="63" t="s">
        <v>165</v>
      </c>
      <c r="C600" s="64">
        <v>30</v>
      </c>
      <c r="D600" s="65">
        <v>263808</v>
      </c>
      <c r="E600" s="65">
        <v>15758.769999999999</v>
      </c>
      <c r="F600" s="66">
        <v>2.4520745267745421E-5</v>
      </c>
    </row>
    <row r="601" spans="1:6" x14ac:dyDescent="0.2">
      <c r="A601" s="63" t="s">
        <v>118</v>
      </c>
      <c r="B601" s="63" t="s">
        <v>601</v>
      </c>
      <c r="C601" s="64">
        <v>151</v>
      </c>
      <c r="D601" s="65">
        <v>8896229</v>
      </c>
      <c r="E601" s="65">
        <v>532159.36000000022</v>
      </c>
      <c r="F601" s="66">
        <v>8.2804331228937534E-4</v>
      </c>
    </row>
    <row r="602" spans="1:6" x14ac:dyDescent="0.2">
      <c r="A602" s="63" t="s">
        <v>118</v>
      </c>
      <c r="B602" s="63" t="s">
        <v>602</v>
      </c>
      <c r="C602" s="64">
        <v>73</v>
      </c>
      <c r="D602" s="65">
        <v>3040622</v>
      </c>
      <c r="E602" s="65">
        <v>182437.32</v>
      </c>
      <c r="F602" s="66">
        <v>2.8387361774111545E-4</v>
      </c>
    </row>
    <row r="603" spans="1:6" x14ac:dyDescent="0.2">
      <c r="A603" s="63" t="s">
        <v>118</v>
      </c>
      <c r="B603" s="63" t="s">
        <v>603</v>
      </c>
      <c r="C603" s="64">
        <v>30</v>
      </c>
      <c r="D603" s="65">
        <v>459762</v>
      </c>
      <c r="E603" s="65">
        <v>27585.720000000005</v>
      </c>
      <c r="F603" s="66">
        <v>4.2923553878085055E-5</v>
      </c>
    </row>
    <row r="604" spans="1:6" x14ac:dyDescent="0.2">
      <c r="A604" s="63" t="s">
        <v>118</v>
      </c>
      <c r="B604" s="63" t="s">
        <v>604</v>
      </c>
      <c r="C604" s="64">
        <v>22</v>
      </c>
      <c r="D604" s="65">
        <v>233976</v>
      </c>
      <c r="E604" s="65">
        <v>14038.560000000001</v>
      </c>
      <c r="F604" s="66">
        <v>2.184408768488659E-5</v>
      </c>
    </row>
    <row r="605" spans="1:6" x14ac:dyDescent="0.2">
      <c r="A605" s="63" t="s">
        <v>118</v>
      </c>
      <c r="B605" s="63" t="s">
        <v>865</v>
      </c>
      <c r="C605" s="64">
        <v>15</v>
      </c>
      <c r="D605" s="65">
        <v>26904</v>
      </c>
      <c r="E605" s="65">
        <v>1614.24</v>
      </c>
      <c r="F605" s="66">
        <v>2.5117675961388723E-6</v>
      </c>
    </row>
    <row r="606" spans="1:6" x14ac:dyDescent="0.2">
      <c r="A606" s="63" t="s">
        <v>118</v>
      </c>
      <c r="B606" s="63" t="s">
        <v>605</v>
      </c>
      <c r="C606" s="64">
        <v>15</v>
      </c>
      <c r="D606" s="65">
        <v>115042</v>
      </c>
      <c r="E606" s="65">
        <v>6902.5200000000013</v>
      </c>
      <c r="F606" s="66">
        <v>1.0740364547837057E-5</v>
      </c>
    </row>
    <row r="607" spans="1:6" x14ac:dyDescent="0.2">
      <c r="A607" s="63" t="s">
        <v>118</v>
      </c>
      <c r="B607" s="63" t="s">
        <v>606</v>
      </c>
      <c r="C607" s="64">
        <v>13</v>
      </c>
      <c r="D607" s="65">
        <v>294323</v>
      </c>
      <c r="E607" s="65">
        <v>17659.380000000005</v>
      </c>
      <c r="F607" s="66">
        <v>2.7478106385607399E-5</v>
      </c>
    </row>
    <row r="608" spans="1:6" x14ac:dyDescent="0.2">
      <c r="A608" s="63" t="s">
        <v>118</v>
      </c>
      <c r="B608" s="63" t="s">
        <v>165</v>
      </c>
      <c r="C608" s="64">
        <v>25</v>
      </c>
      <c r="D608" s="65">
        <v>150380</v>
      </c>
      <c r="E608" s="65">
        <v>9018.7599999999984</v>
      </c>
      <c r="F608" s="66">
        <v>1.4033247302354922E-5</v>
      </c>
    </row>
    <row r="609" spans="1:6" x14ac:dyDescent="0.2">
      <c r="A609" s="63" t="s">
        <v>119</v>
      </c>
      <c r="B609" s="63" t="s">
        <v>607</v>
      </c>
      <c r="C609" s="64">
        <v>198</v>
      </c>
      <c r="D609" s="65">
        <v>8911859</v>
      </c>
      <c r="E609" s="65">
        <v>533272.44000000018</v>
      </c>
      <c r="F609" s="66">
        <v>8.2977527177242004E-4</v>
      </c>
    </row>
    <row r="610" spans="1:6" x14ac:dyDescent="0.2">
      <c r="A610" s="63" t="s">
        <v>119</v>
      </c>
      <c r="B610" s="63" t="s">
        <v>608</v>
      </c>
      <c r="C610" s="64">
        <v>21</v>
      </c>
      <c r="D610" s="65">
        <v>948478</v>
      </c>
      <c r="E610" s="65">
        <v>56908.680000000008</v>
      </c>
      <c r="F610" s="66">
        <v>8.8550264126174746E-5</v>
      </c>
    </row>
    <row r="611" spans="1:6" x14ac:dyDescent="0.2">
      <c r="A611" s="63" t="s">
        <v>119</v>
      </c>
      <c r="B611" s="63" t="s">
        <v>574</v>
      </c>
      <c r="C611" s="64">
        <v>11</v>
      </c>
      <c r="D611" s="65">
        <v>391107</v>
      </c>
      <c r="E611" s="65">
        <v>23466.42</v>
      </c>
      <c r="F611" s="66">
        <v>3.6513897161131648E-5</v>
      </c>
    </row>
    <row r="612" spans="1:6" x14ac:dyDescent="0.2">
      <c r="A612" s="63" t="s">
        <v>119</v>
      </c>
      <c r="B612" s="63" t="s">
        <v>866</v>
      </c>
      <c r="C612" s="64">
        <v>11</v>
      </c>
      <c r="D612" s="65">
        <v>218256</v>
      </c>
      <c r="E612" s="65">
        <v>13095.359999999999</v>
      </c>
      <c r="F612" s="66">
        <v>2.0376462550657359E-5</v>
      </c>
    </row>
    <row r="613" spans="1:6" x14ac:dyDescent="0.2">
      <c r="A613" s="63" t="s">
        <v>119</v>
      </c>
      <c r="B613" s="63" t="s">
        <v>165</v>
      </c>
      <c r="C613" s="64">
        <v>12</v>
      </c>
      <c r="D613" s="65">
        <v>108111</v>
      </c>
      <c r="E613" s="65">
        <v>6447.01</v>
      </c>
      <c r="F613" s="66">
        <v>1.0031588121954152E-5</v>
      </c>
    </row>
    <row r="614" spans="1:6" x14ac:dyDescent="0.2">
      <c r="A614" s="63" t="s">
        <v>120</v>
      </c>
      <c r="B614" s="63" t="s">
        <v>609</v>
      </c>
      <c r="C614" s="64">
        <v>266</v>
      </c>
      <c r="D614" s="65">
        <v>17130258</v>
      </c>
      <c r="E614" s="65">
        <v>1023923.0199999997</v>
      </c>
      <c r="F614" s="66">
        <v>1.5932306612255014E-3</v>
      </c>
    </row>
    <row r="615" spans="1:6" x14ac:dyDescent="0.2">
      <c r="A615" s="63" t="s">
        <v>120</v>
      </c>
      <c r="B615" s="63" t="s">
        <v>610</v>
      </c>
      <c r="C615" s="64">
        <v>58</v>
      </c>
      <c r="D615" s="65">
        <v>1515840</v>
      </c>
      <c r="E615" s="65">
        <v>90950.39999999998</v>
      </c>
      <c r="F615" s="66">
        <v>1.4151939462277532E-4</v>
      </c>
    </row>
    <row r="616" spans="1:6" x14ac:dyDescent="0.2">
      <c r="A616" s="63" t="s">
        <v>120</v>
      </c>
      <c r="B616" s="63" t="s">
        <v>611</v>
      </c>
      <c r="C616" s="64">
        <v>45</v>
      </c>
      <c r="D616" s="65">
        <v>1378265</v>
      </c>
      <c r="E616" s="65">
        <v>82537.670000000013</v>
      </c>
      <c r="F616" s="66">
        <v>1.2842913381331373E-4</v>
      </c>
    </row>
    <row r="617" spans="1:6" x14ac:dyDescent="0.2">
      <c r="A617" s="63" t="s">
        <v>120</v>
      </c>
      <c r="B617" s="63" t="s">
        <v>867</v>
      </c>
      <c r="C617" s="64">
        <v>10</v>
      </c>
      <c r="D617" s="65">
        <v>70924</v>
      </c>
      <c r="E617" s="65">
        <v>4255.4399999999996</v>
      </c>
      <c r="F617" s="66">
        <v>6.6214914134906838E-6</v>
      </c>
    </row>
    <row r="618" spans="1:6" x14ac:dyDescent="0.2">
      <c r="A618" s="63" t="s">
        <v>120</v>
      </c>
      <c r="B618" s="63" t="s">
        <v>165</v>
      </c>
      <c r="C618" s="64">
        <v>13</v>
      </c>
      <c r="D618" s="65">
        <v>292786</v>
      </c>
      <c r="E618" s="65">
        <v>17507.16</v>
      </c>
      <c r="F618" s="66">
        <v>2.7241251107901314E-5</v>
      </c>
    </row>
    <row r="619" spans="1:6" x14ac:dyDescent="0.2">
      <c r="A619" s="63" t="s">
        <v>121</v>
      </c>
      <c r="B619" s="63" t="s">
        <v>121</v>
      </c>
      <c r="C619" s="64">
        <v>801</v>
      </c>
      <c r="D619" s="65">
        <v>107584868</v>
      </c>
      <c r="E619" s="65">
        <v>6438908.4400000051</v>
      </c>
      <c r="F619" s="66">
        <v>1.0018982043622452E-2</v>
      </c>
    </row>
    <row r="620" spans="1:6" x14ac:dyDescent="0.2">
      <c r="A620" s="63" t="s">
        <v>121</v>
      </c>
      <c r="B620" s="63" t="s">
        <v>612</v>
      </c>
      <c r="C620" s="64">
        <v>132</v>
      </c>
      <c r="D620" s="65">
        <v>5007076</v>
      </c>
      <c r="E620" s="65">
        <v>300424.56</v>
      </c>
      <c r="F620" s="66">
        <v>4.6746250550864702E-4</v>
      </c>
    </row>
    <row r="621" spans="1:6" x14ac:dyDescent="0.2">
      <c r="A621" s="63" t="s">
        <v>121</v>
      </c>
      <c r="B621" s="63" t="s">
        <v>261</v>
      </c>
      <c r="C621" s="64">
        <v>102</v>
      </c>
      <c r="D621" s="65">
        <v>15283131</v>
      </c>
      <c r="E621" s="65">
        <v>916920.89999999979</v>
      </c>
      <c r="F621" s="66">
        <v>1.4267346892918591E-3</v>
      </c>
    </row>
    <row r="622" spans="1:6" x14ac:dyDescent="0.2">
      <c r="A622" s="63" t="s">
        <v>121</v>
      </c>
      <c r="B622" s="63" t="s">
        <v>613</v>
      </c>
      <c r="C622" s="64">
        <v>27</v>
      </c>
      <c r="D622" s="65">
        <v>1439959</v>
      </c>
      <c r="E622" s="65">
        <v>86397.539999999964</v>
      </c>
      <c r="F622" s="66">
        <v>1.3443511581803943E-4</v>
      </c>
    </row>
    <row r="623" spans="1:6" x14ac:dyDescent="0.2">
      <c r="A623" s="63" t="s">
        <v>121</v>
      </c>
      <c r="B623" s="63" t="s">
        <v>614</v>
      </c>
      <c r="C623" s="64">
        <v>15</v>
      </c>
      <c r="D623" s="65">
        <v>179593</v>
      </c>
      <c r="E623" s="65">
        <v>10775.580000000002</v>
      </c>
      <c r="F623" s="66">
        <v>1.6766870275548933E-5</v>
      </c>
    </row>
    <row r="624" spans="1:6" x14ac:dyDescent="0.2">
      <c r="A624" s="63" t="s">
        <v>121</v>
      </c>
      <c r="B624" s="63" t="s">
        <v>255</v>
      </c>
      <c r="C624" s="64">
        <v>14</v>
      </c>
      <c r="D624" s="65">
        <v>643819</v>
      </c>
      <c r="E624" s="65">
        <v>38629.14</v>
      </c>
      <c r="F624" s="66">
        <v>6.0107184878773883E-5</v>
      </c>
    </row>
    <row r="625" spans="1:6" x14ac:dyDescent="0.2">
      <c r="A625" s="63" t="s">
        <v>121</v>
      </c>
      <c r="B625" s="63" t="s">
        <v>868</v>
      </c>
      <c r="C625" s="64">
        <v>13</v>
      </c>
      <c r="D625" s="65">
        <v>136979</v>
      </c>
      <c r="E625" s="65">
        <v>8218.74</v>
      </c>
      <c r="F625" s="66">
        <v>1.278841114895579E-5</v>
      </c>
    </row>
    <row r="626" spans="1:6" x14ac:dyDescent="0.2">
      <c r="A626" s="63" t="s">
        <v>121</v>
      </c>
      <c r="B626" s="63" t="s">
        <v>869</v>
      </c>
      <c r="C626" s="64">
        <v>10</v>
      </c>
      <c r="D626" s="65">
        <v>116955</v>
      </c>
      <c r="E626" s="65">
        <v>7017.2999999999993</v>
      </c>
      <c r="F626" s="66">
        <v>1.0918962949985941E-5</v>
      </c>
    </row>
    <row r="627" spans="1:6" x14ac:dyDescent="0.2">
      <c r="A627" s="63" t="s">
        <v>121</v>
      </c>
      <c r="B627" s="63" t="s">
        <v>870</v>
      </c>
      <c r="C627" s="64">
        <v>10</v>
      </c>
      <c r="D627" s="65">
        <v>435188</v>
      </c>
      <c r="E627" s="65">
        <v>26111.280000000002</v>
      </c>
      <c r="F627" s="66">
        <v>4.0629315961510692E-5</v>
      </c>
    </row>
    <row r="628" spans="1:6" x14ac:dyDescent="0.2">
      <c r="A628" s="63" t="s">
        <v>121</v>
      </c>
      <c r="B628" s="63" t="s">
        <v>165</v>
      </c>
      <c r="C628" s="64">
        <v>47</v>
      </c>
      <c r="D628" s="65">
        <v>792859</v>
      </c>
      <c r="E628" s="65">
        <v>47571.539999999994</v>
      </c>
      <c r="F628" s="66">
        <v>7.4021615540702856E-5</v>
      </c>
    </row>
    <row r="629" spans="1:6" x14ac:dyDescent="0.2">
      <c r="A629" s="63" t="s">
        <v>122</v>
      </c>
      <c r="B629" s="63" t="s">
        <v>615</v>
      </c>
      <c r="C629" s="64">
        <v>244</v>
      </c>
      <c r="D629" s="65">
        <v>18720164</v>
      </c>
      <c r="E629" s="65">
        <v>1123209.8400000005</v>
      </c>
      <c r="F629" s="66">
        <v>1.7477215778176284E-3</v>
      </c>
    </row>
    <row r="630" spans="1:6" x14ac:dyDescent="0.2">
      <c r="A630" s="63" t="s">
        <v>122</v>
      </c>
      <c r="B630" s="63" t="s">
        <v>616</v>
      </c>
      <c r="C630" s="64">
        <v>86</v>
      </c>
      <c r="D630" s="65">
        <v>3200418</v>
      </c>
      <c r="E630" s="65">
        <v>192025.08</v>
      </c>
      <c r="F630" s="66">
        <v>2.9879223262338598E-4</v>
      </c>
    </row>
    <row r="631" spans="1:6" x14ac:dyDescent="0.2">
      <c r="A631" s="63" t="s">
        <v>122</v>
      </c>
      <c r="B631" s="63" t="s">
        <v>617</v>
      </c>
      <c r="C631" s="64">
        <v>74</v>
      </c>
      <c r="D631" s="65">
        <v>3621898</v>
      </c>
      <c r="E631" s="65">
        <v>217313.87999999998</v>
      </c>
      <c r="F631" s="66">
        <v>3.3814176453018837E-4</v>
      </c>
    </row>
    <row r="632" spans="1:6" x14ac:dyDescent="0.2">
      <c r="A632" s="63" t="s">
        <v>122</v>
      </c>
      <c r="B632" s="63" t="s">
        <v>618</v>
      </c>
      <c r="C632" s="64">
        <v>70</v>
      </c>
      <c r="D632" s="65">
        <v>2603102</v>
      </c>
      <c r="E632" s="65">
        <v>156123.12</v>
      </c>
      <c r="F632" s="66">
        <v>2.4292855698291498E-4</v>
      </c>
    </row>
    <row r="633" spans="1:6" x14ac:dyDescent="0.2">
      <c r="A633" s="63" t="s">
        <v>122</v>
      </c>
      <c r="B633" s="63" t="s">
        <v>619</v>
      </c>
      <c r="C633" s="64">
        <v>47</v>
      </c>
      <c r="D633" s="65">
        <v>1200821</v>
      </c>
      <c r="E633" s="65">
        <v>72005.390000000029</v>
      </c>
      <c r="F633" s="66">
        <v>1.1204083986850905E-4</v>
      </c>
    </row>
    <row r="634" spans="1:6" x14ac:dyDescent="0.2">
      <c r="A634" s="63" t="s">
        <v>122</v>
      </c>
      <c r="B634" s="63" t="s">
        <v>620</v>
      </c>
      <c r="C634" s="64">
        <v>39</v>
      </c>
      <c r="D634" s="65">
        <v>1508297</v>
      </c>
      <c r="E634" s="65">
        <v>90463.97</v>
      </c>
      <c r="F634" s="66">
        <v>1.4076250648235644E-4</v>
      </c>
    </row>
    <row r="635" spans="1:6" x14ac:dyDescent="0.2">
      <c r="A635" s="63" t="s">
        <v>122</v>
      </c>
      <c r="B635" s="63" t="s">
        <v>621</v>
      </c>
      <c r="C635" s="64">
        <v>17</v>
      </c>
      <c r="D635" s="65">
        <v>1621364</v>
      </c>
      <c r="E635" s="65">
        <v>97281.840000000011</v>
      </c>
      <c r="F635" s="66">
        <v>1.5137115509761026E-4</v>
      </c>
    </row>
    <row r="636" spans="1:6" x14ac:dyDescent="0.2">
      <c r="A636" s="63" t="s">
        <v>122</v>
      </c>
      <c r="B636" s="63" t="s">
        <v>165</v>
      </c>
      <c r="C636" s="64">
        <v>35</v>
      </c>
      <c r="D636" s="65">
        <v>1154356</v>
      </c>
      <c r="E636" s="65">
        <v>64413.299999999996</v>
      </c>
      <c r="F636" s="66">
        <v>1.0022750006217911E-4</v>
      </c>
    </row>
    <row r="637" spans="1:6" x14ac:dyDescent="0.2">
      <c r="A637" s="63" t="s">
        <v>123</v>
      </c>
      <c r="B637" s="63" t="s">
        <v>622</v>
      </c>
      <c r="C637" s="64">
        <v>145</v>
      </c>
      <c r="D637" s="65">
        <v>9340299</v>
      </c>
      <c r="E637" s="65">
        <v>559823.96000000031</v>
      </c>
      <c r="F637" s="66">
        <v>8.7108960394374128E-4</v>
      </c>
    </row>
    <row r="638" spans="1:6" x14ac:dyDescent="0.2">
      <c r="A638" s="63" t="s">
        <v>123</v>
      </c>
      <c r="B638" s="63" t="s">
        <v>623</v>
      </c>
      <c r="C638" s="64">
        <v>46</v>
      </c>
      <c r="D638" s="65">
        <v>3159318</v>
      </c>
      <c r="E638" s="65">
        <v>189559.07999999993</v>
      </c>
      <c r="F638" s="66">
        <v>2.9495512110832092E-4</v>
      </c>
    </row>
    <row r="639" spans="1:6" x14ac:dyDescent="0.2">
      <c r="A639" s="63" t="s">
        <v>123</v>
      </c>
      <c r="B639" s="63" t="s">
        <v>624</v>
      </c>
      <c r="C639" s="64">
        <v>22</v>
      </c>
      <c r="D639" s="65">
        <v>137013</v>
      </c>
      <c r="E639" s="65">
        <v>8220.7799999999988</v>
      </c>
      <c r="F639" s="66">
        <v>1.2791585401790634E-5</v>
      </c>
    </row>
    <row r="640" spans="1:6" x14ac:dyDescent="0.2">
      <c r="A640" s="63" t="s">
        <v>123</v>
      </c>
      <c r="B640" s="63" t="s">
        <v>625</v>
      </c>
      <c r="C640" s="64">
        <v>13</v>
      </c>
      <c r="D640" s="65">
        <v>1279003</v>
      </c>
      <c r="E640" s="65">
        <v>76740.179999999978</v>
      </c>
      <c r="F640" s="66">
        <v>1.1940820289787411E-4</v>
      </c>
    </row>
    <row r="641" spans="1:6" x14ac:dyDescent="0.2">
      <c r="A641" s="63" t="s">
        <v>123</v>
      </c>
      <c r="B641" s="63" t="s">
        <v>871</v>
      </c>
      <c r="C641" s="64">
        <v>12</v>
      </c>
      <c r="D641" s="65">
        <v>86363</v>
      </c>
      <c r="E641" s="65">
        <v>5181.78</v>
      </c>
      <c r="F641" s="66">
        <v>8.0628822816436738E-6</v>
      </c>
    </row>
    <row r="642" spans="1:6" x14ac:dyDescent="0.2">
      <c r="A642" s="63" t="s">
        <v>123</v>
      </c>
      <c r="B642" s="63" t="s">
        <v>165</v>
      </c>
      <c r="C642" s="64">
        <v>14</v>
      </c>
      <c r="D642" s="65">
        <v>748380</v>
      </c>
      <c r="E642" s="65">
        <v>44017.760000000002</v>
      </c>
      <c r="F642" s="66">
        <v>6.8491911501770376E-5</v>
      </c>
    </row>
    <row r="643" spans="1:6" x14ac:dyDescent="0.2">
      <c r="A643" s="63" t="s">
        <v>124</v>
      </c>
      <c r="B643" s="63" t="s">
        <v>626</v>
      </c>
      <c r="C643" s="64">
        <v>244</v>
      </c>
      <c r="D643" s="65">
        <v>15362816</v>
      </c>
      <c r="E643" s="65">
        <v>918124.79000000015</v>
      </c>
      <c r="F643" s="66">
        <v>1.4286079497062439E-3</v>
      </c>
    </row>
    <row r="644" spans="1:6" x14ac:dyDescent="0.2">
      <c r="A644" s="63" t="s">
        <v>124</v>
      </c>
      <c r="B644" s="63" t="s">
        <v>397</v>
      </c>
      <c r="C644" s="64">
        <v>199</v>
      </c>
      <c r="D644" s="65">
        <v>16257934</v>
      </c>
      <c r="E644" s="65">
        <v>973392.96000000089</v>
      </c>
      <c r="F644" s="66">
        <v>1.5146055699510009E-3</v>
      </c>
    </row>
    <row r="645" spans="1:6" x14ac:dyDescent="0.2">
      <c r="A645" s="63" t="s">
        <v>124</v>
      </c>
      <c r="B645" s="63" t="s">
        <v>627</v>
      </c>
      <c r="C645" s="64">
        <v>46</v>
      </c>
      <c r="D645" s="65">
        <v>725426</v>
      </c>
      <c r="E645" s="65">
        <v>43525.56</v>
      </c>
      <c r="F645" s="66">
        <v>6.7726045205048968E-5</v>
      </c>
    </row>
    <row r="646" spans="1:6" x14ac:dyDescent="0.2">
      <c r="A646" s="63" t="s">
        <v>124</v>
      </c>
      <c r="B646" s="63" t="s">
        <v>628</v>
      </c>
      <c r="C646" s="64">
        <v>19</v>
      </c>
      <c r="D646" s="65">
        <v>133686</v>
      </c>
      <c r="E646" s="65">
        <v>8021.1600000000008</v>
      </c>
      <c r="F646" s="66">
        <v>1.2480975425863117E-5</v>
      </c>
    </row>
    <row r="647" spans="1:6" x14ac:dyDescent="0.2">
      <c r="A647" s="63" t="s">
        <v>124</v>
      </c>
      <c r="B647" s="63" t="s">
        <v>629</v>
      </c>
      <c r="C647" s="64">
        <v>15</v>
      </c>
      <c r="D647" s="65">
        <v>128418</v>
      </c>
      <c r="E647" s="65">
        <v>7705.08</v>
      </c>
      <c r="F647" s="66">
        <v>1.1989152957216833E-5</v>
      </c>
    </row>
    <row r="648" spans="1:6" x14ac:dyDescent="0.2">
      <c r="A648" s="63" t="s">
        <v>124</v>
      </c>
      <c r="B648" s="63" t="s">
        <v>165</v>
      </c>
      <c r="C648" s="64">
        <v>24</v>
      </c>
      <c r="D648" s="65">
        <v>1048163</v>
      </c>
      <c r="E648" s="65">
        <v>62889.78</v>
      </c>
      <c r="F648" s="66">
        <v>9.7856893356813431E-5</v>
      </c>
    </row>
    <row r="649" spans="1:6" x14ac:dyDescent="0.2">
      <c r="A649" s="63" t="s">
        <v>125</v>
      </c>
      <c r="B649" s="63" t="s">
        <v>630</v>
      </c>
      <c r="C649" s="64">
        <v>198</v>
      </c>
      <c r="D649" s="65">
        <v>10537065</v>
      </c>
      <c r="E649" s="65">
        <v>627118.96000000054</v>
      </c>
      <c r="F649" s="66">
        <v>9.7580104733640031E-4</v>
      </c>
    </row>
    <row r="650" spans="1:6" x14ac:dyDescent="0.2">
      <c r="A650" s="63" t="s">
        <v>125</v>
      </c>
      <c r="B650" s="63" t="s">
        <v>529</v>
      </c>
      <c r="C650" s="64">
        <v>68</v>
      </c>
      <c r="D650" s="65">
        <v>2598973</v>
      </c>
      <c r="E650" s="65">
        <v>155619.21999999997</v>
      </c>
      <c r="F650" s="66">
        <v>2.4214448541258192E-4</v>
      </c>
    </row>
    <row r="651" spans="1:6" x14ac:dyDescent="0.2">
      <c r="A651" s="63" t="s">
        <v>125</v>
      </c>
      <c r="B651" s="63" t="s">
        <v>631</v>
      </c>
      <c r="C651" s="64">
        <v>43</v>
      </c>
      <c r="D651" s="65">
        <v>11995300</v>
      </c>
      <c r="E651" s="65">
        <v>719718.00000000012</v>
      </c>
      <c r="F651" s="66">
        <v>1.1198857361717446E-3</v>
      </c>
    </row>
    <row r="652" spans="1:6" x14ac:dyDescent="0.2">
      <c r="A652" s="63" t="s">
        <v>125</v>
      </c>
      <c r="B652" s="63" t="s">
        <v>632</v>
      </c>
      <c r="C652" s="64">
        <v>40</v>
      </c>
      <c r="D652" s="65">
        <v>518421</v>
      </c>
      <c r="E652" s="65">
        <v>31105.259999999995</v>
      </c>
      <c r="F652" s="66">
        <v>4.8399980261593443E-5</v>
      </c>
    </row>
    <row r="653" spans="1:6" x14ac:dyDescent="0.2">
      <c r="A653" s="63" t="s">
        <v>125</v>
      </c>
      <c r="B653" s="63" t="s">
        <v>633</v>
      </c>
      <c r="C653" s="64">
        <v>18</v>
      </c>
      <c r="D653" s="65">
        <v>573648</v>
      </c>
      <c r="E653" s="65">
        <v>34418.880000000005</v>
      </c>
      <c r="F653" s="66">
        <v>5.3555993829537313E-5</v>
      </c>
    </row>
    <row r="654" spans="1:6" x14ac:dyDescent="0.2">
      <c r="A654" s="63" t="s">
        <v>125</v>
      </c>
      <c r="B654" s="63" t="s">
        <v>634</v>
      </c>
      <c r="C654" s="64">
        <v>17</v>
      </c>
      <c r="D654" s="65">
        <v>575932</v>
      </c>
      <c r="E654" s="65">
        <v>34555.920000000006</v>
      </c>
      <c r="F654" s="66">
        <v>5.3769228931737031E-5</v>
      </c>
    </row>
    <row r="655" spans="1:6" x14ac:dyDescent="0.2">
      <c r="A655" s="63" t="s">
        <v>125</v>
      </c>
      <c r="B655" s="63" t="s">
        <v>872</v>
      </c>
      <c r="C655" s="64">
        <v>11</v>
      </c>
      <c r="D655" s="65">
        <v>76119</v>
      </c>
      <c r="E655" s="65">
        <v>4558.76</v>
      </c>
      <c r="F655" s="66">
        <v>7.0934592418562578E-6</v>
      </c>
    </row>
    <row r="656" spans="1:6" x14ac:dyDescent="0.2">
      <c r="A656" s="63" t="s">
        <v>125</v>
      </c>
      <c r="B656" s="63" t="s">
        <v>165</v>
      </c>
      <c r="C656" s="64">
        <v>13</v>
      </c>
      <c r="D656" s="65">
        <v>334669</v>
      </c>
      <c r="E656" s="65">
        <v>20077.269999999997</v>
      </c>
      <c r="F656" s="66">
        <v>3.1240358437983869E-5</v>
      </c>
    </row>
    <row r="657" spans="1:6" x14ac:dyDescent="0.2">
      <c r="A657" s="63" t="s">
        <v>126</v>
      </c>
      <c r="B657" s="63" t="s">
        <v>635</v>
      </c>
      <c r="C657" s="64">
        <v>455</v>
      </c>
      <c r="D657" s="65">
        <v>42450935</v>
      </c>
      <c r="E657" s="65">
        <v>2539467.2400000021</v>
      </c>
      <c r="F657" s="66">
        <v>3.9514270027308342E-3</v>
      </c>
    </row>
    <row r="658" spans="1:6" x14ac:dyDescent="0.2">
      <c r="A658" s="63" t="s">
        <v>126</v>
      </c>
      <c r="B658" s="63" t="s">
        <v>636</v>
      </c>
      <c r="C658" s="64">
        <v>116</v>
      </c>
      <c r="D658" s="65">
        <v>3768801</v>
      </c>
      <c r="E658" s="65">
        <v>226128.05999999988</v>
      </c>
      <c r="F658" s="66">
        <v>3.5185668406540935E-4</v>
      </c>
    </row>
    <row r="659" spans="1:6" x14ac:dyDescent="0.2">
      <c r="A659" s="63" t="s">
        <v>126</v>
      </c>
      <c r="B659" s="63" t="s">
        <v>637</v>
      </c>
      <c r="C659" s="64">
        <v>79</v>
      </c>
      <c r="D659" s="65">
        <v>4023486</v>
      </c>
      <c r="E659" s="65">
        <v>241409.15999999995</v>
      </c>
      <c r="F659" s="66">
        <v>3.756341718078503E-4</v>
      </c>
    </row>
    <row r="660" spans="1:6" x14ac:dyDescent="0.2">
      <c r="A660" s="63" t="s">
        <v>126</v>
      </c>
      <c r="B660" s="63" t="s">
        <v>638</v>
      </c>
      <c r="C660" s="64">
        <v>77</v>
      </c>
      <c r="D660" s="65">
        <v>2571792</v>
      </c>
      <c r="E660" s="65">
        <v>154307.51999999996</v>
      </c>
      <c r="F660" s="66">
        <v>2.4010347195990115E-4</v>
      </c>
    </row>
    <row r="661" spans="1:6" x14ac:dyDescent="0.2">
      <c r="A661" s="63" t="s">
        <v>126</v>
      </c>
      <c r="B661" s="63" t="s">
        <v>639</v>
      </c>
      <c r="C661" s="64">
        <v>68</v>
      </c>
      <c r="D661" s="65">
        <v>2153522</v>
      </c>
      <c r="E661" s="65">
        <v>129211.31999999996</v>
      </c>
      <c r="F661" s="66">
        <v>2.0105362686485931E-4</v>
      </c>
    </row>
    <row r="662" spans="1:6" x14ac:dyDescent="0.2">
      <c r="A662" s="63" t="s">
        <v>126</v>
      </c>
      <c r="B662" s="63" t="s">
        <v>640</v>
      </c>
      <c r="C662" s="64">
        <v>60</v>
      </c>
      <c r="D662" s="65">
        <v>988288</v>
      </c>
      <c r="E662" s="65">
        <v>59297.279999999999</v>
      </c>
      <c r="F662" s="66">
        <v>9.2266940754270505E-5</v>
      </c>
    </row>
    <row r="663" spans="1:6" x14ac:dyDescent="0.2">
      <c r="A663" s="63" t="s">
        <v>126</v>
      </c>
      <c r="B663" s="63" t="s">
        <v>641</v>
      </c>
      <c r="C663" s="64">
        <v>18</v>
      </c>
      <c r="D663" s="65">
        <v>161265</v>
      </c>
      <c r="E663" s="65">
        <v>9675.9</v>
      </c>
      <c r="F663" s="66">
        <v>1.5055761276811449E-5</v>
      </c>
    </row>
    <row r="664" spans="1:6" x14ac:dyDescent="0.2">
      <c r="A664" s="63" t="s">
        <v>126</v>
      </c>
      <c r="B664" s="63" t="s">
        <v>642</v>
      </c>
      <c r="C664" s="64">
        <v>18</v>
      </c>
      <c r="D664" s="65">
        <v>158479</v>
      </c>
      <c r="E664" s="65">
        <v>9508.739999999998</v>
      </c>
      <c r="F664" s="66">
        <v>1.4795659265108989E-5</v>
      </c>
    </row>
    <row r="665" spans="1:6" x14ac:dyDescent="0.2">
      <c r="A665" s="63" t="s">
        <v>126</v>
      </c>
      <c r="B665" s="63" t="s">
        <v>873</v>
      </c>
      <c r="C665" s="64">
        <v>11</v>
      </c>
      <c r="D665" s="65">
        <v>145516</v>
      </c>
      <c r="E665" s="65">
        <v>8730.9600000000009</v>
      </c>
      <c r="F665" s="66">
        <v>1.3585428691634855E-5</v>
      </c>
    </row>
    <row r="666" spans="1:6" x14ac:dyDescent="0.2">
      <c r="A666" s="63" t="s">
        <v>126</v>
      </c>
      <c r="B666" s="63" t="s">
        <v>165</v>
      </c>
      <c r="C666" s="64">
        <v>29</v>
      </c>
      <c r="D666" s="65">
        <v>175149</v>
      </c>
      <c r="E666" s="65">
        <v>10454.489999999998</v>
      </c>
      <c r="F666" s="66">
        <v>1.6267252215381774E-5</v>
      </c>
    </row>
    <row r="667" spans="1:6" x14ac:dyDescent="0.2">
      <c r="A667" s="63" t="s">
        <v>127</v>
      </c>
      <c r="B667" s="63" t="s">
        <v>127</v>
      </c>
      <c r="C667" s="64">
        <v>112</v>
      </c>
      <c r="D667" s="65">
        <v>4741364</v>
      </c>
      <c r="E667" s="65">
        <v>283589.0799999999</v>
      </c>
      <c r="F667" s="66">
        <v>4.4126639270668179E-4</v>
      </c>
    </row>
    <row r="668" spans="1:6" x14ac:dyDescent="0.2">
      <c r="A668" s="63" t="s">
        <v>127</v>
      </c>
      <c r="B668" s="63" t="s">
        <v>643</v>
      </c>
      <c r="C668" s="64">
        <v>83</v>
      </c>
      <c r="D668" s="65">
        <v>2886194</v>
      </c>
      <c r="E668" s="65">
        <v>173171.64</v>
      </c>
      <c r="F668" s="66">
        <v>2.6945616136524073E-4</v>
      </c>
    </row>
    <row r="669" spans="1:6" x14ac:dyDescent="0.2">
      <c r="A669" s="63" t="s">
        <v>127</v>
      </c>
      <c r="B669" s="63" t="s">
        <v>644</v>
      </c>
      <c r="C669" s="64">
        <v>33</v>
      </c>
      <c r="D669" s="65">
        <v>638112</v>
      </c>
      <c r="E669" s="65">
        <v>38286.719999999994</v>
      </c>
      <c r="F669" s="66">
        <v>5.9574377204407069E-5</v>
      </c>
    </row>
    <row r="670" spans="1:6" x14ac:dyDescent="0.2">
      <c r="A670" s="63" t="s">
        <v>127</v>
      </c>
      <c r="B670" s="63" t="s">
        <v>645</v>
      </c>
      <c r="C670" s="64">
        <v>30</v>
      </c>
      <c r="D670" s="65">
        <v>506412</v>
      </c>
      <c r="E670" s="65">
        <v>30384.720000000001</v>
      </c>
      <c r="F670" s="66">
        <v>4.7278815488250024E-5</v>
      </c>
    </row>
    <row r="671" spans="1:6" x14ac:dyDescent="0.2">
      <c r="A671" s="63" t="s">
        <v>127</v>
      </c>
      <c r="B671" s="63" t="s">
        <v>646</v>
      </c>
      <c r="C671" s="64">
        <v>18</v>
      </c>
      <c r="D671" s="65">
        <v>676006</v>
      </c>
      <c r="E671" s="65">
        <v>40560.36</v>
      </c>
      <c r="F671" s="66">
        <v>6.3112175349221473E-5</v>
      </c>
    </row>
    <row r="672" spans="1:6" x14ac:dyDescent="0.2">
      <c r="A672" s="63" t="s">
        <v>127</v>
      </c>
      <c r="B672" s="63" t="s">
        <v>647</v>
      </c>
      <c r="C672" s="64">
        <v>14</v>
      </c>
      <c r="D672" s="65">
        <v>726628</v>
      </c>
      <c r="E672" s="65">
        <v>43597.679999999993</v>
      </c>
      <c r="F672" s="66">
        <v>6.783826437879854E-5</v>
      </c>
    </row>
    <row r="673" spans="1:6" x14ac:dyDescent="0.2">
      <c r="A673" s="63" t="s">
        <v>127</v>
      </c>
      <c r="B673" s="63" t="s">
        <v>648</v>
      </c>
      <c r="C673" s="64">
        <v>13</v>
      </c>
      <c r="D673" s="65">
        <v>821847</v>
      </c>
      <c r="E673" s="65">
        <v>49310.820000000007</v>
      </c>
      <c r="F673" s="66">
        <v>7.6727946163542371E-5</v>
      </c>
    </row>
    <row r="674" spans="1:6" x14ac:dyDescent="0.2">
      <c r="A674" s="63" t="s">
        <v>127</v>
      </c>
      <c r="B674" s="63" t="s">
        <v>165</v>
      </c>
      <c r="C674" s="64">
        <v>21</v>
      </c>
      <c r="D674" s="65">
        <v>211484</v>
      </c>
      <c r="E674" s="65">
        <v>12580.4</v>
      </c>
      <c r="F674" s="66">
        <v>1.9575181550739335E-5</v>
      </c>
    </row>
    <row r="675" spans="1:6" x14ac:dyDescent="0.2">
      <c r="A675" s="63" t="s">
        <v>128</v>
      </c>
      <c r="B675" s="63" t="s">
        <v>80</v>
      </c>
      <c r="C675" s="64">
        <v>5736</v>
      </c>
      <c r="D675" s="65">
        <v>1069237781</v>
      </c>
      <c r="E675" s="65">
        <v>63896679.960000113</v>
      </c>
      <c r="F675" s="66">
        <v>9.9423636029576976E-2</v>
      </c>
    </row>
    <row r="676" spans="1:6" x14ac:dyDescent="0.2">
      <c r="A676" s="63" t="s">
        <v>128</v>
      </c>
      <c r="B676" s="63" t="s">
        <v>313</v>
      </c>
      <c r="C676" s="64">
        <v>1684</v>
      </c>
      <c r="D676" s="65">
        <v>288550845</v>
      </c>
      <c r="E676" s="65">
        <v>17261367.639999982</v>
      </c>
      <c r="F676" s="66">
        <v>2.6858796649316129E-2</v>
      </c>
    </row>
    <row r="677" spans="1:6" x14ac:dyDescent="0.2">
      <c r="A677" s="63" t="s">
        <v>128</v>
      </c>
      <c r="B677" s="63" t="s">
        <v>649</v>
      </c>
      <c r="C677" s="64">
        <v>1605</v>
      </c>
      <c r="D677" s="65">
        <v>278795116</v>
      </c>
      <c r="E677" s="65">
        <v>16693248.539999997</v>
      </c>
      <c r="F677" s="66">
        <v>2.5974799755342781E-2</v>
      </c>
    </row>
    <row r="678" spans="1:6" x14ac:dyDescent="0.2">
      <c r="A678" s="63" t="s">
        <v>128</v>
      </c>
      <c r="B678" s="63" t="s">
        <v>320</v>
      </c>
      <c r="C678" s="64">
        <v>1231</v>
      </c>
      <c r="D678" s="65">
        <v>222728077</v>
      </c>
      <c r="E678" s="65">
        <v>13322242.629999964</v>
      </c>
      <c r="F678" s="66">
        <v>2.0729493350390163E-2</v>
      </c>
    </row>
    <row r="679" spans="1:6" x14ac:dyDescent="0.2">
      <c r="A679" s="63" t="s">
        <v>128</v>
      </c>
      <c r="B679" s="63" t="s">
        <v>318</v>
      </c>
      <c r="C679" s="64">
        <v>574</v>
      </c>
      <c r="D679" s="65">
        <v>113633024</v>
      </c>
      <c r="E679" s="65">
        <v>6788800.6900000023</v>
      </c>
      <c r="F679" s="66">
        <v>1.05634165860016E-2</v>
      </c>
    </row>
    <row r="680" spans="1:6" x14ac:dyDescent="0.2">
      <c r="A680" s="63" t="s">
        <v>128</v>
      </c>
      <c r="B680" s="63" t="s">
        <v>650</v>
      </c>
      <c r="C680" s="64">
        <v>539</v>
      </c>
      <c r="D680" s="65">
        <v>161574676</v>
      </c>
      <c r="E680" s="65">
        <v>9653352.5600000173</v>
      </c>
      <c r="F680" s="66">
        <v>1.502067731831219E-2</v>
      </c>
    </row>
    <row r="681" spans="1:6" x14ac:dyDescent="0.2">
      <c r="A681" s="63" t="s">
        <v>128</v>
      </c>
      <c r="B681" s="63" t="s">
        <v>651</v>
      </c>
      <c r="C681" s="64">
        <v>538</v>
      </c>
      <c r="D681" s="65">
        <v>44706179</v>
      </c>
      <c r="E681" s="65">
        <v>2664419.5400000005</v>
      </c>
      <c r="F681" s="66">
        <v>4.1458535676796764E-3</v>
      </c>
    </row>
    <row r="682" spans="1:6" x14ac:dyDescent="0.2">
      <c r="A682" s="63" t="s">
        <v>128</v>
      </c>
      <c r="B682" s="63" t="s">
        <v>327</v>
      </c>
      <c r="C682" s="64">
        <v>363</v>
      </c>
      <c r="D682" s="65">
        <v>76902934</v>
      </c>
      <c r="E682" s="65">
        <v>4611697.4100000011</v>
      </c>
      <c r="F682" s="66">
        <v>7.175830184876825E-3</v>
      </c>
    </row>
    <row r="683" spans="1:6" x14ac:dyDescent="0.2">
      <c r="A683" s="63" t="s">
        <v>128</v>
      </c>
      <c r="B683" s="63" t="s">
        <v>652</v>
      </c>
      <c r="C683" s="64">
        <v>257</v>
      </c>
      <c r="D683" s="65">
        <v>18454725</v>
      </c>
      <c r="E683" s="65">
        <v>1103274.5699999994</v>
      </c>
      <c r="F683" s="66">
        <v>1.7167021722730488E-3</v>
      </c>
    </row>
    <row r="684" spans="1:6" x14ac:dyDescent="0.2">
      <c r="A684" s="63" t="s">
        <v>128</v>
      </c>
      <c r="B684" s="63" t="s">
        <v>653</v>
      </c>
      <c r="C684" s="64">
        <v>177</v>
      </c>
      <c r="D684" s="65">
        <v>8093540</v>
      </c>
      <c r="E684" s="65">
        <v>485502.44999999995</v>
      </c>
      <c r="F684" s="66">
        <v>7.5544486678315054E-4</v>
      </c>
    </row>
    <row r="685" spans="1:6" x14ac:dyDescent="0.2">
      <c r="A685" s="63" t="s">
        <v>128</v>
      </c>
      <c r="B685" s="63" t="s">
        <v>654</v>
      </c>
      <c r="C685" s="64">
        <v>147</v>
      </c>
      <c r="D685" s="65">
        <v>22063298</v>
      </c>
      <c r="E685" s="65">
        <v>1323055.57</v>
      </c>
      <c r="F685" s="66">
        <v>2.0586827910453499E-3</v>
      </c>
    </row>
    <row r="686" spans="1:6" x14ac:dyDescent="0.2">
      <c r="A686" s="63" t="s">
        <v>128</v>
      </c>
      <c r="B686" s="63" t="s">
        <v>655</v>
      </c>
      <c r="C686" s="64">
        <v>136</v>
      </c>
      <c r="D686" s="65">
        <v>5412554</v>
      </c>
      <c r="E686" s="65">
        <v>322446.96999999991</v>
      </c>
      <c r="F686" s="66">
        <v>5.0172951402465728E-4</v>
      </c>
    </row>
    <row r="687" spans="1:6" x14ac:dyDescent="0.2">
      <c r="A687" s="63" t="s">
        <v>128</v>
      </c>
      <c r="B687" s="63" t="s">
        <v>656</v>
      </c>
      <c r="C687" s="64">
        <v>83</v>
      </c>
      <c r="D687" s="65">
        <v>2101766</v>
      </c>
      <c r="E687" s="65">
        <v>126105.95999999996</v>
      </c>
      <c r="F687" s="66">
        <v>1.9622166716720232E-4</v>
      </c>
    </row>
    <row r="688" spans="1:6" x14ac:dyDescent="0.2">
      <c r="A688" s="63" t="s">
        <v>128</v>
      </c>
      <c r="B688" s="63" t="s">
        <v>657</v>
      </c>
      <c r="C688" s="64">
        <v>53</v>
      </c>
      <c r="D688" s="65">
        <v>1800729</v>
      </c>
      <c r="E688" s="65">
        <v>107951.73000000001</v>
      </c>
      <c r="F688" s="66">
        <v>1.6797357106820089E-4</v>
      </c>
    </row>
    <row r="689" spans="1:6" x14ac:dyDescent="0.2">
      <c r="A689" s="63" t="s">
        <v>128</v>
      </c>
      <c r="B689" s="63" t="s">
        <v>658</v>
      </c>
      <c r="C689" s="64">
        <v>39</v>
      </c>
      <c r="D689" s="65">
        <v>2140268</v>
      </c>
      <c r="E689" s="65">
        <v>128403.98999999996</v>
      </c>
      <c r="F689" s="66">
        <v>1.9979741630546863E-4</v>
      </c>
    </row>
    <row r="690" spans="1:6" x14ac:dyDescent="0.2">
      <c r="A690" s="63" t="s">
        <v>128</v>
      </c>
      <c r="B690" s="63" t="s">
        <v>659</v>
      </c>
      <c r="C690" s="64">
        <v>33</v>
      </c>
      <c r="D690" s="65">
        <v>1051788</v>
      </c>
      <c r="E690" s="65">
        <v>63100.509999999995</v>
      </c>
      <c r="F690" s="66">
        <v>9.8184790562640532E-5</v>
      </c>
    </row>
    <row r="691" spans="1:6" x14ac:dyDescent="0.2">
      <c r="A691" s="63" t="s">
        <v>128</v>
      </c>
      <c r="B691" s="63" t="s">
        <v>660</v>
      </c>
      <c r="C691" s="64">
        <v>14</v>
      </c>
      <c r="D691" s="65">
        <v>413300</v>
      </c>
      <c r="E691" s="65">
        <v>24798</v>
      </c>
      <c r="F691" s="66">
        <v>3.8585844018889227E-5</v>
      </c>
    </row>
    <row r="692" spans="1:6" x14ac:dyDescent="0.2">
      <c r="A692" s="63" t="s">
        <v>128</v>
      </c>
      <c r="B692" s="63" t="s">
        <v>165</v>
      </c>
      <c r="C692" s="64">
        <v>218</v>
      </c>
      <c r="D692" s="65">
        <v>53102230</v>
      </c>
      <c r="E692" s="65">
        <v>2845104.88</v>
      </c>
      <c r="F692" s="66">
        <v>4.4270010935180482E-3</v>
      </c>
    </row>
    <row r="693" spans="1:6" x14ac:dyDescent="0.2">
      <c r="A693" s="63" t="s">
        <v>129</v>
      </c>
      <c r="B693" s="63" t="s">
        <v>661</v>
      </c>
      <c r="C693" s="64">
        <v>1473</v>
      </c>
      <c r="D693" s="65">
        <v>306514188</v>
      </c>
      <c r="E693" s="65">
        <v>18315240.090000007</v>
      </c>
      <c r="F693" s="66">
        <v>2.8498628812051254E-2</v>
      </c>
    </row>
    <row r="694" spans="1:6" x14ac:dyDescent="0.2">
      <c r="A694" s="63" t="s">
        <v>129</v>
      </c>
      <c r="B694" s="63" t="s">
        <v>662</v>
      </c>
      <c r="C694" s="64">
        <v>93</v>
      </c>
      <c r="D694" s="65">
        <v>7228033</v>
      </c>
      <c r="E694" s="65">
        <v>430020.08999999985</v>
      </c>
      <c r="F694" s="66">
        <v>6.6911396555079854E-4</v>
      </c>
    </row>
    <row r="695" spans="1:6" x14ac:dyDescent="0.2">
      <c r="A695" s="63" t="s">
        <v>129</v>
      </c>
      <c r="B695" s="63" t="s">
        <v>664</v>
      </c>
      <c r="C695" s="64">
        <v>75</v>
      </c>
      <c r="D695" s="65">
        <v>3325031</v>
      </c>
      <c r="E695" s="65">
        <v>199501.86000000002</v>
      </c>
      <c r="F695" s="66">
        <v>3.104261493442325E-4</v>
      </c>
    </row>
    <row r="696" spans="1:6" x14ac:dyDescent="0.2">
      <c r="A696" s="63" t="s">
        <v>129</v>
      </c>
      <c r="B696" s="63" t="s">
        <v>663</v>
      </c>
      <c r="C696" s="64">
        <v>71</v>
      </c>
      <c r="D696" s="65">
        <v>6613020</v>
      </c>
      <c r="E696" s="65">
        <v>377133.4499999999</v>
      </c>
      <c r="F696" s="66">
        <v>5.8682202096965708E-4</v>
      </c>
    </row>
    <row r="697" spans="1:6" x14ac:dyDescent="0.2">
      <c r="A697" s="63" t="s">
        <v>129</v>
      </c>
      <c r="B697" s="63" t="s">
        <v>665</v>
      </c>
      <c r="C697" s="64">
        <v>59</v>
      </c>
      <c r="D697" s="65">
        <v>1653540</v>
      </c>
      <c r="E697" s="65">
        <v>97772.369999999937</v>
      </c>
      <c r="F697" s="66">
        <v>1.5213442286382461E-4</v>
      </c>
    </row>
    <row r="698" spans="1:6" x14ac:dyDescent="0.2">
      <c r="A698" s="63" t="s">
        <v>129</v>
      </c>
      <c r="B698" s="63" t="s">
        <v>666</v>
      </c>
      <c r="C698" s="64">
        <v>58</v>
      </c>
      <c r="D698" s="65">
        <v>2648234</v>
      </c>
      <c r="E698" s="65">
        <v>158796.43999999997</v>
      </c>
      <c r="F698" s="66">
        <v>2.4708825972235269E-4</v>
      </c>
    </row>
    <row r="699" spans="1:6" x14ac:dyDescent="0.2">
      <c r="A699" s="63" t="s">
        <v>129</v>
      </c>
      <c r="B699" s="63" t="s">
        <v>669</v>
      </c>
      <c r="C699" s="64">
        <v>51</v>
      </c>
      <c r="D699" s="65">
        <v>2285831</v>
      </c>
      <c r="E699" s="65">
        <v>137149.85999999993</v>
      </c>
      <c r="F699" s="66">
        <v>2.1340604505091105E-4</v>
      </c>
    </row>
    <row r="700" spans="1:6" x14ac:dyDescent="0.2">
      <c r="A700" s="63" t="s">
        <v>129</v>
      </c>
      <c r="B700" s="63" t="s">
        <v>668</v>
      </c>
      <c r="C700" s="64">
        <v>47</v>
      </c>
      <c r="D700" s="65">
        <v>1118684</v>
      </c>
      <c r="E700" s="65">
        <v>67121.039999999994</v>
      </c>
      <c r="F700" s="66">
        <v>1.0444076053817342E-4</v>
      </c>
    </row>
    <row r="701" spans="1:6" x14ac:dyDescent="0.2">
      <c r="A701" s="63" t="s">
        <v>129</v>
      </c>
      <c r="B701" s="63" t="s">
        <v>667</v>
      </c>
      <c r="C701" s="64">
        <v>44</v>
      </c>
      <c r="D701" s="65">
        <v>2414401</v>
      </c>
      <c r="E701" s="65">
        <v>144864.05999999997</v>
      </c>
      <c r="F701" s="66">
        <v>2.2540938878550727E-4</v>
      </c>
    </row>
    <row r="702" spans="1:6" x14ac:dyDescent="0.2">
      <c r="A702" s="63" t="s">
        <v>129</v>
      </c>
      <c r="B702" s="63" t="s">
        <v>670</v>
      </c>
      <c r="C702" s="64">
        <v>31</v>
      </c>
      <c r="D702" s="65">
        <v>529992</v>
      </c>
      <c r="E702" s="65">
        <v>31799.52</v>
      </c>
      <c r="F702" s="66">
        <v>4.9480253189593857E-5</v>
      </c>
    </row>
    <row r="703" spans="1:6" x14ac:dyDescent="0.2">
      <c r="A703" s="63" t="s">
        <v>129</v>
      </c>
      <c r="B703" s="63" t="s">
        <v>671</v>
      </c>
      <c r="C703" s="64">
        <v>28</v>
      </c>
      <c r="D703" s="65">
        <v>840287</v>
      </c>
      <c r="E703" s="65">
        <v>50348.369999999995</v>
      </c>
      <c r="F703" s="66">
        <v>7.834238049138325E-5</v>
      </c>
    </row>
    <row r="704" spans="1:6" x14ac:dyDescent="0.2">
      <c r="A704" s="63" t="s">
        <v>129</v>
      </c>
      <c r="B704" s="63" t="s">
        <v>92</v>
      </c>
      <c r="C704" s="64">
        <v>19</v>
      </c>
      <c r="D704" s="65">
        <v>352955</v>
      </c>
      <c r="E704" s="65">
        <v>21177.3</v>
      </c>
      <c r="F704" s="66">
        <v>3.2952012038923419E-5</v>
      </c>
    </row>
    <row r="705" spans="1:6" x14ac:dyDescent="0.2">
      <c r="A705" s="63" t="s">
        <v>129</v>
      </c>
      <c r="B705" s="63" t="s">
        <v>874</v>
      </c>
      <c r="C705" s="64">
        <v>16</v>
      </c>
      <c r="D705" s="65">
        <v>87781</v>
      </c>
      <c r="E705" s="65">
        <v>5266.86</v>
      </c>
      <c r="F705" s="66">
        <v>8.1952672969322894E-6</v>
      </c>
    </row>
    <row r="706" spans="1:6" x14ac:dyDescent="0.2">
      <c r="A706" s="63" t="s">
        <v>129</v>
      </c>
      <c r="B706" s="63" t="s">
        <v>875</v>
      </c>
      <c r="C706" s="64">
        <v>11</v>
      </c>
      <c r="D706" s="65">
        <v>1051691</v>
      </c>
      <c r="E706" s="65">
        <v>63101.46</v>
      </c>
      <c r="F706" s="66">
        <v>9.8186268768617549E-5</v>
      </c>
    </row>
    <row r="707" spans="1:6" x14ac:dyDescent="0.2">
      <c r="A707" s="63" t="s">
        <v>129</v>
      </c>
      <c r="B707" s="63" t="s">
        <v>165</v>
      </c>
      <c r="C707" s="64">
        <v>57</v>
      </c>
      <c r="D707" s="65">
        <v>2983108</v>
      </c>
      <c r="E707" s="65">
        <v>174042.40000000002</v>
      </c>
      <c r="F707" s="66">
        <v>2.7081106940370704E-4</v>
      </c>
    </row>
    <row r="708" spans="1:6" x14ac:dyDescent="0.2">
      <c r="A708" s="63" t="s">
        <v>130</v>
      </c>
      <c r="B708" s="63" t="s">
        <v>672</v>
      </c>
      <c r="C708" s="64">
        <v>392</v>
      </c>
      <c r="D708" s="65">
        <v>30415686</v>
      </c>
      <c r="E708" s="65">
        <v>1814169.1400000022</v>
      </c>
      <c r="F708" s="66">
        <v>2.8228585958513792E-3</v>
      </c>
    </row>
    <row r="709" spans="1:6" x14ac:dyDescent="0.2">
      <c r="A709" s="63" t="s">
        <v>130</v>
      </c>
      <c r="B709" s="63" t="s">
        <v>673</v>
      </c>
      <c r="C709" s="64">
        <v>130</v>
      </c>
      <c r="D709" s="65">
        <v>5788491</v>
      </c>
      <c r="E709" s="65">
        <v>347309.4600000002</v>
      </c>
      <c r="F709" s="66">
        <v>5.4041570488929172E-4</v>
      </c>
    </row>
    <row r="710" spans="1:6" x14ac:dyDescent="0.2">
      <c r="A710" s="63" t="s">
        <v>130</v>
      </c>
      <c r="B710" s="63" t="s">
        <v>674</v>
      </c>
      <c r="C710" s="64">
        <v>112</v>
      </c>
      <c r="D710" s="65">
        <v>8692782</v>
      </c>
      <c r="E710" s="65">
        <v>521566.91999999981</v>
      </c>
      <c r="F710" s="66">
        <v>8.1156140900606787E-4</v>
      </c>
    </row>
    <row r="711" spans="1:6" x14ac:dyDescent="0.2">
      <c r="A711" s="63" t="s">
        <v>130</v>
      </c>
      <c r="B711" s="63" t="s">
        <v>675</v>
      </c>
      <c r="C711" s="64">
        <v>28</v>
      </c>
      <c r="D711" s="65">
        <v>212313</v>
      </c>
      <c r="E711" s="65">
        <v>12738.779999999999</v>
      </c>
      <c r="F711" s="66">
        <v>1.9821621827201616E-5</v>
      </c>
    </row>
    <row r="712" spans="1:6" x14ac:dyDescent="0.2">
      <c r="A712" s="63" t="s">
        <v>130</v>
      </c>
      <c r="B712" s="63" t="s">
        <v>676</v>
      </c>
      <c r="C712" s="64">
        <v>19</v>
      </c>
      <c r="D712" s="65">
        <v>233959</v>
      </c>
      <c r="E712" s="65">
        <v>14037.539999999997</v>
      </c>
      <c r="F712" s="66">
        <v>2.1842500558469161E-5</v>
      </c>
    </row>
    <row r="713" spans="1:6" x14ac:dyDescent="0.2">
      <c r="A713" s="63" t="s">
        <v>130</v>
      </c>
      <c r="B713" s="63" t="s">
        <v>470</v>
      </c>
      <c r="C713" s="64">
        <v>16</v>
      </c>
      <c r="D713" s="65">
        <v>618449</v>
      </c>
      <c r="E713" s="65">
        <v>37106.939999999995</v>
      </c>
      <c r="F713" s="66">
        <v>5.7738632101713096E-5</v>
      </c>
    </row>
    <row r="714" spans="1:6" x14ac:dyDescent="0.2">
      <c r="A714" s="63" t="s">
        <v>130</v>
      </c>
      <c r="B714" s="63" t="s">
        <v>876</v>
      </c>
      <c r="C714" s="64">
        <v>13</v>
      </c>
      <c r="D714" s="65">
        <v>39326</v>
      </c>
      <c r="E714" s="65">
        <v>2359.56</v>
      </c>
      <c r="F714" s="66">
        <v>3.6714902053879456E-6</v>
      </c>
    </row>
    <row r="715" spans="1:6" x14ac:dyDescent="0.2">
      <c r="A715" s="63" t="s">
        <v>130</v>
      </c>
      <c r="B715" s="63" t="s">
        <v>165</v>
      </c>
      <c r="C715" s="64">
        <v>37</v>
      </c>
      <c r="D715" s="65">
        <v>485632</v>
      </c>
      <c r="E715" s="65">
        <v>28139.21</v>
      </c>
      <c r="F715" s="66">
        <v>4.3784787800418101E-5</v>
      </c>
    </row>
    <row r="716" spans="1:6" x14ac:dyDescent="0.2">
      <c r="A716" s="63" t="s">
        <v>131</v>
      </c>
      <c r="B716" s="63" t="s">
        <v>677</v>
      </c>
      <c r="C716" s="64">
        <v>142</v>
      </c>
      <c r="D716" s="65">
        <v>9875280</v>
      </c>
      <c r="E716" s="65">
        <v>591446.63</v>
      </c>
      <c r="F716" s="66">
        <v>9.2029467742066665E-4</v>
      </c>
    </row>
    <row r="717" spans="1:6" x14ac:dyDescent="0.2">
      <c r="A717" s="63" t="s">
        <v>131</v>
      </c>
      <c r="B717" s="63" t="s">
        <v>678</v>
      </c>
      <c r="C717" s="64">
        <v>34</v>
      </c>
      <c r="D717" s="65">
        <v>820436</v>
      </c>
      <c r="E717" s="65">
        <v>49226.160000000011</v>
      </c>
      <c r="F717" s="66">
        <v>7.6596214670896236E-5</v>
      </c>
    </row>
    <row r="718" spans="1:6" x14ac:dyDescent="0.2">
      <c r="A718" s="63" t="s">
        <v>131</v>
      </c>
      <c r="B718" s="63" t="s">
        <v>877</v>
      </c>
      <c r="C718" s="64">
        <v>19</v>
      </c>
      <c r="D718" s="65">
        <v>101346</v>
      </c>
      <c r="E718" s="65">
        <v>6080.76</v>
      </c>
      <c r="F718" s="66">
        <v>9.4617008176587183E-6</v>
      </c>
    </row>
    <row r="719" spans="1:6" x14ac:dyDescent="0.2">
      <c r="A719" s="63" t="s">
        <v>131</v>
      </c>
      <c r="B719" s="63" t="s">
        <v>878</v>
      </c>
      <c r="C719" s="64">
        <v>14</v>
      </c>
      <c r="D719" s="65">
        <v>62204</v>
      </c>
      <c r="E719" s="65">
        <v>3732.2399999999993</v>
      </c>
      <c r="F719" s="66">
        <v>5.8073889217299429E-6</v>
      </c>
    </row>
    <row r="720" spans="1:6" x14ac:dyDescent="0.2">
      <c r="A720" s="63" t="s">
        <v>131</v>
      </c>
      <c r="B720" s="63" t="s">
        <v>879</v>
      </c>
      <c r="C720" s="64">
        <v>13</v>
      </c>
      <c r="D720" s="65">
        <v>400269</v>
      </c>
      <c r="E720" s="65">
        <v>24016.14</v>
      </c>
      <c r="F720" s="66">
        <v>3.7369264939745396E-5</v>
      </c>
    </row>
    <row r="721" spans="1:6" x14ac:dyDescent="0.2">
      <c r="A721" s="63" t="s">
        <v>131</v>
      </c>
      <c r="B721" s="63" t="s">
        <v>165</v>
      </c>
      <c r="C721" s="64">
        <v>31</v>
      </c>
      <c r="D721" s="65">
        <v>130096</v>
      </c>
      <c r="E721" s="65">
        <v>7669.0899999999992</v>
      </c>
      <c r="F721" s="66">
        <v>1.193315229078245E-5</v>
      </c>
    </row>
    <row r="722" spans="1:6" x14ac:dyDescent="0.2">
      <c r="A722" s="63" t="s">
        <v>132</v>
      </c>
      <c r="B722" s="63" t="s">
        <v>679</v>
      </c>
      <c r="C722" s="64">
        <v>116</v>
      </c>
      <c r="D722" s="65">
        <v>6247821</v>
      </c>
      <c r="E722" s="65">
        <v>374495.31</v>
      </c>
      <c r="F722" s="66">
        <v>5.827170585315577E-4</v>
      </c>
    </row>
    <row r="723" spans="1:6" x14ac:dyDescent="0.2">
      <c r="A723" s="63" t="s">
        <v>132</v>
      </c>
      <c r="B723" s="63" t="s">
        <v>680</v>
      </c>
      <c r="C723" s="64">
        <v>93</v>
      </c>
      <c r="D723" s="65">
        <v>2376212</v>
      </c>
      <c r="E723" s="65">
        <v>141099.61999999997</v>
      </c>
      <c r="F723" s="66">
        <v>2.1955189646118806E-4</v>
      </c>
    </row>
    <row r="724" spans="1:6" x14ac:dyDescent="0.2">
      <c r="A724" s="63" t="s">
        <v>132</v>
      </c>
      <c r="B724" s="63" t="s">
        <v>681</v>
      </c>
      <c r="C724" s="64">
        <v>52</v>
      </c>
      <c r="D724" s="65">
        <v>2368359</v>
      </c>
      <c r="E724" s="65">
        <v>142098.53999999995</v>
      </c>
      <c r="F724" s="66">
        <v>2.2110622226598477E-4</v>
      </c>
    </row>
    <row r="725" spans="1:6" x14ac:dyDescent="0.2">
      <c r="A725" s="63" t="s">
        <v>132</v>
      </c>
      <c r="B725" s="63" t="s">
        <v>683</v>
      </c>
      <c r="C725" s="64">
        <v>40</v>
      </c>
      <c r="D725" s="65">
        <v>1813071</v>
      </c>
      <c r="E725" s="65">
        <v>108784.26000000001</v>
      </c>
      <c r="F725" s="66">
        <v>1.6926899298613966E-4</v>
      </c>
    </row>
    <row r="726" spans="1:6" x14ac:dyDescent="0.2">
      <c r="A726" s="63" t="s">
        <v>132</v>
      </c>
      <c r="B726" s="63" t="s">
        <v>682</v>
      </c>
      <c r="C726" s="64">
        <v>35</v>
      </c>
      <c r="D726" s="65">
        <v>1320728</v>
      </c>
      <c r="E726" s="65">
        <v>79243.679999999978</v>
      </c>
      <c r="F726" s="66">
        <v>1.2330366464887376E-4</v>
      </c>
    </row>
    <row r="727" spans="1:6" x14ac:dyDescent="0.2">
      <c r="A727" s="63" t="s">
        <v>132</v>
      </c>
      <c r="B727" s="63" t="s">
        <v>684</v>
      </c>
      <c r="C727" s="64">
        <v>26</v>
      </c>
      <c r="D727" s="65">
        <v>717897</v>
      </c>
      <c r="E727" s="65">
        <v>43073.820000000014</v>
      </c>
      <c r="F727" s="66">
        <v>6.702313492288539E-5</v>
      </c>
    </row>
    <row r="728" spans="1:6" x14ac:dyDescent="0.2">
      <c r="A728" s="63" t="s">
        <v>132</v>
      </c>
      <c r="B728" s="63" t="s">
        <v>685</v>
      </c>
      <c r="C728" s="64">
        <v>22</v>
      </c>
      <c r="D728" s="65">
        <v>403696</v>
      </c>
      <c r="E728" s="65">
        <v>24221.760000000002</v>
      </c>
      <c r="F728" s="66">
        <v>3.7689210953422473E-5</v>
      </c>
    </row>
    <row r="729" spans="1:6" x14ac:dyDescent="0.2">
      <c r="A729" s="63" t="s">
        <v>132</v>
      </c>
      <c r="B729" s="63" t="s">
        <v>686</v>
      </c>
      <c r="C729" s="64">
        <v>18</v>
      </c>
      <c r="D729" s="65">
        <v>275570</v>
      </c>
      <c r="E729" s="65">
        <v>16534.199999999997</v>
      </c>
      <c r="F729" s="66">
        <v>2.5727319226434318E-5</v>
      </c>
    </row>
    <row r="730" spans="1:6" x14ac:dyDescent="0.2">
      <c r="A730" s="63" t="s">
        <v>132</v>
      </c>
      <c r="B730" s="63" t="s">
        <v>880</v>
      </c>
      <c r="C730" s="64">
        <v>14</v>
      </c>
      <c r="D730" s="65">
        <v>125969</v>
      </c>
      <c r="E730" s="65">
        <v>7558.1400000000021</v>
      </c>
      <c r="F730" s="66">
        <v>1.1760513392730362E-5</v>
      </c>
    </row>
    <row r="731" spans="1:6" x14ac:dyDescent="0.2">
      <c r="A731" s="63" t="s">
        <v>132</v>
      </c>
      <c r="B731" s="63" t="s">
        <v>165</v>
      </c>
      <c r="C731" s="64">
        <v>22</v>
      </c>
      <c r="D731" s="65">
        <v>293628</v>
      </c>
      <c r="E731" s="65">
        <v>17608.68</v>
      </c>
      <c r="F731" s="66">
        <v>2.7399216866623695E-5</v>
      </c>
    </row>
    <row r="732" spans="1:6" x14ac:dyDescent="0.2">
      <c r="A732" s="63" t="s">
        <v>133</v>
      </c>
      <c r="B732" s="63" t="s">
        <v>687</v>
      </c>
      <c r="C732" s="64">
        <v>2675</v>
      </c>
      <c r="D732" s="65">
        <v>581003978</v>
      </c>
      <c r="E732" s="65">
        <v>34785104.449999928</v>
      </c>
      <c r="F732" s="66">
        <v>5.4125841377871881E-2</v>
      </c>
    </row>
    <row r="733" spans="1:6" x14ac:dyDescent="0.2">
      <c r="A733" s="63" t="s">
        <v>133</v>
      </c>
      <c r="B733" s="63" t="s">
        <v>688</v>
      </c>
      <c r="C733" s="64">
        <v>939</v>
      </c>
      <c r="D733" s="65">
        <v>94638279</v>
      </c>
      <c r="E733" s="65">
        <v>5649537.0000000028</v>
      </c>
      <c r="F733" s="66">
        <v>8.7907151165797053E-3</v>
      </c>
    </row>
    <row r="734" spans="1:6" x14ac:dyDescent="0.2">
      <c r="A734" s="63" t="s">
        <v>133</v>
      </c>
      <c r="B734" s="63" t="s">
        <v>689</v>
      </c>
      <c r="C734" s="64">
        <v>256</v>
      </c>
      <c r="D734" s="65">
        <v>15633232</v>
      </c>
      <c r="E734" s="65">
        <v>937068.37000000011</v>
      </c>
      <c r="F734" s="66">
        <v>1.4580842793715132E-3</v>
      </c>
    </row>
    <row r="735" spans="1:6" x14ac:dyDescent="0.2">
      <c r="A735" s="63" t="s">
        <v>133</v>
      </c>
      <c r="B735" s="63" t="s">
        <v>690</v>
      </c>
      <c r="C735" s="64">
        <v>152</v>
      </c>
      <c r="D735" s="65">
        <v>5598319</v>
      </c>
      <c r="E735" s="65">
        <v>329907.27999999985</v>
      </c>
      <c r="F735" s="66">
        <v>5.1333780332188112E-4</v>
      </c>
    </row>
    <row r="736" spans="1:6" x14ac:dyDescent="0.2">
      <c r="A736" s="63" t="s">
        <v>133</v>
      </c>
      <c r="B736" s="63" t="s">
        <v>691</v>
      </c>
      <c r="C736" s="64">
        <v>110</v>
      </c>
      <c r="D736" s="65">
        <v>2990274</v>
      </c>
      <c r="E736" s="65">
        <v>179416.43999999992</v>
      </c>
      <c r="F736" s="66">
        <v>2.7917310945497196E-4</v>
      </c>
    </row>
    <row r="737" spans="1:6" x14ac:dyDescent="0.2">
      <c r="A737" s="63" t="s">
        <v>133</v>
      </c>
      <c r="B737" s="63" t="s">
        <v>692</v>
      </c>
      <c r="C737" s="64">
        <v>89</v>
      </c>
      <c r="D737" s="65">
        <v>15826270</v>
      </c>
      <c r="E737" s="65">
        <v>946480.99000000034</v>
      </c>
      <c r="F737" s="66">
        <v>1.4727303753118747E-3</v>
      </c>
    </row>
    <row r="738" spans="1:6" x14ac:dyDescent="0.2">
      <c r="A738" s="63" t="s">
        <v>133</v>
      </c>
      <c r="B738" s="63" t="s">
        <v>693</v>
      </c>
      <c r="C738" s="64">
        <v>56</v>
      </c>
      <c r="D738" s="65">
        <v>872561</v>
      </c>
      <c r="E738" s="65">
        <v>52353.659999999989</v>
      </c>
      <c r="F738" s="66">
        <v>8.1462624347849015E-5</v>
      </c>
    </row>
    <row r="739" spans="1:6" x14ac:dyDescent="0.2">
      <c r="A739" s="63" t="s">
        <v>133</v>
      </c>
      <c r="B739" s="63" t="s">
        <v>694</v>
      </c>
      <c r="C739" s="64">
        <v>32</v>
      </c>
      <c r="D739" s="65">
        <v>626478</v>
      </c>
      <c r="E739" s="65">
        <v>37588.680000000008</v>
      </c>
      <c r="F739" s="66">
        <v>5.8488222572624468E-5</v>
      </c>
    </row>
    <row r="740" spans="1:6" x14ac:dyDescent="0.2">
      <c r="A740" s="63" t="s">
        <v>133</v>
      </c>
      <c r="B740" s="63" t="s">
        <v>696</v>
      </c>
      <c r="C740" s="64">
        <v>27</v>
      </c>
      <c r="D740" s="65">
        <v>411844</v>
      </c>
      <c r="E740" s="65">
        <v>24710.639999999996</v>
      </c>
      <c r="F740" s="66">
        <v>3.8449911309255777E-5</v>
      </c>
    </row>
    <row r="741" spans="1:6" x14ac:dyDescent="0.2">
      <c r="A741" s="63" t="s">
        <v>133</v>
      </c>
      <c r="B741" s="63" t="s">
        <v>695</v>
      </c>
      <c r="C741" s="64">
        <v>25</v>
      </c>
      <c r="D741" s="65">
        <v>1054417</v>
      </c>
      <c r="E741" s="65">
        <v>63265.020000000004</v>
      </c>
      <c r="F741" s="66">
        <v>9.844076915767028E-5</v>
      </c>
    </row>
    <row r="742" spans="1:6" x14ac:dyDescent="0.2">
      <c r="A742" s="63" t="s">
        <v>133</v>
      </c>
      <c r="B742" s="63" t="s">
        <v>698</v>
      </c>
      <c r="C742" s="64">
        <v>20</v>
      </c>
      <c r="D742" s="65">
        <v>86045</v>
      </c>
      <c r="E742" s="65">
        <v>5162.6999999999989</v>
      </c>
      <c r="F742" s="66">
        <v>8.0331936816001049E-6</v>
      </c>
    </row>
    <row r="743" spans="1:6" x14ac:dyDescent="0.2">
      <c r="A743" s="63" t="s">
        <v>133</v>
      </c>
      <c r="B743" s="63" t="s">
        <v>697</v>
      </c>
      <c r="C743" s="64">
        <v>17</v>
      </c>
      <c r="D743" s="65">
        <v>303021</v>
      </c>
      <c r="E743" s="65">
        <v>18181.259999999995</v>
      </c>
      <c r="F743" s="66">
        <v>2.8290154949063222E-5</v>
      </c>
    </row>
    <row r="744" spans="1:6" x14ac:dyDescent="0.2">
      <c r="A744" s="63" t="s">
        <v>133</v>
      </c>
      <c r="B744" s="63" t="s">
        <v>881</v>
      </c>
      <c r="C744" s="64">
        <v>10</v>
      </c>
      <c r="D744" s="65">
        <v>357351</v>
      </c>
      <c r="E744" s="65">
        <v>21441.06</v>
      </c>
      <c r="F744" s="66">
        <v>3.3362424258393624E-5</v>
      </c>
    </row>
    <row r="745" spans="1:6" x14ac:dyDescent="0.2">
      <c r="A745" s="63" t="s">
        <v>133</v>
      </c>
      <c r="B745" s="63" t="s">
        <v>165</v>
      </c>
      <c r="C745" s="64">
        <v>88</v>
      </c>
      <c r="D745" s="65">
        <v>5692999</v>
      </c>
      <c r="E745" s="65">
        <v>325035.12</v>
      </c>
      <c r="F745" s="66">
        <v>5.0575669170824027E-4</v>
      </c>
    </row>
    <row r="746" spans="1:6" x14ac:dyDescent="0.2">
      <c r="A746" s="63" t="s">
        <v>134</v>
      </c>
      <c r="B746" s="63" t="s">
        <v>699</v>
      </c>
      <c r="C746" s="64">
        <v>306</v>
      </c>
      <c r="D746" s="65">
        <v>15927856</v>
      </c>
      <c r="E746" s="65">
        <v>953948.81999999983</v>
      </c>
      <c r="F746" s="66">
        <v>1.4843503657764106E-3</v>
      </c>
    </row>
    <row r="747" spans="1:6" x14ac:dyDescent="0.2">
      <c r="A747" s="63" t="s">
        <v>134</v>
      </c>
      <c r="B747" s="63" t="s">
        <v>700</v>
      </c>
      <c r="C747" s="64">
        <v>45</v>
      </c>
      <c r="D747" s="65">
        <v>1139386</v>
      </c>
      <c r="E747" s="65">
        <v>68137.22</v>
      </c>
      <c r="F747" s="66">
        <v>1.0602194301156302E-4</v>
      </c>
    </row>
    <row r="748" spans="1:6" x14ac:dyDescent="0.2">
      <c r="A748" s="63" t="s">
        <v>134</v>
      </c>
      <c r="B748" s="63" t="s">
        <v>702</v>
      </c>
      <c r="C748" s="64">
        <v>35</v>
      </c>
      <c r="D748" s="65">
        <v>592845</v>
      </c>
      <c r="E748" s="65">
        <v>35570.699999999997</v>
      </c>
      <c r="F748" s="66">
        <v>5.5348232996318371E-5</v>
      </c>
    </row>
    <row r="749" spans="1:6" x14ac:dyDescent="0.2">
      <c r="A749" s="63" t="s">
        <v>134</v>
      </c>
      <c r="B749" s="63" t="s">
        <v>701</v>
      </c>
      <c r="C749" s="64">
        <v>29</v>
      </c>
      <c r="D749" s="65">
        <v>316393</v>
      </c>
      <c r="E749" s="65">
        <v>18983.579999999998</v>
      </c>
      <c r="F749" s="66">
        <v>2.9538569916933024E-5</v>
      </c>
    </row>
    <row r="750" spans="1:6" x14ac:dyDescent="0.2">
      <c r="A750" s="63" t="s">
        <v>134</v>
      </c>
      <c r="B750" s="63" t="s">
        <v>134</v>
      </c>
      <c r="C750" s="64">
        <v>26</v>
      </c>
      <c r="D750" s="65">
        <v>177400</v>
      </c>
      <c r="E750" s="65">
        <v>10643.999999999996</v>
      </c>
      <c r="F750" s="66">
        <v>1.6562130967701299E-5</v>
      </c>
    </row>
    <row r="751" spans="1:6" x14ac:dyDescent="0.2">
      <c r="A751" s="63" t="s">
        <v>134</v>
      </c>
      <c r="B751" s="63" t="s">
        <v>703</v>
      </c>
      <c r="C751" s="64">
        <v>23</v>
      </c>
      <c r="D751" s="65">
        <v>857205</v>
      </c>
      <c r="E751" s="65">
        <v>51432.30000000001</v>
      </c>
      <c r="F751" s="66">
        <v>8.0028982391028186E-5</v>
      </c>
    </row>
    <row r="752" spans="1:6" x14ac:dyDescent="0.2">
      <c r="A752" s="63" t="s">
        <v>134</v>
      </c>
      <c r="B752" s="63" t="s">
        <v>705</v>
      </c>
      <c r="C752" s="64">
        <v>22</v>
      </c>
      <c r="D752" s="65">
        <v>368048</v>
      </c>
      <c r="E752" s="65">
        <v>22082.879999999997</v>
      </c>
      <c r="F752" s="66">
        <v>3.4361100216462961E-5</v>
      </c>
    </row>
    <row r="753" spans="1:6" x14ac:dyDescent="0.2">
      <c r="A753" s="63" t="s">
        <v>134</v>
      </c>
      <c r="B753" s="63" t="s">
        <v>704</v>
      </c>
      <c r="C753" s="64">
        <v>20</v>
      </c>
      <c r="D753" s="65">
        <v>1195707</v>
      </c>
      <c r="E753" s="65">
        <v>71742.419999999984</v>
      </c>
      <c r="F753" s="66">
        <v>1.1163165689400913E-4</v>
      </c>
    </row>
    <row r="754" spans="1:6" x14ac:dyDescent="0.2">
      <c r="A754" s="63" t="s">
        <v>134</v>
      </c>
      <c r="B754" s="63" t="s">
        <v>165</v>
      </c>
      <c r="C754" s="64">
        <v>35</v>
      </c>
      <c r="D754" s="65">
        <v>783088</v>
      </c>
      <c r="E754" s="65">
        <v>46748.450000000004</v>
      </c>
      <c r="F754" s="66">
        <v>7.2740882322156727E-5</v>
      </c>
    </row>
    <row r="755" spans="1:6" x14ac:dyDescent="0.2">
      <c r="A755" s="63" t="s">
        <v>135</v>
      </c>
      <c r="B755" s="63" t="s">
        <v>706</v>
      </c>
      <c r="C755" s="64">
        <v>374</v>
      </c>
      <c r="D755" s="65">
        <v>45249075</v>
      </c>
      <c r="E755" s="65">
        <v>2708217.1099999994</v>
      </c>
      <c r="F755" s="66">
        <v>4.2140028621560997E-3</v>
      </c>
    </row>
    <row r="756" spans="1:6" x14ac:dyDescent="0.2">
      <c r="A756" s="63" t="s">
        <v>135</v>
      </c>
      <c r="B756" s="63" t="s">
        <v>707</v>
      </c>
      <c r="C756" s="64">
        <v>278</v>
      </c>
      <c r="D756" s="65">
        <v>22487709</v>
      </c>
      <c r="E756" s="65">
        <v>1344500.4199999992</v>
      </c>
      <c r="F756" s="66">
        <v>2.0920511125675873E-3</v>
      </c>
    </row>
    <row r="757" spans="1:6" x14ac:dyDescent="0.2">
      <c r="A757" s="63" t="s">
        <v>135</v>
      </c>
      <c r="B757" s="63" t="s">
        <v>708</v>
      </c>
      <c r="C757" s="64">
        <v>241</v>
      </c>
      <c r="D757" s="65">
        <v>14941674</v>
      </c>
      <c r="E757" s="65">
        <v>895032.42999999993</v>
      </c>
      <c r="F757" s="66">
        <v>1.3926760922585448E-3</v>
      </c>
    </row>
    <row r="758" spans="1:6" x14ac:dyDescent="0.2">
      <c r="A758" s="63" t="s">
        <v>135</v>
      </c>
      <c r="B758" s="63" t="s">
        <v>709</v>
      </c>
      <c r="C758" s="64">
        <v>150</v>
      </c>
      <c r="D758" s="65">
        <v>7334143</v>
      </c>
      <c r="E758" s="65">
        <v>440048.58000000013</v>
      </c>
      <c r="F758" s="66">
        <v>6.8471835908596275E-4</v>
      </c>
    </row>
    <row r="759" spans="1:6" x14ac:dyDescent="0.2">
      <c r="A759" s="63" t="s">
        <v>135</v>
      </c>
      <c r="B759" s="63" t="s">
        <v>710</v>
      </c>
      <c r="C759" s="64">
        <v>121</v>
      </c>
      <c r="D759" s="65">
        <v>6952181</v>
      </c>
      <c r="E759" s="65">
        <v>416496.34999999986</v>
      </c>
      <c r="F759" s="66">
        <v>6.480709410249492E-4</v>
      </c>
    </row>
    <row r="760" spans="1:6" x14ac:dyDescent="0.2">
      <c r="A760" s="63" t="s">
        <v>135</v>
      </c>
      <c r="B760" s="63" t="s">
        <v>711</v>
      </c>
      <c r="C760" s="64">
        <v>72</v>
      </c>
      <c r="D760" s="65">
        <v>2145448</v>
      </c>
      <c r="E760" s="65">
        <v>128726.88000000002</v>
      </c>
      <c r="F760" s="66">
        <v>2.0029983517696074E-4</v>
      </c>
    </row>
    <row r="761" spans="1:6" x14ac:dyDescent="0.2">
      <c r="A761" s="63" t="s">
        <v>135</v>
      </c>
      <c r="B761" s="63" t="s">
        <v>713</v>
      </c>
      <c r="C761" s="64">
        <v>47</v>
      </c>
      <c r="D761" s="65">
        <v>2016580</v>
      </c>
      <c r="E761" s="65">
        <v>120994.79999999999</v>
      </c>
      <c r="F761" s="66">
        <v>1.8826867004987087E-4</v>
      </c>
    </row>
    <row r="762" spans="1:6" x14ac:dyDescent="0.2">
      <c r="A762" s="63" t="s">
        <v>135</v>
      </c>
      <c r="B762" s="63" t="s">
        <v>712</v>
      </c>
      <c r="C762" s="64">
        <v>43</v>
      </c>
      <c r="D762" s="65">
        <v>908646</v>
      </c>
      <c r="E762" s="65">
        <v>54518.75999999998</v>
      </c>
      <c r="F762" s="66">
        <v>8.4831533569774045E-5</v>
      </c>
    </row>
    <row r="763" spans="1:6" x14ac:dyDescent="0.2">
      <c r="A763" s="63" t="s">
        <v>135</v>
      </c>
      <c r="B763" s="63" t="s">
        <v>714</v>
      </c>
      <c r="C763" s="64">
        <v>40</v>
      </c>
      <c r="D763" s="65">
        <v>1890189</v>
      </c>
      <c r="E763" s="65">
        <v>113411.33999999998</v>
      </c>
      <c r="F763" s="66">
        <v>1.7646875857783742E-4</v>
      </c>
    </row>
    <row r="764" spans="1:6" x14ac:dyDescent="0.2">
      <c r="A764" s="63" t="s">
        <v>135</v>
      </c>
      <c r="B764" s="63" t="s">
        <v>715</v>
      </c>
      <c r="C764" s="64">
        <v>31</v>
      </c>
      <c r="D764" s="65">
        <v>1093256</v>
      </c>
      <c r="E764" s="65">
        <v>65595.360000000001</v>
      </c>
      <c r="F764" s="66">
        <v>1.0206679285921792E-4</v>
      </c>
    </row>
    <row r="765" spans="1:6" x14ac:dyDescent="0.2">
      <c r="A765" s="63" t="s">
        <v>135</v>
      </c>
      <c r="B765" s="63" t="s">
        <v>615</v>
      </c>
      <c r="C765" s="64">
        <v>27</v>
      </c>
      <c r="D765" s="65">
        <v>297649</v>
      </c>
      <c r="E765" s="65">
        <v>17721.039999999997</v>
      </c>
      <c r="F765" s="66">
        <v>2.7574049733546929E-5</v>
      </c>
    </row>
    <row r="766" spans="1:6" x14ac:dyDescent="0.2">
      <c r="A766" s="63" t="s">
        <v>135</v>
      </c>
      <c r="B766" s="63" t="s">
        <v>716</v>
      </c>
      <c r="C766" s="64">
        <v>20</v>
      </c>
      <c r="D766" s="65">
        <v>816940</v>
      </c>
      <c r="E766" s="65">
        <v>49016.399999999994</v>
      </c>
      <c r="F766" s="66">
        <v>7.6269826791171942E-5</v>
      </c>
    </row>
    <row r="767" spans="1:6" x14ac:dyDescent="0.2">
      <c r="A767" s="63" t="s">
        <v>135</v>
      </c>
      <c r="B767" s="63" t="s">
        <v>165</v>
      </c>
      <c r="C767" s="64">
        <v>36</v>
      </c>
      <c r="D767" s="65">
        <v>633763</v>
      </c>
      <c r="E767" s="65">
        <v>37376.179999999993</v>
      </c>
      <c r="F767" s="66">
        <v>5.8157571235661223E-5</v>
      </c>
    </row>
    <row r="768" spans="1:6" x14ac:dyDescent="0.2">
      <c r="A768" s="63" t="s">
        <v>136</v>
      </c>
      <c r="B768" s="63" t="s">
        <v>717</v>
      </c>
      <c r="C768" s="64">
        <v>1467</v>
      </c>
      <c r="D768" s="65">
        <v>263781282</v>
      </c>
      <c r="E768" s="65">
        <v>15752445.660000002</v>
      </c>
      <c r="F768" s="66">
        <v>2.4510904554915263E-2</v>
      </c>
    </row>
    <row r="769" spans="1:6" x14ac:dyDescent="0.2">
      <c r="A769" s="63" t="s">
        <v>136</v>
      </c>
      <c r="B769" s="63" t="s">
        <v>718</v>
      </c>
      <c r="C769" s="64">
        <v>274</v>
      </c>
      <c r="D769" s="65">
        <v>14764276</v>
      </c>
      <c r="E769" s="65">
        <v>885354.09</v>
      </c>
      <c r="F769" s="66">
        <v>1.3776165343263819E-3</v>
      </c>
    </row>
    <row r="770" spans="1:6" x14ac:dyDescent="0.2">
      <c r="A770" s="63" t="s">
        <v>136</v>
      </c>
      <c r="B770" s="63" t="s">
        <v>719</v>
      </c>
      <c r="C770" s="64">
        <v>204</v>
      </c>
      <c r="D770" s="65">
        <v>8443224</v>
      </c>
      <c r="E770" s="65">
        <v>503039.79000000021</v>
      </c>
      <c r="F770" s="66">
        <v>7.8273307816093245E-4</v>
      </c>
    </row>
    <row r="771" spans="1:6" x14ac:dyDescent="0.2">
      <c r="A771" s="63" t="s">
        <v>136</v>
      </c>
      <c r="B771" s="63" t="s">
        <v>720</v>
      </c>
      <c r="C771" s="64">
        <v>120</v>
      </c>
      <c r="D771" s="65">
        <v>4086678</v>
      </c>
      <c r="E771" s="65">
        <v>245200.68000000002</v>
      </c>
      <c r="F771" s="66">
        <v>3.8153380078254589E-4</v>
      </c>
    </row>
    <row r="772" spans="1:6" x14ac:dyDescent="0.2">
      <c r="A772" s="63" t="s">
        <v>136</v>
      </c>
      <c r="B772" s="63" t="s">
        <v>721</v>
      </c>
      <c r="C772" s="64">
        <v>50</v>
      </c>
      <c r="D772" s="65">
        <v>2497427</v>
      </c>
      <c r="E772" s="65">
        <v>149845.61999999997</v>
      </c>
      <c r="F772" s="66">
        <v>2.3316072748744848E-4</v>
      </c>
    </row>
    <row r="773" spans="1:6" x14ac:dyDescent="0.2">
      <c r="A773" s="63" t="s">
        <v>136</v>
      </c>
      <c r="B773" s="63" t="s">
        <v>722</v>
      </c>
      <c r="C773" s="64">
        <v>48</v>
      </c>
      <c r="D773" s="65">
        <v>1770359</v>
      </c>
      <c r="E773" s="65">
        <v>106155.81000000001</v>
      </c>
      <c r="F773" s="66">
        <v>1.6517910824900565E-4</v>
      </c>
    </row>
    <row r="774" spans="1:6" x14ac:dyDescent="0.2">
      <c r="A774" s="63" t="s">
        <v>136</v>
      </c>
      <c r="B774" s="63" t="s">
        <v>723</v>
      </c>
      <c r="C774" s="64">
        <v>45</v>
      </c>
      <c r="D774" s="65">
        <v>1334890</v>
      </c>
      <c r="E774" s="65">
        <v>80093.399999999994</v>
      </c>
      <c r="F774" s="66">
        <v>1.2462583431496502E-4</v>
      </c>
    </row>
    <row r="775" spans="1:6" x14ac:dyDescent="0.2">
      <c r="A775" s="63" t="s">
        <v>136</v>
      </c>
      <c r="B775" s="63" t="s">
        <v>725</v>
      </c>
      <c r="C775" s="64">
        <v>43</v>
      </c>
      <c r="D775" s="65">
        <v>983213</v>
      </c>
      <c r="E775" s="65">
        <v>58992.78</v>
      </c>
      <c r="F775" s="66">
        <v>9.1793136838480847E-5</v>
      </c>
    </row>
    <row r="776" spans="1:6" x14ac:dyDescent="0.2">
      <c r="A776" s="63" t="s">
        <v>136</v>
      </c>
      <c r="B776" s="63" t="s">
        <v>724</v>
      </c>
      <c r="C776" s="64">
        <v>41</v>
      </c>
      <c r="D776" s="65">
        <v>801595</v>
      </c>
      <c r="E776" s="65">
        <v>48095.700000000012</v>
      </c>
      <c r="F776" s="66">
        <v>7.4837211798503556E-5</v>
      </c>
    </row>
    <row r="777" spans="1:6" x14ac:dyDescent="0.2">
      <c r="A777" s="63" t="s">
        <v>136</v>
      </c>
      <c r="B777" s="63" t="s">
        <v>727</v>
      </c>
      <c r="C777" s="64">
        <v>30</v>
      </c>
      <c r="D777" s="65">
        <v>511789</v>
      </c>
      <c r="E777" s="65">
        <v>30707.339999999997</v>
      </c>
      <c r="F777" s="66">
        <v>4.7780814238043302E-5</v>
      </c>
    </row>
    <row r="778" spans="1:6" x14ac:dyDescent="0.2">
      <c r="A778" s="63" t="s">
        <v>136</v>
      </c>
      <c r="B778" s="63" t="s">
        <v>726</v>
      </c>
      <c r="C778" s="64">
        <v>28</v>
      </c>
      <c r="D778" s="65">
        <v>1450979</v>
      </c>
      <c r="E778" s="65">
        <v>87058.739999999976</v>
      </c>
      <c r="F778" s="66">
        <v>1.3546394717803983E-4</v>
      </c>
    </row>
    <row r="779" spans="1:6" x14ac:dyDescent="0.2">
      <c r="A779" s="63" t="s">
        <v>136</v>
      </c>
      <c r="B779" s="63" t="s">
        <v>728</v>
      </c>
      <c r="C779" s="64">
        <v>26</v>
      </c>
      <c r="D779" s="65">
        <v>363083</v>
      </c>
      <c r="E779" s="65">
        <v>21784.98</v>
      </c>
      <c r="F779" s="66">
        <v>3.389756594219782E-5</v>
      </c>
    </row>
    <row r="780" spans="1:6" x14ac:dyDescent="0.2">
      <c r="A780" s="63" t="s">
        <v>136</v>
      </c>
      <c r="B780" s="63" t="s">
        <v>729</v>
      </c>
      <c r="C780" s="64">
        <v>22</v>
      </c>
      <c r="D780" s="65">
        <v>161848</v>
      </c>
      <c r="E780" s="65">
        <v>9710.8799999999992</v>
      </c>
      <c r="F780" s="66">
        <v>1.5110190376891322E-5</v>
      </c>
    </row>
    <row r="781" spans="1:6" x14ac:dyDescent="0.2">
      <c r="A781" s="63" t="s">
        <v>136</v>
      </c>
      <c r="B781" s="63" t="s">
        <v>882</v>
      </c>
      <c r="C781" s="64">
        <v>14</v>
      </c>
      <c r="D781" s="65">
        <v>387118</v>
      </c>
      <c r="E781" s="65">
        <v>23227.08</v>
      </c>
      <c r="F781" s="66">
        <v>3.6141482615302111E-5</v>
      </c>
    </row>
    <row r="782" spans="1:6" x14ac:dyDescent="0.2">
      <c r="A782" s="63" t="s">
        <v>136</v>
      </c>
      <c r="B782" s="63" t="s">
        <v>165</v>
      </c>
      <c r="C782" s="64">
        <v>27</v>
      </c>
      <c r="D782" s="65">
        <v>793987</v>
      </c>
      <c r="E782" s="65">
        <v>40594.619999999988</v>
      </c>
      <c r="F782" s="66">
        <v>6.3165484124771382E-5</v>
      </c>
    </row>
    <row r="783" spans="1:6" x14ac:dyDescent="0.2">
      <c r="A783" s="63" t="s">
        <v>137</v>
      </c>
      <c r="B783" s="63" t="s">
        <v>730</v>
      </c>
      <c r="C783" s="64">
        <v>124</v>
      </c>
      <c r="D783" s="65">
        <v>8380411</v>
      </c>
      <c r="E783" s="65">
        <v>500423.84999999992</v>
      </c>
      <c r="F783" s="66">
        <v>7.786626590625058E-4</v>
      </c>
    </row>
    <row r="784" spans="1:6" x14ac:dyDescent="0.2">
      <c r="A784" s="63" t="s">
        <v>137</v>
      </c>
      <c r="B784" s="63" t="s">
        <v>137</v>
      </c>
      <c r="C784" s="64">
        <v>113</v>
      </c>
      <c r="D784" s="65">
        <v>3484081</v>
      </c>
      <c r="E784" s="65">
        <v>209029.73000000007</v>
      </c>
      <c r="F784" s="66">
        <v>3.2525157500969972E-4</v>
      </c>
    </row>
    <row r="785" spans="1:6" x14ac:dyDescent="0.2">
      <c r="A785" s="63" t="s">
        <v>137</v>
      </c>
      <c r="B785" s="63" t="s">
        <v>731</v>
      </c>
      <c r="C785" s="64">
        <v>89</v>
      </c>
      <c r="D785" s="65">
        <v>2162612</v>
      </c>
      <c r="E785" s="65">
        <v>129756.72000000003</v>
      </c>
      <c r="F785" s="66">
        <v>2.0190227269629348E-4</v>
      </c>
    </row>
    <row r="786" spans="1:6" x14ac:dyDescent="0.2">
      <c r="A786" s="63" t="s">
        <v>137</v>
      </c>
      <c r="B786" s="63" t="s">
        <v>732</v>
      </c>
      <c r="C786" s="64">
        <v>78</v>
      </c>
      <c r="D786" s="65">
        <v>1681165</v>
      </c>
      <c r="E786" s="65">
        <v>100869.89999999998</v>
      </c>
      <c r="F786" s="66">
        <v>1.569541990322185E-4</v>
      </c>
    </row>
    <row r="787" spans="1:6" x14ac:dyDescent="0.2">
      <c r="A787" s="63" t="s">
        <v>137</v>
      </c>
      <c r="B787" s="63" t="s">
        <v>733</v>
      </c>
      <c r="C787" s="64">
        <v>42</v>
      </c>
      <c r="D787" s="65">
        <v>1657043</v>
      </c>
      <c r="E787" s="65">
        <v>99422.579999999987</v>
      </c>
      <c r="F787" s="66">
        <v>1.5470216000627209E-4</v>
      </c>
    </row>
    <row r="788" spans="1:6" x14ac:dyDescent="0.2">
      <c r="A788" s="63" t="s">
        <v>137</v>
      </c>
      <c r="B788" s="63" t="s">
        <v>734</v>
      </c>
      <c r="C788" s="64">
        <v>29</v>
      </c>
      <c r="D788" s="65">
        <v>347505</v>
      </c>
      <c r="E788" s="65">
        <v>20850.300000000003</v>
      </c>
      <c r="F788" s="66">
        <v>3.2443197981572957E-5</v>
      </c>
    </row>
    <row r="789" spans="1:6" x14ac:dyDescent="0.2">
      <c r="A789" s="63" t="s">
        <v>137</v>
      </c>
      <c r="B789" s="63" t="s">
        <v>735</v>
      </c>
      <c r="C789" s="64">
        <v>22</v>
      </c>
      <c r="D789" s="65">
        <v>202136</v>
      </c>
      <c r="E789" s="65">
        <v>12128.16</v>
      </c>
      <c r="F789" s="66">
        <v>1.8871493265429939E-5</v>
      </c>
    </row>
    <row r="790" spans="1:6" x14ac:dyDescent="0.2">
      <c r="A790" s="63" t="s">
        <v>137</v>
      </c>
      <c r="B790" s="63" t="s">
        <v>883</v>
      </c>
      <c r="C790" s="64">
        <v>19</v>
      </c>
      <c r="D790" s="65">
        <v>69535</v>
      </c>
      <c r="E790" s="65">
        <v>4172.1000000000004</v>
      </c>
      <c r="F790" s="66">
        <v>6.4918138491494386E-6</v>
      </c>
    </row>
    <row r="791" spans="1:6" x14ac:dyDescent="0.2">
      <c r="A791" s="63" t="s">
        <v>137</v>
      </c>
      <c r="B791" s="63" t="s">
        <v>736</v>
      </c>
      <c r="C791" s="64">
        <v>14</v>
      </c>
      <c r="D791" s="65">
        <v>178358</v>
      </c>
      <c r="E791" s="65">
        <v>10701.48</v>
      </c>
      <c r="F791" s="66">
        <v>1.665157020934199E-5</v>
      </c>
    </row>
    <row r="792" spans="1:6" x14ac:dyDescent="0.2">
      <c r="A792" s="63" t="s">
        <v>137</v>
      </c>
      <c r="B792" s="63" t="s">
        <v>884</v>
      </c>
      <c r="C792" s="64">
        <v>11</v>
      </c>
      <c r="D792" s="65">
        <v>478474</v>
      </c>
      <c r="E792" s="65">
        <v>28708.44</v>
      </c>
      <c r="F792" s="66">
        <v>4.4670513261780798E-5</v>
      </c>
    </row>
    <row r="793" spans="1:6" x14ac:dyDescent="0.2">
      <c r="A793" s="63" t="s">
        <v>137</v>
      </c>
      <c r="B793" s="63" t="s">
        <v>165</v>
      </c>
      <c r="C793" s="64">
        <v>45</v>
      </c>
      <c r="D793" s="65">
        <v>850474</v>
      </c>
      <c r="E793" s="65">
        <v>50913.64</v>
      </c>
      <c r="F793" s="66">
        <v>7.9221944167831259E-5</v>
      </c>
    </row>
    <row r="794" spans="1:6" x14ac:dyDescent="0.2">
      <c r="A794" s="63" t="s">
        <v>138</v>
      </c>
      <c r="B794" s="63" t="s">
        <v>737</v>
      </c>
      <c r="C794" s="64">
        <v>123</v>
      </c>
      <c r="D794" s="65">
        <v>4029103</v>
      </c>
      <c r="E794" s="65">
        <v>241690.51999999996</v>
      </c>
      <c r="F794" s="66">
        <v>3.7607196973805251E-4</v>
      </c>
    </row>
    <row r="795" spans="1:6" x14ac:dyDescent="0.2">
      <c r="A795" s="63" t="s">
        <v>138</v>
      </c>
      <c r="B795" s="63" t="s">
        <v>738</v>
      </c>
      <c r="C795" s="64">
        <v>74</v>
      </c>
      <c r="D795" s="65">
        <v>2717622</v>
      </c>
      <c r="E795" s="65">
        <v>163037.01999999984</v>
      </c>
      <c r="F795" s="66">
        <v>2.536866288823501E-4</v>
      </c>
    </row>
    <row r="796" spans="1:6" x14ac:dyDescent="0.2">
      <c r="A796" s="63" t="s">
        <v>138</v>
      </c>
      <c r="B796" s="63" t="s">
        <v>739</v>
      </c>
      <c r="C796" s="64">
        <v>16</v>
      </c>
      <c r="D796" s="65">
        <v>328909</v>
      </c>
      <c r="E796" s="65">
        <v>19734.53999999999</v>
      </c>
      <c r="F796" s="66">
        <v>3.0707068401666664E-5</v>
      </c>
    </row>
    <row r="797" spans="1:6" x14ac:dyDescent="0.2">
      <c r="A797" s="63" t="s">
        <v>138</v>
      </c>
      <c r="B797" s="63" t="s">
        <v>885</v>
      </c>
      <c r="C797" s="64">
        <v>16</v>
      </c>
      <c r="D797" s="65">
        <v>135903</v>
      </c>
      <c r="E797" s="65">
        <v>8154.18</v>
      </c>
      <c r="F797" s="66">
        <v>1.2687955382770634E-5</v>
      </c>
    </row>
    <row r="798" spans="1:6" x14ac:dyDescent="0.2">
      <c r="A798" s="63" t="s">
        <v>138</v>
      </c>
      <c r="B798" s="63" t="s">
        <v>886</v>
      </c>
      <c r="C798" s="64">
        <v>11</v>
      </c>
      <c r="D798" s="65">
        <v>20532</v>
      </c>
      <c r="E798" s="65">
        <v>1231.9199999999996</v>
      </c>
      <c r="F798" s="66">
        <v>1.9168752707375595E-6</v>
      </c>
    </row>
    <row r="799" spans="1:6" x14ac:dyDescent="0.2">
      <c r="A799" s="63" t="s">
        <v>138</v>
      </c>
      <c r="B799" s="63" t="s">
        <v>165</v>
      </c>
      <c r="C799" s="64">
        <v>18</v>
      </c>
      <c r="D799" s="65">
        <v>101620</v>
      </c>
      <c r="E799" s="65">
        <v>5916.0299999999988</v>
      </c>
      <c r="F799" s="66">
        <v>9.2053799012448271E-6</v>
      </c>
    </row>
    <row r="800" spans="1:6" x14ac:dyDescent="0.2">
      <c r="A800" s="63" t="s">
        <v>139</v>
      </c>
      <c r="B800" s="63" t="s">
        <v>740</v>
      </c>
      <c r="C800" s="64">
        <v>327</v>
      </c>
      <c r="D800" s="65">
        <v>31720369</v>
      </c>
      <c r="E800" s="65">
        <v>1898670.7400000007</v>
      </c>
      <c r="F800" s="66">
        <v>2.9543436171009362E-3</v>
      </c>
    </row>
    <row r="801" spans="1:6" x14ac:dyDescent="0.2">
      <c r="A801" s="63" t="s">
        <v>139</v>
      </c>
      <c r="B801" s="63" t="s">
        <v>741</v>
      </c>
      <c r="C801" s="64">
        <v>60</v>
      </c>
      <c r="D801" s="65">
        <v>1518476</v>
      </c>
      <c r="E801" s="65">
        <v>91108.560000000027</v>
      </c>
      <c r="F801" s="66">
        <v>1.4176549257785353E-4</v>
      </c>
    </row>
    <row r="802" spans="1:6" x14ac:dyDescent="0.2">
      <c r="A802" s="63" t="s">
        <v>139</v>
      </c>
      <c r="B802" s="63" t="s">
        <v>887</v>
      </c>
      <c r="C802" s="64">
        <v>10</v>
      </c>
      <c r="D802" s="65">
        <v>117363</v>
      </c>
      <c r="E802" s="65">
        <v>7041.78</v>
      </c>
      <c r="F802" s="66">
        <v>1.0957053984004104E-5</v>
      </c>
    </row>
    <row r="803" spans="1:6" x14ac:dyDescent="0.2">
      <c r="A803" s="63" t="s">
        <v>139</v>
      </c>
      <c r="B803" s="63" t="s">
        <v>165</v>
      </c>
      <c r="C803" s="64">
        <v>29</v>
      </c>
      <c r="D803" s="65">
        <v>552752</v>
      </c>
      <c r="E803" s="65">
        <v>33043.279999999999</v>
      </c>
      <c r="F803" s="66">
        <v>5.1415551574823862E-5</v>
      </c>
    </row>
    <row r="804" spans="1:6" x14ac:dyDescent="0.2">
      <c r="A804" s="63" t="s">
        <v>140</v>
      </c>
      <c r="B804" s="63" t="s">
        <v>742</v>
      </c>
      <c r="C804" s="64">
        <v>125</v>
      </c>
      <c r="D804" s="65">
        <v>4151917</v>
      </c>
      <c r="E804" s="65">
        <v>248443.47</v>
      </c>
      <c r="F804" s="66">
        <v>3.8657960242485627E-4</v>
      </c>
    </row>
    <row r="805" spans="1:6" x14ac:dyDescent="0.2">
      <c r="A805" s="63" t="s">
        <v>140</v>
      </c>
      <c r="B805" s="63" t="s">
        <v>743</v>
      </c>
      <c r="C805" s="64">
        <v>39</v>
      </c>
      <c r="D805" s="65">
        <v>602626</v>
      </c>
      <c r="E805" s="65">
        <v>36135.49</v>
      </c>
      <c r="F805" s="66">
        <v>5.6227049789746411E-5</v>
      </c>
    </row>
    <row r="806" spans="1:6" x14ac:dyDescent="0.2">
      <c r="A806" s="63" t="s">
        <v>140</v>
      </c>
      <c r="B806" s="63" t="s">
        <v>746</v>
      </c>
      <c r="C806" s="64">
        <v>36</v>
      </c>
      <c r="D806" s="65">
        <v>1449139</v>
      </c>
      <c r="E806" s="65">
        <v>86931.39</v>
      </c>
      <c r="F806" s="66">
        <v>1.3526578977680567E-4</v>
      </c>
    </row>
    <row r="807" spans="1:6" x14ac:dyDescent="0.2">
      <c r="A807" s="63" t="s">
        <v>140</v>
      </c>
      <c r="B807" s="63" t="s">
        <v>745</v>
      </c>
      <c r="C807" s="64">
        <v>34</v>
      </c>
      <c r="D807" s="65">
        <v>525485</v>
      </c>
      <c r="E807" s="65">
        <v>31529.099999999995</v>
      </c>
      <c r="F807" s="66">
        <v>4.9059477968221641E-5</v>
      </c>
    </row>
    <row r="808" spans="1:6" x14ac:dyDescent="0.2">
      <c r="A808" s="63" t="s">
        <v>140</v>
      </c>
      <c r="B808" s="63" t="s">
        <v>747</v>
      </c>
      <c r="C808" s="64">
        <v>30</v>
      </c>
      <c r="D808" s="65">
        <v>509513</v>
      </c>
      <c r="E808" s="65">
        <v>30570.779999999988</v>
      </c>
      <c r="F808" s="66">
        <v>4.756832601886354E-5</v>
      </c>
    </row>
    <row r="809" spans="1:6" x14ac:dyDescent="0.2">
      <c r="A809" s="63" t="s">
        <v>140</v>
      </c>
      <c r="B809" s="63" t="s">
        <v>744</v>
      </c>
      <c r="C809" s="64">
        <v>30</v>
      </c>
      <c r="D809" s="65">
        <v>2757799</v>
      </c>
      <c r="E809" s="65">
        <v>165467.93999999997</v>
      </c>
      <c r="F809" s="66">
        <v>2.574691556967062E-4</v>
      </c>
    </row>
    <row r="810" spans="1:6" x14ac:dyDescent="0.2">
      <c r="A810" s="63" t="s">
        <v>140</v>
      </c>
      <c r="B810" s="63" t="s">
        <v>748</v>
      </c>
      <c r="C810" s="64">
        <v>22</v>
      </c>
      <c r="D810" s="65">
        <v>100849</v>
      </c>
      <c r="E810" s="65">
        <v>6050.9400000000005</v>
      </c>
      <c r="F810" s="66">
        <v>9.4153007100434567E-6</v>
      </c>
    </row>
    <row r="811" spans="1:6" x14ac:dyDescent="0.2">
      <c r="A811" s="63" t="s">
        <v>140</v>
      </c>
      <c r="B811" s="63" t="s">
        <v>888</v>
      </c>
      <c r="C811" s="64">
        <v>10</v>
      </c>
      <c r="D811" s="65">
        <v>87533</v>
      </c>
      <c r="E811" s="65">
        <v>5251.98</v>
      </c>
      <c r="F811" s="66">
        <v>8.1721139233134054E-6</v>
      </c>
    </row>
    <row r="812" spans="1:6" x14ac:dyDescent="0.2">
      <c r="A812" s="63" t="s">
        <v>140</v>
      </c>
      <c r="B812" s="63" t="s">
        <v>165</v>
      </c>
      <c r="C812" s="64">
        <v>42</v>
      </c>
      <c r="D812" s="65">
        <v>1328802</v>
      </c>
      <c r="E812" s="65">
        <v>79046.94</v>
      </c>
      <c r="F812" s="66">
        <v>1.2299753597106605E-4</v>
      </c>
    </row>
    <row r="813" spans="1:6" x14ac:dyDescent="0.2">
      <c r="A813" s="63" t="s">
        <v>141</v>
      </c>
      <c r="B813" s="63" t="s">
        <v>749</v>
      </c>
      <c r="C813" s="64">
        <v>793</v>
      </c>
      <c r="D813" s="65">
        <v>98749135</v>
      </c>
      <c r="E813" s="65">
        <v>5911841.1000000071</v>
      </c>
      <c r="F813" s="66">
        <v>9.1988619464899914E-3</v>
      </c>
    </row>
    <row r="814" spans="1:6" x14ac:dyDescent="0.2">
      <c r="A814" s="63" t="s">
        <v>141</v>
      </c>
      <c r="B814" s="63" t="s">
        <v>750</v>
      </c>
      <c r="C814" s="64">
        <v>41</v>
      </c>
      <c r="D814" s="65">
        <v>1154731</v>
      </c>
      <c r="E814" s="65">
        <v>69283.859999999986</v>
      </c>
      <c r="F814" s="66">
        <v>1.0780612206575361E-4</v>
      </c>
    </row>
    <row r="815" spans="1:6" x14ac:dyDescent="0.2">
      <c r="A815" s="55" t="s">
        <v>141</v>
      </c>
      <c r="B815" s="55" t="s">
        <v>574</v>
      </c>
      <c r="C815" s="64">
        <v>32</v>
      </c>
      <c r="D815" s="65">
        <v>777170</v>
      </c>
      <c r="E815" s="65">
        <v>46630.199999999983</v>
      </c>
      <c r="F815" s="66">
        <v>7.2556884578175982E-5</v>
      </c>
    </row>
    <row r="816" spans="1:6" x14ac:dyDescent="0.2">
      <c r="A816" s="55" t="s">
        <v>141</v>
      </c>
      <c r="B816" s="55" t="s">
        <v>752</v>
      </c>
      <c r="C816" s="64">
        <v>30</v>
      </c>
      <c r="D816" s="65">
        <v>226846</v>
      </c>
      <c r="E816" s="65">
        <v>13610.759999999998</v>
      </c>
      <c r="F816" s="66">
        <v>2.1178428193343687E-5</v>
      </c>
    </row>
    <row r="817" spans="1:6" x14ac:dyDescent="0.2">
      <c r="A817" s="55" t="s">
        <v>141</v>
      </c>
      <c r="B817" s="55" t="s">
        <v>751</v>
      </c>
      <c r="C817" s="64">
        <v>25</v>
      </c>
      <c r="D817" s="65">
        <v>373610</v>
      </c>
      <c r="E817" s="65">
        <v>22416.6</v>
      </c>
      <c r="F817" s="66">
        <v>3.4880370636092921E-5</v>
      </c>
    </row>
    <row r="818" spans="1:6" x14ac:dyDescent="0.2">
      <c r="A818" s="55" t="s">
        <v>141</v>
      </c>
      <c r="B818" s="55" t="s">
        <v>165</v>
      </c>
      <c r="C818" s="64">
        <v>32</v>
      </c>
      <c r="D818" s="65">
        <v>1275686</v>
      </c>
      <c r="E818" s="65">
        <v>71792.239999999991</v>
      </c>
      <c r="F818" s="66">
        <v>1.1170917712745624E-4</v>
      </c>
    </row>
    <row r="819" spans="1:6" x14ac:dyDescent="0.2">
      <c r="A819" s="55" t="s">
        <v>142</v>
      </c>
      <c r="B819" s="55" t="s">
        <v>753</v>
      </c>
      <c r="C819" s="64">
        <v>635</v>
      </c>
      <c r="D819" s="65">
        <v>56451179</v>
      </c>
      <c r="E819" s="65">
        <v>3382448.21</v>
      </c>
      <c r="F819" s="66">
        <v>5.2631106957428458E-3</v>
      </c>
    </row>
    <row r="820" spans="1:6" x14ac:dyDescent="0.2">
      <c r="A820" s="55" t="s">
        <v>142</v>
      </c>
      <c r="B820" s="55" t="s">
        <v>754</v>
      </c>
      <c r="C820" s="64">
        <v>232</v>
      </c>
      <c r="D820" s="65">
        <v>19659797</v>
      </c>
      <c r="E820" s="65">
        <v>1179587.82</v>
      </c>
      <c r="F820" s="66">
        <v>1.8354460694048548E-3</v>
      </c>
    </row>
    <row r="821" spans="1:6" x14ac:dyDescent="0.2">
      <c r="A821" s="55" t="s">
        <v>142</v>
      </c>
      <c r="B821" s="55" t="s">
        <v>659</v>
      </c>
      <c r="C821" s="64">
        <v>140</v>
      </c>
      <c r="D821" s="65">
        <v>5784757</v>
      </c>
      <c r="E821" s="65">
        <v>347085.42</v>
      </c>
      <c r="F821" s="66">
        <v>5.400670972397232E-4</v>
      </c>
    </row>
    <row r="822" spans="1:6" x14ac:dyDescent="0.2">
      <c r="A822" s="55" t="s">
        <v>142</v>
      </c>
      <c r="B822" s="55" t="s">
        <v>755</v>
      </c>
      <c r="C822" s="64">
        <v>60</v>
      </c>
      <c r="D822" s="65">
        <v>1384648</v>
      </c>
      <c r="E822" s="65">
        <v>83078.87999999999</v>
      </c>
      <c r="F822" s="66">
        <v>1.2927125997838599E-4</v>
      </c>
    </row>
    <row r="823" spans="1:6" x14ac:dyDescent="0.2">
      <c r="A823" s="55" t="s">
        <v>142</v>
      </c>
      <c r="B823" s="55" t="s">
        <v>756</v>
      </c>
      <c r="C823" s="64">
        <v>51</v>
      </c>
      <c r="D823" s="65">
        <v>1168991</v>
      </c>
      <c r="E823" s="65">
        <v>70139.460000000036</v>
      </c>
      <c r="F823" s="66">
        <v>1.0913744104883949E-4</v>
      </c>
    </row>
    <row r="824" spans="1:6" x14ac:dyDescent="0.2">
      <c r="A824" s="55" t="s">
        <v>142</v>
      </c>
      <c r="B824" s="55" t="s">
        <v>757</v>
      </c>
      <c r="C824" s="64">
        <v>32</v>
      </c>
      <c r="D824" s="65">
        <v>2183594</v>
      </c>
      <c r="E824" s="65">
        <v>131015.64000000004</v>
      </c>
      <c r="F824" s="66">
        <v>2.0386116013690404E-4</v>
      </c>
    </row>
    <row r="825" spans="1:6" x14ac:dyDescent="0.2">
      <c r="A825" s="55" t="s">
        <v>142</v>
      </c>
      <c r="B825" s="55" t="s">
        <v>759</v>
      </c>
      <c r="C825" s="64">
        <v>26</v>
      </c>
      <c r="D825" s="65">
        <v>561359</v>
      </c>
      <c r="E825" s="65">
        <v>33681.539999999994</v>
      </c>
      <c r="F825" s="66">
        <v>5.2408688150495128E-5</v>
      </c>
    </row>
    <row r="826" spans="1:6" x14ac:dyDescent="0.2">
      <c r="A826" s="55" t="s">
        <v>142</v>
      </c>
      <c r="B826" s="55" t="s">
        <v>758</v>
      </c>
      <c r="C826" s="64">
        <v>22</v>
      </c>
      <c r="D826" s="65">
        <v>716000</v>
      </c>
      <c r="E826" s="65">
        <v>42960</v>
      </c>
      <c r="F826" s="66">
        <v>6.6846030286776413E-5</v>
      </c>
    </row>
    <row r="827" spans="1:6" x14ac:dyDescent="0.2">
      <c r="A827" s="55" t="s">
        <v>142</v>
      </c>
      <c r="B827" s="55" t="s">
        <v>80</v>
      </c>
      <c r="C827" s="64">
        <v>19</v>
      </c>
      <c r="D827" s="65">
        <v>397402</v>
      </c>
      <c r="E827" s="65">
        <v>23844.119999999995</v>
      </c>
      <c r="F827" s="66">
        <v>3.7101600737465797E-5</v>
      </c>
    </row>
    <row r="828" spans="1:6" x14ac:dyDescent="0.2">
      <c r="A828" s="55" t="s">
        <v>142</v>
      </c>
      <c r="B828" s="55" t="s">
        <v>760</v>
      </c>
      <c r="C828" s="64">
        <v>15</v>
      </c>
      <c r="D828" s="65">
        <v>323693</v>
      </c>
      <c r="E828" s="65">
        <v>19421.580000000002</v>
      </c>
      <c r="F828" s="66">
        <v>3.0220100672650163E-5</v>
      </c>
    </row>
    <row r="829" spans="1:6" x14ac:dyDescent="0.2">
      <c r="A829" s="55" t="s">
        <v>142</v>
      </c>
      <c r="B829" s="55" t="s">
        <v>889</v>
      </c>
      <c r="C829" s="64">
        <v>13</v>
      </c>
      <c r="D829" s="65">
        <v>140746</v>
      </c>
      <c r="E829" s="65">
        <v>8444.76</v>
      </c>
      <c r="F829" s="66">
        <v>1.314009969098133E-5</v>
      </c>
    </row>
    <row r="830" spans="1:6" x14ac:dyDescent="0.2">
      <c r="A830" s="55" t="s">
        <v>142</v>
      </c>
      <c r="B830" s="55" t="s">
        <v>313</v>
      </c>
      <c r="C830" s="64">
        <v>12</v>
      </c>
      <c r="D830" s="65">
        <v>185961</v>
      </c>
      <c r="E830" s="65">
        <v>9502.4700000000012</v>
      </c>
      <c r="F830" s="66">
        <v>1.4785903105660714E-5</v>
      </c>
    </row>
    <row r="831" spans="1:6" x14ac:dyDescent="0.2">
      <c r="A831" s="55" t="s">
        <v>142</v>
      </c>
      <c r="B831" s="55" t="s">
        <v>890</v>
      </c>
      <c r="C831" s="64">
        <v>10</v>
      </c>
      <c r="D831" s="65">
        <v>141861</v>
      </c>
      <c r="E831" s="65">
        <v>8511.659999999998</v>
      </c>
      <c r="F831" s="66">
        <v>1.3244196511888807E-5</v>
      </c>
    </row>
    <row r="832" spans="1:6" x14ac:dyDescent="0.2">
      <c r="A832" s="55" t="s">
        <v>142</v>
      </c>
      <c r="B832" s="55" t="s">
        <v>165</v>
      </c>
      <c r="C832" s="64">
        <v>68</v>
      </c>
      <c r="D832" s="65">
        <v>2942250</v>
      </c>
      <c r="E832" s="65">
        <v>176324.3</v>
      </c>
      <c r="F832" s="66">
        <v>2.7436172016048993E-4</v>
      </c>
    </row>
    <row r="833" spans="1:6" x14ac:dyDescent="0.2">
      <c r="A833" s="55" t="s">
        <v>143</v>
      </c>
      <c r="B833" s="55" t="s">
        <v>143</v>
      </c>
      <c r="C833" s="64">
        <v>381</v>
      </c>
      <c r="D833" s="65">
        <v>27165520</v>
      </c>
      <c r="E833" s="65">
        <v>1627962.9900000002</v>
      </c>
      <c r="F833" s="66">
        <v>2.5331206549183216E-3</v>
      </c>
    </row>
    <row r="834" spans="1:6" x14ac:dyDescent="0.2">
      <c r="A834" s="55" t="s">
        <v>143</v>
      </c>
      <c r="B834" s="55" t="s">
        <v>761</v>
      </c>
      <c r="C834" s="64">
        <v>226</v>
      </c>
      <c r="D834" s="65">
        <v>14249262</v>
      </c>
      <c r="E834" s="65">
        <v>854042.28000000026</v>
      </c>
      <c r="F834" s="66">
        <v>1.3288951609652605E-3</v>
      </c>
    </row>
    <row r="835" spans="1:6" x14ac:dyDescent="0.2">
      <c r="A835" s="55" t="s">
        <v>143</v>
      </c>
      <c r="B835" s="55" t="s">
        <v>762</v>
      </c>
      <c r="C835" s="64">
        <v>103</v>
      </c>
      <c r="D835" s="65">
        <v>6560869</v>
      </c>
      <c r="E835" s="65">
        <v>387105.79000000021</v>
      </c>
      <c r="F835" s="66">
        <v>6.0233904475154841E-4</v>
      </c>
    </row>
    <row r="836" spans="1:6" x14ac:dyDescent="0.2">
      <c r="A836" s="55" t="s">
        <v>143</v>
      </c>
      <c r="B836" s="55" t="s">
        <v>763</v>
      </c>
      <c r="C836" s="64">
        <v>98</v>
      </c>
      <c r="D836" s="65">
        <v>3435485</v>
      </c>
      <c r="E836" s="65">
        <v>206129.09999999998</v>
      </c>
      <c r="F836" s="66">
        <v>3.2073817648012011E-4</v>
      </c>
    </row>
    <row r="837" spans="1:6" x14ac:dyDescent="0.2">
      <c r="A837" s="55" t="s">
        <v>143</v>
      </c>
      <c r="B837" s="55" t="s">
        <v>764</v>
      </c>
      <c r="C837" s="64">
        <v>43</v>
      </c>
      <c r="D837" s="65">
        <v>774128</v>
      </c>
      <c r="E837" s="65">
        <v>46386.399999999994</v>
      </c>
      <c r="F837" s="66">
        <v>7.2177530244285962E-5</v>
      </c>
    </row>
    <row r="838" spans="1:6" x14ac:dyDescent="0.2">
      <c r="A838" s="55" t="s">
        <v>143</v>
      </c>
      <c r="B838" s="55" t="s">
        <v>765</v>
      </c>
      <c r="C838" s="64">
        <v>41</v>
      </c>
      <c r="D838" s="65">
        <v>654188</v>
      </c>
      <c r="E838" s="65">
        <v>39251.279999999977</v>
      </c>
      <c r="F838" s="66">
        <v>6.1075238633024657E-5</v>
      </c>
    </row>
    <row r="839" spans="1:6" x14ac:dyDescent="0.2">
      <c r="A839" s="55" t="s">
        <v>143</v>
      </c>
      <c r="B839" s="55" t="s">
        <v>766</v>
      </c>
      <c r="C839" s="64">
        <v>22</v>
      </c>
      <c r="D839" s="65">
        <v>155821</v>
      </c>
      <c r="E839" s="65">
        <v>9349.26</v>
      </c>
      <c r="F839" s="66">
        <v>1.4547507381725959E-5</v>
      </c>
    </row>
    <row r="840" spans="1:6" x14ac:dyDescent="0.2">
      <c r="A840" s="55" t="s">
        <v>143</v>
      </c>
      <c r="B840" s="55" t="s">
        <v>767</v>
      </c>
      <c r="C840" s="64">
        <v>12</v>
      </c>
      <c r="D840" s="65">
        <v>431224</v>
      </c>
      <c r="E840" s="65">
        <v>25873.439999999995</v>
      </c>
      <c r="F840" s="66">
        <v>4.0259235425118523E-5</v>
      </c>
    </row>
    <row r="841" spans="1:6" x14ac:dyDescent="0.2">
      <c r="A841" s="55" t="s">
        <v>143</v>
      </c>
      <c r="B841" s="55" t="s">
        <v>165</v>
      </c>
      <c r="C841" s="64">
        <v>28</v>
      </c>
      <c r="D841" s="65">
        <v>733168</v>
      </c>
      <c r="E841" s="65">
        <v>43577.34</v>
      </c>
      <c r="F841" s="66">
        <v>6.7806615210827575E-5</v>
      </c>
    </row>
    <row r="842" spans="1:6" x14ac:dyDescent="0.2">
      <c r="A842" s="55" t="s">
        <v>144</v>
      </c>
      <c r="B842" s="55" t="s">
        <v>768</v>
      </c>
      <c r="C842" s="64">
        <v>104</v>
      </c>
      <c r="D842" s="65">
        <v>4045384</v>
      </c>
      <c r="E842" s="65">
        <v>242723.04000000007</v>
      </c>
      <c r="F842" s="66">
        <v>3.7767857735424687E-4</v>
      </c>
    </row>
    <row r="843" spans="1:6" x14ac:dyDescent="0.2">
      <c r="A843" s="55" t="s">
        <v>144</v>
      </c>
      <c r="B843" s="55" t="s">
        <v>769</v>
      </c>
      <c r="C843" s="64">
        <v>58</v>
      </c>
      <c r="D843" s="65">
        <v>1472908</v>
      </c>
      <c r="E843" s="65">
        <v>88374.480000000054</v>
      </c>
      <c r="F843" s="66">
        <v>1.3751124689613873E-4</v>
      </c>
    </row>
    <row r="844" spans="1:6" x14ac:dyDescent="0.2">
      <c r="A844" s="55" t="s">
        <v>144</v>
      </c>
      <c r="B844" s="55" t="s">
        <v>770</v>
      </c>
      <c r="C844" s="64">
        <v>46</v>
      </c>
      <c r="D844" s="65">
        <v>1378172</v>
      </c>
      <c r="E844" s="65">
        <v>82655.60000000002</v>
      </c>
      <c r="F844" s="66">
        <v>1.2861263363528113E-4</v>
      </c>
    </row>
    <row r="845" spans="1:6" x14ac:dyDescent="0.2">
      <c r="A845" s="55" t="s">
        <v>144</v>
      </c>
      <c r="B845" s="55" t="s">
        <v>771</v>
      </c>
      <c r="C845" s="64">
        <v>34</v>
      </c>
      <c r="D845" s="65">
        <v>396988</v>
      </c>
      <c r="E845" s="65">
        <v>23819.279999999999</v>
      </c>
      <c r="F845" s="66">
        <v>3.7062949541182667E-5</v>
      </c>
    </row>
    <row r="846" spans="1:6" x14ac:dyDescent="0.2">
      <c r="A846" s="55" t="s">
        <v>144</v>
      </c>
      <c r="B846" s="55" t="s">
        <v>772</v>
      </c>
      <c r="C846" s="64">
        <v>17</v>
      </c>
      <c r="D846" s="65">
        <v>526055</v>
      </c>
      <c r="E846" s="65">
        <v>31563.300000000003</v>
      </c>
      <c r="F846" s="66">
        <v>4.9112693383394084E-5</v>
      </c>
    </row>
    <row r="847" spans="1:6" x14ac:dyDescent="0.2">
      <c r="A847" s="55" t="s">
        <v>144</v>
      </c>
      <c r="B847" s="55" t="s">
        <v>891</v>
      </c>
      <c r="C847" s="64">
        <v>10</v>
      </c>
      <c r="D847" s="65">
        <v>973059</v>
      </c>
      <c r="E847" s="65">
        <v>58383.54</v>
      </c>
      <c r="F847" s="66">
        <v>9.0845155565391571E-5</v>
      </c>
    </row>
    <row r="848" spans="1:6" x14ac:dyDescent="0.2">
      <c r="A848" s="55" t="s">
        <v>144</v>
      </c>
      <c r="B848" s="55" t="s">
        <v>165</v>
      </c>
      <c r="C848" s="64">
        <v>27</v>
      </c>
      <c r="D848" s="65">
        <v>311886</v>
      </c>
      <c r="E848" s="65">
        <v>17022.099999999995</v>
      </c>
      <c r="F848" s="66">
        <v>2.6486494696101869E-5</v>
      </c>
    </row>
    <row r="849" spans="1:6" x14ac:dyDescent="0.2">
      <c r="A849" s="55" t="s">
        <v>145</v>
      </c>
      <c r="B849" s="55" t="s">
        <v>773</v>
      </c>
      <c r="C849" s="64">
        <v>901</v>
      </c>
      <c r="D849" s="65">
        <v>128640427</v>
      </c>
      <c r="E849" s="65">
        <v>7697218.9899999928</v>
      </c>
      <c r="F849" s="66">
        <v>1.1976921176198557E-2</v>
      </c>
    </row>
    <row r="850" spans="1:6" x14ac:dyDescent="0.2">
      <c r="A850" s="55" t="s">
        <v>145</v>
      </c>
      <c r="B850" s="55" t="s">
        <v>774</v>
      </c>
      <c r="C850" s="64">
        <v>68</v>
      </c>
      <c r="D850" s="65">
        <v>1657212</v>
      </c>
      <c r="E850" s="65">
        <v>99432.72</v>
      </c>
      <c r="F850" s="66">
        <v>1.5471793791006885E-4</v>
      </c>
    </row>
    <row r="851" spans="1:6" x14ac:dyDescent="0.2">
      <c r="A851" s="55" t="s">
        <v>145</v>
      </c>
      <c r="B851" s="55" t="s">
        <v>775</v>
      </c>
      <c r="C851" s="64">
        <v>45</v>
      </c>
      <c r="D851" s="65">
        <v>1329268</v>
      </c>
      <c r="E851" s="65">
        <v>79756.080000000016</v>
      </c>
      <c r="F851" s="66">
        <v>1.2410096227268537E-4</v>
      </c>
    </row>
    <row r="852" spans="1:6" x14ac:dyDescent="0.2">
      <c r="A852" s="55" t="s">
        <v>145</v>
      </c>
      <c r="B852" s="55" t="s">
        <v>776</v>
      </c>
      <c r="C852" s="64">
        <v>25</v>
      </c>
      <c r="D852" s="65">
        <v>538624</v>
      </c>
      <c r="E852" s="65">
        <v>32317.439999999995</v>
      </c>
      <c r="F852" s="66">
        <v>5.0286139968134989E-5</v>
      </c>
    </row>
    <row r="853" spans="1:6" x14ac:dyDescent="0.2">
      <c r="A853" s="55" t="s">
        <v>145</v>
      </c>
      <c r="B853" s="55" t="s">
        <v>778</v>
      </c>
      <c r="C853" s="64">
        <v>23</v>
      </c>
      <c r="D853" s="65">
        <v>215298</v>
      </c>
      <c r="E853" s="65">
        <v>12917.88</v>
      </c>
      <c r="F853" s="66">
        <v>2.0100302554025677E-5</v>
      </c>
    </row>
    <row r="854" spans="1:6" x14ac:dyDescent="0.2">
      <c r="A854" s="55" t="s">
        <v>145</v>
      </c>
      <c r="B854" s="55" t="s">
        <v>777</v>
      </c>
      <c r="C854" s="64">
        <v>19</v>
      </c>
      <c r="D854" s="65">
        <v>145177</v>
      </c>
      <c r="E854" s="65">
        <v>8710.619999999999</v>
      </c>
      <c r="F854" s="66">
        <v>1.3553779523663879E-5</v>
      </c>
    </row>
    <row r="855" spans="1:6" x14ac:dyDescent="0.2">
      <c r="A855" s="55" t="s">
        <v>145</v>
      </c>
      <c r="B855" s="55" t="s">
        <v>779</v>
      </c>
      <c r="C855" s="64">
        <v>19</v>
      </c>
      <c r="D855" s="65">
        <v>303493</v>
      </c>
      <c r="E855" s="65">
        <v>18209.579999999998</v>
      </c>
      <c r="F855" s="66">
        <v>2.8334221047241102E-5</v>
      </c>
    </row>
    <row r="856" spans="1:6" x14ac:dyDescent="0.2">
      <c r="A856" s="55" t="s">
        <v>145</v>
      </c>
      <c r="B856" s="55" t="s">
        <v>780</v>
      </c>
      <c r="C856" s="64">
        <v>19</v>
      </c>
      <c r="D856" s="65">
        <v>490218</v>
      </c>
      <c r="E856" s="65">
        <v>29413.08</v>
      </c>
      <c r="F856" s="66">
        <v>4.576693753508793E-5</v>
      </c>
    </row>
    <row r="857" spans="1:6" x14ac:dyDescent="0.2">
      <c r="A857" s="55" t="s">
        <v>145</v>
      </c>
      <c r="B857" s="55" t="s">
        <v>892</v>
      </c>
      <c r="C857" s="64">
        <v>18</v>
      </c>
      <c r="D857" s="65">
        <v>1179586</v>
      </c>
      <c r="E857" s="65">
        <v>70775.160000000018</v>
      </c>
      <c r="F857" s="66">
        <v>1.1012659424840426E-4</v>
      </c>
    </row>
    <row r="858" spans="1:6" x14ac:dyDescent="0.2">
      <c r="A858" s="55" t="s">
        <v>145</v>
      </c>
      <c r="B858" s="55" t="s">
        <v>782</v>
      </c>
      <c r="C858" s="64">
        <v>18</v>
      </c>
      <c r="D858" s="65">
        <v>150573</v>
      </c>
      <c r="E858" s="65">
        <v>9034.3799999999992</v>
      </c>
      <c r="F858" s="66">
        <v>1.4057552120629585E-5</v>
      </c>
    </row>
    <row r="859" spans="1:6" x14ac:dyDescent="0.2">
      <c r="A859" s="55" t="s">
        <v>145</v>
      </c>
      <c r="B859" s="55" t="s">
        <v>781</v>
      </c>
      <c r="C859" s="64">
        <v>16</v>
      </c>
      <c r="D859" s="65">
        <v>100794</v>
      </c>
      <c r="E859" s="65">
        <v>6047.64</v>
      </c>
      <c r="F859" s="66">
        <v>9.4101658892812035E-6</v>
      </c>
    </row>
    <row r="860" spans="1:6" x14ac:dyDescent="0.2">
      <c r="A860" s="55" t="s">
        <v>145</v>
      </c>
      <c r="B860" s="55" t="s">
        <v>893</v>
      </c>
      <c r="C860" s="64">
        <v>11</v>
      </c>
      <c r="D860" s="65">
        <v>2099236</v>
      </c>
      <c r="E860" s="65">
        <v>125954.16</v>
      </c>
      <c r="F860" s="66">
        <v>1.9598546541213876E-4</v>
      </c>
    </row>
    <row r="861" spans="1:6" x14ac:dyDescent="0.2">
      <c r="A861" s="55" t="s">
        <v>145</v>
      </c>
      <c r="B861" s="55" t="s">
        <v>165</v>
      </c>
      <c r="C861" s="64">
        <v>43</v>
      </c>
      <c r="D861" s="65">
        <v>3493074</v>
      </c>
      <c r="E861" s="65">
        <v>179021.21</v>
      </c>
      <c r="F861" s="66">
        <v>2.7855812908834633E-4</v>
      </c>
    </row>
    <row r="862" spans="1:6" x14ac:dyDescent="0.2">
      <c r="A862" s="55" t="s">
        <v>146</v>
      </c>
      <c r="B862" s="55" t="s">
        <v>427</v>
      </c>
      <c r="C862" s="64">
        <v>184</v>
      </c>
      <c r="D862" s="65">
        <v>8231742</v>
      </c>
      <c r="E862" s="65">
        <v>492387.43</v>
      </c>
      <c r="F862" s="66">
        <v>7.6615793898063311E-4</v>
      </c>
    </row>
    <row r="863" spans="1:6" x14ac:dyDescent="0.2">
      <c r="A863" s="55" t="s">
        <v>146</v>
      </c>
      <c r="B863" s="55" t="s">
        <v>783</v>
      </c>
      <c r="C863" s="64">
        <v>114</v>
      </c>
      <c r="D863" s="65">
        <v>8590353</v>
      </c>
      <c r="E863" s="65">
        <v>515421.17999999982</v>
      </c>
      <c r="F863" s="66">
        <v>8.0199859889958157E-4</v>
      </c>
    </row>
    <row r="864" spans="1:6" x14ac:dyDescent="0.2">
      <c r="A864" s="55" t="s">
        <v>146</v>
      </c>
      <c r="B864" s="55" t="s">
        <v>784</v>
      </c>
      <c r="C864" s="64">
        <v>63</v>
      </c>
      <c r="D864" s="65">
        <v>2919559</v>
      </c>
      <c r="E864" s="65">
        <v>175173.53999999995</v>
      </c>
      <c r="F864" s="66">
        <v>2.7257113036037792E-4</v>
      </c>
    </row>
    <row r="865" spans="1:6" x14ac:dyDescent="0.2">
      <c r="A865" s="55" t="s">
        <v>146</v>
      </c>
      <c r="B865" s="55" t="s">
        <v>785</v>
      </c>
      <c r="C865" s="64">
        <v>31</v>
      </c>
      <c r="D865" s="65">
        <v>2082967</v>
      </c>
      <c r="E865" s="65">
        <v>124978.02000000003</v>
      </c>
      <c r="F865" s="66">
        <v>1.9446658543066458E-4</v>
      </c>
    </row>
    <row r="866" spans="1:6" x14ac:dyDescent="0.2">
      <c r="A866" s="55" t="s">
        <v>146</v>
      </c>
      <c r="B866" s="55" t="s">
        <v>786</v>
      </c>
      <c r="C866" s="64">
        <v>19</v>
      </c>
      <c r="D866" s="65">
        <v>323894</v>
      </c>
      <c r="E866" s="65">
        <v>19433.64</v>
      </c>
      <c r="F866" s="66">
        <v>3.0238866108526757E-5</v>
      </c>
    </row>
    <row r="867" spans="1:6" x14ac:dyDescent="0.2">
      <c r="A867" s="55" t="s">
        <v>146</v>
      </c>
      <c r="B867" s="55" t="s">
        <v>787</v>
      </c>
      <c r="C867" s="64">
        <v>12</v>
      </c>
      <c r="D867" s="65">
        <v>123829</v>
      </c>
      <c r="E867" s="65">
        <v>7429.7400000000007</v>
      </c>
      <c r="F867" s="66">
        <v>1.1560722184889995E-5</v>
      </c>
    </row>
    <row r="868" spans="1:6" x14ac:dyDescent="0.2">
      <c r="A868" s="55" t="s">
        <v>146</v>
      </c>
      <c r="B868" s="55" t="s">
        <v>165</v>
      </c>
      <c r="C868" s="64">
        <v>30</v>
      </c>
      <c r="D868" s="65">
        <v>310095</v>
      </c>
      <c r="E868" s="65">
        <v>18482.919999999998</v>
      </c>
      <c r="F868" s="66">
        <v>2.875953980698476E-5</v>
      </c>
    </row>
    <row r="869" spans="1:6" x14ac:dyDescent="0.2">
      <c r="A869" s="55" t="s">
        <v>147</v>
      </c>
      <c r="B869" s="55" t="s">
        <v>788</v>
      </c>
      <c r="C869" s="64">
        <v>630</v>
      </c>
      <c r="D869" s="65">
        <v>52001898</v>
      </c>
      <c r="E869" s="65">
        <v>3104733.5</v>
      </c>
      <c r="F869" s="66">
        <v>4.8309848597153007E-3</v>
      </c>
    </row>
    <row r="870" spans="1:6" x14ac:dyDescent="0.2">
      <c r="A870" s="55" t="s">
        <v>147</v>
      </c>
      <c r="B870" s="55" t="s">
        <v>789</v>
      </c>
      <c r="C870" s="64">
        <v>73</v>
      </c>
      <c r="D870" s="65">
        <v>3294800</v>
      </c>
      <c r="E870" s="65">
        <v>197588.05999999991</v>
      </c>
      <c r="F870" s="66">
        <v>3.0744826450338424E-4</v>
      </c>
    </row>
    <row r="871" spans="1:6" x14ac:dyDescent="0.2">
      <c r="A871" s="55" t="s">
        <v>147</v>
      </c>
      <c r="B871" s="55" t="s">
        <v>790</v>
      </c>
      <c r="C871" s="64">
        <v>63</v>
      </c>
      <c r="D871" s="65">
        <v>2139791</v>
      </c>
      <c r="E871" s="65">
        <v>128348.86</v>
      </c>
      <c r="F871" s="66">
        <v>1.9971163367861326E-4</v>
      </c>
    </row>
    <row r="872" spans="1:6" x14ac:dyDescent="0.2">
      <c r="A872" s="55" t="s">
        <v>147</v>
      </c>
      <c r="B872" s="55" t="s">
        <v>791</v>
      </c>
      <c r="C872" s="64">
        <v>58</v>
      </c>
      <c r="D872" s="65">
        <v>1444857</v>
      </c>
      <c r="E872" s="65">
        <v>86634.539999999964</v>
      </c>
      <c r="F872" s="66">
        <v>1.3480388930914663E-4</v>
      </c>
    </row>
    <row r="873" spans="1:6" x14ac:dyDescent="0.2">
      <c r="A873" s="55" t="s">
        <v>147</v>
      </c>
      <c r="B873" s="55" t="s">
        <v>792</v>
      </c>
      <c r="C873" s="64">
        <v>45</v>
      </c>
      <c r="D873" s="65">
        <v>2328069</v>
      </c>
      <c r="E873" s="65">
        <v>139684.14000000001</v>
      </c>
      <c r="F873" s="66">
        <v>2.1734940067556603E-4</v>
      </c>
    </row>
    <row r="874" spans="1:6" x14ac:dyDescent="0.2">
      <c r="A874" s="55" t="s">
        <v>147</v>
      </c>
      <c r="B874" s="55" t="s">
        <v>793</v>
      </c>
      <c r="C874" s="64">
        <v>19</v>
      </c>
      <c r="D874" s="65">
        <v>516807</v>
      </c>
      <c r="E874" s="65">
        <v>31004.83</v>
      </c>
      <c r="F874" s="66">
        <v>4.824371054972891E-5</v>
      </c>
    </row>
    <row r="875" spans="1:6" x14ac:dyDescent="0.2">
      <c r="A875" s="55" t="s">
        <v>147</v>
      </c>
      <c r="B875" s="55" t="s">
        <v>894</v>
      </c>
      <c r="C875" s="64">
        <v>15</v>
      </c>
      <c r="D875" s="65">
        <v>37910</v>
      </c>
      <c r="E875" s="65">
        <v>2274.6000000000004</v>
      </c>
      <c r="F875" s="66">
        <v>3.5392919108543211E-6</v>
      </c>
    </row>
    <row r="876" spans="1:6" x14ac:dyDescent="0.2">
      <c r="A876" s="55" t="s">
        <v>147</v>
      </c>
      <c r="B876" s="55" t="s">
        <v>165</v>
      </c>
      <c r="C876" s="64">
        <v>74</v>
      </c>
      <c r="D876" s="65">
        <v>2219072</v>
      </c>
      <c r="E876" s="65">
        <v>132526.91</v>
      </c>
      <c r="F876" s="66">
        <v>2.0621270576519766E-4</v>
      </c>
    </row>
    <row r="877" spans="1:6" x14ac:dyDescent="0.2">
      <c r="A877" s="55" t="s">
        <v>148</v>
      </c>
      <c r="B877" s="55" t="s">
        <v>641</v>
      </c>
      <c r="C877" s="64">
        <v>2253</v>
      </c>
      <c r="D877" s="65">
        <v>429969952</v>
      </c>
      <c r="E877" s="65">
        <v>25729524.879999995</v>
      </c>
      <c r="F877" s="66">
        <v>4.0035302592943363E-2</v>
      </c>
    </row>
    <row r="878" spans="1:6" x14ac:dyDescent="0.2">
      <c r="A878" s="55" t="s">
        <v>148</v>
      </c>
      <c r="B878" s="55" t="s">
        <v>794</v>
      </c>
      <c r="C878" s="64">
        <v>145</v>
      </c>
      <c r="D878" s="65">
        <v>11831057</v>
      </c>
      <c r="E878" s="65">
        <v>709194.97</v>
      </c>
      <c r="F878" s="66">
        <v>1.103511835285137E-3</v>
      </c>
    </row>
    <row r="879" spans="1:6" x14ac:dyDescent="0.2">
      <c r="A879" s="55" t="s">
        <v>148</v>
      </c>
      <c r="B879" s="55" t="s">
        <v>795</v>
      </c>
      <c r="C879" s="64">
        <v>70</v>
      </c>
      <c r="D879" s="65">
        <v>2583700</v>
      </c>
      <c r="E879" s="65">
        <v>155022</v>
      </c>
      <c r="F879" s="66">
        <v>2.4121520733511761E-4</v>
      </c>
    </row>
    <row r="880" spans="1:6" x14ac:dyDescent="0.2">
      <c r="A880" s="55" t="s">
        <v>148</v>
      </c>
      <c r="B880" s="55" t="s">
        <v>797</v>
      </c>
      <c r="C880" s="64">
        <v>53</v>
      </c>
      <c r="D880" s="65">
        <v>2516301</v>
      </c>
      <c r="E880" s="65">
        <v>150978.06</v>
      </c>
      <c r="F880" s="66">
        <v>2.3492281125229853E-4</v>
      </c>
    </row>
    <row r="881" spans="1:6" x14ac:dyDescent="0.2">
      <c r="A881" s="55" t="s">
        <v>148</v>
      </c>
      <c r="B881" s="55" t="s">
        <v>796</v>
      </c>
      <c r="C881" s="64">
        <v>50</v>
      </c>
      <c r="D881" s="65">
        <v>2066443</v>
      </c>
      <c r="E881" s="65">
        <v>123986.58</v>
      </c>
      <c r="F881" s="66">
        <v>1.929238985529289E-4</v>
      </c>
    </row>
    <row r="882" spans="1:6" x14ac:dyDescent="0.2">
      <c r="A882" s="55" t="s">
        <v>148</v>
      </c>
      <c r="B882" s="55" t="s">
        <v>798</v>
      </c>
      <c r="C882" s="64">
        <v>42</v>
      </c>
      <c r="D882" s="65">
        <v>1527785</v>
      </c>
      <c r="E882" s="65">
        <v>91585.009999999966</v>
      </c>
      <c r="F882" s="66">
        <v>1.4250685177548227E-4</v>
      </c>
    </row>
    <row r="883" spans="1:6" x14ac:dyDescent="0.2">
      <c r="A883" s="55" t="s">
        <v>148</v>
      </c>
      <c r="B883" s="55" t="s">
        <v>799</v>
      </c>
      <c r="C883" s="64">
        <v>39</v>
      </c>
      <c r="D883" s="65">
        <v>708220</v>
      </c>
      <c r="E883" s="65">
        <v>42493.200000000012</v>
      </c>
      <c r="F883" s="66">
        <v>6.6119686549861458E-5</v>
      </c>
    </row>
    <row r="884" spans="1:6" x14ac:dyDescent="0.2">
      <c r="A884" s="55" t="s">
        <v>148</v>
      </c>
      <c r="B884" s="55" t="s">
        <v>800</v>
      </c>
      <c r="C884" s="64">
        <v>30</v>
      </c>
      <c r="D884" s="65">
        <v>760953</v>
      </c>
      <c r="E884" s="65">
        <v>45657.18</v>
      </c>
      <c r="F884" s="66">
        <v>7.104285933633152E-5</v>
      </c>
    </row>
    <row r="885" spans="1:6" x14ac:dyDescent="0.2">
      <c r="A885" s="55" t="s">
        <v>148</v>
      </c>
      <c r="B885" s="55" t="s">
        <v>801</v>
      </c>
      <c r="C885" s="64">
        <v>24</v>
      </c>
      <c r="D885" s="65">
        <v>684586</v>
      </c>
      <c r="E885" s="65">
        <v>41075.160000000011</v>
      </c>
      <c r="F885" s="66">
        <v>6.3913207388132854E-5</v>
      </c>
    </row>
    <row r="886" spans="1:6" x14ac:dyDescent="0.2">
      <c r="A886" s="55" t="s">
        <v>148</v>
      </c>
      <c r="B886" s="55" t="s">
        <v>804</v>
      </c>
      <c r="C886" s="64">
        <v>22</v>
      </c>
      <c r="D886" s="65">
        <v>376672</v>
      </c>
      <c r="E886" s="65">
        <v>22600.319999999996</v>
      </c>
      <c r="F886" s="66">
        <v>3.516624011198413E-5</v>
      </c>
    </row>
    <row r="887" spans="1:6" x14ac:dyDescent="0.2">
      <c r="A887" s="55" t="s">
        <v>148</v>
      </c>
      <c r="B887" s="55" t="s">
        <v>802</v>
      </c>
      <c r="C887" s="64">
        <v>18</v>
      </c>
      <c r="D887" s="65">
        <v>292545</v>
      </c>
      <c r="E887" s="65">
        <v>17494.370000000003</v>
      </c>
      <c r="F887" s="66">
        <v>2.7221349787431861E-5</v>
      </c>
    </row>
    <row r="888" spans="1:6" x14ac:dyDescent="0.2">
      <c r="A888" s="55" t="s">
        <v>148</v>
      </c>
      <c r="B888" s="55" t="s">
        <v>895</v>
      </c>
      <c r="C888" s="64">
        <v>13</v>
      </c>
      <c r="D888" s="65">
        <v>77230</v>
      </c>
      <c r="E888" s="65">
        <v>4633.8</v>
      </c>
      <c r="F888" s="66">
        <v>7.2102219539772934E-6</v>
      </c>
    </row>
    <row r="889" spans="1:6" x14ac:dyDescent="0.2">
      <c r="A889" s="55" t="s">
        <v>148</v>
      </c>
      <c r="B889" s="55" t="s">
        <v>803</v>
      </c>
      <c r="C889" s="64">
        <v>12</v>
      </c>
      <c r="D889" s="65">
        <v>88191</v>
      </c>
      <c r="E889" s="65">
        <v>5291.46</v>
      </c>
      <c r="F889" s="66">
        <v>8.2335450517054438E-6</v>
      </c>
    </row>
    <row r="890" spans="1:6" x14ac:dyDescent="0.2">
      <c r="A890" s="55" t="s">
        <v>148</v>
      </c>
      <c r="B890" s="55" t="s">
        <v>896</v>
      </c>
      <c r="C890" s="64">
        <v>12</v>
      </c>
      <c r="D890" s="65">
        <v>145005</v>
      </c>
      <c r="E890" s="65">
        <v>8700.2999999999993</v>
      </c>
      <c r="F890" s="66">
        <v>1.3537721538734654E-5</v>
      </c>
    </row>
    <row r="891" spans="1:6" x14ac:dyDescent="0.2">
      <c r="A891" s="55" t="s">
        <v>148</v>
      </c>
      <c r="B891" s="55" t="s">
        <v>897</v>
      </c>
      <c r="C891" s="64">
        <v>11</v>
      </c>
      <c r="D891" s="65">
        <v>53055</v>
      </c>
      <c r="E891" s="65">
        <v>3183.2999999999993</v>
      </c>
      <c r="F891" s="66">
        <v>4.9532348280236331E-6</v>
      </c>
    </row>
    <row r="892" spans="1:6" x14ac:dyDescent="0.2">
      <c r="A892" s="55" t="s">
        <v>148</v>
      </c>
      <c r="B892" s="55" t="s">
        <v>165</v>
      </c>
      <c r="C892" s="64">
        <v>40</v>
      </c>
      <c r="D892" s="65">
        <v>3533327</v>
      </c>
      <c r="E892" s="65">
        <v>177036.89000000007</v>
      </c>
      <c r="F892" s="66">
        <v>2.7547051468381536E-4</v>
      </c>
    </row>
    <row r="893" spans="1:6" x14ac:dyDescent="0.2">
      <c r="A893" s="55" t="s">
        <v>149</v>
      </c>
      <c r="B893" s="55" t="s">
        <v>805</v>
      </c>
      <c r="C893" s="64">
        <v>129</v>
      </c>
      <c r="D893" s="65">
        <v>7471967</v>
      </c>
      <c r="E893" s="65">
        <v>447824.73</v>
      </c>
      <c r="F893" s="66">
        <v>6.9681809741032274E-4</v>
      </c>
    </row>
    <row r="894" spans="1:6" x14ac:dyDescent="0.2">
      <c r="A894" s="55" t="s">
        <v>149</v>
      </c>
      <c r="B894" s="55" t="s">
        <v>806</v>
      </c>
      <c r="C894" s="64">
        <v>45</v>
      </c>
      <c r="D894" s="65">
        <v>1730074</v>
      </c>
      <c r="E894" s="65">
        <v>103804.44000000005</v>
      </c>
      <c r="F894" s="66">
        <v>1.6152036173514589E-4</v>
      </c>
    </row>
    <row r="895" spans="1:6" x14ac:dyDescent="0.2">
      <c r="A895" s="55" t="s">
        <v>149</v>
      </c>
      <c r="B895" s="55" t="s">
        <v>807</v>
      </c>
      <c r="C895" s="64">
        <v>30</v>
      </c>
      <c r="D895" s="65">
        <v>1449709</v>
      </c>
      <c r="E895" s="65">
        <v>86982.540000000023</v>
      </c>
      <c r="F895" s="66">
        <v>1.3534537949862061E-4</v>
      </c>
    </row>
    <row r="896" spans="1:6" x14ac:dyDescent="0.2">
      <c r="A896" s="55" t="s">
        <v>149</v>
      </c>
      <c r="B896" s="55" t="s">
        <v>808</v>
      </c>
      <c r="C896" s="64">
        <v>18</v>
      </c>
      <c r="D896" s="65">
        <v>208706</v>
      </c>
      <c r="E896" s="65">
        <v>12522.359999999999</v>
      </c>
      <c r="F896" s="66">
        <v>1.9484870945575356E-5</v>
      </c>
    </row>
    <row r="897" spans="1:6" x14ac:dyDescent="0.2">
      <c r="A897" s="55" t="s">
        <v>149</v>
      </c>
      <c r="B897" s="55" t="s">
        <v>898</v>
      </c>
      <c r="C897" s="64">
        <v>18</v>
      </c>
      <c r="D897" s="65">
        <v>61617</v>
      </c>
      <c r="E897" s="65">
        <v>3697.02</v>
      </c>
      <c r="F897" s="66">
        <v>5.7525863801400865E-6</v>
      </c>
    </row>
    <row r="898" spans="1:6" x14ac:dyDescent="0.2">
      <c r="A898" s="55" t="s">
        <v>149</v>
      </c>
      <c r="B898" s="55" t="s">
        <v>809</v>
      </c>
      <c r="C898" s="64">
        <v>16</v>
      </c>
      <c r="D898" s="65">
        <v>349694</v>
      </c>
      <c r="E898" s="65">
        <v>20981.640000000003</v>
      </c>
      <c r="F898" s="66">
        <v>3.2647563847910603E-5</v>
      </c>
    </row>
    <row r="899" spans="1:6" x14ac:dyDescent="0.2">
      <c r="A899" s="55" t="s">
        <v>149</v>
      </c>
      <c r="B899" s="55" t="s">
        <v>899</v>
      </c>
      <c r="C899" s="64">
        <v>13</v>
      </c>
      <c r="D899" s="65">
        <v>190834</v>
      </c>
      <c r="E899" s="65">
        <v>11450.039999999999</v>
      </c>
      <c r="F899" s="66">
        <v>1.7816334278975821E-5</v>
      </c>
    </row>
    <row r="900" spans="1:6" x14ac:dyDescent="0.2">
      <c r="A900" s="55" t="s">
        <v>149</v>
      </c>
      <c r="B900" s="55" t="s">
        <v>165</v>
      </c>
      <c r="C900" s="64">
        <v>18</v>
      </c>
      <c r="D900" s="65">
        <v>909661</v>
      </c>
      <c r="E900" s="65">
        <v>45570.800000000017</v>
      </c>
      <c r="F900" s="66">
        <v>7.090845151286386E-5</v>
      </c>
    </row>
    <row r="901" spans="1:6" x14ac:dyDescent="0.2">
      <c r="A901" s="55" t="s">
        <v>150</v>
      </c>
      <c r="B901" s="55" t="s">
        <v>811</v>
      </c>
      <c r="C901" s="64">
        <v>149</v>
      </c>
      <c r="D901" s="65">
        <v>5837571</v>
      </c>
      <c r="E901" s="65">
        <v>350227.52000000008</v>
      </c>
      <c r="F901" s="66">
        <v>5.4495622460853336E-4</v>
      </c>
    </row>
    <row r="902" spans="1:6" x14ac:dyDescent="0.2">
      <c r="A902" s="55" t="s">
        <v>150</v>
      </c>
      <c r="B902" s="55" t="s">
        <v>810</v>
      </c>
      <c r="C902" s="64">
        <v>145</v>
      </c>
      <c r="D902" s="65">
        <v>7957253</v>
      </c>
      <c r="E902" s="65">
        <v>475547.22000000009</v>
      </c>
      <c r="F902" s="66">
        <v>7.3995446626890892E-4</v>
      </c>
    </row>
    <row r="903" spans="1:6" x14ac:dyDescent="0.2">
      <c r="A903" s="55" t="s">
        <v>150</v>
      </c>
      <c r="B903" s="55" t="s">
        <v>812</v>
      </c>
      <c r="C903" s="64">
        <v>122</v>
      </c>
      <c r="D903" s="65">
        <v>8946085</v>
      </c>
      <c r="E903" s="65">
        <v>536555.29</v>
      </c>
      <c r="F903" s="66">
        <v>8.3488340702677147E-4</v>
      </c>
    </row>
    <row r="904" spans="1:6" x14ac:dyDescent="0.2">
      <c r="A904" s="55" t="s">
        <v>150</v>
      </c>
      <c r="B904" s="55" t="s">
        <v>813</v>
      </c>
      <c r="C904" s="64">
        <v>36</v>
      </c>
      <c r="D904" s="65">
        <v>2901905</v>
      </c>
      <c r="E904" s="65">
        <v>174114.3</v>
      </c>
      <c r="F904" s="66">
        <v>2.7092294625607246E-4</v>
      </c>
    </row>
    <row r="905" spans="1:6" x14ac:dyDescent="0.2">
      <c r="A905" s="55" t="s">
        <v>150</v>
      </c>
      <c r="B905" s="55" t="s">
        <v>393</v>
      </c>
      <c r="C905" s="64">
        <v>26</v>
      </c>
      <c r="D905" s="65">
        <v>314520</v>
      </c>
      <c r="E905" s="65">
        <v>18871.200000000004</v>
      </c>
      <c r="F905" s="66">
        <v>2.9363705929883966E-5</v>
      </c>
    </row>
    <row r="906" spans="1:6" x14ac:dyDescent="0.2">
      <c r="A906" s="55" t="s">
        <v>150</v>
      </c>
      <c r="B906" s="55" t="s">
        <v>165</v>
      </c>
      <c r="C906" s="64">
        <v>27</v>
      </c>
      <c r="D906" s="65">
        <v>561510</v>
      </c>
      <c r="E906" s="65">
        <v>33686.58</v>
      </c>
      <c r="F906" s="66">
        <v>5.2416530422204763E-5</v>
      </c>
    </row>
    <row r="907" spans="1:6" x14ac:dyDescent="0.2">
      <c r="C907" s="64"/>
      <c r="D907" s="65"/>
      <c r="E907" s="65"/>
    </row>
    <row r="908" spans="1:6" x14ac:dyDescent="0.2">
      <c r="A908" s="55" t="s">
        <v>21</v>
      </c>
      <c r="C908" s="64">
        <v>102511</v>
      </c>
      <c r="D908" s="65">
        <v>10755058403</v>
      </c>
      <c r="E908" s="65">
        <v>642670923.2499994</v>
      </c>
    </row>
  </sheetData>
  <autoFilter ref="A5:F5" xr:uid="{00000000-0009-0000-0000-000004000000}"/>
  <mergeCells count="4">
    <mergeCell ref="A1:F1"/>
    <mergeCell ref="A2:F2"/>
    <mergeCell ref="A3:F3"/>
    <mergeCell ref="A4:F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F07F4-BF30-4EC7-A38F-2B74A8EE82D9}">
  <dimension ref="A1:F1196"/>
  <sheetViews>
    <sheetView workbookViewId="0">
      <pane xSplit="2" ySplit="5" topLeftCell="C6" activePane="bottomRight" state="frozen"/>
      <selection pane="topRight" activeCell="C1" sqref="C1"/>
      <selection pane="bottomLeft" activeCell="A8" sqref="A8"/>
      <selection pane="bottomRight" activeCell="B6" sqref="B6"/>
    </sheetView>
  </sheetViews>
  <sheetFormatPr defaultRowHeight="14.25" x14ac:dyDescent="0.2"/>
  <cols>
    <col min="1" max="1" width="11.109375" style="55" bestFit="1" customWidth="1"/>
    <col min="2" max="2" width="20.109375" style="55" bestFit="1" customWidth="1"/>
    <col min="3" max="3" width="10.77734375" style="55" bestFit="1" customWidth="1"/>
    <col min="4" max="4" width="13.5546875" style="55" bestFit="1" customWidth="1"/>
    <col min="5" max="5" width="14" style="55" bestFit="1" customWidth="1"/>
    <col min="6" max="6" width="14.109375" style="55" bestFit="1" customWidth="1"/>
    <col min="7" max="7" width="5.21875" style="55" bestFit="1" customWidth="1"/>
    <col min="8" max="9" width="10.5546875" style="55" bestFit="1" customWidth="1"/>
    <col min="10" max="10" width="6.109375" style="55" bestFit="1" customWidth="1"/>
    <col min="11" max="16384" width="8.88671875" style="55"/>
  </cols>
  <sheetData>
    <row r="1" spans="1:6" ht="15" x14ac:dyDescent="0.25">
      <c r="A1" s="54" t="s">
        <v>45</v>
      </c>
      <c r="B1" s="54"/>
      <c r="C1" s="54"/>
      <c r="D1" s="54"/>
      <c r="E1" s="54"/>
      <c r="F1" s="54"/>
    </row>
    <row r="2" spans="1:6" ht="15" x14ac:dyDescent="0.25">
      <c r="A2" s="56" t="s">
        <v>46</v>
      </c>
      <c r="B2" s="56"/>
      <c r="C2" s="56"/>
      <c r="D2" s="56"/>
      <c r="E2" s="56"/>
      <c r="F2" s="56"/>
    </row>
    <row r="3" spans="1:6" ht="15" x14ac:dyDescent="0.25">
      <c r="A3" s="56" t="s">
        <v>34</v>
      </c>
      <c r="B3" s="57"/>
      <c r="C3" s="57"/>
      <c r="D3" s="57"/>
      <c r="E3" s="57"/>
      <c r="F3" s="57"/>
    </row>
    <row r="4" spans="1:6" ht="59.25" customHeight="1" x14ac:dyDescent="0.2">
      <c r="A4" s="58" t="s">
        <v>47</v>
      </c>
      <c r="B4" s="58"/>
      <c r="C4" s="58"/>
      <c r="D4" s="58"/>
      <c r="E4" s="58"/>
      <c r="F4" s="58"/>
    </row>
    <row r="5" spans="1:6" ht="30" customHeight="1" x14ac:dyDescent="0.25">
      <c r="A5" s="59" t="s">
        <v>48</v>
      </c>
      <c r="B5" s="59" t="s">
        <v>0</v>
      </c>
      <c r="C5" s="60" t="s">
        <v>13</v>
      </c>
      <c r="D5" s="61" t="s">
        <v>27</v>
      </c>
      <c r="E5" s="61" t="s">
        <v>11</v>
      </c>
      <c r="F5" s="62" t="s">
        <v>49</v>
      </c>
    </row>
    <row r="6" spans="1:6" x14ac:dyDescent="0.2">
      <c r="A6" s="55" t="s">
        <v>50</v>
      </c>
      <c r="B6" s="63" t="s">
        <v>5</v>
      </c>
      <c r="C6" s="67" t="s">
        <v>51</v>
      </c>
      <c r="D6" s="68" t="s">
        <v>51</v>
      </c>
      <c r="E6" s="68" t="s">
        <v>51</v>
      </c>
      <c r="F6" s="69" t="s">
        <v>51</v>
      </c>
    </row>
    <row r="7" spans="1:6" x14ac:dyDescent="0.2">
      <c r="A7" s="55" t="s">
        <v>50</v>
      </c>
      <c r="B7" s="63" t="s">
        <v>1</v>
      </c>
      <c r="C7" s="67" t="s">
        <v>51</v>
      </c>
      <c r="D7" s="68" t="s">
        <v>51</v>
      </c>
      <c r="E7" s="68" t="s">
        <v>51</v>
      </c>
      <c r="F7" s="69" t="s">
        <v>51</v>
      </c>
    </row>
    <row r="8" spans="1:6" x14ac:dyDescent="0.2">
      <c r="A8" s="55" t="s">
        <v>50</v>
      </c>
      <c r="B8" s="63" t="s">
        <v>154</v>
      </c>
      <c r="C8" s="67">
        <v>24</v>
      </c>
      <c r="D8" s="68">
        <v>2160189</v>
      </c>
      <c r="E8" s="68">
        <v>129611</v>
      </c>
      <c r="F8" s="69">
        <v>2.02E-4</v>
      </c>
    </row>
    <row r="9" spans="1:6" x14ac:dyDescent="0.2">
      <c r="A9" s="55" t="s">
        <v>50</v>
      </c>
      <c r="B9" s="63" t="s">
        <v>3</v>
      </c>
      <c r="C9" s="67">
        <v>14</v>
      </c>
      <c r="D9" s="68">
        <v>3646799</v>
      </c>
      <c r="E9" s="68">
        <v>218808</v>
      </c>
      <c r="F9" s="69">
        <v>3.4000000000000002E-4</v>
      </c>
    </row>
    <row r="10" spans="1:6" x14ac:dyDescent="0.2">
      <c r="A10" s="55" t="s">
        <v>50</v>
      </c>
      <c r="B10" s="63" t="s">
        <v>2</v>
      </c>
      <c r="C10" s="67" t="s">
        <v>51</v>
      </c>
      <c r="D10" s="68" t="s">
        <v>51</v>
      </c>
      <c r="E10" s="68" t="s">
        <v>51</v>
      </c>
      <c r="F10" s="69" t="s">
        <v>51</v>
      </c>
    </row>
    <row r="11" spans="1:6" x14ac:dyDescent="0.2">
      <c r="A11" s="55" t="s">
        <v>50</v>
      </c>
      <c r="B11" s="63" t="s">
        <v>6</v>
      </c>
      <c r="C11" s="67" t="s">
        <v>51</v>
      </c>
      <c r="D11" s="68" t="s">
        <v>51</v>
      </c>
      <c r="E11" s="68" t="s">
        <v>51</v>
      </c>
      <c r="F11" s="69" t="s">
        <v>51</v>
      </c>
    </row>
    <row r="12" spans="1:6" x14ac:dyDescent="0.2">
      <c r="A12" s="55" t="s">
        <v>50</v>
      </c>
      <c r="B12" s="63" t="s">
        <v>10</v>
      </c>
      <c r="C12" s="67">
        <v>57</v>
      </c>
      <c r="D12" s="68">
        <v>2577438</v>
      </c>
      <c r="E12" s="68">
        <v>154646</v>
      </c>
      <c r="F12" s="69">
        <v>2.41E-4</v>
      </c>
    </row>
    <row r="13" spans="1:6" x14ac:dyDescent="0.2">
      <c r="A13" s="55" t="s">
        <v>50</v>
      </c>
      <c r="B13" s="63" t="s">
        <v>4</v>
      </c>
      <c r="C13" s="67">
        <v>13</v>
      </c>
      <c r="D13" s="68">
        <v>2085960</v>
      </c>
      <c r="E13" s="68">
        <v>125158</v>
      </c>
      <c r="F13" s="69">
        <v>1.95E-4</v>
      </c>
    </row>
    <row r="14" spans="1:6" x14ac:dyDescent="0.2">
      <c r="A14" s="55" t="s">
        <v>50</v>
      </c>
      <c r="B14" s="63" t="s">
        <v>52</v>
      </c>
      <c r="C14" s="67">
        <v>124</v>
      </c>
      <c r="D14" s="68">
        <v>4015346</v>
      </c>
      <c r="E14" s="68">
        <v>233440</v>
      </c>
      <c r="F14" s="69">
        <v>3.6299999999999999E-4</v>
      </c>
    </row>
    <row r="15" spans="1:6" x14ac:dyDescent="0.2">
      <c r="A15" s="55" t="s">
        <v>50</v>
      </c>
      <c r="B15" s="63" t="s">
        <v>8</v>
      </c>
      <c r="C15" s="67">
        <v>63</v>
      </c>
      <c r="D15" s="68">
        <v>892176</v>
      </c>
      <c r="E15" s="68">
        <v>53531</v>
      </c>
      <c r="F15" s="69">
        <v>8.2999999999999998E-5</v>
      </c>
    </row>
    <row r="16" spans="1:6" x14ac:dyDescent="0.2">
      <c r="A16" s="55" t="s">
        <v>50</v>
      </c>
      <c r="B16" s="63" t="s">
        <v>155</v>
      </c>
      <c r="C16" s="67">
        <v>13</v>
      </c>
      <c r="D16" s="68">
        <v>1674780</v>
      </c>
      <c r="E16" s="68">
        <v>100487</v>
      </c>
      <c r="F16" s="69">
        <v>1.56E-4</v>
      </c>
    </row>
    <row r="17" spans="1:6" x14ac:dyDescent="0.2">
      <c r="A17" s="55" t="s">
        <v>50</v>
      </c>
      <c r="B17" s="63" t="s">
        <v>25</v>
      </c>
      <c r="C17" s="67">
        <v>18</v>
      </c>
      <c r="D17" s="68">
        <v>2377417</v>
      </c>
      <c r="E17" s="68">
        <v>142630</v>
      </c>
      <c r="F17" s="69">
        <v>2.22E-4</v>
      </c>
    </row>
    <row r="18" spans="1:6" x14ac:dyDescent="0.2">
      <c r="A18" s="55" t="s">
        <v>53</v>
      </c>
      <c r="B18" s="63" t="s">
        <v>5</v>
      </c>
      <c r="C18" s="67" t="s">
        <v>51</v>
      </c>
      <c r="D18" s="68" t="s">
        <v>51</v>
      </c>
      <c r="E18" s="68" t="s">
        <v>51</v>
      </c>
      <c r="F18" s="69" t="s">
        <v>51</v>
      </c>
    </row>
    <row r="19" spans="1:6" x14ac:dyDescent="0.2">
      <c r="A19" s="55" t="s">
        <v>53</v>
      </c>
      <c r="B19" s="63" t="s">
        <v>1</v>
      </c>
      <c r="C19" s="67" t="s">
        <v>51</v>
      </c>
      <c r="D19" s="68" t="s">
        <v>51</v>
      </c>
      <c r="E19" s="68" t="s">
        <v>51</v>
      </c>
      <c r="F19" s="69" t="s">
        <v>51</v>
      </c>
    </row>
    <row r="20" spans="1:6" x14ac:dyDescent="0.2">
      <c r="A20" s="55" t="s">
        <v>53</v>
      </c>
      <c r="B20" s="63" t="s">
        <v>154</v>
      </c>
      <c r="C20" s="67">
        <v>17</v>
      </c>
      <c r="D20" s="68">
        <v>651099</v>
      </c>
      <c r="E20" s="68">
        <v>39066</v>
      </c>
      <c r="F20" s="69">
        <v>6.0999999999999999E-5</v>
      </c>
    </row>
    <row r="21" spans="1:6" x14ac:dyDescent="0.2">
      <c r="A21" s="55" t="s">
        <v>53</v>
      </c>
      <c r="B21" s="63" t="s">
        <v>3</v>
      </c>
      <c r="C21" s="67" t="s">
        <v>51</v>
      </c>
      <c r="D21" s="68" t="s">
        <v>51</v>
      </c>
      <c r="E21" s="68" t="s">
        <v>51</v>
      </c>
      <c r="F21" s="69" t="s">
        <v>51</v>
      </c>
    </row>
    <row r="22" spans="1:6" x14ac:dyDescent="0.2">
      <c r="A22" s="55" t="s">
        <v>53</v>
      </c>
      <c r="B22" s="63" t="s">
        <v>2</v>
      </c>
      <c r="C22" s="67" t="s">
        <v>51</v>
      </c>
      <c r="D22" s="68" t="s">
        <v>51</v>
      </c>
      <c r="E22" s="68" t="s">
        <v>51</v>
      </c>
      <c r="F22" s="69" t="s">
        <v>51</v>
      </c>
    </row>
    <row r="23" spans="1:6" x14ac:dyDescent="0.2">
      <c r="A23" s="55" t="s">
        <v>53</v>
      </c>
      <c r="B23" s="63" t="s">
        <v>6</v>
      </c>
      <c r="C23" s="67" t="s">
        <v>51</v>
      </c>
      <c r="D23" s="68" t="s">
        <v>51</v>
      </c>
      <c r="E23" s="68" t="s">
        <v>51</v>
      </c>
      <c r="F23" s="69" t="s">
        <v>51</v>
      </c>
    </row>
    <row r="24" spans="1:6" x14ac:dyDescent="0.2">
      <c r="A24" s="55" t="s">
        <v>53</v>
      </c>
      <c r="B24" s="63" t="s">
        <v>10</v>
      </c>
      <c r="C24" s="67">
        <v>33</v>
      </c>
      <c r="D24" s="68">
        <v>576110</v>
      </c>
      <c r="E24" s="68">
        <v>34567</v>
      </c>
      <c r="F24" s="69">
        <v>5.3999999999999998E-5</v>
      </c>
    </row>
    <row r="25" spans="1:6" x14ac:dyDescent="0.2">
      <c r="A25" s="55" t="s">
        <v>53</v>
      </c>
      <c r="B25" s="63" t="s">
        <v>4</v>
      </c>
      <c r="C25" s="67" t="s">
        <v>51</v>
      </c>
      <c r="D25" s="68" t="s">
        <v>51</v>
      </c>
      <c r="E25" s="68" t="s">
        <v>51</v>
      </c>
      <c r="F25" s="69" t="s">
        <v>51</v>
      </c>
    </row>
    <row r="26" spans="1:6" x14ac:dyDescent="0.2">
      <c r="A26" s="55" t="s">
        <v>53</v>
      </c>
      <c r="B26" s="63" t="s">
        <v>52</v>
      </c>
      <c r="C26" s="67">
        <v>70</v>
      </c>
      <c r="D26" s="68">
        <v>1710557</v>
      </c>
      <c r="E26" s="68">
        <v>102022</v>
      </c>
      <c r="F26" s="69">
        <v>1.5899999999999999E-4</v>
      </c>
    </row>
    <row r="27" spans="1:6" x14ac:dyDescent="0.2">
      <c r="A27" s="55" t="s">
        <v>53</v>
      </c>
      <c r="B27" s="63" t="s">
        <v>8</v>
      </c>
      <c r="C27" s="67">
        <v>31</v>
      </c>
      <c r="D27" s="68">
        <v>135774</v>
      </c>
      <c r="E27" s="68">
        <v>8146</v>
      </c>
      <c r="F27" s="69">
        <v>1.2999999999999999E-5</v>
      </c>
    </row>
    <row r="28" spans="1:6" x14ac:dyDescent="0.2">
      <c r="A28" s="55" t="s">
        <v>53</v>
      </c>
      <c r="B28" s="63" t="s">
        <v>155</v>
      </c>
      <c r="C28" s="67">
        <v>10</v>
      </c>
      <c r="D28" s="68">
        <v>2548917</v>
      </c>
      <c r="E28" s="68">
        <v>152935</v>
      </c>
      <c r="F28" s="69">
        <v>2.3800000000000001E-4</v>
      </c>
    </row>
    <row r="29" spans="1:6" x14ac:dyDescent="0.2">
      <c r="A29" s="55" t="s">
        <v>53</v>
      </c>
      <c r="B29" s="63" t="s">
        <v>25</v>
      </c>
      <c r="C29" s="67">
        <v>13</v>
      </c>
      <c r="D29" s="68">
        <v>1411656</v>
      </c>
      <c r="E29" s="68">
        <v>84699</v>
      </c>
      <c r="F29" s="69">
        <v>1.3200000000000001E-4</v>
      </c>
    </row>
    <row r="30" spans="1:6" x14ac:dyDescent="0.2">
      <c r="A30" s="55" t="s">
        <v>54</v>
      </c>
      <c r="B30" s="63" t="s">
        <v>5</v>
      </c>
      <c r="C30" s="67">
        <v>5</v>
      </c>
      <c r="D30" s="68">
        <v>90535</v>
      </c>
      <c r="E30" s="68">
        <v>5432</v>
      </c>
      <c r="F30" s="69">
        <v>7.9999999999999996E-6</v>
      </c>
    </row>
    <row r="31" spans="1:6" x14ac:dyDescent="0.2">
      <c r="A31" s="55" t="s">
        <v>54</v>
      </c>
      <c r="B31" s="63" t="s">
        <v>1</v>
      </c>
      <c r="C31" s="67">
        <v>12</v>
      </c>
      <c r="D31" s="68">
        <v>1040372</v>
      </c>
      <c r="E31" s="68">
        <v>62422</v>
      </c>
      <c r="F31" s="69">
        <v>9.7E-5</v>
      </c>
    </row>
    <row r="32" spans="1:6" x14ac:dyDescent="0.2">
      <c r="A32" s="55" t="s">
        <v>54</v>
      </c>
      <c r="B32" s="63" t="s">
        <v>154</v>
      </c>
      <c r="C32" s="67">
        <v>38</v>
      </c>
      <c r="D32" s="68">
        <v>2460729</v>
      </c>
      <c r="E32" s="68">
        <v>147613</v>
      </c>
      <c r="F32" s="69">
        <v>2.3000000000000001E-4</v>
      </c>
    </row>
    <row r="33" spans="1:6" x14ac:dyDescent="0.2">
      <c r="A33" s="55" t="s">
        <v>54</v>
      </c>
      <c r="B33" s="63" t="s">
        <v>3</v>
      </c>
      <c r="C33" s="67">
        <v>20</v>
      </c>
      <c r="D33" s="68">
        <v>3963605</v>
      </c>
      <c r="E33" s="68">
        <v>237816</v>
      </c>
      <c r="F33" s="69">
        <v>3.6999999999999999E-4</v>
      </c>
    </row>
    <row r="34" spans="1:6" x14ac:dyDescent="0.2">
      <c r="A34" s="55" t="s">
        <v>54</v>
      </c>
      <c r="B34" s="63" t="s">
        <v>2</v>
      </c>
      <c r="C34" s="67">
        <v>5</v>
      </c>
      <c r="D34" s="68">
        <v>1123256</v>
      </c>
      <c r="E34" s="68">
        <v>67395</v>
      </c>
      <c r="F34" s="69">
        <v>1.05E-4</v>
      </c>
    </row>
    <row r="35" spans="1:6" x14ac:dyDescent="0.2">
      <c r="A35" s="55" t="s">
        <v>54</v>
      </c>
      <c r="B35" s="63" t="s">
        <v>6</v>
      </c>
      <c r="C35" s="67">
        <v>6</v>
      </c>
      <c r="D35" s="68">
        <v>1480520</v>
      </c>
      <c r="E35" s="68">
        <v>88831</v>
      </c>
      <c r="F35" s="69">
        <v>1.3799999999999999E-4</v>
      </c>
    </row>
    <row r="36" spans="1:6" x14ac:dyDescent="0.2">
      <c r="A36" s="55" t="s">
        <v>54</v>
      </c>
      <c r="B36" s="63" t="s">
        <v>10</v>
      </c>
      <c r="C36" s="67">
        <v>93</v>
      </c>
      <c r="D36" s="68">
        <v>1767785</v>
      </c>
      <c r="E36" s="68">
        <v>106067</v>
      </c>
      <c r="F36" s="69">
        <v>1.65E-4</v>
      </c>
    </row>
    <row r="37" spans="1:6" x14ac:dyDescent="0.2">
      <c r="A37" s="55" t="s">
        <v>54</v>
      </c>
      <c r="B37" s="63" t="s">
        <v>4</v>
      </c>
      <c r="C37" s="67">
        <v>14</v>
      </c>
      <c r="D37" s="68">
        <v>1382388</v>
      </c>
      <c r="E37" s="68">
        <v>82943</v>
      </c>
      <c r="F37" s="69">
        <v>1.2899999999999999E-4</v>
      </c>
    </row>
    <row r="38" spans="1:6" x14ac:dyDescent="0.2">
      <c r="A38" s="55" t="s">
        <v>54</v>
      </c>
      <c r="B38" s="63" t="s">
        <v>52</v>
      </c>
      <c r="C38" s="67">
        <v>264</v>
      </c>
      <c r="D38" s="68">
        <v>4707389</v>
      </c>
      <c r="E38" s="68">
        <v>279277</v>
      </c>
      <c r="F38" s="69">
        <v>4.35E-4</v>
      </c>
    </row>
    <row r="39" spans="1:6" x14ac:dyDescent="0.2">
      <c r="A39" s="55" t="s">
        <v>54</v>
      </c>
      <c r="B39" s="63" t="s">
        <v>8</v>
      </c>
      <c r="C39" s="67">
        <v>128</v>
      </c>
      <c r="D39" s="68">
        <v>2305435</v>
      </c>
      <c r="E39" s="68">
        <v>138326</v>
      </c>
      <c r="F39" s="69">
        <v>2.1499999999999999E-4</v>
      </c>
    </row>
    <row r="40" spans="1:6" x14ac:dyDescent="0.2">
      <c r="A40" s="55" t="s">
        <v>54</v>
      </c>
      <c r="B40" s="63" t="s">
        <v>155</v>
      </c>
      <c r="C40" s="67">
        <v>15</v>
      </c>
      <c r="D40" s="68">
        <v>1128444</v>
      </c>
      <c r="E40" s="68">
        <v>67707</v>
      </c>
      <c r="F40" s="69">
        <v>1.05E-4</v>
      </c>
    </row>
    <row r="41" spans="1:6" x14ac:dyDescent="0.2">
      <c r="A41" s="55" t="s">
        <v>54</v>
      </c>
      <c r="B41" s="63" t="s">
        <v>25</v>
      </c>
      <c r="C41" s="67">
        <v>32</v>
      </c>
      <c r="D41" s="68">
        <v>6225074</v>
      </c>
      <c r="E41" s="68">
        <v>360723</v>
      </c>
      <c r="F41" s="69">
        <v>5.6099999999999998E-4</v>
      </c>
    </row>
    <row r="42" spans="1:6" x14ac:dyDescent="0.2">
      <c r="A42" s="55" t="s">
        <v>55</v>
      </c>
      <c r="B42" s="63" t="s">
        <v>5</v>
      </c>
      <c r="C42" s="67">
        <v>8</v>
      </c>
      <c r="D42" s="68">
        <v>315498</v>
      </c>
      <c r="E42" s="68">
        <v>18930</v>
      </c>
      <c r="F42" s="69">
        <v>2.9E-5</v>
      </c>
    </row>
    <row r="43" spans="1:6" x14ac:dyDescent="0.2">
      <c r="A43" s="55" t="s">
        <v>55</v>
      </c>
      <c r="B43" s="63" t="s">
        <v>1</v>
      </c>
      <c r="C43" s="67">
        <v>9</v>
      </c>
      <c r="D43" s="68">
        <v>3122220</v>
      </c>
      <c r="E43" s="68">
        <v>187333</v>
      </c>
      <c r="F43" s="69">
        <v>2.9100000000000003E-4</v>
      </c>
    </row>
    <row r="44" spans="1:6" x14ac:dyDescent="0.2">
      <c r="A44" s="55" t="s">
        <v>55</v>
      </c>
      <c r="B44" s="63" t="s">
        <v>154</v>
      </c>
      <c r="C44" s="67">
        <v>30</v>
      </c>
      <c r="D44" s="68">
        <v>2595441</v>
      </c>
      <c r="E44" s="68">
        <v>155726</v>
      </c>
      <c r="F44" s="69">
        <v>2.42E-4</v>
      </c>
    </row>
    <row r="45" spans="1:6" x14ac:dyDescent="0.2">
      <c r="A45" s="55" t="s">
        <v>55</v>
      </c>
      <c r="B45" s="63" t="s">
        <v>3</v>
      </c>
      <c r="C45" s="67">
        <v>20</v>
      </c>
      <c r="D45" s="68">
        <v>3208627</v>
      </c>
      <c r="E45" s="68">
        <v>192518</v>
      </c>
      <c r="F45" s="69">
        <v>2.9999999999999997E-4</v>
      </c>
    </row>
    <row r="46" spans="1:6" x14ac:dyDescent="0.2">
      <c r="A46" s="55" t="s">
        <v>55</v>
      </c>
      <c r="B46" s="63" t="s">
        <v>2</v>
      </c>
      <c r="C46" s="67">
        <v>6</v>
      </c>
      <c r="D46" s="68">
        <v>7013273</v>
      </c>
      <c r="E46" s="68">
        <v>420796</v>
      </c>
      <c r="F46" s="69">
        <v>6.5499999999999998E-4</v>
      </c>
    </row>
    <row r="47" spans="1:6" x14ac:dyDescent="0.2">
      <c r="A47" s="55" t="s">
        <v>55</v>
      </c>
      <c r="B47" s="63" t="s">
        <v>6</v>
      </c>
      <c r="C47" s="67">
        <v>10</v>
      </c>
      <c r="D47" s="68">
        <v>555824</v>
      </c>
      <c r="E47" s="68">
        <v>33349</v>
      </c>
      <c r="F47" s="69">
        <v>5.1999999999999997E-5</v>
      </c>
    </row>
    <row r="48" spans="1:6" x14ac:dyDescent="0.2">
      <c r="A48" s="55" t="s">
        <v>55</v>
      </c>
      <c r="B48" s="63" t="s">
        <v>10</v>
      </c>
      <c r="C48" s="67">
        <v>70</v>
      </c>
      <c r="D48" s="68">
        <v>2066911</v>
      </c>
      <c r="E48" s="68">
        <v>124015</v>
      </c>
      <c r="F48" s="69">
        <v>1.93E-4</v>
      </c>
    </row>
    <row r="49" spans="1:6" x14ac:dyDescent="0.2">
      <c r="A49" s="55" t="s">
        <v>55</v>
      </c>
      <c r="B49" s="63" t="s">
        <v>4</v>
      </c>
      <c r="C49" s="67">
        <v>21</v>
      </c>
      <c r="D49" s="68">
        <v>880584</v>
      </c>
      <c r="E49" s="68">
        <v>52835</v>
      </c>
      <c r="F49" s="69">
        <v>8.2000000000000001E-5</v>
      </c>
    </row>
    <row r="50" spans="1:6" x14ac:dyDescent="0.2">
      <c r="A50" s="55" t="s">
        <v>55</v>
      </c>
      <c r="B50" s="63" t="s">
        <v>52</v>
      </c>
      <c r="C50" s="67">
        <v>189</v>
      </c>
      <c r="D50" s="68">
        <v>4014959</v>
      </c>
      <c r="E50" s="68">
        <v>231490</v>
      </c>
      <c r="F50" s="69">
        <v>3.6000000000000002E-4</v>
      </c>
    </row>
    <row r="51" spans="1:6" x14ac:dyDescent="0.2">
      <c r="A51" s="55" t="s">
        <v>55</v>
      </c>
      <c r="B51" s="63" t="s">
        <v>8</v>
      </c>
      <c r="C51" s="67">
        <v>95</v>
      </c>
      <c r="D51" s="68">
        <v>1732794</v>
      </c>
      <c r="E51" s="68">
        <v>103968</v>
      </c>
      <c r="F51" s="69">
        <v>1.6200000000000001E-4</v>
      </c>
    </row>
    <row r="52" spans="1:6" x14ac:dyDescent="0.2">
      <c r="A52" s="55" t="s">
        <v>55</v>
      </c>
      <c r="B52" s="63" t="s">
        <v>155</v>
      </c>
      <c r="C52" s="67">
        <v>18</v>
      </c>
      <c r="D52" s="68">
        <v>3376880</v>
      </c>
      <c r="E52" s="68">
        <v>202613</v>
      </c>
      <c r="F52" s="69">
        <v>3.1500000000000001E-4</v>
      </c>
    </row>
    <row r="53" spans="1:6" x14ac:dyDescent="0.2">
      <c r="A53" s="55" t="s">
        <v>55</v>
      </c>
      <c r="B53" s="63" t="s">
        <v>25</v>
      </c>
      <c r="C53" s="67">
        <v>18</v>
      </c>
      <c r="D53" s="68">
        <v>1555947</v>
      </c>
      <c r="E53" s="68">
        <v>93357</v>
      </c>
      <c r="F53" s="69">
        <v>1.45E-4</v>
      </c>
    </row>
    <row r="54" spans="1:6" x14ac:dyDescent="0.2">
      <c r="A54" s="55" t="s">
        <v>56</v>
      </c>
      <c r="B54" s="63" t="s">
        <v>5</v>
      </c>
      <c r="C54" s="67" t="s">
        <v>51</v>
      </c>
      <c r="D54" s="68" t="s">
        <v>51</v>
      </c>
      <c r="E54" s="68" t="s">
        <v>51</v>
      </c>
      <c r="F54" s="69" t="s">
        <v>51</v>
      </c>
    </row>
    <row r="55" spans="1:6" x14ac:dyDescent="0.2">
      <c r="A55" s="55" t="s">
        <v>56</v>
      </c>
      <c r="B55" s="63" t="s">
        <v>1</v>
      </c>
      <c r="C55" s="67">
        <v>7</v>
      </c>
      <c r="D55" s="68">
        <v>231924</v>
      </c>
      <c r="E55" s="68">
        <v>13915</v>
      </c>
      <c r="F55" s="69">
        <v>2.1999999999999999E-5</v>
      </c>
    </row>
    <row r="56" spans="1:6" x14ac:dyDescent="0.2">
      <c r="A56" s="55" t="s">
        <v>56</v>
      </c>
      <c r="B56" s="63" t="s">
        <v>154</v>
      </c>
      <c r="C56" s="67">
        <v>14</v>
      </c>
      <c r="D56" s="68">
        <v>612669</v>
      </c>
      <c r="E56" s="68">
        <v>36760</v>
      </c>
      <c r="F56" s="69">
        <v>5.7000000000000003E-5</v>
      </c>
    </row>
    <row r="57" spans="1:6" x14ac:dyDescent="0.2">
      <c r="A57" s="55" t="s">
        <v>56</v>
      </c>
      <c r="B57" s="63" t="s">
        <v>3</v>
      </c>
      <c r="C57" s="67">
        <v>5</v>
      </c>
      <c r="D57" s="68">
        <v>1413933</v>
      </c>
      <c r="E57" s="68">
        <v>84836</v>
      </c>
      <c r="F57" s="69">
        <v>1.3200000000000001E-4</v>
      </c>
    </row>
    <row r="58" spans="1:6" x14ac:dyDescent="0.2">
      <c r="A58" s="55" t="s">
        <v>56</v>
      </c>
      <c r="B58" s="63" t="s">
        <v>2</v>
      </c>
      <c r="C58" s="67" t="s">
        <v>51</v>
      </c>
      <c r="D58" s="68" t="s">
        <v>51</v>
      </c>
      <c r="E58" s="68" t="s">
        <v>51</v>
      </c>
      <c r="F58" s="69" t="s">
        <v>51</v>
      </c>
    </row>
    <row r="59" spans="1:6" x14ac:dyDescent="0.2">
      <c r="A59" s="55" t="s">
        <v>56</v>
      </c>
      <c r="B59" s="63" t="s">
        <v>6</v>
      </c>
      <c r="C59" s="67" t="s">
        <v>51</v>
      </c>
      <c r="D59" s="68" t="s">
        <v>51</v>
      </c>
      <c r="E59" s="68" t="s">
        <v>51</v>
      </c>
      <c r="F59" s="69" t="s">
        <v>51</v>
      </c>
    </row>
    <row r="60" spans="1:6" x14ac:dyDescent="0.2">
      <c r="A60" s="55" t="s">
        <v>56</v>
      </c>
      <c r="B60" s="63" t="s">
        <v>10</v>
      </c>
      <c r="C60" s="67">
        <v>31</v>
      </c>
      <c r="D60" s="68">
        <v>1623695</v>
      </c>
      <c r="E60" s="68">
        <v>97422</v>
      </c>
      <c r="F60" s="69">
        <v>1.5200000000000001E-4</v>
      </c>
    </row>
    <row r="61" spans="1:6" x14ac:dyDescent="0.2">
      <c r="A61" s="55" t="s">
        <v>56</v>
      </c>
      <c r="B61" s="63" t="s">
        <v>4</v>
      </c>
      <c r="C61" s="67">
        <v>8</v>
      </c>
      <c r="D61" s="68">
        <v>381499</v>
      </c>
      <c r="E61" s="68">
        <v>22890</v>
      </c>
      <c r="F61" s="69">
        <v>3.6000000000000001E-5</v>
      </c>
    </row>
    <row r="62" spans="1:6" x14ac:dyDescent="0.2">
      <c r="A62" s="55" t="s">
        <v>56</v>
      </c>
      <c r="B62" s="63" t="s">
        <v>52</v>
      </c>
      <c r="C62" s="67">
        <v>87</v>
      </c>
      <c r="D62" s="68">
        <v>2231162</v>
      </c>
      <c r="E62" s="68">
        <v>132808</v>
      </c>
      <c r="F62" s="69">
        <v>2.0699999999999999E-4</v>
      </c>
    </row>
    <row r="63" spans="1:6" x14ac:dyDescent="0.2">
      <c r="A63" s="55" t="s">
        <v>56</v>
      </c>
      <c r="B63" s="63" t="s">
        <v>8</v>
      </c>
      <c r="C63" s="67">
        <v>53</v>
      </c>
      <c r="D63" s="68">
        <v>338166</v>
      </c>
      <c r="E63" s="68">
        <v>20290</v>
      </c>
      <c r="F63" s="69">
        <v>3.1999999999999999E-5</v>
      </c>
    </row>
    <row r="64" spans="1:6" x14ac:dyDescent="0.2">
      <c r="A64" s="55" t="s">
        <v>56</v>
      </c>
      <c r="B64" s="63" t="s">
        <v>155</v>
      </c>
      <c r="C64" s="67">
        <v>22</v>
      </c>
      <c r="D64" s="68">
        <v>929206</v>
      </c>
      <c r="E64" s="68">
        <v>55752</v>
      </c>
      <c r="F64" s="69">
        <v>8.7000000000000001E-5</v>
      </c>
    </row>
    <row r="65" spans="1:6" x14ac:dyDescent="0.2">
      <c r="A65" s="55" t="s">
        <v>56</v>
      </c>
      <c r="B65" s="63" t="s">
        <v>25</v>
      </c>
      <c r="C65" s="67">
        <v>19</v>
      </c>
      <c r="D65" s="68">
        <v>1544035</v>
      </c>
      <c r="E65" s="68">
        <v>92642</v>
      </c>
      <c r="F65" s="69">
        <v>1.44E-4</v>
      </c>
    </row>
    <row r="66" spans="1:6" x14ac:dyDescent="0.2">
      <c r="A66" s="55" t="s">
        <v>57</v>
      </c>
      <c r="B66" s="63" t="s">
        <v>5</v>
      </c>
      <c r="C66" s="67">
        <v>11</v>
      </c>
      <c r="D66" s="68">
        <v>462114</v>
      </c>
      <c r="E66" s="68">
        <v>27727</v>
      </c>
      <c r="F66" s="69">
        <v>4.3000000000000002E-5</v>
      </c>
    </row>
    <row r="67" spans="1:6" x14ac:dyDescent="0.2">
      <c r="A67" s="55" t="s">
        <v>57</v>
      </c>
      <c r="B67" s="63" t="s">
        <v>1</v>
      </c>
      <c r="C67" s="67">
        <v>12</v>
      </c>
      <c r="D67" s="68">
        <v>2026417</v>
      </c>
      <c r="E67" s="68">
        <v>121585</v>
      </c>
      <c r="F67" s="69">
        <v>1.8900000000000001E-4</v>
      </c>
    </row>
    <row r="68" spans="1:6" x14ac:dyDescent="0.2">
      <c r="A68" s="55" t="s">
        <v>57</v>
      </c>
      <c r="B68" s="63" t="s">
        <v>154</v>
      </c>
      <c r="C68" s="67">
        <v>39</v>
      </c>
      <c r="D68" s="68">
        <v>2397873</v>
      </c>
      <c r="E68" s="68">
        <v>143872</v>
      </c>
      <c r="F68" s="69">
        <v>2.24E-4</v>
      </c>
    </row>
    <row r="69" spans="1:6" x14ac:dyDescent="0.2">
      <c r="A69" s="55" t="s">
        <v>57</v>
      </c>
      <c r="B69" s="63" t="s">
        <v>3</v>
      </c>
      <c r="C69" s="67">
        <v>23</v>
      </c>
      <c r="D69" s="68">
        <v>5152657</v>
      </c>
      <c r="E69" s="68">
        <v>309159</v>
      </c>
      <c r="F69" s="69">
        <v>4.8099999999999998E-4</v>
      </c>
    </row>
    <row r="70" spans="1:6" x14ac:dyDescent="0.2">
      <c r="A70" s="55" t="s">
        <v>57</v>
      </c>
      <c r="B70" s="63" t="s">
        <v>2</v>
      </c>
      <c r="C70" s="67">
        <v>9</v>
      </c>
      <c r="D70" s="68">
        <v>2095638</v>
      </c>
      <c r="E70" s="68">
        <v>125738</v>
      </c>
      <c r="F70" s="69">
        <v>1.9599999999999999E-4</v>
      </c>
    </row>
    <row r="71" spans="1:6" x14ac:dyDescent="0.2">
      <c r="A71" s="55" t="s">
        <v>57</v>
      </c>
      <c r="B71" s="63" t="s">
        <v>6</v>
      </c>
      <c r="C71" s="67">
        <v>7</v>
      </c>
      <c r="D71" s="68">
        <v>710507</v>
      </c>
      <c r="E71" s="68">
        <v>42630</v>
      </c>
      <c r="F71" s="69">
        <v>6.6000000000000005E-5</v>
      </c>
    </row>
    <row r="72" spans="1:6" x14ac:dyDescent="0.2">
      <c r="A72" s="55" t="s">
        <v>57</v>
      </c>
      <c r="B72" s="63" t="s">
        <v>10</v>
      </c>
      <c r="C72" s="67">
        <v>142</v>
      </c>
      <c r="D72" s="68">
        <v>4337318</v>
      </c>
      <c r="E72" s="68">
        <v>260239</v>
      </c>
      <c r="F72" s="69">
        <v>4.0499999999999998E-4</v>
      </c>
    </row>
    <row r="73" spans="1:6" x14ac:dyDescent="0.2">
      <c r="A73" s="55" t="s">
        <v>57</v>
      </c>
      <c r="B73" s="63" t="s">
        <v>4</v>
      </c>
      <c r="C73" s="67">
        <v>20</v>
      </c>
      <c r="D73" s="68">
        <v>2420687</v>
      </c>
      <c r="E73" s="68">
        <v>145241</v>
      </c>
      <c r="F73" s="69">
        <v>2.2599999999999999E-4</v>
      </c>
    </row>
    <row r="74" spans="1:6" x14ac:dyDescent="0.2">
      <c r="A74" s="55" t="s">
        <v>57</v>
      </c>
      <c r="B74" s="63" t="s">
        <v>52</v>
      </c>
      <c r="C74" s="67">
        <v>351</v>
      </c>
      <c r="D74" s="68">
        <v>5292110</v>
      </c>
      <c r="E74" s="68">
        <v>315673</v>
      </c>
      <c r="F74" s="69">
        <v>4.9100000000000001E-4</v>
      </c>
    </row>
    <row r="75" spans="1:6" x14ac:dyDescent="0.2">
      <c r="A75" s="55" t="s">
        <v>57</v>
      </c>
      <c r="B75" s="63" t="s">
        <v>8</v>
      </c>
      <c r="C75" s="67">
        <v>195</v>
      </c>
      <c r="D75" s="68">
        <v>3070067</v>
      </c>
      <c r="E75" s="68">
        <v>184204</v>
      </c>
      <c r="F75" s="69">
        <v>2.8699999999999998E-4</v>
      </c>
    </row>
    <row r="76" spans="1:6" x14ac:dyDescent="0.2">
      <c r="A76" s="55" t="s">
        <v>57</v>
      </c>
      <c r="B76" s="63" t="s">
        <v>155</v>
      </c>
      <c r="C76" s="67">
        <v>57</v>
      </c>
      <c r="D76" s="68">
        <v>4835237</v>
      </c>
      <c r="E76" s="68">
        <v>290114</v>
      </c>
      <c r="F76" s="69">
        <v>4.5100000000000001E-4</v>
      </c>
    </row>
    <row r="77" spans="1:6" x14ac:dyDescent="0.2">
      <c r="A77" s="55" t="s">
        <v>57</v>
      </c>
      <c r="B77" s="63" t="s">
        <v>25</v>
      </c>
      <c r="C77" s="67">
        <v>34</v>
      </c>
      <c r="D77" s="68">
        <v>4316215</v>
      </c>
      <c r="E77" s="68">
        <v>258880</v>
      </c>
      <c r="F77" s="69">
        <v>4.0299999999999998E-4</v>
      </c>
    </row>
    <row r="78" spans="1:6" x14ac:dyDescent="0.2">
      <c r="A78" s="55" t="s">
        <v>58</v>
      </c>
      <c r="B78" s="63" t="s">
        <v>5</v>
      </c>
      <c r="C78" s="67">
        <v>100</v>
      </c>
      <c r="D78" s="68">
        <v>12990415</v>
      </c>
      <c r="E78" s="68">
        <v>779425</v>
      </c>
      <c r="F78" s="69">
        <v>1.2130000000000001E-3</v>
      </c>
    </row>
    <row r="79" spans="1:6" x14ac:dyDescent="0.2">
      <c r="A79" s="55" t="s">
        <v>58</v>
      </c>
      <c r="B79" s="63" t="s">
        <v>1</v>
      </c>
      <c r="C79" s="67">
        <v>49</v>
      </c>
      <c r="D79" s="68">
        <v>66443328</v>
      </c>
      <c r="E79" s="68">
        <v>3986600</v>
      </c>
      <c r="F79" s="69">
        <v>6.2030000000000002E-3</v>
      </c>
    </row>
    <row r="80" spans="1:6" x14ac:dyDescent="0.2">
      <c r="A80" s="55" t="s">
        <v>58</v>
      </c>
      <c r="B80" s="63" t="s">
        <v>154</v>
      </c>
      <c r="C80" s="67">
        <v>340</v>
      </c>
      <c r="D80" s="68">
        <v>57178522</v>
      </c>
      <c r="E80" s="68">
        <v>3426022</v>
      </c>
      <c r="F80" s="69">
        <v>5.3309999999999998E-3</v>
      </c>
    </row>
    <row r="81" spans="1:6" x14ac:dyDescent="0.2">
      <c r="A81" s="55" t="s">
        <v>58</v>
      </c>
      <c r="B81" s="63" t="s">
        <v>3</v>
      </c>
      <c r="C81" s="67">
        <v>126</v>
      </c>
      <c r="D81" s="68">
        <v>36471591</v>
      </c>
      <c r="E81" s="68">
        <v>2188295</v>
      </c>
      <c r="F81" s="69">
        <v>3.405E-3</v>
      </c>
    </row>
    <row r="82" spans="1:6" x14ac:dyDescent="0.2">
      <c r="A82" s="55" t="s">
        <v>58</v>
      </c>
      <c r="B82" s="63" t="s">
        <v>2</v>
      </c>
      <c r="C82" s="67">
        <v>41</v>
      </c>
      <c r="D82" s="68">
        <v>71668572</v>
      </c>
      <c r="E82" s="68">
        <v>4300114</v>
      </c>
      <c r="F82" s="69">
        <v>6.6909999999999999E-3</v>
      </c>
    </row>
    <row r="83" spans="1:6" x14ac:dyDescent="0.2">
      <c r="A83" s="55" t="s">
        <v>58</v>
      </c>
      <c r="B83" s="63" t="s">
        <v>6</v>
      </c>
      <c r="C83" s="67">
        <v>69</v>
      </c>
      <c r="D83" s="68">
        <v>18078547</v>
      </c>
      <c r="E83" s="68">
        <v>1084713</v>
      </c>
      <c r="F83" s="69">
        <v>1.688E-3</v>
      </c>
    </row>
    <row r="84" spans="1:6" x14ac:dyDescent="0.2">
      <c r="A84" s="55" t="s">
        <v>58</v>
      </c>
      <c r="B84" s="63" t="s">
        <v>10</v>
      </c>
      <c r="C84" s="67">
        <v>454</v>
      </c>
      <c r="D84" s="68">
        <v>26673016</v>
      </c>
      <c r="E84" s="68">
        <v>1600381</v>
      </c>
      <c r="F84" s="69">
        <v>2.49E-3</v>
      </c>
    </row>
    <row r="85" spans="1:6" x14ac:dyDescent="0.2">
      <c r="A85" s="55" t="s">
        <v>58</v>
      </c>
      <c r="B85" s="63" t="s">
        <v>4</v>
      </c>
      <c r="C85" s="67">
        <v>93</v>
      </c>
      <c r="D85" s="68">
        <v>26626649</v>
      </c>
      <c r="E85" s="68">
        <v>1595576</v>
      </c>
      <c r="F85" s="69">
        <v>2.483E-3</v>
      </c>
    </row>
    <row r="86" spans="1:6" x14ac:dyDescent="0.2">
      <c r="A86" s="55" t="s">
        <v>58</v>
      </c>
      <c r="B86" s="63" t="s">
        <v>52</v>
      </c>
      <c r="C86" s="67">
        <v>1393</v>
      </c>
      <c r="D86" s="68">
        <v>63618848</v>
      </c>
      <c r="E86" s="68">
        <v>3738405</v>
      </c>
      <c r="F86" s="69">
        <v>5.8170000000000001E-3</v>
      </c>
    </row>
    <row r="87" spans="1:6" x14ac:dyDescent="0.2">
      <c r="A87" s="55" t="s">
        <v>58</v>
      </c>
      <c r="B87" s="63" t="s">
        <v>8</v>
      </c>
      <c r="C87" s="67">
        <v>859</v>
      </c>
      <c r="D87" s="68">
        <v>56722730</v>
      </c>
      <c r="E87" s="68">
        <v>3403364</v>
      </c>
      <c r="F87" s="69">
        <v>5.2960000000000004E-3</v>
      </c>
    </row>
    <row r="88" spans="1:6" x14ac:dyDescent="0.2">
      <c r="A88" s="55" t="s">
        <v>58</v>
      </c>
      <c r="B88" s="63" t="s">
        <v>155</v>
      </c>
      <c r="C88" s="67">
        <v>97</v>
      </c>
      <c r="D88" s="68">
        <v>44905751</v>
      </c>
      <c r="E88" s="68">
        <v>2694345</v>
      </c>
      <c r="F88" s="69">
        <v>4.1920000000000004E-3</v>
      </c>
    </row>
    <row r="89" spans="1:6" x14ac:dyDescent="0.2">
      <c r="A89" s="55" t="s">
        <v>58</v>
      </c>
      <c r="B89" s="63" t="s">
        <v>25</v>
      </c>
      <c r="C89" s="67">
        <v>138</v>
      </c>
      <c r="D89" s="68">
        <v>43289364</v>
      </c>
      <c r="E89" s="68">
        <v>2577785</v>
      </c>
      <c r="F89" s="69">
        <v>4.0109999999999998E-3</v>
      </c>
    </row>
    <row r="90" spans="1:6" x14ac:dyDescent="0.2">
      <c r="A90" s="55" t="s">
        <v>59</v>
      </c>
      <c r="B90" s="63" t="s">
        <v>5</v>
      </c>
      <c r="C90" s="67">
        <v>14</v>
      </c>
      <c r="D90" s="68">
        <v>686043</v>
      </c>
      <c r="E90" s="68">
        <v>41163</v>
      </c>
      <c r="F90" s="69">
        <v>6.3999999999999997E-5</v>
      </c>
    </row>
    <row r="91" spans="1:6" x14ac:dyDescent="0.2">
      <c r="A91" s="55" t="s">
        <v>59</v>
      </c>
      <c r="B91" s="63" t="s">
        <v>1</v>
      </c>
      <c r="C91" s="67">
        <v>13</v>
      </c>
      <c r="D91" s="68">
        <v>1326584</v>
      </c>
      <c r="E91" s="68">
        <v>79595</v>
      </c>
      <c r="F91" s="69">
        <v>1.2400000000000001E-4</v>
      </c>
    </row>
    <row r="92" spans="1:6" x14ac:dyDescent="0.2">
      <c r="A92" s="55" t="s">
        <v>59</v>
      </c>
      <c r="B92" s="63" t="s">
        <v>154</v>
      </c>
      <c r="C92" s="67">
        <v>46</v>
      </c>
      <c r="D92" s="68">
        <v>4789576</v>
      </c>
      <c r="E92" s="68">
        <v>287375</v>
      </c>
      <c r="F92" s="69">
        <v>4.4700000000000002E-4</v>
      </c>
    </row>
    <row r="93" spans="1:6" x14ac:dyDescent="0.2">
      <c r="A93" s="55" t="s">
        <v>59</v>
      </c>
      <c r="B93" s="63" t="s">
        <v>3</v>
      </c>
      <c r="C93" s="67">
        <v>23</v>
      </c>
      <c r="D93" s="68">
        <v>5946190</v>
      </c>
      <c r="E93" s="68">
        <v>356771</v>
      </c>
      <c r="F93" s="69">
        <v>5.5500000000000005E-4</v>
      </c>
    </row>
    <row r="94" spans="1:6" x14ac:dyDescent="0.2">
      <c r="A94" s="55" t="s">
        <v>59</v>
      </c>
      <c r="B94" s="63" t="s">
        <v>2</v>
      </c>
      <c r="C94" s="67">
        <v>10</v>
      </c>
      <c r="D94" s="68">
        <v>8126495</v>
      </c>
      <c r="E94" s="68">
        <v>487590</v>
      </c>
      <c r="F94" s="69">
        <v>7.5900000000000002E-4</v>
      </c>
    </row>
    <row r="95" spans="1:6" x14ac:dyDescent="0.2">
      <c r="A95" s="55" t="s">
        <v>59</v>
      </c>
      <c r="B95" s="63" t="s">
        <v>6</v>
      </c>
      <c r="C95" s="67">
        <v>10</v>
      </c>
      <c r="D95" s="68">
        <v>5028960</v>
      </c>
      <c r="E95" s="68">
        <v>301738</v>
      </c>
      <c r="F95" s="69">
        <v>4.6999999999999999E-4</v>
      </c>
    </row>
    <row r="96" spans="1:6" x14ac:dyDescent="0.2">
      <c r="A96" s="55" t="s">
        <v>59</v>
      </c>
      <c r="B96" s="63" t="s">
        <v>10</v>
      </c>
      <c r="C96" s="67">
        <v>162</v>
      </c>
      <c r="D96" s="68">
        <v>12787660</v>
      </c>
      <c r="E96" s="68">
        <v>767260</v>
      </c>
      <c r="F96" s="69">
        <v>1.194E-3</v>
      </c>
    </row>
    <row r="97" spans="1:6" x14ac:dyDescent="0.2">
      <c r="A97" s="55" t="s">
        <v>59</v>
      </c>
      <c r="B97" s="63" t="s">
        <v>4</v>
      </c>
      <c r="C97" s="67">
        <v>14</v>
      </c>
      <c r="D97" s="68">
        <v>2519410</v>
      </c>
      <c r="E97" s="68">
        <v>151165</v>
      </c>
      <c r="F97" s="69">
        <v>2.3499999999999999E-4</v>
      </c>
    </row>
    <row r="98" spans="1:6" x14ac:dyDescent="0.2">
      <c r="A98" s="55" t="s">
        <v>59</v>
      </c>
      <c r="B98" s="63" t="s">
        <v>52</v>
      </c>
      <c r="C98" s="67">
        <v>317</v>
      </c>
      <c r="D98" s="68">
        <v>6026989</v>
      </c>
      <c r="E98" s="68">
        <v>356881</v>
      </c>
      <c r="F98" s="69">
        <v>5.5500000000000005E-4</v>
      </c>
    </row>
    <row r="99" spans="1:6" x14ac:dyDescent="0.2">
      <c r="A99" s="55" t="s">
        <v>59</v>
      </c>
      <c r="B99" s="63" t="s">
        <v>8</v>
      </c>
      <c r="C99" s="67">
        <v>218</v>
      </c>
      <c r="D99" s="68">
        <v>3820646</v>
      </c>
      <c r="E99" s="68">
        <v>229239</v>
      </c>
      <c r="F99" s="69">
        <v>3.57E-4</v>
      </c>
    </row>
    <row r="100" spans="1:6" x14ac:dyDescent="0.2">
      <c r="A100" s="55" t="s">
        <v>59</v>
      </c>
      <c r="B100" s="63" t="s">
        <v>155</v>
      </c>
      <c r="C100" s="67">
        <v>44</v>
      </c>
      <c r="D100" s="68">
        <v>3599300</v>
      </c>
      <c r="E100" s="68">
        <v>215958</v>
      </c>
      <c r="F100" s="69">
        <v>3.3599999999999998E-4</v>
      </c>
    </row>
    <row r="101" spans="1:6" x14ac:dyDescent="0.2">
      <c r="A101" s="55" t="s">
        <v>59</v>
      </c>
      <c r="B101" s="63" t="s">
        <v>25</v>
      </c>
      <c r="C101" s="67">
        <v>31</v>
      </c>
      <c r="D101" s="68">
        <v>4234157</v>
      </c>
      <c r="E101" s="68">
        <v>254049</v>
      </c>
      <c r="F101" s="69">
        <v>3.9500000000000001E-4</v>
      </c>
    </row>
    <row r="102" spans="1:6" x14ac:dyDescent="0.2">
      <c r="A102" s="55" t="s">
        <v>60</v>
      </c>
      <c r="B102" s="63" t="s">
        <v>5</v>
      </c>
      <c r="C102" s="67">
        <v>9</v>
      </c>
      <c r="D102" s="68">
        <v>539492</v>
      </c>
      <c r="E102" s="68">
        <v>32370</v>
      </c>
      <c r="F102" s="69">
        <v>5.0000000000000002E-5</v>
      </c>
    </row>
    <row r="103" spans="1:6" x14ac:dyDescent="0.2">
      <c r="A103" s="55" t="s">
        <v>60</v>
      </c>
      <c r="B103" s="63" t="s">
        <v>1</v>
      </c>
      <c r="C103" s="67">
        <v>15</v>
      </c>
      <c r="D103" s="68">
        <v>1911838</v>
      </c>
      <c r="E103" s="68">
        <v>114710</v>
      </c>
      <c r="F103" s="69">
        <v>1.7799999999999999E-4</v>
      </c>
    </row>
    <row r="104" spans="1:6" x14ac:dyDescent="0.2">
      <c r="A104" s="55" t="s">
        <v>60</v>
      </c>
      <c r="B104" s="63" t="s">
        <v>154</v>
      </c>
      <c r="C104" s="67">
        <v>51</v>
      </c>
      <c r="D104" s="68">
        <v>6079468</v>
      </c>
      <c r="E104" s="68">
        <v>364768</v>
      </c>
      <c r="F104" s="69">
        <v>5.6800000000000004E-4</v>
      </c>
    </row>
    <row r="105" spans="1:6" x14ac:dyDescent="0.2">
      <c r="A105" s="55" t="s">
        <v>60</v>
      </c>
      <c r="B105" s="63" t="s">
        <v>3</v>
      </c>
      <c r="C105" s="67">
        <v>22</v>
      </c>
      <c r="D105" s="68">
        <v>6667877</v>
      </c>
      <c r="E105" s="68">
        <v>400073</v>
      </c>
      <c r="F105" s="69">
        <v>6.2299999999999996E-4</v>
      </c>
    </row>
    <row r="106" spans="1:6" x14ac:dyDescent="0.2">
      <c r="A106" s="55" t="s">
        <v>60</v>
      </c>
      <c r="B106" s="63" t="s">
        <v>2</v>
      </c>
      <c r="C106" s="67">
        <v>8</v>
      </c>
      <c r="D106" s="68">
        <v>11267761</v>
      </c>
      <c r="E106" s="68">
        <v>676066</v>
      </c>
      <c r="F106" s="69">
        <v>1.052E-3</v>
      </c>
    </row>
    <row r="107" spans="1:6" x14ac:dyDescent="0.2">
      <c r="A107" s="55" t="s">
        <v>60</v>
      </c>
      <c r="B107" s="63" t="s">
        <v>6</v>
      </c>
      <c r="C107" s="67">
        <v>16</v>
      </c>
      <c r="D107" s="68">
        <v>874456</v>
      </c>
      <c r="E107" s="68">
        <v>52467</v>
      </c>
      <c r="F107" s="69">
        <v>8.2000000000000001E-5</v>
      </c>
    </row>
    <row r="108" spans="1:6" x14ac:dyDescent="0.2">
      <c r="A108" s="55" t="s">
        <v>60</v>
      </c>
      <c r="B108" s="63" t="s">
        <v>10</v>
      </c>
      <c r="C108" s="67">
        <v>153</v>
      </c>
      <c r="D108" s="68">
        <v>3998563</v>
      </c>
      <c r="E108" s="68">
        <v>239914</v>
      </c>
      <c r="F108" s="69">
        <v>3.7300000000000001E-4</v>
      </c>
    </row>
    <row r="109" spans="1:6" x14ac:dyDescent="0.2">
      <c r="A109" s="55" t="s">
        <v>60</v>
      </c>
      <c r="B109" s="63" t="s">
        <v>4</v>
      </c>
      <c r="C109" s="67">
        <v>19</v>
      </c>
      <c r="D109" s="68">
        <v>4125566</v>
      </c>
      <c r="E109" s="68">
        <v>247534</v>
      </c>
      <c r="F109" s="69">
        <v>3.8499999999999998E-4</v>
      </c>
    </row>
    <row r="110" spans="1:6" x14ac:dyDescent="0.2">
      <c r="A110" s="55" t="s">
        <v>60</v>
      </c>
      <c r="B110" s="63" t="s">
        <v>52</v>
      </c>
      <c r="C110" s="67">
        <v>343</v>
      </c>
      <c r="D110" s="68">
        <v>6498774</v>
      </c>
      <c r="E110" s="68">
        <v>383959</v>
      </c>
      <c r="F110" s="69">
        <v>5.9699999999999998E-4</v>
      </c>
    </row>
    <row r="111" spans="1:6" x14ac:dyDescent="0.2">
      <c r="A111" s="55" t="s">
        <v>60</v>
      </c>
      <c r="B111" s="63" t="s">
        <v>8</v>
      </c>
      <c r="C111" s="67">
        <v>201</v>
      </c>
      <c r="D111" s="68">
        <v>3687734</v>
      </c>
      <c r="E111" s="68">
        <v>221264</v>
      </c>
      <c r="F111" s="69">
        <v>3.4400000000000001E-4</v>
      </c>
    </row>
    <row r="112" spans="1:6" x14ac:dyDescent="0.2">
      <c r="A112" s="55" t="s">
        <v>60</v>
      </c>
      <c r="B112" s="63" t="s">
        <v>155</v>
      </c>
      <c r="C112" s="67">
        <v>34</v>
      </c>
      <c r="D112" s="68">
        <v>7271678</v>
      </c>
      <c r="E112" s="68">
        <v>436301</v>
      </c>
      <c r="F112" s="69">
        <v>6.7900000000000002E-4</v>
      </c>
    </row>
    <row r="113" spans="1:6" x14ac:dyDescent="0.2">
      <c r="A113" s="55" t="s">
        <v>60</v>
      </c>
      <c r="B113" s="63" t="s">
        <v>25</v>
      </c>
      <c r="C113" s="67">
        <v>41</v>
      </c>
      <c r="D113" s="68">
        <v>3128671</v>
      </c>
      <c r="E113" s="68">
        <v>187672</v>
      </c>
      <c r="F113" s="69">
        <v>2.92E-4</v>
      </c>
    </row>
    <row r="114" spans="1:6" x14ac:dyDescent="0.2">
      <c r="A114" s="55" t="s">
        <v>61</v>
      </c>
      <c r="B114" s="63" t="s">
        <v>5</v>
      </c>
      <c r="C114" s="67">
        <v>7</v>
      </c>
      <c r="D114" s="68">
        <v>66915</v>
      </c>
      <c r="E114" s="68">
        <v>4015</v>
      </c>
      <c r="F114" s="69">
        <v>6.0000000000000002E-6</v>
      </c>
    </row>
    <row r="115" spans="1:6" x14ac:dyDescent="0.2">
      <c r="A115" s="55" t="s">
        <v>61</v>
      </c>
      <c r="B115" s="63" t="s">
        <v>1</v>
      </c>
      <c r="C115" s="67">
        <v>19</v>
      </c>
      <c r="D115" s="68">
        <v>2351029</v>
      </c>
      <c r="E115" s="68">
        <v>141062</v>
      </c>
      <c r="F115" s="69">
        <v>2.1900000000000001E-4</v>
      </c>
    </row>
    <row r="116" spans="1:6" x14ac:dyDescent="0.2">
      <c r="A116" s="55" t="s">
        <v>61</v>
      </c>
      <c r="B116" s="63" t="s">
        <v>154</v>
      </c>
      <c r="C116" s="67">
        <v>45</v>
      </c>
      <c r="D116" s="68">
        <v>3619070</v>
      </c>
      <c r="E116" s="68">
        <v>217144</v>
      </c>
      <c r="F116" s="69">
        <v>3.3799999999999998E-4</v>
      </c>
    </row>
    <row r="117" spans="1:6" x14ac:dyDescent="0.2">
      <c r="A117" s="55" t="s">
        <v>61</v>
      </c>
      <c r="B117" s="63" t="s">
        <v>3</v>
      </c>
      <c r="C117" s="67">
        <v>24</v>
      </c>
      <c r="D117" s="68">
        <v>4703786</v>
      </c>
      <c r="E117" s="68">
        <v>282227</v>
      </c>
      <c r="F117" s="69">
        <v>4.3899999999999999E-4</v>
      </c>
    </row>
    <row r="118" spans="1:6" x14ac:dyDescent="0.2">
      <c r="A118" s="55" t="s">
        <v>61</v>
      </c>
      <c r="B118" s="63" t="s">
        <v>2</v>
      </c>
      <c r="C118" s="67">
        <v>7</v>
      </c>
      <c r="D118" s="68">
        <v>7854539</v>
      </c>
      <c r="E118" s="68">
        <v>471272</v>
      </c>
      <c r="F118" s="69">
        <v>7.3300000000000004E-4</v>
      </c>
    </row>
    <row r="119" spans="1:6" x14ac:dyDescent="0.2">
      <c r="A119" s="55" t="s">
        <v>61</v>
      </c>
      <c r="B119" s="63" t="s">
        <v>6</v>
      </c>
      <c r="C119" s="67">
        <v>16</v>
      </c>
      <c r="D119" s="68">
        <v>915175</v>
      </c>
      <c r="E119" s="68">
        <v>54911</v>
      </c>
      <c r="F119" s="69">
        <v>8.5000000000000006E-5</v>
      </c>
    </row>
    <row r="120" spans="1:6" x14ac:dyDescent="0.2">
      <c r="A120" s="55" t="s">
        <v>61</v>
      </c>
      <c r="B120" s="63" t="s">
        <v>10</v>
      </c>
      <c r="C120" s="67">
        <v>122</v>
      </c>
      <c r="D120" s="68">
        <v>5057062</v>
      </c>
      <c r="E120" s="68">
        <v>303424</v>
      </c>
      <c r="F120" s="69">
        <v>4.7199999999999998E-4</v>
      </c>
    </row>
    <row r="121" spans="1:6" x14ac:dyDescent="0.2">
      <c r="A121" s="55" t="s">
        <v>61</v>
      </c>
      <c r="B121" s="63" t="s">
        <v>4</v>
      </c>
      <c r="C121" s="67">
        <v>29</v>
      </c>
      <c r="D121" s="68">
        <v>4693681</v>
      </c>
      <c r="E121" s="68">
        <v>281621</v>
      </c>
      <c r="F121" s="69">
        <v>4.3800000000000002E-4</v>
      </c>
    </row>
    <row r="122" spans="1:6" x14ac:dyDescent="0.2">
      <c r="A122" s="55" t="s">
        <v>61</v>
      </c>
      <c r="B122" s="63" t="s">
        <v>52</v>
      </c>
      <c r="C122" s="67">
        <v>274</v>
      </c>
      <c r="D122" s="68">
        <v>4095590</v>
      </c>
      <c r="E122" s="68">
        <v>242796</v>
      </c>
      <c r="F122" s="69">
        <v>3.7800000000000003E-4</v>
      </c>
    </row>
    <row r="123" spans="1:6" x14ac:dyDescent="0.2">
      <c r="A123" s="55" t="s">
        <v>61</v>
      </c>
      <c r="B123" s="63" t="s">
        <v>8</v>
      </c>
      <c r="C123" s="67">
        <v>162</v>
      </c>
      <c r="D123" s="68">
        <v>2998731</v>
      </c>
      <c r="E123" s="68">
        <v>179924</v>
      </c>
      <c r="F123" s="69">
        <v>2.7999999999999998E-4</v>
      </c>
    </row>
    <row r="124" spans="1:6" x14ac:dyDescent="0.2">
      <c r="A124" s="55" t="s">
        <v>61</v>
      </c>
      <c r="B124" s="63" t="s">
        <v>155</v>
      </c>
      <c r="C124" s="67">
        <v>27</v>
      </c>
      <c r="D124" s="68">
        <v>3081539</v>
      </c>
      <c r="E124" s="68">
        <v>184892</v>
      </c>
      <c r="F124" s="69">
        <v>2.8800000000000001E-4</v>
      </c>
    </row>
    <row r="125" spans="1:6" x14ac:dyDescent="0.2">
      <c r="A125" s="55" t="s">
        <v>61</v>
      </c>
      <c r="B125" s="63" t="s">
        <v>25</v>
      </c>
      <c r="C125" s="67">
        <v>38</v>
      </c>
      <c r="D125" s="68">
        <v>7126829</v>
      </c>
      <c r="E125" s="68">
        <v>426296</v>
      </c>
      <c r="F125" s="69">
        <v>6.6299999999999996E-4</v>
      </c>
    </row>
    <row r="126" spans="1:6" x14ac:dyDescent="0.2">
      <c r="A126" s="55" t="s">
        <v>62</v>
      </c>
      <c r="B126" s="63" t="s">
        <v>5</v>
      </c>
      <c r="C126" s="67" t="s">
        <v>51</v>
      </c>
      <c r="D126" s="68" t="s">
        <v>51</v>
      </c>
      <c r="E126" s="68" t="s">
        <v>51</v>
      </c>
      <c r="F126" s="69" t="s">
        <v>51</v>
      </c>
    </row>
    <row r="127" spans="1:6" x14ac:dyDescent="0.2">
      <c r="A127" s="55" t="s">
        <v>62</v>
      </c>
      <c r="B127" s="63" t="s">
        <v>1</v>
      </c>
      <c r="C127" s="67">
        <v>9</v>
      </c>
      <c r="D127" s="68">
        <v>2829928</v>
      </c>
      <c r="E127" s="68">
        <v>169796</v>
      </c>
      <c r="F127" s="69">
        <v>2.6400000000000002E-4</v>
      </c>
    </row>
    <row r="128" spans="1:6" x14ac:dyDescent="0.2">
      <c r="A128" s="55" t="s">
        <v>62</v>
      </c>
      <c r="B128" s="63" t="s">
        <v>154</v>
      </c>
      <c r="C128" s="67">
        <v>51</v>
      </c>
      <c r="D128" s="68">
        <v>4962254</v>
      </c>
      <c r="E128" s="68">
        <v>297735</v>
      </c>
      <c r="F128" s="69">
        <v>4.6299999999999998E-4</v>
      </c>
    </row>
    <row r="129" spans="1:6" x14ac:dyDescent="0.2">
      <c r="A129" s="55" t="s">
        <v>62</v>
      </c>
      <c r="B129" s="63" t="s">
        <v>3</v>
      </c>
      <c r="C129" s="67">
        <v>29</v>
      </c>
      <c r="D129" s="68">
        <v>6196207</v>
      </c>
      <c r="E129" s="68">
        <v>371772</v>
      </c>
      <c r="F129" s="69">
        <v>5.7799999999999995E-4</v>
      </c>
    </row>
    <row r="130" spans="1:6" x14ac:dyDescent="0.2">
      <c r="A130" s="55" t="s">
        <v>62</v>
      </c>
      <c r="B130" s="63" t="s">
        <v>2</v>
      </c>
      <c r="C130" s="67" t="s">
        <v>51</v>
      </c>
      <c r="D130" s="68" t="s">
        <v>51</v>
      </c>
      <c r="E130" s="68" t="s">
        <v>51</v>
      </c>
      <c r="F130" s="69" t="s">
        <v>51</v>
      </c>
    </row>
    <row r="131" spans="1:6" x14ac:dyDescent="0.2">
      <c r="A131" s="55" t="s">
        <v>62</v>
      </c>
      <c r="B131" s="63" t="s">
        <v>6</v>
      </c>
      <c r="C131" s="67">
        <v>12</v>
      </c>
      <c r="D131" s="68">
        <v>1362897</v>
      </c>
      <c r="E131" s="68">
        <v>81774</v>
      </c>
      <c r="F131" s="69">
        <v>1.27E-4</v>
      </c>
    </row>
    <row r="132" spans="1:6" x14ac:dyDescent="0.2">
      <c r="A132" s="55" t="s">
        <v>62</v>
      </c>
      <c r="B132" s="63" t="s">
        <v>10</v>
      </c>
      <c r="C132" s="67">
        <v>107</v>
      </c>
      <c r="D132" s="68">
        <v>3714670</v>
      </c>
      <c r="E132" s="68">
        <v>222880</v>
      </c>
      <c r="F132" s="69">
        <v>3.4699999999999998E-4</v>
      </c>
    </row>
    <row r="133" spans="1:6" x14ac:dyDescent="0.2">
      <c r="A133" s="55" t="s">
        <v>62</v>
      </c>
      <c r="B133" s="63" t="s">
        <v>4</v>
      </c>
      <c r="C133" s="67">
        <v>18</v>
      </c>
      <c r="D133" s="68">
        <v>4581576</v>
      </c>
      <c r="E133" s="68">
        <v>274895</v>
      </c>
      <c r="F133" s="69">
        <v>4.28E-4</v>
      </c>
    </row>
    <row r="134" spans="1:6" x14ac:dyDescent="0.2">
      <c r="A134" s="55" t="s">
        <v>62</v>
      </c>
      <c r="B134" s="63" t="s">
        <v>52</v>
      </c>
      <c r="C134" s="67">
        <v>245</v>
      </c>
      <c r="D134" s="68">
        <v>7673390</v>
      </c>
      <c r="E134" s="68">
        <v>450957</v>
      </c>
      <c r="F134" s="69">
        <v>7.0200000000000004E-4</v>
      </c>
    </row>
    <row r="135" spans="1:6" x14ac:dyDescent="0.2">
      <c r="A135" s="55" t="s">
        <v>62</v>
      </c>
      <c r="B135" s="63" t="s">
        <v>8</v>
      </c>
      <c r="C135" s="67">
        <v>128</v>
      </c>
      <c r="D135" s="68">
        <v>3888302</v>
      </c>
      <c r="E135" s="68">
        <v>233298</v>
      </c>
      <c r="F135" s="69">
        <v>3.6299999999999999E-4</v>
      </c>
    </row>
    <row r="136" spans="1:6" x14ac:dyDescent="0.2">
      <c r="A136" s="55" t="s">
        <v>62</v>
      </c>
      <c r="B136" s="63" t="s">
        <v>155</v>
      </c>
      <c r="C136" s="67">
        <v>44</v>
      </c>
      <c r="D136" s="68">
        <v>3782629</v>
      </c>
      <c r="E136" s="68">
        <v>226958</v>
      </c>
      <c r="F136" s="69">
        <v>3.5300000000000002E-4</v>
      </c>
    </row>
    <row r="137" spans="1:6" x14ac:dyDescent="0.2">
      <c r="A137" s="55" t="s">
        <v>62</v>
      </c>
      <c r="B137" s="63" t="s">
        <v>25</v>
      </c>
      <c r="C137" s="67">
        <v>42</v>
      </c>
      <c r="D137" s="68">
        <v>3989778</v>
      </c>
      <c r="E137" s="68">
        <v>239387</v>
      </c>
      <c r="F137" s="69">
        <v>3.7199999999999999E-4</v>
      </c>
    </row>
    <row r="138" spans="1:6" x14ac:dyDescent="0.2">
      <c r="A138" s="55" t="s">
        <v>63</v>
      </c>
      <c r="B138" s="63" t="s">
        <v>5</v>
      </c>
      <c r="C138" s="67">
        <v>6</v>
      </c>
      <c r="D138" s="68">
        <v>85400</v>
      </c>
      <c r="E138" s="68">
        <v>5124</v>
      </c>
      <c r="F138" s="69">
        <v>7.9999999999999996E-6</v>
      </c>
    </row>
    <row r="139" spans="1:6" x14ac:dyDescent="0.2">
      <c r="A139" s="55" t="s">
        <v>63</v>
      </c>
      <c r="B139" s="63" t="s">
        <v>1</v>
      </c>
      <c r="C139" s="67">
        <v>8</v>
      </c>
      <c r="D139" s="68">
        <v>359590</v>
      </c>
      <c r="E139" s="68">
        <v>21575</v>
      </c>
      <c r="F139" s="69">
        <v>3.4E-5</v>
      </c>
    </row>
    <row r="140" spans="1:6" x14ac:dyDescent="0.2">
      <c r="A140" s="55" t="s">
        <v>63</v>
      </c>
      <c r="B140" s="63" t="s">
        <v>154</v>
      </c>
      <c r="C140" s="67">
        <v>27</v>
      </c>
      <c r="D140" s="68">
        <v>846519</v>
      </c>
      <c r="E140" s="68">
        <v>50791</v>
      </c>
      <c r="F140" s="69">
        <v>7.8999999999999996E-5</v>
      </c>
    </row>
    <row r="141" spans="1:6" x14ac:dyDescent="0.2">
      <c r="A141" s="55" t="s">
        <v>63</v>
      </c>
      <c r="B141" s="63" t="s">
        <v>3</v>
      </c>
      <c r="C141" s="67">
        <v>17</v>
      </c>
      <c r="D141" s="68">
        <v>3525074</v>
      </c>
      <c r="E141" s="68">
        <v>211504</v>
      </c>
      <c r="F141" s="69">
        <v>3.2899999999999997E-4</v>
      </c>
    </row>
    <row r="142" spans="1:6" x14ac:dyDescent="0.2">
      <c r="A142" s="55" t="s">
        <v>63</v>
      </c>
      <c r="B142" s="63" t="s">
        <v>2</v>
      </c>
      <c r="C142" s="67">
        <v>6</v>
      </c>
      <c r="D142" s="68">
        <v>662464</v>
      </c>
      <c r="E142" s="68">
        <v>39748</v>
      </c>
      <c r="F142" s="69">
        <v>6.2000000000000003E-5</v>
      </c>
    </row>
    <row r="143" spans="1:6" x14ac:dyDescent="0.2">
      <c r="A143" s="55" t="s">
        <v>63</v>
      </c>
      <c r="B143" s="63" t="s">
        <v>6</v>
      </c>
      <c r="C143" s="67">
        <v>8</v>
      </c>
      <c r="D143" s="68">
        <v>109551</v>
      </c>
      <c r="E143" s="68">
        <v>6573</v>
      </c>
      <c r="F143" s="69">
        <v>1.0000000000000001E-5</v>
      </c>
    </row>
    <row r="144" spans="1:6" x14ac:dyDescent="0.2">
      <c r="A144" s="55" t="s">
        <v>63</v>
      </c>
      <c r="B144" s="63" t="s">
        <v>10</v>
      </c>
      <c r="C144" s="67">
        <v>106</v>
      </c>
      <c r="D144" s="68">
        <v>2719374</v>
      </c>
      <c r="E144" s="68">
        <v>163162</v>
      </c>
      <c r="F144" s="69">
        <v>2.5399999999999999E-4</v>
      </c>
    </row>
    <row r="145" spans="1:6" x14ac:dyDescent="0.2">
      <c r="A145" s="55" t="s">
        <v>63</v>
      </c>
      <c r="B145" s="63" t="s">
        <v>4</v>
      </c>
      <c r="C145" s="67">
        <v>7</v>
      </c>
      <c r="D145" s="68">
        <v>927766</v>
      </c>
      <c r="E145" s="68">
        <v>55666</v>
      </c>
      <c r="F145" s="69">
        <v>8.7000000000000001E-5</v>
      </c>
    </row>
    <row r="146" spans="1:6" x14ac:dyDescent="0.2">
      <c r="A146" s="55" t="s">
        <v>63</v>
      </c>
      <c r="B146" s="63" t="s">
        <v>52</v>
      </c>
      <c r="C146" s="67">
        <v>180</v>
      </c>
      <c r="D146" s="68">
        <v>2154420</v>
      </c>
      <c r="E146" s="68">
        <v>128647</v>
      </c>
      <c r="F146" s="69">
        <v>2.0000000000000001E-4</v>
      </c>
    </row>
    <row r="147" spans="1:6" x14ac:dyDescent="0.2">
      <c r="A147" s="55" t="s">
        <v>63</v>
      </c>
      <c r="B147" s="63" t="s">
        <v>8</v>
      </c>
      <c r="C147" s="67">
        <v>122</v>
      </c>
      <c r="D147" s="68">
        <v>872420</v>
      </c>
      <c r="E147" s="68">
        <v>52345</v>
      </c>
      <c r="F147" s="69">
        <v>8.1000000000000004E-5</v>
      </c>
    </row>
    <row r="148" spans="1:6" x14ac:dyDescent="0.2">
      <c r="A148" s="55" t="s">
        <v>63</v>
      </c>
      <c r="B148" s="63" t="s">
        <v>155</v>
      </c>
      <c r="C148" s="67">
        <v>34</v>
      </c>
      <c r="D148" s="68">
        <v>1827421</v>
      </c>
      <c r="E148" s="68">
        <v>109645</v>
      </c>
      <c r="F148" s="69">
        <v>1.7100000000000001E-4</v>
      </c>
    </row>
    <row r="149" spans="1:6" x14ac:dyDescent="0.2">
      <c r="A149" s="55" t="s">
        <v>63</v>
      </c>
      <c r="B149" s="63" t="s">
        <v>25</v>
      </c>
      <c r="C149" s="67">
        <v>41</v>
      </c>
      <c r="D149" s="68">
        <v>2935668</v>
      </c>
      <c r="E149" s="68">
        <v>176140</v>
      </c>
      <c r="F149" s="69">
        <v>2.7399999999999999E-4</v>
      </c>
    </row>
    <row r="150" spans="1:6" x14ac:dyDescent="0.2">
      <c r="A150" s="55" t="s">
        <v>64</v>
      </c>
      <c r="B150" s="63" t="s">
        <v>5</v>
      </c>
      <c r="C150" s="67" t="s">
        <v>51</v>
      </c>
      <c r="D150" s="68" t="s">
        <v>51</v>
      </c>
      <c r="E150" s="68" t="s">
        <v>51</v>
      </c>
      <c r="F150" s="69" t="s">
        <v>51</v>
      </c>
    </row>
    <row r="151" spans="1:6" x14ac:dyDescent="0.2">
      <c r="A151" s="55" t="s">
        <v>64</v>
      </c>
      <c r="B151" s="63" t="s">
        <v>1</v>
      </c>
      <c r="C151" s="67">
        <v>9</v>
      </c>
      <c r="D151" s="68">
        <v>363060</v>
      </c>
      <c r="E151" s="68">
        <v>21784</v>
      </c>
      <c r="F151" s="69">
        <v>3.4E-5</v>
      </c>
    </row>
    <row r="152" spans="1:6" x14ac:dyDescent="0.2">
      <c r="A152" s="55" t="s">
        <v>64</v>
      </c>
      <c r="B152" s="63" t="s">
        <v>154</v>
      </c>
      <c r="C152" s="67">
        <v>19</v>
      </c>
      <c r="D152" s="68">
        <v>845509</v>
      </c>
      <c r="E152" s="68">
        <v>50731</v>
      </c>
      <c r="F152" s="69">
        <v>7.8999999999999996E-5</v>
      </c>
    </row>
    <row r="153" spans="1:6" x14ac:dyDescent="0.2">
      <c r="A153" s="55" t="s">
        <v>64</v>
      </c>
      <c r="B153" s="63" t="s">
        <v>3</v>
      </c>
      <c r="C153" s="67">
        <v>12</v>
      </c>
      <c r="D153" s="68">
        <v>2634769</v>
      </c>
      <c r="E153" s="68">
        <v>158086</v>
      </c>
      <c r="F153" s="69">
        <v>2.4600000000000002E-4</v>
      </c>
    </row>
    <row r="154" spans="1:6" x14ac:dyDescent="0.2">
      <c r="A154" s="55" t="s">
        <v>64</v>
      </c>
      <c r="B154" s="63" t="s">
        <v>2</v>
      </c>
      <c r="C154" s="67" t="s">
        <v>51</v>
      </c>
      <c r="D154" s="68" t="s">
        <v>51</v>
      </c>
      <c r="E154" s="68" t="s">
        <v>51</v>
      </c>
      <c r="F154" s="69" t="s">
        <v>51</v>
      </c>
    </row>
    <row r="155" spans="1:6" x14ac:dyDescent="0.2">
      <c r="A155" s="55" t="s">
        <v>64</v>
      </c>
      <c r="B155" s="63" t="s">
        <v>6</v>
      </c>
      <c r="C155" s="67" t="s">
        <v>51</v>
      </c>
      <c r="D155" s="68" t="s">
        <v>51</v>
      </c>
      <c r="E155" s="68" t="s">
        <v>51</v>
      </c>
      <c r="F155" s="69" t="s">
        <v>51</v>
      </c>
    </row>
    <row r="156" spans="1:6" x14ac:dyDescent="0.2">
      <c r="A156" s="55" t="s">
        <v>64</v>
      </c>
      <c r="B156" s="63" t="s">
        <v>10</v>
      </c>
      <c r="C156" s="67">
        <v>65</v>
      </c>
      <c r="D156" s="68">
        <v>1506302</v>
      </c>
      <c r="E156" s="68">
        <v>90378</v>
      </c>
      <c r="F156" s="69">
        <v>1.4100000000000001E-4</v>
      </c>
    </row>
    <row r="157" spans="1:6" x14ac:dyDescent="0.2">
      <c r="A157" s="55" t="s">
        <v>64</v>
      </c>
      <c r="B157" s="63" t="s">
        <v>4</v>
      </c>
      <c r="C157" s="67">
        <v>13</v>
      </c>
      <c r="D157" s="68">
        <v>1366942</v>
      </c>
      <c r="E157" s="68">
        <v>82017</v>
      </c>
      <c r="F157" s="69">
        <v>1.2799999999999999E-4</v>
      </c>
    </row>
    <row r="158" spans="1:6" x14ac:dyDescent="0.2">
      <c r="A158" s="55" t="s">
        <v>64</v>
      </c>
      <c r="B158" s="63" t="s">
        <v>52</v>
      </c>
      <c r="C158" s="67">
        <v>148</v>
      </c>
      <c r="D158" s="68">
        <v>1432141</v>
      </c>
      <c r="E158" s="68">
        <v>85476</v>
      </c>
      <c r="F158" s="69">
        <v>1.3300000000000001E-4</v>
      </c>
    </row>
    <row r="159" spans="1:6" x14ac:dyDescent="0.2">
      <c r="A159" s="55" t="s">
        <v>64</v>
      </c>
      <c r="B159" s="63" t="s">
        <v>8</v>
      </c>
      <c r="C159" s="67">
        <v>84</v>
      </c>
      <c r="D159" s="68">
        <v>339752</v>
      </c>
      <c r="E159" s="68">
        <v>20385</v>
      </c>
      <c r="F159" s="69">
        <v>3.1999999999999999E-5</v>
      </c>
    </row>
    <row r="160" spans="1:6" x14ac:dyDescent="0.2">
      <c r="A160" s="55" t="s">
        <v>64</v>
      </c>
      <c r="B160" s="63" t="s">
        <v>155</v>
      </c>
      <c r="C160" s="67">
        <v>26</v>
      </c>
      <c r="D160" s="68">
        <v>1438240</v>
      </c>
      <c r="E160" s="68">
        <v>86294</v>
      </c>
      <c r="F160" s="69">
        <v>1.34E-4</v>
      </c>
    </row>
    <row r="161" spans="1:6" x14ac:dyDescent="0.2">
      <c r="A161" s="55" t="s">
        <v>64</v>
      </c>
      <c r="B161" s="63" t="s">
        <v>25</v>
      </c>
      <c r="C161" s="67">
        <v>29</v>
      </c>
      <c r="D161" s="68">
        <v>3312005</v>
      </c>
      <c r="E161" s="68">
        <v>198720</v>
      </c>
      <c r="F161" s="69">
        <v>3.0899999999999998E-4</v>
      </c>
    </row>
    <row r="162" spans="1:6" x14ac:dyDescent="0.2">
      <c r="A162" s="55" t="s">
        <v>65</v>
      </c>
      <c r="B162" s="63" t="s">
        <v>5</v>
      </c>
      <c r="C162" s="67">
        <v>21</v>
      </c>
      <c r="D162" s="68">
        <v>1437230</v>
      </c>
      <c r="E162" s="68">
        <v>86234</v>
      </c>
      <c r="F162" s="69">
        <v>1.34E-4</v>
      </c>
    </row>
    <row r="163" spans="1:6" x14ac:dyDescent="0.2">
      <c r="A163" s="55" t="s">
        <v>65</v>
      </c>
      <c r="B163" s="63" t="s">
        <v>1</v>
      </c>
      <c r="C163" s="67">
        <v>18</v>
      </c>
      <c r="D163" s="68">
        <v>10458092</v>
      </c>
      <c r="E163" s="68">
        <v>627486</v>
      </c>
      <c r="F163" s="69">
        <v>9.7599999999999998E-4</v>
      </c>
    </row>
    <row r="164" spans="1:6" x14ac:dyDescent="0.2">
      <c r="A164" s="55" t="s">
        <v>65</v>
      </c>
      <c r="B164" s="63" t="s">
        <v>154</v>
      </c>
      <c r="C164" s="67">
        <v>58</v>
      </c>
      <c r="D164" s="68">
        <v>6860002</v>
      </c>
      <c r="E164" s="68">
        <v>411600</v>
      </c>
      <c r="F164" s="69">
        <v>6.4000000000000005E-4</v>
      </c>
    </row>
    <row r="165" spans="1:6" x14ac:dyDescent="0.2">
      <c r="A165" s="55" t="s">
        <v>65</v>
      </c>
      <c r="B165" s="63" t="s">
        <v>3</v>
      </c>
      <c r="C165" s="67">
        <v>25</v>
      </c>
      <c r="D165" s="68">
        <v>7353796</v>
      </c>
      <c r="E165" s="68">
        <v>441228</v>
      </c>
      <c r="F165" s="69">
        <v>6.87E-4</v>
      </c>
    </row>
    <row r="166" spans="1:6" x14ac:dyDescent="0.2">
      <c r="A166" s="55" t="s">
        <v>65</v>
      </c>
      <c r="B166" s="63" t="s">
        <v>2</v>
      </c>
      <c r="C166" s="67">
        <v>12</v>
      </c>
      <c r="D166" s="68">
        <v>12678107</v>
      </c>
      <c r="E166" s="68">
        <v>760686</v>
      </c>
      <c r="F166" s="69">
        <v>1.1839999999999999E-3</v>
      </c>
    </row>
    <row r="167" spans="1:6" x14ac:dyDescent="0.2">
      <c r="A167" s="55" t="s">
        <v>65</v>
      </c>
      <c r="B167" s="63" t="s">
        <v>6</v>
      </c>
      <c r="C167" s="67">
        <v>15</v>
      </c>
      <c r="D167" s="68">
        <v>1542349</v>
      </c>
      <c r="E167" s="68">
        <v>92541</v>
      </c>
      <c r="F167" s="69">
        <v>1.44E-4</v>
      </c>
    </row>
    <row r="168" spans="1:6" x14ac:dyDescent="0.2">
      <c r="A168" s="55" t="s">
        <v>65</v>
      </c>
      <c r="B168" s="63" t="s">
        <v>10</v>
      </c>
      <c r="C168" s="67">
        <v>163</v>
      </c>
      <c r="D168" s="68">
        <v>6301419</v>
      </c>
      <c r="E168" s="68">
        <v>378085</v>
      </c>
      <c r="F168" s="69">
        <v>5.8799999999999998E-4</v>
      </c>
    </row>
    <row r="169" spans="1:6" x14ac:dyDescent="0.2">
      <c r="A169" s="55" t="s">
        <v>65</v>
      </c>
      <c r="B169" s="63" t="s">
        <v>4</v>
      </c>
      <c r="C169" s="67">
        <v>32</v>
      </c>
      <c r="D169" s="68">
        <v>3644163</v>
      </c>
      <c r="E169" s="68">
        <v>218650</v>
      </c>
      <c r="F169" s="69">
        <v>3.4000000000000002E-4</v>
      </c>
    </row>
    <row r="170" spans="1:6" x14ac:dyDescent="0.2">
      <c r="A170" s="55" t="s">
        <v>65</v>
      </c>
      <c r="B170" s="63" t="s">
        <v>52</v>
      </c>
      <c r="C170" s="67">
        <v>395</v>
      </c>
      <c r="D170" s="68">
        <v>9303665</v>
      </c>
      <c r="E170" s="68">
        <v>549363</v>
      </c>
      <c r="F170" s="69">
        <v>8.5499999999999997E-4</v>
      </c>
    </row>
    <row r="171" spans="1:6" x14ac:dyDescent="0.2">
      <c r="A171" s="55" t="s">
        <v>65</v>
      </c>
      <c r="B171" s="63" t="s">
        <v>8</v>
      </c>
      <c r="C171" s="67">
        <v>173</v>
      </c>
      <c r="D171" s="68">
        <v>8317518</v>
      </c>
      <c r="E171" s="68">
        <v>499051</v>
      </c>
      <c r="F171" s="69">
        <v>7.7700000000000002E-4</v>
      </c>
    </row>
    <row r="172" spans="1:6" x14ac:dyDescent="0.2">
      <c r="A172" s="55" t="s">
        <v>65</v>
      </c>
      <c r="B172" s="63" t="s">
        <v>155</v>
      </c>
      <c r="C172" s="67">
        <v>48</v>
      </c>
      <c r="D172" s="68">
        <v>6097277</v>
      </c>
      <c r="E172" s="68">
        <v>365837</v>
      </c>
      <c r="F172" s="69">
        <v>5.6899999999999995E-4</v>
      </c>
    </row>
    <row r="173" spans="1:6" x14ac:dyDescent="0.2">
      <c r="A173" s="55" t="s">
        <v>65</v>
      </c>
      <c r="B173" s="63" t="s">
        <v>25</v>
      </c>
      <c r="C173" s="67">
        <v>67</v>
      </c>
      <c r="D173" s="68">
        <v>9144688</v>
      </c>
      <c r="E173" s="68">
        <v>547261</v>
      </c>
      <c r="F173" s="69">
        <v>8.52E-4</v>
      </c>
    </row>
    <row r="174" spans="1:6" x14ac:dyDescent="0.2">
      <c r="A174" s="55" t="s">
        <v>66</v>
      </c>
      <c r="B174" s="63" t="s">
        <v>5</v>
      </c>
      <c r="C174" s="67" t="s">
        <v>51</v>
      </c>
      <c r="D174" s="68" t="s">
        <v>51</v>
      </c>
      <c r="E174" s="68" t="s">
        <v>51</v>
      </c>
      <c r="F174" s="69" t="s">
        <v>51</v>
      </c>
    </row>
    <row r="175" spans="1:6" x14ac:dyDescent="0.2">
      <c r="A175" s="55" t="s">
        <v>66</v>
      </c>
      <c r="B175" s="63" t="s">
        <v>1</v>
      </c>
      <c r="C175" s="67">
        <v>11</v>
      </c>
      <c r="D175" s="68">
        <v>1491286</v>
      </c>
      <c r="E175" s="68">
        <v>89477</v>
      </c>
      <c r="F175" s="69">
        <v>1.3899999999999999E-4</v>
      </c>
    </row>
    <row r="176" spans="1:6" x14ac:dyDescent="0.2">
      <c r="A176" s="55" t="s">
        <v>66</v>
      </c>
      <c r="B176" s="63" t="s">
        <v>154</v>
      </c>
      <c r="C176" s="67">
        <v>50</v>
      </c>
      <c r="D176" s="68">
        <v>3464696</v>
      </c>
      <c r="E176" s="68">
        <v>207882</v>
      </c>
      <c r="F176" s="69">
        <v>3.2299999999999999E-4</v>
      </c>
    </row>
    <row r="177" spans="1:6" x14ac:dyDescent="0.2">
      <c r="A177" s="55" t="s">
        <v>66</v>
      </c>
      <c r="B177" s="63" t="s">
        <v>3</v>
      </c>
      <c r="C177" s="67">
        <v>16</v>
      </c>
      <c r="D177" s="68">
        <v>4393108</v>
      </c>
      <c r="E177" s="68">
        <v>263586</v>
      </c>
      <c r="F177" s="69">
        <v>4.0999999999999999E-4</v>
      </c>
    </row>
    <row r="178" spans="1:6" x14ac:dyDescent="0.2">
      <c r="A178" s="55" t="s">
        <v>66</v>
      </c>
      <c r="B178" s="63" t="s">
        <v>2</v>
      </c>
      <c r="C178" s="67" t="s">
        <v>51</v>
      </c>
      <c r="D178" s="68" t="s">
        <v>51</v>
      </c>
      <c r="E178" s="68" t="s">
        <v>51</v>
      </c>
      <c r="F178" s="69" t="s">
        <v>51</v>
      </c>
    </row>
    <row r="179" spans="1:6" x14ac:dyDescent="0.2">
      <c r="A179" s="55" t="s">
        <v>66</v>
      </c>
      <c r="B179" s="63" t="s">
        <v>6</v>
      </c>
      <c r="C179" s="67">
        <v>7</v>
      </c>
      <c r="D179" s="68">
        <v>541152</v>
      </c>
      <c r="E179" s="68">
        <v>32469</v>
      </c>
      <c r="F179" s="69">
        <v>5.1E-5</v>
      </c>
    </row>
    <row r="180" spans="1:6" x14ac:dyDescent="0.2">
      <c r="A180" s="55" t="s">
        <v>66</v>
      </c>
      <c r="B180" s="63" t="s">
        <v>10</v>
      </c>
      <c r="C180" s="67">
        <v>84</v>
      </c>
      <c r="D180" s="68">
        <v>3533435</v>
      </c>
      <c r="E180" s="68">
        <v>212006</v>
      </c>
      <c r="F180" s="69">
        <v>3.3E-4</v>
      </c>
    </row>
    <row r="181" spans="1:6" x14ac:dyDescent="0.2">
      <c r="A181" s="55" t="s">
        <v>66</v>
      </c>
      <c r="B181" s="63" t="s">
        <v>4</v>
      </c>
      <c r="C181" s="67">
        <v>20</v>
      </c>
      <c r="D181" s="68">
        <v>3062489</v>
      </c>
      <c r="E181" s="68">
        <v>182669</v>
      </c>
      <c r="F181" s="69">
        <v>2.8400000000000002E-4</v>
      </c>
    </row>
    <row r="182" spans="1:6" x14ac:dyDescent="0.2">
      <c r="A182" s="55" t="s">
        <v>66</v>
      </c>
      <c r="B182" s="63" t="s">
        <v>52</v>
      </c>
      <c r="C182" s="67">
        <v>231</v>
      </c>
      <c r="D182" s="68">
        <v>6747765</v>
      </c>
      <c r="E182" s="68">
        <v>399463</v>
      </c>
      <c r="F182" s="69">
        <v>6.2200000000000005E-4</v>
      </c>
    </row>
    <row r="183" spans="1:6" x14ac:dyDescent="0.2">
      <c r="A183" s="55" t="s">
        <v>66</v>
      </c>
      <c r="B183" s="63" t="s">
        <v>8</v>
      </c>
      <c r="C183" s="67">
        <v>94</v>
      </c>
      <c r="D183" s="68">
        <v>1474141</v>
      </c>
      <c r="E183" s="68">
        <v>88448</v>
      </c>
      <c r="F183" s="69">
        <v>1.3799999999999999E-4</v>
      </c>
    </row>
    <row r="184" spans="1:6" x14ac:dyDescent="0.2">
      <c r="A184" s="55" t="s">
        <v>66</v>
      </c>
      <c r="B184" s="63" t="s">
        <v>155</v>
      </c>
      <c r="C184" s="67">
        <v>38</v>
      </c>
      <c r="D184" s="68">
        <v>3057482</v>
      </c>
      <c r="E184" s="68">
        <v>183449</v>
      </c>
      <c r="F184" s="69">
        <v>2.8499999999999999E-4</v>
      </c>
    </row>
    <row r="185" spans="1:6" x14ac:dyDescent="0.2">
      <c r="A185" s="55" t="s">
        <v>66</v>
      </c>
      <c r="B185" s="63" t="s">
        <v>25</v>
      </c>
      <c r="C185" s="67">
        <v>50</v>
      </c>
      <c r="D185" s="68">
        <v>5074619</v>
      </c>
      <c r="E185" s="68">
        <v>304477</v>
      </c>
      <c r="F185" s="69">
        <v>4.7399999999999997E-4</v>
      </c>
    </row>
    <row r="186" spans="1:6" x14ac:dyDescent="0.2">
      <c r="A186" s="55" t="s">
        <v>67</v>
      </c>
      <c r="B186" s="63" t="s">
        <v>5</v>
      </c>
      <c r="C186" s="67">
        <v>8</v>
      </c>
      <c r="D186" s="68">
        <v>259850</v>
      </c>
      <c r="E186" s="68">
        <v>15591</v>
      </c>
      <c r="F186" s="69">
        <v>2.4000000000000001E-5</v>
      </c>
    </row>
    <row r="187" spans="1:6" x14ac:dyDescent="0.2">
      <c r="A187" s="55" t="s">
        <v>67</v>
      </c>
      <c r="B187" s="63" t="s">
        <v>1</v>
      </c>
      <c r="C187" s="67" t="s">
        <v>51</v>
      </c>
      <c r="D187" s="68" t="s">
        <v>51</v>
      </c>
      <c r="E187" s="68" t="s">
        <v>51</v>
      </c>
      <c r="F187" s="69" t="s">
        <v>51</v>
      </c>
    </row>
    <row r="188" spans="1:6" x14ac:dyDescent="0.2">
      <c r="A188" s="55" t="s">
        <v>67</v>
      </c>
      <c r="B188" s="63" t="s">
        <v>154</v>
      </c>
      <c r="C188" s="67">
        <v>42</v>
      </c>
      <c r="D188" s="68">
        <v>2994620</v>
      </c>
      <c r="E188" s="68">
        <v>179677</v>
      </c>
      <c r="F188" s="69">
        <v>2.7999999999999998E-4</v>
      </c>
    </row>
    <row r="189" spans="1:6" x14ac:dyDescent="0.2">
      <c r="A189" s="55" t="s">
        <v>67</v>
      </c>
      <c r="B189" s="63" t="s">
        <v>3</v>
      </c>
      <c r="C189" s="67">
        <v>21</v>
      </c>
      <c r="D189" s="68">
        <v>5062723</v>
      </c>
      <c r="E189" s="68">
        <v>303763</v>
      </c>
      <c r="F189" s="69">
        <v>4.73E-4</v>
      </c>
    </row>
    <row r="190" spans="1:6" x14ac:dyDescent="0.2">
      <c r="A190" s="55" t="s">
        <v>67</v>
      </c>
      <c r="B190" s="63" t="s">
        <v>2</v>
      </c>
      <c r="C190" s="67" t="s">
        <v>51</v>
      </c>
      <c r="D190" s="68" t="s">
        <v>51</v>
      </c>
      <c r="E190" s="68" t="s">
        <v>51</v>
      </c>
      <c r="F190" s="69" t="s">
        <v>51</v>
      </c>
    </row>
    <row r="191" spans="1:6" x14ac:dyDescent="0.2">
      <c r="A191" s="55" t="s">
        <v>67</v>
      </c>
      <c r="B191" s="63" t="s">
        <v>6</v>
      </c>
      <c r="C191" s="67" t="s">
        <v>51</v>
      </c>
      <c r="D191" s="68" t="s">
        <v>51</v>
      </c>
      <c r="E191" s="68" t="s">
        <v>51</v>
      </c>
      <c r="F191" s="69" t="s">
        <v>51</v>
      </c>
    </row>
    <row r="192" spans="1:6" x14ac:dyDescent="0.2">
      <c r="A192" s="55" t="s">
        <v>67</v>
      </c>
      <c r="B192" s="63" t="s">
        <v>10</v>
      </c>
      <c r="C192" s="67">
        <v>137</v>
      </c>
      <c r="D192" s="68">
        <v>4254508</v>
      </c>
      <c r="E192" s="68">
        <v>255270</v>
      </c>
      <c r="F192" s="69">
        <v>3.97E-4</v>
      </c>
    </row>
    <row r="193" spans="1:6" x14ac:dyDescent="0.2">
      <c r="A193" s="55" t="s">
        <v>67</v>
      </c>
      <c r="B193" s="63" t="s">
        <v>4</v>
      </c>
      <c r="C193" s="67">
        <v>21</v>
      </c>
      <c r="D193" s="68">
        <v>2539990</v>
      </c>
      <c r="E193" s="68">
        <v>152399</v>
      </c>
      <c r="F193" s="69">
        <v>2.3699999999999999E-4</v>
      </c>
    </row>
    <row r="194" spans="1:6" x14ac:dyDescent="0.2">
      <c r="A194" s="55" t="s">
        <v>67</v>
      </c>
      <c r="B194" s="63" t="s">
        <v>52</v>
      </c>
      <c r="C194" s="67">
        <v>226</v>
      </c>
      <c r="D194" s="68">
        <v>4102136</v>
      </c>
      <c r="E194" s="68">
        <v>245164</v>
      </c>
      <c r="F194" s="69">
        <v>3.8099999999999999E-4</v>
      </c>
    </row>
    <row r="195" spans="1:6" x14ac:dyDescent="0.2">
      <c r="A195" s="55" t="s">
        <v>67</v>
      </c>
      <c r="B195" s="63" t="s">
        <v>8</v>
      </c>
      <c r="C195" s="67">
        <v>136</v>
      </c>
      <c r="D195" s="68">
        <v>1781813</v>
      </c>
      <c r="E195" s="68">
        <v>106452</v>
      </c>
      <c r="F195" s="69">
        <v>1.66E-4</v>
      </c>
    </row>
    <row r="196" spans="1:6" x14ac:dyDescent="0.2">
      <c r="A196" s="55" t="s">
        <v>67</v>
      </c>
      <c r="B196" s="63" t="s">
        <v>155</v>
      </c>
      <c r="C196" s="67">
        <v>32</v>
      </c>
      <c r="D196" s="68">
        <v>1263433</v>
      </c>
      <c r="E196" s="68">
        <v>75806</v>
      </c>
      <c r="F196" s="69">
        <v>1.18E-4</v>
      </c>
    </row>
    <row r="197" spans="1:6" x14ac:dyDescent="0.2">
      <c r="A197" s="55" t="s">
        <v>67</v>
      </c>
      <c r="B197" s="63" t="s">
        <v>25</v>
      </c>
      <c r="C197" s="67">
        <v>35</v>
      </c>
      <c r="D197" s="68">
        <v>3875108</v>
      </c>
      <c r="E197" s="68">
        <v>232506</v>
      </c>
      <c r="F197" s="69">
        <v>3.6200000000000002E-4</v>
      </c>
    </row>
    <row r="198" spans="1:6" x14ac:dyDescent="0.2">
      <c r="A198" s="55" t="s">
        <v>68</v>
      </c>
      <c r="B198" s="63" t="s">
        <v>5</v>
      </c>
      <c r="C198" s="67">
        <v>22</v>
      </c>
      <c r="D198" s="68">
        <v>5382925</v>
      </c>
      <c r="E198" s="68">
        <v>322976</v>
      </c>
      <c r="F198" s="69">
        <v>5.0299999999999997E-4</v>
      </c>
    </row>
    <row r="199" spans="1:6" x14ac:dyDescent="0.2">
      <c r="A199" s="55" t="s">
        <v>68</v>
      </c>
      <c r="B199" s="63" t="s">
        <v>1</v>
      </c>
      <c r="C199" s="67">
        <v>26</v>
      </c>
      <c r="D199" s="68">
        <v>24998862</v>
      </c>
      <c r="E199" s="68">
        <v>1499932</v>
      </c>
      <c r="F199" s="69">
        <v>2.3340000000000001E-3</v>
      </c>
    </row>
    <row r="200" spans="1:6" x14ac:dyDescent="0.2">
      <c r="A200" s="55" t="s">
        <v>68</v>
      </c>
      <c r="B200" s="63" t="s">
        <v>154</v>
      </c>
      <c r="C200" s="67">
        <v>135</v>
      </c>
      <c r="D200" s="68">
        <v>20560221</v>
      </c>
      <c r="E200" s="68">
        <v>1233613</v>
      </c>
      <c r="F200" s="69">
        <v>1.92E-3</v>
      </c>
    </row>
    <row r="201" spans="1:6" x14ac:dyDescent="0.2">
      <c r="A201" s="55" t="s">
        <v>68</v>
      </c>
      <c r="B201" s="63" t="s">
        <v>3</v>
      </c>
      <c r="C201" s="67">
        <v>51</v>
      </c>
      <c r="D201" s="68">
        <v>14655437</v>
      </c>
      <c r="E201" s="68">
        <v>879326</v>
      </c>
      <c r="F201" s="69">
        <v>1.3680000000000001E-3</v>
      </c>
    </row>
    <row r="202" spans="1:6" x14ac:dyDescent="0.2">
      <c r="A202" s="55" t="s">
        <v>68</v>
      </c>
      <c r="B202" s="63" t="s">
        <v>2</v>
      </c>
      <c r="C202" s="67">
        <v>14</v>
      </c>
      <c r="D202" s="68">
        <v>32490863</v>
      </c>
      <c r="E202" s="68">
        <v>1949452</v>
      </c>
      <c r="F202" s="69">
        <v>3.0330000000000001E-3</v>
      </c>
    </row>
    <row r="203" spans="1:6" x14ac:dyDescent="0.2">
      <c r="A203" s="55" t="s">
        <v>68</v>
      </c>
      <c r="B203" s="63" t="s">
        <v>6</v>
      </c>
      <c r="C203" s="67">
        <v>28</v>
      </c>
      <c r="D203" s="68">
        <v>6137851</v>
      </c>
      <c r="E203" s="68">
        <v>368271</v>
      </c>
      <c r="F203" s="69">
        <v>5.7300000000000005E-4</v>
      </c>
    </row>
    <row r="204" spans="1:6" x14ac:dyDescent="0.2">
      <c r="A204" s="55" t="s">
        <v>68</v>
      </c>
      <c r="B204" s="63" t="s">
        <v>10</v>
      </c>
      <c r="C204" s="67">
        <v>270</v>
      </c>
      <c r="D204" s="68">
        <v>11379117</v>
      </c>
      <c r="E204" s="68">
        <v>681577</v>
      </c>
      <c r="F204" s="69">
        <v>1.0610000000000001E-3</v>
      </c>
    </row>
    <row r="205" spans="1:6" x14ac:dyDescent="0.2">
      <c r="A205" s="55" t="s">
        <v>68</v>
      </c>
      <c r="B205" s="63" t="s">
        <v>4</v>
      </c>
      <c r="C205" s="67">
        <v>49</v>
      </c>
      <c r="D205" s="68">
        <v>11267730</v>
      </c>
      <c r="E205" s="68">
        <v>676064</v>
      </c>
      <c r="F205" s="69">
        <v>1.052E-3</v>
      </c>
    </row>
    <row r="206" spans="1:6" x14ac:dyDescent="0.2">
      <c r="A206" s="55" t="s">
        <v>68</v>
      </c>
      <c r="B206" s="63" t="s">
        <v>52</v>
      </c>
      <c r="C206" s="67">
        <v>633</v>
      </c>
      <c r="D206" s="68">
        <v>23625268</v>
      </c>
      <c r="E206" s="68">
        <v>1376455</v>
      </c>
      <c r="F206" s="69">
        <v>2.1419999999999998E-3</v>
      </c>
    </row>
    <row r="207" spans="1:6" x14ac:dyDescent="0.2">
      <c r="A207" s="55" t="s">
        <v>68</v>
      </c>
      <c r="B207" s="63" t="s">
        <v>8</v>
      </c>
      <c r="C207" s="67">
        <v>336</v>
      </c>
      <c r="D207" s="68">
        <v>17133752</v>
      </c>
      <c r="E207" s="68">
        <v>1028025</v>
      </c>
      <c r="F207" s="69">
        <v>1.6000000000000001E-3</v>
      </c>
    </row>
    <row r="208" spans="1:6" x14ac:dyDescent="0.2">
      <c r="A208" s="55" t="s">
        <v>68</v>
      </c>
      <c r="B208" s="63" t="s">
        <v>155</v>
      </c>
      <c r="C208" s="67">
        <v>82</v>
      </c>
      <c r="D208" s="68">
        <v>9376210</v>
      </c>
      <c r="E208" s="68">
        <v>562573</v>
      </c>
      <c r="F208" s="69">
        <v>8.7500000000000002E-4</v>
      </c>
    </row>
    <row r="209" spans="1:6" x14ac:dyDescent="0.2">
      <c r="A209" s="55" t="s">
        <v>68</v>
      </c>
      <c r="B209" s="63" t="s">
        <v>25</v>
      </c>
      <c r="C209" s="67">
        <v>73</v>
      </c>
      <c r="D209" s="68">
        <v>13919452</v>
      </c>
      <c r="E209" s="68">
        <v>831233</v>
      </c>
      <c r="F209" s="69">
        <v>1.2930000000000001E-3</v>
      </c>
    </row>
    <row r="210" spans="1:6" x14ac:dyDescent="0.2">
      <c r="A210" s="55" t="s">
        <v>69</v>
      </c>
      <c r="B210" s="63" t="s">
        <v>5</v>
      </c>
      <c r="C210" s="67">
        <v>5</v>
      </c>
      <c r="D210" s="68">
        <v>65990</v>
      </c>
      <c r="E210" s="68">
        <v>3959</v>
      </c>
      <c r="F210" s="69">
        <v>6.0000000000000002E-6</v>
      </c>
    </row>
    <row r="211" spans="1:6" x14ac:dyDescent="0.2">
      <c r="A211" s="55" t="s">
        <v>69</v>
      </c>
      <c r="B211" s="63" t="s">
        <v>1</v>
      </c>
      <c r="C211" s="67">
        <v>10</v>
      </c>
      <c r="D211" s="68">
        <v>6011160</v>
      </c>
      <c r="E211" s="68">
        <v>360670</v>
      </c>
      <c r="F211" s="69">
        <v>5.6099999999999998E-4</v>
      </c>
    </row>
    <row r="212" spans="1:6" x14ac:dyDescent="0.2">
      <c r="A212" s="55" t="s">
        <v>69</v>
      </c>
      <c r="B212" s="63" t="s">
        <v>154</v>
      </c>
      <c r="C212" s="67">
        <v>30</v>
      </c>
      <c r="D212" s="68">
        <v>2700402</v>
      </c>
      <c r="E212" s="68">
        <v>162024</v>
      </c>
      <c r="F212" s="69">
        <v>2.52E-4</v>
      </c>
    </row>
    <row r="213" spans="1:6" x14ac:dyDescent="0.2">
      <c r="A213" s="55" t="s">
        <v>69</v>
      </c>
      <c r="B213" s="63" t="s">
        <v>3</v>
      </c>
      <c r="C213" s="67">
        <v>15</v>
      </c>
      <c r="D213" s="68">
        <v>3520157</v>
      </c>
      <c r="E213" s="68">
        <v>211209</v>
      </c>
      <c r="F213" s="69">
        <v>3.2899999999999997E-4</v>
      </c>
    </row>
    <row r="214" spans="1:6" x14ac:dyDescent="0.2">
      <c r="A214" s="55" t="s">
        <v>69</v>
      </c>
      <c r="B214" s="63" t="s">
        <v>2</v>
      </c>
      <c r="C214" s="67" t="s">
        <v>51</v>
      </c>
      <c r="D214" s="68" t="s">
        <v>51</v>
      </c>
      <c r="E214" s="68" t="s">
        <v>51</v>
      </c>
      <c r="F214" s="69" t="s">
        <v>51</v>
      </c>
    </row>
    <row r="215" spans="1:6" x14ac:dyDescent="0.2">
      <c r="A215" s="55" t="s">
        <v>69</v>
      </c>
      <c r="B215" s="63" t="s">
        <v>6</v>
      </c>
      <c r="C215" s="67" t="s">
        <v>51</v>
      </c>
      <c r="D215" s="68" t="s">
        <v>51</v>
      </c>
      <c r="E215" s="68" t="s">
        <v>51</v>
      </c>
      <c r="F215" s="69" t="s">
        <v>51</v>
      </c>
    </row>
    <row r="216" spans="1:6" x14ac:dyDescent="0.2">
      <c r="A216" s="55" t="s">
        <v>69</v>
      </c>
      <c r="B216" s="63" t="s">
        <v>10</v>
      </c>
      <c r="C216" s="67">
        <v>78</v>
      </c>
      <c r="D216" s="68">
        <v>1996557</v>
      </c>
      <c r="E216" s="68">
        <v>119793</v>
      </c>
      <c r="F216" s="69">
        <v>1.8599999999999999E-4</v>
      </c>
    </row>
    <row r="217" spans="1:6" x14ac:dyDescent="0.2">
      <c r="A217" s="55" t="s">
        <v>69</v>
      </c>
      <c r="B217" s="63" t="s">
        <v>4</v>
      </c>
      <c r="C217" s="67">
        <v>11</v>
      </c>
      <c r="D217" s="68">
        <v>1614133</v>
      </c>
      <c r="E217" s="68">
        <v>96848</v>
      </c>
      <c r="F217" s="69">
        <v>1.5100000000000001E-4</v>
      </c>
    </row>
    <row r="218" spans="1:6" x14ac:dyDescent="0.2">
      <c r="A218" s="55" t="s">
        <v>69</v>
      </c>
      <c r="B218" s="63" t="s">
        <v>52</v>
      </c>
      <c r="C218" s="67">
        <v>191</v>
      </c>
      <c r="D218" s="68">
        <v>3556587</v>
      </c>
      <c r="E218" s="68">
        <v>209474</v>
      </c>
      <c r="F218" s="69">
        <v>3.2600000000000001E-4</v>
      </c>
    </row>
    <row r="219" spans="1:6" x14ac:dyDescent="0.2">
      <c r="A219" s="55" t="s">
        <v>69</v>
      </c>
      <c r="B219" s="63" t="s">
        <v>8</v>
      </c>
      <c r="C219" s="67">
        <v>110</v>
      </c>
      <c r="D219" s="68">
        <v>1941082</v>
      </c>
      <c r="E219" s="68">
        <v>116465</v>
      </c>
      <c r="F219" s="69">
        <v>1.8100000000000001E-4</v>
      </c>
    </row>
    <row r="220" spans="1:6" x14ac:dyDescent="0.2">
      <c r="A220" s="55" t="s">
        <v>69</v>
      </c>
      <c r="B220" s="63" t="s">
        <v>155</v>
      </c>
      <c r="C220" s="67">
        <v>32</v>
      </c>
      <c r="D220" s="68">
        <v>2775917</v>
      </c>
      <c r="E220" s="68">
        <v>166555</v>
      </c>
      <c r="F220" s="69">
        <v>2.5900000000000001E-4</v>
      </c>
    </row>
    <row r="221" spans="1:6" x14ac:dyDescent="0.2">
      <c r="A221" s="55" t="s">
        <v>69</v>
      </c>
      <c r="B221" s="63" t="s">
        <v>25</v>
      </c>
      <c r="C221" s="67">
        <v>26</v>
      </c>
      <c r="D221" s="68">
        <v>3261167</v>
      </c>
      <c r="E221" s="68">
        <v>195670</v>
      </c>
      <c r="F221" s="69">
        <v>3.0400000000000002E-4</v>
      </c>
    </row>
    <row r="222" spans="1:6" x14ac:dyDescent="0.2">
      <c r="A222" s="55" t="s">
        <v>70</v>
      </c>
      <c r="B222" s="63" t="s">
        <v>5</v>
      </c>
      <c r="C222" s="67" t="s">
        <v>51</v>
      </c>
      <c r="D222" s="68" t="s">
        <v>51</v>
      </c>
      <c r="E222" s="68" t="s">
        <v>51</v>
      </c>
      <c r="F222" s="69" t="s">
        <v>51</v>
      </c>
    </row>
    <row r="223" spans="1:6" x14ac:dyDescent="0.2">
      <c r="A223" s="55" t="s">
        <v>70</v>
      </c>
      <c r="B223" s="63" t="s">
        <v>1</v>
      </c>
      <c r="C223" s="67">
        <v>9</v>
      </c>
      <c r="D223" s="68">
        <v>426777</v>
      </c>
      <c r="E223" s="68">
        <v>25607</v>
      </c>
      <c r="F223" s="69">
        <v>4.0000000000000003E-5</v>
      </c>
    </row>
    <row r="224" spans="1:6" x14ac:dyDescent="0.2">
      <c r="A224" s="55" t="s">
        <v>70</v>
      </c>
      <c r="B224" s="63" t="s">
        <v>154</v>
      </c>
      <c r="C224" s="67">
        <v>36</v>
      </c>
      <c r="D224" s="68">
        <v>2042912</v>
      </c>
      <c r="E224" s="68">
        <v>122575</v>
      </c>
      <c r="F224" s="69">
        <v>1.9100000000000001E-4</v>
      </c>
    </row>
    <row r="225" spans="1:6" x14ac:dyDescent="0.2">
      <c r="A225" s="55" t="s">
        <v>70</v>
      </c>
      <c r="B225" s="63" t="s">
        <v>3</v>
      </c>
      <c r="C225" s="67">
        <v>17</v>
      </c>
      <c r="D225" s="68">
        <v>3632040</v>
      </c>
      <c r="E225" s="68">
        <v>217922</v>
      </c>
      <c r="F225" s="69">
        <v>3.39E-4</v>
      </c>
    </row>
    <row r="226" spans="1:6" x14ac:dyDescent="0.2">
      <c r="A226" s="55" t="s">
        <v>70</v>
      </c>
      <c r="B226" s="63" t="s">
        <v>2</v>
      </c>
      <c r="C226" s="67" t="s">
        <v>51</v>
      </c>
      <c r="D226" s="68" t="s">
        <v>51</v>
      </c>
      <c r="E226" s="68" t="s">
        <v>51</v>
      </c>
      <c r="F226" s="69" t="s">
        <v>51</v>
      </c>
    </row>
    <row r="227" spans="1:6" x14ac:dyDescent="0.2">
      <c r="A227" s="55" t="s">
        <v>70</v>
      </c>
      <c r="B227" s="63" t="s">
        <v>6</v>
      </c>
      <c r="C227" s="67">
        <v>6</v>
      </c>
      <c r="D227" s="68">
        <v>615490</v>
      </c>
      <c r="E227" s="68">
        <v>36929</v>
      </c>
      <c r="F227" s="69">
        <v>5.7000000000000003E-5</v>
      </c>
    </row>
    <row r="228" spans="1:6" x14ac:dyDescent="0.2">
      <c r="A228" s="55" t="s">
        <v>70</v>
      </c>
      <c r="B228" s="63" t="s">
        <v>10</v>
      </c>
      <c r="C228" s="67">
        <v>103</v>
      </c>
      <c r="D228" s="68">
        <v>3098366</v>
      </c>
      <c r="E228" s="68">
        <v>185902</v>
      </c>
      <c r="F228" s="69">
        <v>2.8899999999999998E-4</v>
      </c>
    </row>
    <row r="229" spans="1:6" x14ac:dyDescent="0.2">
      <c r="A229" s="55" t="s">
        <v>70</v>
      </c>
      <c r="B229" s="63" t="s">
        <v>4</v>
      </c>
      <c r="C229" s="67">
        <v>18</v>
      </c>
      <c r="D229" s="68">
        <v>2074241</v>
      </c>
      <c r="E229" s="68">
        <v>124454</v>
      </c>
      <c r="F229" s="69">
        <v>1.94E-4</v>
      </c>
    </row>
    <row r="230" spans="1:6" x14ac:dyDescent="0.2">
      <c r="A230" s="55" t="s">
        <v>70</v>
      </c>
      <c r="B230" s="63" t="s">
        <v>52</v>
      </c>
      <c r="C230" s="67">
        <v>196</v>
      </c>
      <c r="D230" s="68">
        <v>3383387</v>
      </c>
      <c r="E230" s="68">
        <v>200790</v>
      </c>
      <c r="F230" s="69">
        <v>3.1199999999999999E-4</v>
      </c>
    </row>
    <row r="231" spans="1:6" x14ac:dyDescent="0.2">
      <c r="A231" s="55" t="s">
        <v>70</v>
      </c>
      <c r="B231" s="63" t="s">
        <v>8</v>
      </c>
      <c r="C231" s="67">
        <v>128</v>
      </c>
      <c r="D231" s="68">
        <v>2172048</v>
      </c>
      <c r="E231" s="68">
        <v>130323</v>
      </c>
      <c r="F231" s="69">
        <v>2.03E-4</v>
      </c>
    </row>
    <row r="232" spans="1:6" x14ac:dyDescent="0.2">
      <c r="A232" s="55" t="s">
        <v>70</v>
      </c>
      <c r="B232" s="63" t="s">
        <v>155</v>
      </c>
      <c r="C232" s="67">
        <v>25</v>
      </c>
      <c r="D232" s="68">
        <v>1187506</v>
      </c>
      <c r="E232" s="68">
        <v>71250</v>
      </c>
      <c r="F232" s="69">
        <v>1.11E-4</v>
      </c>
    </row>
    <row r="233" spans="1:6" x14ac:dyDescent="0.2">
      <c r="A233" s="55" t="s">
        <v>70</v>
      </c>
      <c r="B233" s="63" t="s">
        <v>25</v>
      </c>
      <c r="C233" s="67">
        <v>34</v>
      </c>
      <c r="D233" s="68">
        <v>5947654</v>
      </c>
      <c r="E233" s="68">
        <v>356510</v>
      </c>
      <c r="F233" s="69">
        <v>5.5500000000000005E-4</v>
      </c>
    </row>
    <row r="234" spans="1:6" x14ac:dyDescent="0.2">
      <c r="A234" s="55" t="s">
        <v>71</v>
      </c>
      <c r="B234" s="63" t="s">
        <v>5</v>
      </c>
      <c r="C234" s="67" t="s">
        <v>51</v>
      </c>
      <c r="D234" s="68" t="s">
        <v>51</v>
      </c>
      <c r="E234" s="68" t="s">
        <v>51</v>
      </c>
      <c r="F234" s="69" t="s">
        <v>51</v>
      </c>
    </row>
    <row r="235" spans="1:6" x14ac:dyDescent="0.2">
      <c r="A235" s="55" t="s">
        <v>71</v>
      </c>
      <c r="B235" s="63" t="s">
        <v>1</v>
      </c>
      <c r="C235" s="67" t="s">
        <v>51</v>
      </c>
      <c r="D235" s="68" t="s">
        <v>51</v>
      </c>
      <c r="E235" s="68" t="s">
        <v>51</v>
      </c>
      <c r="F235" s="69" t="s">
        <v>51</v>
      </c>
    </row>
    <row r="236" spans="1:6" x14ac:dyDescent="0.2">
      <c r="A236" s="55" t="s">
        <v>71</v>
      </c>
      <c r="B236" s="63" t="s">
        <v>154</v>
      </c>
      <c r="C236" s="67">
        <v>21</v>
      </c>
      <c r="D236" s="68">
        <v>2677051</v>
      </c>
      <c r="E236" s="68">
        <v>160623</v>
      </c>
      <c r="F236" s="69">
        <v>2.5000000000000001E-4</v>
      </c>
    </row>
    <row r="237" spans="1:6" x14ac:dyDescent="0.2">
      <c r="A237" s="55" t="s">
        <v>71</v>
      </c>
      <c r="B237" s="63" t="s">
        <v>3</v>
      </c>
      <c r="C237" s="67">
        <v>12</v>
      </c>
      <c r="D237" s="68">
        <v>3917382</v>
      </c>
      <c r="E237" s="68">
        <v>235043</v>
      </c>
      <c r="F237" s="69">
        <v>3.6600000000000001E-4</v>
      </c>
    </row>
    <row r="238" spans="1:6" x14ac:dyDescent="0.2">
      <c r="A238" s="55" t="s">
        <v>71</v>
      </c>
      <c r="B238" s="63" t="s">
        <v>2</v>
      </c>
      <c r="C238" s="67" t="s">
        <v>51</v>
      </c>
      <c r="D238" s="68" t="s">
        <v>51</v>
      </c>
      <c r="E238" s="68" t="s">
        <v>51</v>
      </c>
      <c r="F238" s="69" t="s">
        <v>51</v>
      </c>
    </row>
    <row r="239" spans="1:6" x14ac:dyDescent="0.2">
      <c r="A239" s="55" t="s">
        <v>71</v>
      </c>
      <c r="B239" s="63" t="s">
        <v>6</v>
      </c>
      <c r="C239" s="67" t="s">
        <v>51</v>
      </c>
      <c r="D239" s="68" t="s">
        <v>51</v>
      </c>
      <c r="E239" s="68" t="s">
        <v>51</v>
      </c>
      <c r="F239" s="69" t="s">
        <v>51</v>
      </c>
    </row>
    <row r="240" spans="1:6" x14ac:dyDescent="0.2">
      <c r="A240" s="55" t="s">
        <v>71</v>
      </c>
      <c r="B240" s="63" t="s">
        <v>10</v>
      </c>
      <c r="C240" s="67">
        <v>45</v>
      </c>
      <c r="D240" s="68">
        <v>1980456</v>
      </c>
      <c r="E240" s="68">
        <v>118827</v>
      </c>
      <c r="F240" s="69">
        <v>1.85E-4</v>
      </c>
    </row>
    <row r="241" spans="1:6" x14ac:dyDescent="0.2">
      <c r="A241" s="55" t="s">
        <v>71</v>
      </c>
      <c r="B241" s="63" t="s">
        <v>4</v>
      </c>
      <c r="C241" s="67">
        <v>9</v>
      </c>
      <c r="D241" s="68">
        <v>882163</v>
      </c>
      <c r="E241" s="68">
        <v>52930</v>
      </c>
      <c r="F241" s="69">
        <v>8.2000000000000001E-5</v>
      </c>
    </row>
    <row r="242" spans="1:6" x14ac:dyDescent="0.2">
      <c r="A242" s="55" t="s">
        <v>71</v>
      </c>
      <c r="B242" s="63" t="s">
        <v>52</v>
      </c>
      <c r="C242" s="67">
        <v>119</v>
      </c>
      <c r="D242" s="68">
        <v>3144250</v>
      </c>
      <c r="E242" s="68">
        <v>178960</v>
      </c>
      <c r="F242" s="69">
        <v>2.7799999999999998E-4</v>
      </c>
    </row>
    <row r="243" spans="1:6" x14ac:dyDescent="0.2">
      <c r="A243" s="55" t="s">
        <v>71</v>
      </c>
      <c r="B243" s="63" t="s">
        <v>8</v>
      </c>
      <c r="C243" s="67">
        <v>59</v>
      </c>
      <c r="D243" s="68">
        <v>699285</v>
      </c>
      <c r="E243" s="68">
        <v>41957</v>
      </c>
      <c r="F243" s="69">
        <v>6.4999999999999994E-5</v>
      </c>
    </row>
    <row r="244" spans="1:6" x14ac:dyDescent="0.2">
      <c r="A244" s="55" t="s">
        <v>71</v>
      </c>
      <c r="B244" s="63" t="s">
        <v>155</v>
      </c>
      <c r="C244" s="67">
        <v>14</v>
      </c>
      <c r="D244" s="68">
        <v>1460112</v>
      </c>
      <c r="E244" s="68">
        <v>87607</v>
      </c>
      <c r="F244" s="69">
        <v>1.36E-4</v>
      </c>
    </row>
    <row r="245" spans="1:6" x14ac:dyDescent="0.2">
      <c r="A245" s="55" t="s">
        <v>71</v>
      </c>
      <c r="B245" s="63" t="s">
        <v>25</v>
      </c>
      <c r="C245" s="67">
        <v>13</v>
      </c>
      <c r="D245" s="68">
        <v>1262615</v>
      </c>
      <c r="E245" s="68">
        <v>75757</v>
      </c>
      <c r="F245" s="69">
        <v>1.18E-4</v>
      </c>
    </row>
    <row r="246" spans="1:6" x14ac:dyDescent="0.2">
      <c r="A246" s="55" t="s">
        <v>72</v>
      </c>
      <c r="B246" s="63" t="s">
        <v>5</v>
      </c>
      <c r="C246" s="67">
        <v>16</v>
      </c>
      <c r="D246" s="68">
        <v>1802705</v>
      </c>
      <c r="E246" s="68">
        <v>108162</v>
      </c>
      <c r="F246" s="69">
        <v>1.6799999999999999E-4</v>
      </c>
    </row>
    <row r="247" spans="1:6" x14ac:dyDescent="0.2">
      <c r="A247" s="55" t="s">
        <v>72</v>
      </c>
      <c r="B247" s="63" t="s">
        <v>1</v>
      </c>
      <c r="C247" s="67">
        <v>10</v>
      </c>
      <c r="D247" s="68">
        <v>13139166</v>
      </c>
      <c r="E247" s="68">
        <v>788350</v>
      </c>
      <c r="F247" s="69">
        <v>1.227E-3</v>
      </c>
    </row>
    <row r="248" spans="1:6" x14ac:dyDescent="0.2">
      <c r="A248" s="55" t="s">
        <v>72</v>
      </c>
      <c r="B248" s="63" t="s">
        <v>154</v>
      </c>
      <c r="C248" s="67">
        <v>47</v>
      </c>
      <c r="D248" s="68">
        <v>5520979</v>
      </c>
      <c r="E248" s="68">
        <v>331259</v>
      </c>
      <c r="F248" s="69">
        <v>5.1500000000000005E-4</v>
      </c>
    </row>
    <row r="249" spans="1:6" x14ac:dyDescent="0.2">
      <c r="A249" s="55" t="s">
        <v>72</v>
      </c>
      <c r="B249" s="63" t="s">
        <v>3</v>
      </c>
      <c r="C249" s="67">
        <v>22</v>
      </c>
      <c r="D249" s="68">
        <v>5397262</v>
      </c>
      <c r="E249" s="68">
        <v>323836</v>
      </c>
      <c r="F249" s="69">
        <v>5.04E-4</v>
      </c>
    </row>
    <row r="250" spans="1:6" x14ac:dyDescent="0.2">
      <c r="A250" s="55" t="s">
        <v>72</v>
      </c>
      <c r="B250" s="63" t="s">
        <v>2</v>
      </c>
      <c r="C250" s="67">
        <v>5</v>
      </c>
      <c r="D250" s="68">
        <v>12778328</v>
      </c>
      <c r="E250" s="68">
        <v>766700</v>
      </c>
      <c r="F250" s="69">
        <v>1.193E-3</v>
      </c>
    </row>
    <row r="251" spans="1:6" x14ac:dyDescent="0.2">
      <c r="A251" s="55" t="s">
        <v>72</v>
      </c>
      <c r="B251" s="63" t="s">
        <v>6</v>
      </c>
      <c r="C251" s="67">
        <v>19</v>
      </c>
      <c r="D251" s="68">
        <v>1851031</v>
      </c>
      <c r="E251" s="68">
        <v>111062</v>
      </c>
      <c r="F251" s="69">
        <v>1.73E-4</v>
      </c>
    </row>
    <row r="252" spans="1:6" x14ac:dyDescent="0.2">
      <c r="A252" s="55" t="s">
        <v>72</v>
      </c>
      <c r="B252" s="63" t="s">
        <v>10</v>
      </c>
      <c r="C252" s="67">
        <v>105</v>
      </c>
      <c r="D252" s="68">
        <v>6123234</v>
      </c>
      <c r="E252" s="68">
        <v>367394</v>
      </c>
      <c r="F252" s="69">
        <v>5.7200000000000003E-4</v>
      </c>
    </row>
    <row r="253" spans="1:6" x14ac:dyDescent="0.2">
      <c r="A253" s="55" t="s">
        <v>72</v>
      </c>
      <c r="B253" s="63" t="s">
        <v>4</v>
      </c>
      <c r="C253" s="67">
        <v>16</v>
      </c>
      <c r="D253" s="68">
        <v>3961892</v>
      </c>
      <c r="E253" s="68">
        <v>237714</v>
      </c>
      <c r="F253" s="69">
        <v>3.6999999999999999E-4</v>
      </c>
    </row>
    <row r="254" spans="1:6" x14ac:dyDescent="0.2">
      <c r="A254" s="55" t="s">
        <v>72</v>
      </c>
      <c r="B254" s="63" t="s">
        <v>52</v>
      </c>
      <c r="C254" s="67">
        <v>248</v>
      </c>
      <c r="D254" s="68">
        <v>7684395</v>
      </c>
      <c r="E254" s="68">
        <v>450944</v>
      </c>
      <c r="F254" s="69">
        <v>7.0200000000000004E-4</v>
      </c>
    </row>
    <row r="255" spans="1:6" x14ac:dyDescent="0.2">
      <c r="A255" s="55" t="s">
        <v>72</v>
      </c>
      <c r="B255" s="63" t="s">
        <v>8</v>
      </c>
      <c r="C255" s="67">
        <v>162</v>
      </c>
      <c r="D255" s="68">
        <v>7295842</v>
      </c>
      <c r="E255" s="68">
        <v>437751</v>
      </c>
      <c r="F255" s="69">
        <v>6.8099999999999996E-4</v>
      </c>
    </row>
    <row r="256" spans="1:6" x14ac:dyDescent="0.2">
      <c r="A256" s="55" t="s">
        <v>72</v>
      </c>
      <c r="B256" s="63" t="s">
        <v>155</v>
      </c>
      <c r="C256" s="67">
        <v>42</v>
      </c>
      <c r="D256" s="68">
        <v>7358850</v>
      </c>
      <c r="E256" s="68">
        <v>441531</v>
      </c>
      <c r="F256" s="69">
        <v>6.87E-4</v>
      </c>
    </row>
    <row r="257" spans="1:6" x14ac:dyDescent="0.2">
      <c r="A257" s="55" t="s">
        <v>72</v>
      </c>
      <c r="B257" s="63" t="s">
        <v>25</v>
      </c>
      <c r="C257" s="67">
        <v>52</v>
      </c>
      <c r="D257" s="68">
        <v>5538451</v>
      </c>
      <c r="E257" s="68">
        <v>332307</v>
      </c>
      <c r="F257" s="69">
        <v>5.1699999999999999E-4</v>
      </c>
    </row>
    <row r="258" spans="1:6" x14ac:dyDescent="0.2">
      <c r="A258" s="55" t="s">
        <v>73</v>
      </c>
      <c r="B258" s="63" t="s">
        <v>5</v>
      </c>
      <c r="C258" s="67">
        <v>7</v>
      </c>
      <c r="D258" s="68">
        <v>74522</v>
      </c>
      <c r="E258" s="68">
        <v>4471</v>
      </c>
      <c r="F258" s="69">
        <v>6.9999999999999999E-6</v>
      </c>
    </row>
    <row r="259" spans="1:6" x14ac:dyDescent="0.2">
      <c r="A259" s="55" t="s">
        <v>73</v>
      </c>
      <c r="B259" s="63" t="s">
        <v>1</v>
      </c>
      <c r="C259" s="67">
        <v>12</v>
      </c>
      <c r="D259" s="68">
        <v>1926060</v>
      </c>
      <c r="E259" s="68">
        <v>115564</v>
      </c>
      <c r="F259" s="69">
        <v>1.8000000000000001E-4</v>
      </c>
    </row>
    <row r="260" spans="1:6" x14ac:dyDescent="0.2">
      <c r="A260" s="55" t="s">
        <v>73</v>
      </c>
      <c r="B260" s="63" t="s">
        <v>154</v>
      </c>
      <c r="C260" s="67">
        <v>61</v>
      </c>
      <c r="D260" s="68">
        <v>2794854</v>
      </c>
      <c r="E260" s="68">
        <v>167635</v>
      </c>
      <c r="F260" s="69">
        <v>2.61E-4</v>
      </c>
    </row>
    <row r="261" spans="1:6" x14ac:dyDescent="0.2">
      <c r="A261" s="55" t="s">
        <v>73</v>
      </c>
      <c r="B261" s="63" t="s">
        <v>3</v>
      </c>
      <c r="C261" s="67">
        <v>23</v>
      </c>
      <c r="D261" s="68">
        <v>3906508</v>
      </c>
      <c r="E261" s="68">
        <v>234390</v>
      </c>
      <c r="F261" s="69">
        <v>3.6499999999999998E-4</v>
      </c>
    </row>
    <row r="262" spans="1:6" x14ac:dyDescent="0.2">
      <c r="A262" s="55" t="s">
        <v>73</v>
      </c>
      <c r="B262" s="63" t="s">
        <v>2</v>
      </c>
      <c r="C262" s="67">
        <v>11</v>
      </c>
      <c r="D262" s="68">
        <v>2121100</v>
      </c>
      <c r="E262" s="68">
        <v>127266</v>
      </c>
      <c r="F262" s="69">
        <v>1.9799999999999999E-4</v>
      </c>
    </row>
    <row r="263" spans="1:6" x14ac:dyDescent="0.2">
      <c r="A263" s="55" t="s">
        <v>73</v>
      </c>
      <c r="B263" s="63" t="s">
        <v>6</v>
      </c>
      <c r="C263" s="67">
        <v>8</v>
      </c>
      <c r="D263" s="68">
        <v>92405</v>
      </c>
      <c r="E263" s="68">
        <v>5544</v>
      </c>
      <c r="F263" s="69">
        <v>9.0000000000000002E-6</v>
      </c>
    </row>
    <row r="264" spans="1:6" x14ac:dyDescent="0.2">
      <c r="A264" s="55" t="s">
        <v>73</v>
      </c>
      <c r="B264" s="63" t="s">
        <v>10</v>
      </c>
      <c r="C264" s="67">
        <v>134</v>
      </c>
      <c r="D264" s="68">
        <v>5785061</v>
      </c>
      <c r="E264" s="68">
        <v>347104</v>
      </c>
      <c r="F264" s="69">
        <v>5.4000000000000001E-4</v>
      </c>
    </row>
    <row r="265" spans="1:6" x14ac:dyDescent="0.2">
      <c r="A265" s="55" t="s">
        <v>73</v>
      </c>
      <c r="B265" s="63" t="s">
        <v>4</v>
      </c>
      <c r="C265" s="67">
        <v>25</v>
      </c>
      <c r="D265" s="68">
        <v>3123654</v>
      </c>
      <c r="E265" s="68">
        <v>187419</v>
      </c>
      <c r="F265" s="69">
        <v>2.92E-4</v>
      </c>
    </row>
    <row r="266" spans="1:6" x14ac:dyDescent="0.2">
      <c r="A266" s="55" t="s">
        <v>73</v>
      </c>
      <c r="B266" s="63" t="s">
        <v>52</v>
      </c>
      <c r="C266" s="67">
        <v>340</v>
      </c>
      <c r="D266" s="68">
        <v>6930175</v>
      </c>
      <c r="E266" s="68">
        <v>395700</v>
      </c>
      <c r="F266" s="69">
        <v>6.1600000000000001E-4</v>
      </c>
    </row>
    <row r="267" spans="1:6" x14ac:dyDescent="0.2">
      <c r="A267" s="55" t="s">
        <v>73</v>
      </c>
      <c r="B267" s="63" t="s">
        <v>8</v>
      </c>
      <c r="C267" s="67">
        <v>171</v>
      </c>
      <c r="D267" s="68">
        <v>2782374</v>
      </c>
      <c r="E267" s="68">
        <v>166942</v>
      </c>
      <c r="F267" s="69">
        <v>2.5999999999999998E-4</v>
      </c>
    </row>
    <row r="268" spans="1:6" x14ac:dyDescent="0.2">
      <c r="A268" s="55" t="s">
        <v>73</v>
      </c>
      <c r="B268" s="63" t="s">
        <v>155</v>
      </c>
      <c r="C268" s="67">
        <v>43</v>
      </c>
      <c r="D268" s="68">
        <v>2456653</v>
      </c>
      <c r="E268" s="68">
        <v>147399</v>
      </c>
      <c r="F268" s="69">
        <v>2.2900000000000001E-4</v>
      </c>
    </row>
    <row r="269" spans="1:6" x14ac:dyDescent="0.2">
      <c r="A269" s="55" t="s">
        <v>73</v>
      </c>
      <c r="B269" s="63" t="s">
        <v>25</v>
      </c>
      <c r="C269" s="67">
        <v>53</v>
      </c>
      <c r="D269" s="68">
        <v>7492154</v>
      </c>
      <c r="E269" s="68">
        <v>449129</v>
      </c>
      <c r="F269" s="69">
        <v>6.9899999999999997E-4</v>
      </c>
    </row>
    <row r="270" spans="1:6" x14ac:dyDescent="0.2">
      <c r="A270" s="55" t="s">
        <v>74</v>
      </c>
      <c r="B270" s="63" t="s">
        <v>5</v>
      </c>
      <c r="C270" s="67">
        <v>16</v>
      </c>
      <c r="D270" s="68">
        <v>1638292</v>
      </c>
      <c r="E270" s="68">
        <v>98298</v>
      </c>
      <c r="F270" s="69">
        <v>1.5300000000000001E-4</v>
      </c>
    </row>
    <row r="271" spans="1:6" x14ac:dyDescent="0.2">
      <c r="A271" s="55" t="s">
        <v>74</v>
      </c>
      <c r="B271" s="63" t="s">
        <v>1</v>
      </c>
      <c r="C271" s="67">
        <v>23</v>
      </c>
      <c r="D271" s="68">
        <v>10793861</v>
      </c>
      <c r="E271" s="68">
        <v>647632</v>
      </c>
      <c r="F271" s="69">
        <v>1.008E-3</v>
      </c>
    </row>
    <row r="272" spans="1:6" x14ac:dyDescent="0.2">
      <c r="A272" s="55" t="s">
        <v>74</v>
      </c>
      <c r="B272" s="63" t="s">
        <v>154</v>
      </c>
      <c r="C272" s="67">
        <v>136</v>
      </c>
      <c r="D272" s="68">
        <v>15046771</v>
      </c>
      <c r="E272" s="68">
        <v>902493</v>
      </c>
      <c r="F272" s="69">
        <v>1.4040000000000001E-3</v>
      </c>
    </row>
    <row r="273" spans="1:6" x14ac:dyDescent="0.2">
      <c r="A273" s="55" t="s">
        <v>74</v>
      </c>
      <c r="B273" s="63" t="s">
        <v>3</v>
      </c>
      <c r="C273" s="67">
        <v>48</v>
      </c>
      <c r="D273" s="68">
        <v>15007309</v>
      </c>
      <c r="E273" s="68">
        <v>900439</v>
      </c>
      <c r="F273" s="69">
        <v>1.4009999999999999E-3</v>
      </c>
    </row>
    <row r="274" spans="1:6" x14ac:dyDescent="0.2">
      <c r="A274" s="55" t="s">
        <v>74</v>
      </c>
      <c r="B274" s="63" t="s">
        <v>2</v>
      </c>
      <c r="C274" s="67">
        <v>21</v>
      </c>
      <c r="D274" s="68">
        <v>20611742</v>
      </c>
      <c r="E274" s="68">
        <v>1236705</v>
      </c>
      <c r="F274" s="69">
        <v>1.9239999999999999E-3</v>
      </c>
    </row>
    <row r="275" spans="1:6" x14ac:dyDescent="0.2">
      <c r="A275" s="55" t="s">
        <v>74</v>
      </c>
      <c r="B275" s="63" t="s">
        <v>6</v>
      </c>
      <c r="C275" s="67">
        <v>21</v>
      </c>
      <c r="D275" s="68">
        <v>2764905</v>
      </c>
      <c r="E275" s="68">
        <v>165894</v>
      </c>
      <c r="F275" s="69">
        <v>2.5799999999999998E-4</v>
      </c>
    </row>
    <row r="276" spans="1:6" x14ac:dyDescent="0.2">
      <c r="A276" s="55" t="s">
        <v>74</v>
      </c>
      <c r="B276" s="63" t="s">
        <v>10</v>
      </c>
      <c r="C276" s="67">
        <v>218</v>
      </c>
      <c r="D276" s="68">
        <v>19011980</v>
      </c>
      <c r="E276" s="68">
        <v>1140719</v>
      </c>
      <c r="F276" s="69">
        <v>1.7750000000000001E-3</v>
      </c>
    </row>
    <row r="277" spans="1:6" x14ac:dyDescent="0.2">
      <c r="A277" s="55" t="s">
        <v>74</v>
      </c>
      <c r="B277" s="63" t="s">
        <v>4</v>
      </c>
      <c r="C277" s="67">
        <v>29</v>
      </c>
      <c r="D277" s="68">
        <v>5677886</v>
      </c>
      <c r="E277" s="68">
        <v>340673</v>
      </c>
      <c r="F277" s="69">
        <v>5.2999999999999998E-4</v>
      </c>
    </row>
    <row r="278" spans="1:6" x14ac:dyDescent="0.2">
      <c r="A278" s="55" t="s">
        <v>74</v>
      </c>
      <c r="B278" s="63" t="s">
        <v>52</v>
      </c>
      <c r="C278" s="67">
        <v>550</v>
      </c>
      <c r="D278" s="68">
        <v>13784385</v>
      </c>
      <c r="E278" s="68">
        <v>812114</v>
      </c>
      <c r="F278" s="69">
        <v>1.2639999999999999E-3</v>
      </c>
    </row>
    <row r="279" spans="1:6" x14ac:dyDescent="0.2">
      <c r="A279" s="55" t="s">
        <v>74</v>
      </c>
      <c r="B279" s="63" t="s">
        <v>8</v>
      </c>
      <c r="C279" s="67">
        <v>243</v>
      </c>
      <c r="D279" s="68">
        <v>8027622</v>
      </c>
      <c r="E279" s="68">
        <v>481657</v>
      </c>
      <c r="F279" s="69">
        <v>7.4899999999999999E-4</v>
      </c>
    </row>
    <row r="280" spans="1:6" x14ac:dyDescent="0.2">
      <c r="A280" s="55" t="s">
        <v>74</v>
      </c>
      <c r="B280" s="63" t="s">
        <v>155</v>
      </c>
      <c r="C280" s="67">
        <v>58</v>
      </c>
      <c r="D280" s="68">
        <v>6947536</v>
      </c>
      <c r="E280" s="68">
        <v>416852</v>
      </c>
      <c r="F280" s="69">
        <v>6.4899999999999995E-4</v>
      </c>
    </row>
    <row r="281" spans="1:6" x14ac:dyDescent="0.2">
      <c r="A281" s="55" t="s">
        <v>74</v>
      </c>
      <c r="B281" s="63" t="s">
        <v>25</v>
      </c>
      <c r="C281" s="67">
        <v>54</v>
      </c>
      <c r="D281" s="68">
        <v>6689680</v>
      </c>
      <c r="E281" s="68">
        <v>401381</v>
      </c>
      <c r="F281" s="69">
        <v>6.2500000000000001E-4</v>
      </c>
    </row>
    <row r="282" spans="1:6" x14ac:dyDescent="0.2">
      <c r="A282" s="55" t="s">
        <v>75</v>
      </c>
      <c r="B282" s="63" t="s">
        <v>5</v>
      </c>
      <c r="C282" s="67" t="s">
        <v>51</v>
      </c>
      <c r="D282" s="68" t="s">
        <v>51</v>
      </c>
      <c r="E282" s="68" t="s">
        <v>51</v>
      </c>
      <c r="F282" s="69" t="s">
        <v>51</v>
      </c>
    </row>
    <row r="283" spans="1:6" x14ac:dyDescent="0.2">
      <c r="A283" s="55" t="s">
        <v>75</v>
      </c>
      <c r="B283" s="63" t="s">
        <v>1</v>
      </c>
      <c r="C283" s="67">
        <v>12</v>
      </c>
      <c r="D283" s="68">
        <v>2089715</v>
      </c>
      <c r="E283" s="68">
        <v>125383</v>
      </c>
      <c r="F283" s="69">
        <v>1.95E-4</v>
      </c>
    </row>
    <row r="284" spans="1:6" x14ac:dyDescent="0.2">
      <c r="A284" s="55" t="s">
        <v>75</v>
      </c>
      <c r="B284" s="63" t="s">
        <v>154</v>
      </c>
      <c r="C284" s="67">
        <v>46</v>
      </c>
      <c r="D284" s="68">
        <v>3734356</v>
      </c>
      <c r="E284" s="68">
        <v>224061</v>
      </c>
      <c r="F284" s="69">
        <v>3.4900000000000003E-4</v>
      </c>
    </row>
    <row r="285" spans="1:6" x14ac:dyDescent="0.2">
      <c r="A285" s="55" t="s">
        <v>75</v>
      </c>
      <c r="B285" s="63" t="s">
        <v>3</v>
      </c>
      <c r="C285" s="67">
        <v>16</v>
      </c>
      <c r="D285" s="68">
        <v>4700921</v>
      </c>
      <c r="E285" s="68">
        <v>282055</v>
      </c>
      <c r="F285" s="69">
        <v>4.3899999999999999E-4</v>
      </c>
    </row>
    <row r="286" spans="1:6" x14ac:dyDescent="0.2">
      <c r="A286" s="55" t="s">
        <v>75</v>
      </c>
      <c r="B286" s="63" t="s">
        <v>2</v>
      </c>
      <c r="C286" s="67" t="s">
        <v>51</v>
      </c>
      <c r="D286" s="68" t="s">
        <v>51</v>
      </c>
      <c r="E286" s="68" t="s">
        <v>51</v>
      </c>
      <c r="F286" s="69" t="s">
        <v>51</v>
      </c>
    </row>
    <row r="287" spans="1:6" x14ac:dyDescent="0.2">
      <c r="A287" s="55" t="s">
        <v>75</v>
      </c>
      <c r="B287" s="63" t="s">
        <v>6</v>
      </c>
      <c r="C287" s="67">
        <v>10</v>
      </c>
      <c r="D287" s="68">
        <v>310729</v>
      </c>
      <c r="E287" s="68">
        <v>18644</v>
      </c>
      <c r="F287" s="69">
        <v>2.9E-5</v>
      </c>
    </row>
    <row r="288" spans="1:6" x14ac:dyDescent="0.2">
      <c r="A288" s="55" t="s">
        <v>75</v>
      </c>
      <c r="B288" s="63" t="s">
        <v>10</v>
      </c>
      <c r="C288" s="67">
        <v>92</v>
      </c>
      <c r="D288" s="68">
        <v>2185344</v>
      </c>
      <c r="E288" s="68">
        <v>131121</v>
      </c>
      <c r="F288" s="69">
        <v>2.04E-4</v>
      </c>
    </row>
    <row r="289" spans="1:6" x14ac:dyDescent="0.2">
      <c r="A289" s="55" t="s">
        <v>75</v>
      </c>
      <c r="B289" s="63" t="s">
        <v>4</v>
      </c>
      <c r="C289" s="67">
        <v>15</v>
      </c>
      <c r="D289" s="68">
        <v>1754903</v>
      </c>
      <c r="E289" s="68">
        <v>105294</v>
      </c>
      <c r="F289" s="69">
        <v>1.64E-4</v>
      </c>
    </row>
    <row r="290" spans="1:6" x14ac:dyDescent="0.2">
      <c r="A290" s="55" t="s">
        <v>75</v>
      </c>
      <c r="B290" s="63" t="s">
        <v>52</v>
      </c>
      <c r="C290" s="67">
        <v>220</v>
      </c>
      <c r="D290" s="68">
        <v>5414861</v>
      </c>
      <c r="E290" s="68">
        <v>317876</v>
      </c>
      <c r="F290" s="69">
        <v>4.95E-4</v>
      </c>
    </row>
    <row r="291" spans="1:6" x14ac:dyDescent="0.2">
      <c r="A291" s="55" t="s">
        <v>75</v>
      </c>
      <c r="B291" s="63" t="s">
        <v>8</v>
      </c>
      <c r="C291" s="67">
        <v>81</v>
      </c>
      <c r="D291" s="68">
        <v>2104313</v>
      </c>
      <c r="E291" s="68">
        <v>126259</v>
      </c>
      <c r="F291" s="69">
        <v>1.9599999999999999E-4</v>
      </c>
    </row>
    <row r="292" spans="1:6" x14ac:dyDescent="0.2">
      <c r="A292" s="55" t="s">
        <v>75</v>
      </c>
      <c r="B292" s="63" t="s">
        <v>155</v>
      </c>
      <c r="C292" s="67">
        <v>38</v>
      </c>
      <c r="D292" s="68">
        <v>3384148</v>
      </c>
      <c r="E292" s="68">
        <v>203049</v>
      </c>
      <c r="F292" s="69">
        <v>3.1599999999999998E-4</v>
      </c>
    </row>
    <row r="293" spans="1:6" x14ac:dyDescent="0.2">
      <c r="A293" s="55" t="s">
        <v>75</v>
      </c>
      <c r="B293" s="63" t="s">
        <v>25</v>
      </c>
      <c r="C293" s="67">
        <v>28</v>
      </c>
      <c r="D293" s="68">
        <v>1787176</v>
      </c>
      <c r="E293" s="68">
        <v>107231</v>
      </c>
      <c r="F293" s="69">
        <v>1.6699999999999999E-4</v>
      </c>
    </row>
    <row r="294" spans="1:6" x14ac:dyDescent="0.2">
      <c r="A294" s="55" t="s">
        <v>76</v>
      </c>
      <c r="B294" s="63" t="s">
        <v>5</v>
      </c>
      <c r="C294" s="67">
        <v>92</v>
      </c>
      <c r="D294" s="68">
        <v>43460014</v>
      </c>
      <c r="E294" s="68">
        <v>2607601</v>
      </c>
      <c r="F294" s="69">
        <v>4.0569999999999998E-3</v>
      </c>
    </row>
    <row r="295" spans="1:6" x14ac:dyDescent="0.2">
      <c r="A295" s="55" t="s">
        <v>76</v>
      </c>
      <c r="B295" s="63" t="s">
        <v>1</v>
      </c>
      <c r="C295" s="67">
        <v>28</v>
      </c>
      <c r="D295" s="68">
        <v>17879328</v>
      </c>
      <c r="E295" s="68">
        <v>1072760</v>
      </c>
      <c r="F295" s="69">
        <v>1.6689999999999999E-3</v>
      </c>
    </row>
    <row r="296" spans="1:6" x14ac:dyDescent="0.2">
      <c r="A296" s="55" t="s">
        <v>76</v>
      </c>
      <c r="B296" s="63" t="s">
        <v>154</v>
      </c>
      <c r="C296" s="67">
        <v>162</v>
      </c>
      <c r="D296" s="68">
        <v>38359878</v>
      </c>
      <c r="E296" s="68">
        <v>2301593</v>
      </c>
      <c r="F296" s="69">
        <v>3.581E-3</v>
      </c>
    </row>
    <row r="297" spans="1:6" x14ac:dyDescent="0.2">
      <c r="A297" s="55" t="s">
        <v>76</v>
      </c>
      <c r="B297" s="63" t="s">
        <v>3</v>
      </c>
      <c r="C297" s="67">
        <v>64</v>
      </c>
      <c r="D297" s="68">
        <v>24970934</v>
      </c>
      <c r="E297" s="68">
        <v>1498256</v>
      </c>
      <c r="F297" s="69">
        <v>2.3310000000000002E-3</v>
      </c>
    </row>
    <row r="298" spans="1:6" x14ac:dyDescent="0.2">
      <c r="A298" s="55" t="s">
        <v>76</v>
      </c>
      <c r="B298" s="63" t="s">
        <v>2</v>
      </c>
      <c r="C298" s="67">
        <v>15</v>
      </c>
      <c r="D298" s="68">
        <v>55423637</v>
      </c>
      <c r="E298" s="68">
        <v>3325418</v>
      </c>
      <c r="F298" s="69">
        <v>5.1739999999999998E-3</v>
      </c>
    </row>
    <row r="299" spans="1:6" x14ac:dyDescent="0.2">
      <c r="A299" s="55" t="s">
        <v>76</v>
      </c>
      <c r="B299" s="63" t="s">
        <v>6</v>
      </c>
      <c r="C299" s="67">
        <v>28</v>
      </c>
      <c r="D299" s="68">
        <v>26146655</v>
      </c>
      <c r="E299" s="68">
        <v>1568799</v>
      </c>
      <c r="F299" s="69">
        <v>2.441E-3</v>
      </c>
    </row>
    <row r="300" spans="1:6" x14ac:dyDescent="0.2">
      <c r="A300" s="55" t="s">
        <v>76</v>
      </c>
      <c r="B300" s="63" t="s">
        <v>10</v>
      </c>
      <c r="C300" s="67">
        <v>282</v>
      </c>
      <c r="D300" s="68">
        <v>10486620</v>
      </c>
      <c r="E300" s="68">
        <v>629197</v>
      </c>
      <c r="F300" s="69">
        <v>9.7900000000000005E-4</v>
      </c>
    </row>
    <row r="301" spans="1:6" x14ac:dyDescent="0.2">
      <c r="A301" s="55" t="s">
        <v>76</v>
      </c>
      <c r="B301" s="63" t="s">
        <v>4</v>
      </c>
      <c r="C301" s="67">
        <v>34</v>
      </c>
      <c r="D301" s="68">
        <v>9414218</v>
      </c>
      <c r="E301" s="68">
        <v>564853</v>
      </c>
      <c r="F301" s="69">
        <v>8.7900000000000001E-4</v>
      </c>
    </row>
    <row r="302" spans="1:6" x14ac:dyDescent="0.2">
      <c r="A302" s="55" t="s">
        <v>76</v>
      </c>
      <c r="B302" s="63" t="s">
        <v>52</v>
      </c>
      <c r="C302" s="67">
        <v>769</v>
      </c>
      <c r="D302" s="68">
        <v>35070085</v>
      </c>
      <c r="E302" s="68">
        <v>2017730</v>
      </c>
      <c r="F302" s="69">
        <v>3.14E-3</v>
      </c>
    </row>
    <row r="303" spans="1:6" x14ac:dyDescent="0.2">
      <c r="A303" s="55" t="s">
        <v>76</v>
      </c>
      <c r="B303" s="63" t="s">
        <v>8</v>
      </c>
      <c r="C303" s="67">
        <v>444</v>
      </c>
      <c r="D303" s="68">
        <v>71259237</v>
      </c>
      <c r="E303" s="68">
        <v>4275554</v>
      </c>
      <c r="F303" s="69">
        <v>6.6530000000000001E-3</v>
      </c>
    </row>
    <row r="304" spans="1:6" x14ac:dyDescent="0.2">
      <c r="A304" s="55" t="s">
        <v>76</v>
      </c>
      <c r="B304" s="63" t="s">
        <v>155</v>
      </c>
      <c r="C304" s="67">
        <v>77</v>
      </c>
      <c r="D304" s="68">
        <v>14624281</v>
      </c>
      <c r="E304" s="68">
        <v>877457</v>
      </c>
      <c r="F304" s="69">
        <v>1.3649999999999999E-3</v>
      </c>
    </row>
    <row r="305" spans="1:6" x14ac:dyDescent="0.2">
      <c r="A305" s="55" t="s">
        <v>76</v>
      </c>
      <c r="B305" s="63" t="s">
        <v>25</v>
      </c>
      <c r="C305" s="67">
        <v>51</v>
      </c>
      <c r="D305" s="68">
        <v>34086810</v>
      </c>
      <c r="E305" s="68">
        <v>2045209</v>
      </c>
      <c r="F305" s="69">
        <v>3.1819999999999999E-3</v>
      </c>
    </row>
    <row r="306" spans="1:6" x14ac:dyDescent="0.2">
      <c r="A306" s="55" t="s">
        <v>77</v>
      </c>
      <c r="B306" s="63" t="s">
        <v>5</v>
      </c>
      <c r="C306" s="67" t="s">
        <v>51</v>
      </c>
      <c r="D306" s="68" t="s">
        <v>51</v>
      </c>
      <c r="E306" s="68" t="s">
        <v>51</v>
      </c>
      <c r="F306" s="69" t="s">
        <v>51</v>
      </c>
    </row>
    <row r="307" spans="1:6" x14ac:dyDescent="0.2">
      <c r="A307" s="55" t="s">
        <v>77</v>
      </c>
      <c r="B307" s="63" t="s">
        <v>1</v>
      </c>
      <c r="C307" s="67">
        <v>9</v>
      </c>
      <c r="D307" s="68">
        <v>351516</v>
      </c>
      <c r="E307" s="68">
        <v>21091</v>
      </c>
      <c r="F307" s="69">
        <v>3.3000000000000003E-5</v>
      </c>
    </row>
    <row r="308" spans="1:6" x14ac:dyDescent="0.2">
      <c r="A308" s="55" t="s">
        <v>77</v>
      </c>
      <c r="B308" s="63" t="s">
        <v>154</v>
      </c>
      <c r="C308" s="67">
        <v>13</v>
      </c>
      <c r="D308" s="68">
        <v>588855</v>
      </c>
      <c r="E308" s="68">
        <v>35331</v>
      </c>
      <c r="F308" s="69">
        <v>5.5000000000000002E-5</v>
      </c>
    </row>
    <row r="309" spans="1:6" x14ac:dyDescent="0.2">
      <c r="A309" s="55" t="s">
        <v>77</v>
      </c>
      <c r="B309" s="63" t="s">
        <v>3</v>
      </c>
      <c r="C309" s="67">
        <v>16</v>
      </c>
      <c r="D309" s="68">
        <v>1708846</v>
      </c>
      <c r="E309" s="68">
        <v>102531</v>
      </c>
      <c r="F309" s="69">
        <v>1.6000000000000001E-4</v>
      </c>
    </row>
    <row r="310" spans="1:6" x14ac:dyDescent="0.2">
      <c r="A310" s="55" t="s">
        <v>77</v>
      </c>
      <c r="B310" s="63" t="s">
        <v>2</v>
      </c>
      <c r="C310" s="67" t="s">
        <v>51</v>
      </c>
      <c r="D310" s="68" t="s">
        <v>51</v>
      </c>
      <c r="E310" s="68" t="s">
        <v>51</v>
      </c>
      <c r="F310" s="69" t="s">
        <v>51</v>
      </c>
    </row>
    <row r="311" spans="1:6" x14ac:dyDescent="0.2">
      <c r="A311" s="55" t="s">
        <v>77</v>
      </c>
      <c r="B311" s="63" t="s">
        <v>6</v>
      </c>
      <c r="C311" s="67">
        <v>9</v>
      </c>
      <c r="D311" s="68">
        <v>358535</v>
      </c>
      <c r="E311" s="68">
        <v>21512</v>
      </c>
      <c r="F311" s="69">
        <v>3.3000000000000003E-5</v>
      </c>
    </row>
    <row r="312" spans="1:6" x14ac:dyDescent="0.2">
      <c r="A312" s="55" t="s">
        <v>77</v>
      </c>
      <c r="B312" s="63" t="s">
        <v>10</v>
      </c>
      <c r="C312" s="67">
        <v>70</v>
      </c>
      <c r="D312" s="68">
        <v>3693182</v>
      </c>
      <c r="E312" s="68">
        <v>221591</v>
      </c>
      <c r="F312" s="69">
        <v>3.4499999999999998E-4</v>
      </c>
    </row>
    <row r="313" spans="1:6" x14ac:dyDescent="0.2">
      <c r="A313" s="55" t="s">
        <v>77</v>
      </c>
      <c r="B313" s="63" t="s">
        <v>4</v>
      </c>
      <c r="C313" s="67">
        <v>12</v>
      </c>
      <c r="D313" s="68">
        <v>866486</v>
      </c>
      <c r="E313" s="68">
        <v>51989</v>
      </c>
      <c r="F313" s="69">
        <v>8.1000000000000004E-5</v>
      </c>
    </row>
    <row r="314" spans="1:6" x14ac:dyDescent="0.2">
      <c r="A314" s="55" t="s">
        <v>77</v>
      </c>
      <c r="B314" s="63" t="s">
        <v>52</v>
      </c>
      <c r="C314" s="67">
        <v>138</v>
      </c>
      <c r="D314" s="68">
        <v>2177828</v>
      </c>
      <c r="E314" s="68">
        <v>128557</v>
      </c>
      <c r="F314" s="69">
        <v>2.0000000000000001E-4</v>
      </c>
    </row>
    <row r="315" spans="1:6" x14ac:dyDescent="0.2">
      <c r="A315" s="55" t="s">
        <v>77</v>
      </c>
      <c r="B315" s="63" t="s">
        <v>8</v>
      </c>
      <c r="C315" s="67">
        <v>128</v>
      </c>
      <c r="D315" s="68">
        <v>6040351</v>
      </c>
      <c r="E315" s="68">
        <v>362421</v>
      </c>
      <c r="F315" s="69">
        <v>5.6400000000000005E-4</v>
      </c>
    </row>
    <row r="316" spans="1:6" x14ac:dyDescent="0.2">
      <c r="A316" s="55" t="s">
        <v>77</v>
      </c>
      <c r="B316" s="63" t="s">
        <v>155</v>
      </c>
      <c r="C316" s="67">
        <v>11</v>
      </c>
      <c r="D316" s="68">
        <v>1832983</v>
      </c>
      <c r="E316" s="68">
        <v>109979</v>
      </c>
      <c r="F316" s="69">
        <v>1.7100000000000001E-4</v>
      </c>
    </row>
    <row r="317" spans="1:6" x14ac:dyDescent="0.2">
      <c r="A317" s="55" t="s">
        <v>77</v>
      </c>
      <c r="B317" s="63" t="s">
        <v>25</v>
      </c>
      <c r="C317" s="67">
        <v>20</v>
      </c>
      <c r="D317" s="68">
        <v>4926724</v>
      </c>
      <c r="E317" s="68">
        <v>295603</v>
      </c>
      <c r="F317" s="69">
        <v>4.6000000000000001E-4</v>
      </c>
    </row>
    <row r="318" spans="1:6" x14ac:dyDescent="0.2">
      <c r="A318" s="55" t="s">
        <v>78</v>
      </c>
      <c r="B318" s="63" t="s">
        <v>5</v>
      </c>
      <c r="C318" s="67" t="s">
        <v>51</v>
      </c>
      <c r="D318" s="68" t="s">
        <v>51</v>
      </c>
      <c r="E318" s="68" t="s">
        <v>51</v>
      </c>
      <c r="F318" s="69" t="s">
        <v>51</v>
      </c>
    </row>
    <row r="319" spans="1:6" x14ac:dyDescent="0.2">
      <c r="A319" s="55" t="s">
        <v>78</v>
      </c>
      <c r="B319" s="63" t="s">
        <v>1</v>
      </c>
      <c r="C319" s="67">
        <v>7</v>
      </c>
      <c r="D319" s="68">
        <v>659029</v>
      </c>
      <c r="E319" s="68">
        <v>39542</v>
      </c>
      <c r="F319" s="69">
        <v>6.2000000000000003E-5</v>
      </c>
    </row>
    <row r="320" spans="1:6" x14ac:dyDescent="0.2">
      <c r="A320" s="55" t="s">
        <v>78</v>
      </c>
      <c r="B320" s="63" t="s">
        <v>154</v>
      </c>
      <c r="C320" s="67">
        <v>21</v>
      </c>
      <c r="D320" s="68">
        <v>728923</v>
      </c>
      <c r="E320" s="68">
        <v>43705</v>
      </c>
      <c r="F320" s="69">
        <v>6.7999999999999999E-5</v>
      </c>
    </row>
    <row r="321" spans="1:6" x14ac:dyDescent="0.2">
      <c r="A321" s="55" t="s">
        <v>78</v>
      </c>
      <c r="B321" s="63" t="s">
        <v>3</v>
      </c>
      <c r="C321" s="67">
        <v>5</v>
      </c>
      <c r="D321" s="68">
        <v>1543591</v>
      </c>
      <c r="E321" s="68">
        <v>92615</v>
      </c>
      <c r="F321" s="69">
        <v>1.44E-4</v>
      </c>
    </row>
    <row r="322" spans="1:6" x14ac:dyDescent="0.2">
      <c r="A322" s="55" t="s">
        <v>78</v>
      </c>
      <c r="B322" s="63" t="s">
        <v>2</v>
      </c>
      <c r="C322" s="67">
        <v>5</v>
      </c>
      <c r="D322" s="68">
        <v>728258</v>
      </c>
      <c r="E322" s="68">
        <v>43695</v>
      </c>
      <c r="F322" s="69">
        <v>6.7999999999999999E-5</v>
      </c>
    </row>
    <row r="323" spans="1:6" x14ac:dyDescent="0.2">
      <c r="A323" s="55" t="s">
        <v>78</v>
      </c>
      <c r="B323" s="63" t="s">
        <v>6</v>
      </c>
      <c r="C323" s="67">
        <v>9</v>
      </c>
      <c r="D323" s="68">
        <v>243403</v>
      </c>
      <c r="E323" s="68">
        <v>14604</v>
      </c>
      <c r="F323" s="69">
        <v>2.3E-5</v>
      </c>
    </row>
    <row r="324" spans="1:6" x14ac:dyDescent="0.2">
      <c r="A324" s="55" t="s">
        <v>78</v>
      </c>
      <c r="B324" s="63" t="s">
        <v>10</v>
      </c>
      <c r="C324" s="67">
        <v>51</v>
      </c>
      <c r="D324" s="68">
        <v>2376647</v>
      </c>
      <c r="E324" s="68">
        <v>142599</v>
      </c>
      <c r="F324" s="69">
        <v>2.22E-4</v>
      </c>
    </row>
    <row r="325" spans="1:6" x14ac:dyDescent="0.2">
      <c r="A325" s="55" t="s">
        <v>78</v>
      </c>
      <c r="B325" s="63" t="s">
        <v>4</v>
      </c>
      <c r="C325" s="67" t="s">
        <v>51</v>
      </c>
      <c r="D325" s="68" t="s">
        <v>51</v>
      </c>
      <c r="E325" s="68" t="s">
        <v>51</v>
      </c>
      <c r="F325" s="69" t="s">
        <v>51</v>
      </c>
    </row>
    <row r="326" spans="1:6" x14ac:dyDescent="0.2">
      <c r="A326" s="55" t="s">
        <v>78</v>
      </c>
      <c r="B326" s="63" t="s">
        <v>52</v>
      </c>
      <c r="C326" s="67">
        <v>109</v>
      </c>
      <c r="D326" s="68">
        <v>1870899</v>
      </c>
      <c r="E326" s="68">
        <v>109809</v>
      </c>
      <c r="F326" s="69">
        <v>1.7100000000000001E-4</v>
      </c>
    </row>
    <row r="327" spans="1:6" x14ac:dyDescent="0.2">
      <c r="A327" s="55" t="s">
        <v>78</v>
      </c>
      <c r="B327" s="63" t="s">
        <v>8</v>
      </c>
      <c r="C327" s="67">
        <v>71</v>
      </c>
      <c r="D327" s="68">
        <v>802077</v>
      </c>
      <c r="E327" s="68">
        <v>48125</v>
      </c>
      <c r="F327" s="69">
        <v>7.4999999999999993E-5</v>
      </c>
    </row>
    <row r="328" spans="1:6" x14ac:dyDescent="0.2">
      <c r="A328" s="55" t="s">
        <v>78</v>
      </c>
      <c r="B328" s="63" t="s">
        <v>155</v>
      </c>
      <c r="C328" s="67">
        <v>23</v>
      </c>
      <c r="D328" s="68">
        <v>1050503</v>
      </c>
      <c r="E328" s="68">
        <v>63030</v>
      </c>
      <c r="F328" s="69">
        <v>9.7999999999999997E-5</v>
      </c>
    </row>
    <row r="329" spans="1:6" x14ac:dyDescent="0.2">
      <c r="A329" s="55" t="s">
        <v>78</v>
      </c>
      <c r="B329" s="63" t="s">
        <v>25</v>
      </c>
      <c r="C329" s="67">
        <v>11</v>
      </c>
      <c r="D329" s="68">
        <v>673428</v>
      </c>
      <c r="E329" s="68">
        <v>40406</v>
      </c>
      <c r="F329" s="69">
        <v>6.3E-5</v>
      </c>
    </row>
    <row r="330" spans="1:6" x14ac:dyDescent="0.2">
      <c r="A330" s="55" t="s">
        <v>79</v>
      </c>
      <c r="B330" s="63" t="s">
        <v>5</v>
      </c>
      <c r="C330" s="67">
        <v>6</v>
      </c>
      <c r="D330" s="68">
        <v>304030</v>
      </c>
      <c r="E330" s="68">
        <v>18242</v>
      </c>
      <c r="F330" s="69">
        <v>2.8E-5</v>
      </c>
    </row>
    <row r="331" spans="1:6" x14ac:dyDescent="0.2">
      <c r="A331" s="55" t="s">
        <v>79</v>
      </c>
      <c r="B331" s="63" t="s">
        <v>1</v>
      </c>
      <c r="C331" s="67">
        <v>15</v>
      </c>
      <c r="D331" s="68">
        <v>2341813</v>
      </c>
      <c r="E331" s="68">
        <v>140509</v>
      </c>
      <c r="F331" s="69">
        <v>2.1900000000000001E-4</v>
      </c>
    </row>
    <row r="332" spans="1:6" x14ac:dyDescent="0.2">
      <c r="A332" s="55" t="s">
        <v>79</v>
      </c>
      <c r="B332" s="63" t="s">
        <v>154</v>
      </c>
      <c r="C332" s="67">
        <v>39</v>
      </c>
      <c r="D332" s="68">
        <v>2862474</v>
      </c>
      <c r="E332" s="68">
        <v>171748</v>
      </c>
      <c r="F332" s="69">
        <v>2.6699999999999998E-4</v>
      </c>
    </row>
    <row r="333" spans="1:6" x14ac:dyDescent="0.2">
      <c r="A333" s="55" t="s">
        <v>79</v>
      </c>
      <c r="B333" s="63" t="s">
        <v>3</v>
      </c>
      <c r="C333" s="67">
        <v>18</v>
      </c>
      <c r="D333" s="68">
        <v>3828932</v>
      </c>
      <c r="E333" s="68">
        <v>229736</v>
      </c>
      <c r="F333" s="69">
        <v>3.57E-4</v>
      </c>
    </row>
    <row r="334" spans="1:6" x14ac:dyDescent="0.2">
      <c r="A334" s="55" t="s">
        <v>79</v>
      </c>
      <c r="B334" s="63" t="s">
        <v>2</v>
      </c>
      <c r="C334" s="67">
        <v>6</v>
      </c>
      <c r="D334" s="68">
        <v>6164203</v>
      </c>
      <c r="E334" s="68">
        <v>369852</v>
      </c>
      <c r="F334" s="69">
        <v>5.7499999999999999E-4</v>
      </c>
    </row>
    <row r="335" spans="1:6" x14ac:dyDescent="0.2">
      <c r="A335" s="55" t="s">
        <v>79</v>
      </c>
      <c r="B335" s="63" t="s">
        <v>6</v>
      </c>
      <c r="C335" s="67">
        <v>7</v>
      </c>
      <c r="D335" s="68">
        <v>758901</v>
      </c>
      <c r="E335" s="68">
        <v>45534</v>
      </c>
      <c r="F335" s="69">
        <v>7.1000000000000005E-5</v>
      </c>
    </row>
    <row r="336" spans="1:6" x14ac:dyDescent="0.2">
      <c r="A336" s="55" t="s">
        <v>79</v>
      </c>
      <c r="B336" s="63" t="s">
        <v>10</v>
      </c>
      <c r="C336" s="67">
        <v>127</v>
      </c>
      <c r="D336" s="68">
        <v>6342710</v>
      </c>
      <c r="E336" s="68">
        <v>380563</v>
      </c>
      <c r="F336" s="69">
        <v>5.9199999999999997E-4</v>
      </c>
    </row>
    <row r="337" spans="1:6" x14ac:dyDescent="0.2">
      <c r="A337" s="55" t="s">
        <v>79</v>
      </c>
      <c r="B337" s="63" t="s">
        <v>4</v>
      </c>
      <c r="C337" s="67">
        <v>21</v>
      </c>
      <c r="D337" s="68">
        <v>1408228</v>
      </c>
      <c r="E337" s="68">
        <v>84494</v>
      </c>
      <c r="F337" s="69">
        <v>1.3100000000000001E-4</v>
      </c>
    </row>
    <row r="338" spans="1:6" x14ac:dyDescent="0.2">
      <c r="A338" s="55" t="s">
        <v>79</v>
      </c>
      <c r="B338" s="63" t="s">
        <v>52</v>
      </c>
      <c r="C338" s="67">
        <v>325</v>
      </c>
      <c r="D338" s="68">
        <v>6037774</v>
      </c>
      <c r="E338" s="68">
        <v>358865</v>
      </c>
      <c r="F338" s="69">
        <v>5.5800000000000001E-4</v>
      </c>
    </row>
    <row r="339" spans="1:6" x14ac:dyDescent="0.2">
      <c r="A339" s="55" t="s">
        <v>79</v>
      </c>
      <c r="B339" s="63" t="s">
        <v>8</v>
      </c>
      <c r="C339" s="67">
        <v>124</v>
      </c>
      <c r="D339" s="68">
        <v>2276280</v>
      </c>
      <c r="E339" s="68">
        <v>136577</v>
      </c>
      <c r="F339" s="69">
        <v>2.13E-4</v>
      </c>
    </row>
    <row r="340" spans="1:6" x14ac:dyDescent="0.2">
      <c r="A340" s="55" t="s">
        <v>79</v>
      </c>
      <c r="B340" s="63" t="s">
        <v>155</v>
      </c>
      <c r="C340" s="67">
        <v>32</v>
      </c>
      <c r="D340" s="68">
        <v>499545</v>
      </c>
      <c r="E340" s="68">
        <v>29973</v>
      </c>
      <c r="F340" s="69">
        <v>4.6999999999999997E-5</v>
      </c>
    </row>
    <row r="341" spans="1:6" x14ac:dyDescent="0.2">
      <c r="A341" s="55" t="s">
        <v>79</v>
      </c>
      <c r="B341" s="63" t="s">
        <v>25</v>
      </c>
      <c r="C341" s="67">
        <v>46</v>
      </c>
      <c r="D341" s="68">
        <v>7446971</v>
      </c>
      <c r="E341" s="68">
        <v>446818</v>
      </c>
      <c r="F341" s="69">
        <v>6.9499999999999998E-4</v>
      </c>
    </row>
    <row r="342" spans="1:6" x14ac:dyDescent="0.2">
      <c r="A342" s="55" t="s">
        <v>80</v>
      </c>
      <c r="B342" s="63" t="s">
        <v>5</v>
      </c>
      <c r="C342" s="67">
        <v>24</v>
      </c>
      <c r="D342" s="68">
        <v>3932016</v>
      </c>
      <c r="E342" s="68">
        <v>235921</v>
      </c>
      <c r="F342" s="69">
        <v>3.6699999999999998E-4</v>
      </c>
    </row>
    <row r="343" spans="1:6" x14ac:dyDescent="0.2">
      <c r="A343" s="55" t="s">
        <v>80</v>
      </c>
      <c r="B343" s="63" t="s">
        <v>1</v>
      </c>
      <c r="C343" s="67">
        <v>20</v>
      </c>
      <c r="D343" s="68">
        <v>21355519</v>
      </c>
      <c r="E343" s="68">
        <v>1281331</v>
      </c>
      <c r="F343" s="69">
        <v>1.9940000000000001E-3</v>
      </c>
    </row>
    <row r="344" spans="1:6" x14ac:dyDescent="0.2">
      <c r="A344" s="55" t="s">
        <v>80</v>
      </c>
      <c r="B344" s="63" t="s">
        <v>154</v>
      </c>
      <c r="C344" s="67">
        <v>107</v>
      </c>
      <c r="D344" s="68">
        <v>16239741</v>
      </c>
      <c r="E344" s="68">
        <v>974384</v>
      </c>
      <c r="F344" s="69">
        <v>1.516E-3</v>
      </c>
    </row>
    <row r="345" spans="1:6" x14ac:dyDescent="0.2">
      <c r="A345" s="55" t="s">
        <v>80</v>
      </c>
      <c r="B345" s="63" t="s">
        <v>3</v>
      </c>
      <c r="C345" s="67">
        <v>43</v>
      </c>
      <c r="D345" s="68">
        <v>11539378</v>
      </c>
      <c r="E345" s="68">
        <v>692363</v>
      </c>
      <c r="F345" s="69">
        <v>1.077E-3</v>
      </c>
    </row>
    <row r="346" spans="1:6" x14ac:dyDescent="0.2">
      <c r="A346" s="55" t="s">
        <v>80</v>
      </c>
      <c r="B346" s="63" t="s">
        <v>2</v>
      </c>
      <c r="C346" s="67">
        <v>16</v>
      </c>
      <c r="D346" s="68">
        <v>26424861</v>
      </c>
      <c r="E346" s="68">
        <v>1585492</v>
      </c>
      <c r="F346" s="69">
        <v>2.467E-3</v>
      </c>
    </row>
    <row r="347" spans="1:6" x14ac:dyDescent="0.2">
      <c r="A347" s="55" t="s">
        <v>80</v>
      </c>
      <c r="B347" s="63" t="s">
        <v>6</v>
      </c>
      <c r="C347" s="67">
        <v>28</v>
      </c>
      <c r="D347" s="68">
        <v>2327063</v>
      </c>
      <c r="E347" s="68">
        <v>139624</v>
      </c>
      <c r="F347" s="69">
        <v>2.1699999999999999E-4</v>
      </c>
    </row>
    <row r="348" spans="1:6" x14ac:dyDescent="0.2">
      <c r="A348" s="55" t="s">
        <v>80</v>
      </c>
      <c r="B348" s="63" t="s">
        <v>10</v>
      </c>
      <c r="C348" s="67">
        <v>178</v>
      </c>
      <c r="D348" s="68">
        <v>7840760</v>
      </c>
      <c r="E348" s="68">
        <v>470446</v>
      </c>
      <c r="F348" s="69">
        <v>7.3200000000000001E-4</v>
      </c>
    </row>
    <row r="349" spans="1:6" x14ac:dyDescent="0.2">
      <c r="A349" s="55" t="s">
        <v>80</v>
      </c>
      <c r="B349" s="63" t="s">
        <v>4</v>
      </c>
      <c r="C349" s="67">
        <v>30</v>
      </c>
      <c r="D349" s="68">
        <v>6907722</v>
      </c>
      <c r="E349" s="68">
        <v>414463</v>
      </c>
      <c r="F349" s="69">
        <v>6.4499999999999996E-4</v>
      </c>
    </row>
    <row r="350" spans="1:6" x14ac:dyDescent="0.2">
      <c r="A350" s="55" t="s">
        <v>80</v>
      </c>
      <c r="B350" s="63" t="s">
        <v>52</v>
      </c>
      <c r="C350" s="67">
        <v>504</v>
      </c>
      <c r="D350" s="68">
        <v>26405272</v>
      </c>
      <c r="E350" s="68">
        <v>1557063</v>
      </c>
      <c r="F350" s="69">
        <v>2.4229999999999998E-3</v>
      </c>
    </row>
    <row r="351" spans="1:6" x14ac:dyDescent="0.2">
      <c r="A351" s="55" t="s">
        <v>80</v>
      </c>
      <c r="B351" s="63" t="s">
        <v>8</v>
      </c>
      <c r="C351" s="67">
        <v>284</v>
      </c>
      <c r="D351" s="68">
        <v>13180623</v>
      </c>
      <c r="E351" s="68">
        <v>790837</v>
      </c>
      <c r="F351" s="69">
        <v>1.2310000000000001E-3</v>
      </c>
    </row>
    <row r="352" spans="1:6" x14ac:dyDescent="0.2">
      <c r="A352" s="55" t="s">
        <v>80</v>
      </c>
      <c r="B352" s="63" t="s">
        <v>155</v>
      </c>
      <c r="C352" s="67">
        <v>46</v>
      </c>
      <c r="D352" s="68">
        <v>10611166</v>
      </c>
      <c r="E352" s="68">
        <v>636670</v>
      </c>
      <c r="F352" s="69">
        <v>9.9099999999999991E-4</v>
      </c>
    </row>
    <row r="353" spans="1:6" x14ac:dyDescent="0.2">
      <c r="A353" s="55" t="s">
        <v>80</v>
      </c>
      <c r="B353" s="63" t="s">
        <v>25</v>
      </c>
      <c r="C353" s="67">
        <v>54</v>
      </c>
      <c r="D353" s="68">
        <v>8153911</v>
      </c>
      <c r="E353" s="68">
        <v>488847</v>
      </c>
      <c r="F353" s="69">
        <v>7.6099999999999996E-4</v>
      </c>
    </row>
    <row r="354" spans="1:6" x14ac:dyDescent="0.2">
      <c r="A354" s="55" t="s">
        <v>81</v>
      </c>
      <c r="B354" s="63" t="s">
        <v>5</v>
      </c>
      <c r="C354" s="67">
        <v>24</v>
      </c>
      <c r="D354" s="68">
        <v>628739</v>
      </c>
      <c r="E354" s="68">
        <v>37724</v>
      </c>
      <c r="F354" s="69">
        <v>5.8999999999999998E-5</v>
      </c>
    </row>
    <row r="355" spans="1:6" x14ac:dyDescent="0.2">
      <c r="A355" s="55" t="s">
        <v>81</v>
      </c>
      <c r="B355" s="63" t="s">
        <v>1</v>
      </c>
      <c r="C355" s="67">
        <v>12</v>
      </c>
      <c r="D355" s="68">
        <v>1241938</v>
      </c>
      <c r="E355" s="68">
        <v>74516</v>
      </c>
      <c r="F355" s="69">
        <v>1.16E-4</v>
      </c>
    </row>
    <row r="356" spans="1:6" x14ac:dyDescent="0.2">
      <c r="A356" s="55" t="s">
        <v>81</v>
      </c>
      <c r="B356" s="63" t="s">
        <v>154</v>
      </c>
      <c r="C356" s="67">
        <v>83</v>
      </c>
      <c r="D356" s="68">
        <v>7107449</v>
      </c>
      <c r="E356" s="68">
        <v>426447</v>
      </c>
      <c r="F356" s="69">
        <v>6.6399999999999999E-4</v>
      </c>
    </row>
    <row r="357" spans="1:6" x14ac:dyDescent="0.2">
      <c r="A357" s="55" t="s">
        <v>81</v>
      </c>
      <c r="B357" s="63" t="s">
        <v>3</v>
      </c>
      <c r="C357" s="67">
        <v>27</v>
      </c>
      <c r="D357" s="68">
        <v>6335253</v>
      </c>
      <c r="E357" s="68">
        <v>380115</v>
      </c>
      <c r="F357" s="69">
        <v>5.9100000000000005E-4</v>
      </c>
    </row>
    <row r="358" spans="1:6" x14ac:dyDescent="0.2">
      <c r="A358" s="55" t="s">
        <v>81</v>
      </c>
      <c r="B358" s="63" t="s">
        <v>2</v>
      </c>
      <c r="C358" s="67">
        <v>5</v>
      </c>
      <c r="D358" s="68">
        <v>10206586</v>
      </c>
      <c r="E358" s="68">
        <v>612395</v>
      </c>
      <c r="F358" s="69">
        <v>9.5299999999999996E-4</v>
      </c>
    </row>
    <row r="359" spans="1:6" x14ac:dyDescent="0.2">
      <c r="A359" s="55" t="s">
        <v>81</v>
      </c>
      <c r="B359" s="63" t="s">
        <v>6</v>
      </c>
      <c r="C359" s="67">
        <v>12</v>
      </c>
      <c r="D359" s="68">
        <v>1234662</v>
      </c>
      <c r="E359" s="68">
        <v>74080</v>
      </c>
      <c r="F359" s="69">
        <v>1.15E-4</v>
      </c>
    </row>
    <row r="360" spans="1:6" x14ac:dyDescent="0.2">
      <c r="A360" s="55" t="s">
        <v>81</v>
      </c>
      <c r="B360" s="63" t="s">
        <v>10</v>
      </c>
      <c r="C360" s="67">
        <v>180</v>
      </c>
      <c r="D360" s="68">
        <v>6264267</v>
      </c>
      <c r="E360" s="68">
        <v>375856</v>
      </c>
      <c r="F360" s="69">
        <v>5.8500000000000002E-4</v>
      </c>
    </row>
    <row r="361" spans="1:6" x14ac:dyDescent="0.2">
      <c r="A361" s="55" t="s">
        <v>81</v>
      </c>
      <c r="B361" s="63" t="s">
        <v>4</v>
      </c>
      <c r="C361" s="67">
        <v>20</v>
      </c>
      <c r="D361" s="68">
        <v>5609965</v>
      </c>
      <c r="E361" s="68">
        <v>336598</v>
      </c>
      <c r="F361" s="69">
        <v>5.2400000000000005E-4</v>
      </c>
    </row>
    <row r="362" spans="1:6" x14ac:dyDescent="0.2">
      <c r="A362" s="55" t="s">
        <v>81</v>
      </c>
      <c r="B362" s="63" t="s">
        <v>52</v>
      </c>
      <c r="C362" s="67">
        <v>499</v>
      </c>
      <c r="D362" s="68">
        <v>12350297</v>
      </c>
      <c r="E362" s="68">
        <v>725314</v>
      </c>
      <c r="F362" s="69">
        <v>1.129E-3</v>
      </c>
    </row>
    <row r="363" spans="1:6" x14ac:dyDescent="0.2">
      <c r="A363" s="55" t="s">
        <v>81</v>
      </c>
      <c r="B363" s="63" t="s">
        <v>8</v>
      </c>
      <c r="C363" s="67">
        <v>220</v>
      </c>
      <c r="D363" s="68">
        <v>4464372</v>
      </c>
      <c r="E363" s="68">
        <v>267862</v>
      </c>
      <c r="F363" s="69">
        <v>4.17E-4</v>
      </c>
    </row>
    <row r="364" spans="1:6" x14ac:dyDescent="0.2">
      <c r="A364" s="55" t="s">
        <v>81</v>
      </c>
      <c r="B364" s="63" t="s">
        <v>155</v>
      </c>
      <c r="C364" s="67">
        <v>52</v>
      </c>
      <c r="D364" s="68">
        <v>4169858</v>
      </c>
      <c r="E364" s="68">
        <v>250191</v>
      </c>
      <c r="F364" s="69">
        <v>3.8900000000000002E-4</v>
      </c>
    </row>
    <row r="365" spans="1:6" x14ac:dyDescent="0.2">
      <c r="A365" s="55" t="s">
        <v>81</v>
      </c>
      <c r="B365" s="63" t="s">
        <v>25</v>
      </c>
      <c r="C365" s="67">
        <v>33</v>
      </c>
      <c r="D365" s="68">
        <v>9183184</v>
      </c>
      <c r="E365" s="68">
        <v>550991</v>
      </c>
      <c r="F365" s="69">
        <v>8.5700000000000001E-4</v>
      </c>
    </row>
    <row r="366" spans="1:6" x14ac:dyDescent="0.2">
      <c r="A366" s="55" t="s">
        <v>82</v>
      </c>
      <c r="B366" s="63" t="s">
        <v>5</v>
      </c>
      <c r="C366" s="67">
        <v>57</v>
      </c>
      <c r="D366" s="68">
        <v>12596642</v>
      </c>
      <c r="E366" s="68">
        <v>755799</v>
      </c>
      <c r="F366" s="69">
        <v>1.176E-3</v>
      </c>
    </row>
    <row r="367" spans="1:6" x14ac:dyDescent="0.2">
      <c r="A367" s="55" t="s">
        <v>82</v>
      </c>
      <c r="B367" s="63" t="s">
        <v>1</v>
      </c>
      <c r="C367" s="67">
        <v>46</v>
      </c>
      <c r="D367" s="68">
        <v>30583233</v>
      </c>
      <c r="E367" s="68">
        <v>1834994</v>
      </c>
      <c r="F367" s="69">
        <v>2.8549999999999999E-3</v>
      </c>
    </row>
    <row r="368" spans="1:6" x14ac:dyDescent="0.2">
      <c r="A368" s="55" t="s">
        <v>82</v>
      </c>
      <c r="B368" s="63" t="s">
        <v>154</v>
      </c>
      <c r="C368" s="67">
        <v>272</v>
      </c>
      <c r="D368" s="68">
        <v>42177439</v>
      </c>
      <c r="E368" s="68">
        <v>2530272</v>
      </c>
      <c r="F368" s="69">
        <v>3.9370000000000004E-3</v>
      </c>
    </row>
    <row r="369" spans="1:6" x14ac:dyDescent="0.2">
      <c r="A369" s="55" t="s">
        <v>82</v>
      </c>
      <c r="B369" s="63" t="s">
        <v>3</v>
      </c>
      <c r="C369" s="67">
        <v>93</v>
      </c>
      <c r="D369" s="68">
        <v>29765197</v>
      </c>
      <c r="E369" s="68">
        <v>1785912</v>
      </c>
      <c r="F369" s="69">
        <v>2.7789999999999998E-3</v>
      </c>
    </row>
    <row r="370" spans="1:6" x14ac:dyDescent="0.2">
      <c r="A370" s="55" t="s">
        <v>82</v>
      </c>
      <c r="B370" s="63" t="s">
        <v>2</v>
      </c>
      <c r="C370" s="67">
        <v>25</v>
      </c>
      <c r="D370" s="68">
        <v>47946711</v>
      </c>
      <c r="E370" s="68">
        <v>2876803</v>
      </c>
      <c r="F370" s="69">
        <v>4.4759999999999999E-3</v>
      </c>
    </row>
    <row r="371" spans="1:6" x14ac:dyDescent="0.2">
      <c r="A371" s="55" t="s">
        <v>82</v>
      </c>
      <c r="B371" s="63" t="s">
        <v>6</v>
      </c>
      <c r="C371" s="67">
        <v>65</v>
      </c>
      <c r="D371" s="68">
        <v>16839423</v>
      </c>
      <c r="E371" s="68">
        <v>1010365</v>
      </c>
      <c r="F371" s="69">
        <v>1.572E-3</v>
      </c>
    </row>
    <row r="372" spans="1:6" x14ac:dyDescent="0.2">
      <c r="A372" s="55" t="s">
        <v>82</v>
      </c>
      <c r="B372" s="63" t="s">
        <v>10</v>
      </c>
      <c r="C372" s="67">
        <v>447</v>
      </c>
      <c r="D372" s="68">
        <v>21211746</v>
      </c>
      <c r="E372" s="68">
        <v>1272705</v>
      </c>
      <c r="F372" s="69">
        <v>1.98E-3</v>
      </c>
    </row>
    <row r="373" spans="1:6" x14ac:dyDescent="0.2">
      <c r="A373" s="55" t="s">
        <v>82</v>
      </c>
      <c r="B373" s="63" t="s">
        <v>4</v>
      </c>
      <c r="C373" s="67">
        <v>83</v>
      </c>
      <c r="D373" s="68">
        <v>22865656</v>
      </c>
      <c r="E373" s="68">
        <v>1371939</v>
      </c>
      <c r="F373" s="69">
        <v>2.1350000000000002E-3</v>
      </c>
    </row>
    <row r="374" spans="1:6" x14ac:dyDescent="0.2">
      <c r="A374" s="55" t="s">
        <v>82</v>
      </c>
      <c r="B374" s="63" t="s">
        <v>52</v>
      </c>
      <c r="C374" s="67">
        <v>1250</v>
      </c>
      <c r="D374" s="68">
        <v>56310773</v>
      </c>
      <c r="E374" s="68">
        <v>3289236</v>
      </c>
      <c r="F374" s="69">
        <v>5.1180000000000002E-3</v>
      </c>
    </row>
    <row r="375" spans="1:6" x14ac:dyDescent="0.2">
      <c r="A375" s="55" t="s">
        <v>82</v>
      </c>
      <c r="B375" s="63" t="s">
        <v>8</v>
      </c>
      <c r="C375" s="67">
        <v>590</v>
      </c>
      <c r="D375" s="68">
        <v>32916832</v>
      </c>
      <c r="E375" s="68">
        <v>1975010</v>
      </c>
      <c r="F375" s="69">
        <v>3.0730000000000002E-3</v>
      </c>
    </row>
    <row r="376" spans="1:6" x14ac:dyDescent="0.2">
      <c r="A376" s="55" t="s">
        <v>82</v>
      </c>
      <c r="B376" s="63" t="s">
        <v>155</v>
      </c>
      <c r="C376" s="67">
        <v>96</v>
      </c>
      <c r="D376" s="68">
        <v>14037702</v>
      </c>
      <c r="E376" s="68">
        <v>842262</v>
      </c>
      <c r="F376" s="69">
        <v>1.3110000000000001E-3</v>
      </c>
    </row>
    <row r="377" spans="1:6" x14ac:dyDescent="0.2">
      <c r="A377" s="55" t="s">
        <v>82</v>
      </c>
      <c r="B377" s="63" t="s">
        <v>25</v>
      </c>
      <c r="C377" s="67">
        <v>160</v>
      </c>
      <c r="D377" s="68">
        <v>43064477</v>
      </c>
      <c r="E377" s="68">
        <v>2580432</v>
      </c>
      <c r="F377" s="69">
        <v>4.0150000000000003E-3</v>
      </c>
    </row>
    <row r="378" spans="1:6" x14ac:dyDescent="0.2">
      <c r="A378" s="55" t="s">
        <v>83</v>
      </c>
      <c r="B378" s="63" t="s">
        <v>5</v>
      </c>
      <c r="C378" s="67" t="s">
        <v>51</v>
      </c>
      <c r="D378" s="68" t="s">
        <v>51</v>
      </c>
      <c r="E378" s="68" t="s">
        <v>51</v>
      </c>
      <c r="F378" s="69" t="s">
        <v>51</v>
      </c>
    </row>
    <row r="379" spans="1:6" x14ac:dyDescent="0.2">
      <c r="A379" s="55" t="s">
        <v>83</v>
      </c>
      <c r="B379" s="63" t="s">
        <v>1</v>
      </c>
      <c r="C379" s="67">
        <v>15</v>
      </c>
      <c r="D379" s="68">
        <v>2333893</v>
      </c>
      <c r="E379" s="68">
        <v>140034</v>
      </c>
      <c r="F379" s="69">
        <v>2.1800000000000001E-4</v>
      </c>
    </row>
    <row r="380" spans="1:6" x14ac:dyDescent="0.2">
      <c r="A380" s="55" t="s">
        <v>83</v>
      </c>
      <c r="B380" s="63" t="s">
        <v>154</v>
      </c>
      <c r="C380" s="67">
        <v>21</v>
      </c>
      <c r="D380" s="68">
        <v>1451129</v>
      </c>
      <c r="E380" s="68">
        <v>87068</v>
      </c>
      <c r="F380" s="69">
        <v>1.35E-4</v>
      </c>
    </row>
    <row r="381" spans="1:6" x14ac:dyDescent="0.2">
      <c r="A381" s="55" t="s">
        <v>83</v>
      </c>
      <c r="B381" s="63" t="s">
        <v>3</v>
      </c>
      <c r="C381" s="67">
        <v>15</v>
      </c>
      <c r="D381" s="68">
        <v>4574393</v>
      </c>
      <c r="E381" s="68">
        <v>274464</v>
      </c>
      <c r="F381" s="69">
        <v>4.2700000000000002E-4</v>
      </c>
    </row>
    <row r="382" spans="1:6" x14ac:dyDescent="0.2">
      <c r="A382" s="55" t="s">
        <v>83</v>
      </c>
      <c r="B382" s="63" t="s">
        <v>2</v>
      </c>
      <c r="C382" s="67" t="s">
        <v>51</v>
      </c>
      <c r="D382" s="68" t="s">
        <v>51</v>
      </c>
      <c r="E382" s="68" t="s">
        <v>51</v>
      </c>
      <c r="F382" s="69" t="s">
        <v>51</v>
      </c>
    </row>
    <row r="383" spans="1:6" x14ac:dyDescent="0.2">
      <c r="A383" s="55" t="s">
        <v>83</v>
      </c>
      <c r="B383" s="63" t="s">
        <v>6</v>
      </c>
      <c r="C383" s="67">
        <v>10</v>
      </c>
      <c r="D383" s="68">
        <v>308386</v>
      </c>
      <c r="E383" s="68">
        <v>18503</v>
      </c>
      <c r="F383" s="69">
        <v>2.9E-5</v>
      </c>
    </row>
    <row r="384" spans="1:6" x14ac:dyDescent="0.2">
      <c r="A384" s="55" t="s">
        <v>83</v>
      </c>
      <c r="B384" s="63" t="s">
        <v>10</v>
      </c>
      <c r="C384" s="67">
        <v>86</v>
      </c>
      <c r="D384" s="68">
        <v>1685463</v>
      </c>
      <c r="E384" s="68">
        <v>101128</v>
      </c>
      <c r="F384" s="69">
        <v>1.5699999999999999E-4</v>
      </c>
    </row>
    <row r="385" spans="1:6" x14ac:dyDescent="0.2">
      <c r="A385" s="55" t="s">
        <v>83</v>
      </c>
      <c r="B385" s="63" t="s">
        <v>4</v>
      </c>
      <c r="C385" s="67">
        <v>10</v>
      </c>
      <c r="D385" s="68">
        <v>870625</v>
      </c>
      <c r="E385" s="68">
        <v>52238</v>
      </c>
      <c r="F385" s="69">
        <v>8.1000000000000004E-5</v>
      </c>
    </row>
    <row r="386" spans="1:6" x14ac:dyDescent="0.2">
      <c r="A386" s="55" t="s">
        <v>83</v>
      </c>
      <c r="B386" s="63" t="s">
        <v>52</v>
      </c>
      <c r="C386" s="67">
        <v>156</v>
      </c>
      <c r="D386" s="68">
        <v>2312371</v>
      </c>
      <c r="E386" s="68">
        <v>136294</v>
      </c>
      <c r="F386" s="69">
        <v>2.12E-4</v>
      </c>
    </row>
    <row r="387" spans="1:6" x14ac:dyDescent="0.2">
      <c r="A387" s="55" t="s">
        <v>83</v>
      </c>
      <c r="B387" s="63" t="s">
        <v>8</v>
      </c>
      <c r="C387" s="67">
        <v>83</v>
      </c>
      <c r="D387" s="68">
        <v>805052</v>
      </c>
      <c r="E387" s="68">
        <v>48303</v>
      </c>
      <c r="F387" s="69">
        <v>7.4999999999999993E-5</v>
      </c>
    </row>
    <row r="388" spans="1:6" x14ac:dyDescent="0.2">
      <c r="A388" s="55" t="s">
        <v>83</v>
      </c>
      <c r="B388" s="63" t="s">
        <v>155</v>
      </c>
      <c r="C388" s="67">
        <v>24</v>
      </c>
      <c r="D388" s="68">
        <v>4725586</v>
      </c>
      <c r="E388" s="68">
        <v>283535</v>
      </c>
      <c r="F388" s="69">
        <v>4.4099999999999999E-4</v>
      </c>
    </row>
    <row r="389" spans="1:6" x14ac:dyDescent="0.2">
      <c r="A389" s="55" t="s">
        <v>83</v>
      </c>
      <c r="B389" s="63" t="s">
        <v>25</v>
      </c>
      <c r="C389" s="67">
        <v>13</v>
      </c>
      <c r="D389" s="68">
        <v>1499873</v>
      </c>
      <c r="E389" s="68">
        <v>89992</v>
      </c>
      <c r="F389" s="69">
        <v>1.3999999999999999E-4</v>
      </c>
    </row>
    <row r="390" spans="1:6" x14ac:dyDescent="0.2">
      <c r="A390" s="55" t="s">
        <v>84</v>
      </c>
      <c r="B390" s="63" t="s">
        <v>5</v>
      </c>
      <c r="C390" s="67">
        <v>12</v>
      </c>
      <c r="D390" s="68">
        <v>297851</v>
      </c>
      <c r="E390" s="68">
        <v>17871</v>
      </c>
      <c r="F390" s="69">
        <v>2.8E-5</v>
      </c>
    </row>
    <row r="391" spans="1:6" x14ac:dyDescent="0.2">
      <c r="A391" s="55" t="s">
        <v>84</v>
      </c>
      <c r="B391" s="63" t="s">
        <v>1</v>
      </c>
      <c r="C391" s="67">
        <v>16</v>
      </c>
      <c r="D391" s="68">
        <v>2144105</v>
      </c>
      <c r="E391" s="68">
        <v>128646</v>
      </c>
      <c r="F391" s="69">
        <v>2.0000000000000001E-4</v>
      </c>
    </row>
    <row r="392" spans="1:6" x14ac:dyDescent="0.2">
      <c r="A392" s="55" t="s">
        <v>84</v>
      </c>
      <c r="B392" s="63" t="s">
        <v>154</v>
      </c>
      <c r="C392" s="67">
        <v>43</v>
      </c>
      <c r="D392" s="68">
        <v>3585695</v>
      </c>
      <c r="E392" s="68">
        <v>215142</v>
      </c>
      <c r="F392" s="69">
        <v>3.3500000000000001E-4</v>
      </c>
    </row>
    <row r="393" spans="1:6" x14ac:dyDescent="0.2">
      <c r="A393" s="55" t="s">
        <v>84</v>
      </c>
      <c r="B393" s="63" t="s">
        <v>3</v>
      </c>
      <c r="C393" s="67">
        <v>25</v>
      </c>
      <c r="D393" s="68">
        <v>4721923</v>
      </c>
      <c r="E393" s="68">
        <v>283315</v>
      </c>
      <c r="F393" s="69">
        <v>4.4099999999999999E-4</v>
      </c>
    </row>
    <row r="394" spans="1:6" x14ac:dyDescent="0.2">
      <c r="A394" s="55" t="s">
        <v>84</v>
      </c>
      <c r="B394" s="63" t="s">
        <v>2</v>
      </c>
      <c r="C394" s="67">
        <v>5</v>
      </c>
      <c r="D394" s="68">
        <v>1295964</v>
      </c>
      <c r="E394" s="68">
        <v>77758</v>
      </c>
      <c r="F394" s="69">
        <v>1.21E-4</v>
      </c>
    </row>
    <row r="395" spans="1:6" x14ac:dyDescent="0.2">
      <c r="A395" s="55" t="s">
        <v>84</v>
      </c>
      <c r="B395" s="63" t="s">
        <v>6</v>
      </c>
      <c r="C395" s="67">
        <v>12</v>
      </c>
      <c r="D395" s="68">
        <v>1450748</v>
      </c>
      <c r="E395" s="68">
        <v>87045</v>
      </c>
      <c r="F395" s="69">
        <v>1.35E-4</v>
      </c>
    </row>
    <row r="396" spans="1:6" x14ac:dyDescent="0.2">
      <c r="A396" s="55" t="s">
        <v>84</v>
      </c>
      <c r="B396" s="63" t="s">
        <v>10</v>
      </c>
      <c r="C396" s="67">
        <v>121</v>
      </c>
      <c r="D396" s="68">
        <v>3464987</v>
      </c>
      <c r="E396" s="68">
        <v>207899</v>
      </c>
      <c r="F396" s="69">
        <v>3.2299999999999999E-4</v>
      </c>
    </row>
    <row r="397" spans="1:6" x14ac:dyDescent="0.2">
      <c r="A397" s="55" t="s">
        <v>84</v>
      </c>
      <c r="B397" s="63" t="s">
        <v>4</v>
      </c>
      <c r="C397" s="67">
        <v>25</v>
      </c>
      <c r="D397" s="68">
        <v>2068992</v>
      </c>
      <c r="E397" s="68">
        <v>124140</v>
      </c>
      <c r="F397" s="69">
        <v>1.93E-4</v>
      </c>
    </row>
    <row r="398" spans="1:6" x14ac:dyDescent="0.2">
      <c r="A398" s="55" t="s">
        <v>84</v>
      </c>
      <c r="B398" s="63" t="s">
        <v>52</v>
      </c>
      <c r="C398" s="67">
        <v>300</v>
      </c>
      <c r="D398" s="68">
        <v>8103803</v>
      </c>
      <c r="E398" s="68">
        <v>481557</v>
      </c>
      <c r="F398" s="69">
        <v>7.4899999999999999E-4</v>
      </c>
    </row>
    <row r="399" spans="1:6" x14ac:dyDescent="0.2">
      <c r="A399" s="55" t="s">
        <v>84</v>
      </c>
      <c r="B399" s="63" t="s">
        <v>8</v>
      </c>
      <c r="C399" s="67">
        <v>192</v>
      </c>
      <c r="D399" s="68">
        <v>1847856</v>
      </c>
      <c r="E399" s="68">
        <v>110871</v>
      </c>
      <c r="F399" s="69">
        <v>1.73E-4</v>
      </c>
    </row>
    <row r="400" spans="1:6" x14ac:dyDescent="0.2">
      <c r="A400" s="55" t="s">
        <v>84</v>
      </c>
      <c r="B400" s="63" t="s">
        <v>155</v>
      </c>
      <c r="C400" s="67">
        <v>33</v>
      </c>
      <c r="D400" s="68">
        <v>1132720</v>
      </c>
      <c r="E400" s="68">
        <v>67963</v>
      </c>
      <c r="F400" s="69">
        <v>1.06E-4</v>
      </c>
    </row>
    <row r="401" spans="1:6" x14ac:dyDescent="0.2">
      <c r="A401" s="55" t="s">
        <v>84</v>
      </c>
      <c r="B401" s="63" t="s">
        <v>25</v>
      </c>
      <c r="C401" s="67">
        <v>48</v>
      </c>
      <c r="D401" s="68">
        <v>4264744</v>
      </c>
      <c r="E401" s="68">
        <v>247780</v>
      </c>
      <c r="F401" s="69">
        <v>3.86E-4</v>
      </c>
    </row>
    <row r="402" spans="1:6" x14ac:dyDescent="0.2">
      <c r="A402" s="55" t="s">
        <v>85</v>
      </c>
      <c r="B402" s="63" t="s">
        <v>5</v>
      </c>
      <c r="C402" s="67">
        <v>12</v>
      </c>
      <c r="D402" s="68">
        <v>159369</v>
      </c>
      <c r="E402" s="68">
        <v>9562</v>
      </c>
      <c r="F402" s="69">
        <v>1.5E-5</v>
      </c>
    </row>
    <row r="403" spans="1:6" x14ac:dyDescent="0.2">
      <c r="A403" s="55" t="s">
        <v>85</v>
      </c>
      <c r="B403" s="63" t="s">
        <v>1</v>
      </c>
      <c r="C403" s="67">
        <v>10</v>
      </c>
      <c r="D403" s="68">
        <v>455937</v>
      </c>
      <c r="E403" s="68">
        <v>27356</v>
      </c>
      <c r="F403" s="69">
        <v>4.3000000000000002E-5</v>
      </c>
    </row>
    <row r="404" spans="1:6" x14ac:dyDescent="0.2">
      <c r="A404" s="55" t="s">
        <v>85</v>
      </c>
      <c r="B404" s="63" t="s">
        <v>154</v>
      </c>
      <c r="C404" s="67">
        <v>30</v>
      </c>
      <c r="D404" s="68">
        <v>2987452</v>
      </c>
      <c r="E404" s="68">
        <v>179247</v>
      </c>
      <c r="F404" s="69">
        <v>2.7900000000000001E-4</v>
      </c>
    </row>
    <row r="405" spans="1:6" x14ac:dyDescent="0.2">
      <c r="A405" s="55" t="s">
        <v>85</v>
      </c>
      <c r="B405" s="63" t="s">
        <v>3</v>
      </c>
      <c r="C405" s="67">
        <v>18</v>
      </c>
      <c r="D405" s="68">
        <v>5905566</v>
      </c>
      <c r="E405" s="68">
        <v>354334</v>
      </c>
      <c r="F405" s="69">
        <v>5.5099999999999995E-4</v>
      </c>
    </row>
    <row r="406" spans="1:6" x14ac:dyDescent="0.2">
      <c r="A406" s="55" t="s">
        <v>85</v>
      </c>
      <c r="B406" s="63" t="s">
        <v>2</v>
      </c>
      <c r="C406" s="67" t="s">
        <v>51</v>
      </c>
      <c r="D406" s="68" t="s">
        <v>51</v>
      </c>
      <c r="E406" s="68" t="s">
        <v>51</v>
      </c>
      <c r="F406" s="69" t="s">
        <v>51</v>
      </c>
    </row>
    <row r="407" spans="1:6" x14ac:dyDescent="0.2">
      <c r="A407" s="55" t="s">
        <v>85</v>
      </c>
      <c r="B407" s="63" t="s">
        <v>6</v>
      </c>
      <c r="C407" s="67" t="s">
        <v>51</v>
      </c>
      <c r="D407" s="68" t="s">
        <v>51</v>
      </c>
      <c r="E407" s="68" t="s">
        <v>51</v>
      </c>
      <c r="F407" s="69" t="s">
        <v>51</v>
      </c>
    </row>
    <row r="408" spans="1:6" x14ac:dyDescent="0.2">
      <c r="A408" s="55" t="s">
        <v>85</v>
      </c>
      <c r="B408" s="63" t="s">
        <v>10</v>
      </c>
      <c r="C408" s="67">
        <v>114</v>
      </c>
      <c r="D408" s="68">
        <v>6354279</v>
      </c>
      <c r="E408" s="68">
        <v>381257</v>
      </c>
      <c r="F408" s="69">
        <v>5.9299999999999999E-4</v>
      </c>
    </row>
    <row r="409" spans="1:6" x14ac:dyDescent="0.2">
      <c r="A409" s="55" t="s">
        <v>85</v>
      </c>
      <c r="B409" s="63" t="s">
        <v>4</v>
      </c>
      <c r="C409" s="67">
        <v>19</v>
      </c>
      <c r="D409" s="68">
        <v>1998392</v>
      </c>
      <c r="E409" s="68">
        <v>119904</v>
      </c>
      <c r="F409" s="69">
        <v>1.8699999999999999E-4</v>
      </c>
    </row>
    <row r="410" spans="1:6" x14ac:dyDescent="0.2">
      <c r="A410" s="55" t="s">
        <v>85</v>
      </c>
      <c r="B410" s="63" t="s">
        <v>52</v>
      </c>
      <c r="C410" s="67">
        <v>244</v>
      </c>
      <c r="D410" s="68">
        <v>4269240</v>
      </c>
      <c r="E410" s="68">
        <v>251662</v>
      </c>
      <c r="F410" s="69">
        <v>3.9199999999999999E-4</v>
      </c>
    </row>
    <row r="411" spans="1:6" x14ac:dyDescent="0.2">
      <c r="A411" s="55" t="s">
        <v>85</v>
      </c>
      <c r="B411" s="63" t="s">
        <v>8</v>
      </c>
      <c r="C411" s="67">
        <v>141</v>
      </c>
      <c r="D411" s="68">
        <v>2208053</v>
      </c>
      <c r="E411" s="68">
        <v>132483</v>
      </c>
      <c r="F411" s="69">
        <v>2.0599999999999999E-4</v>
      </c>
    </row>
    <row r="412" spans="1:6" x14ac:dyDescent="0.2">
      <c r="A412" s="55" t="s">
        <v>85</v>
      </c>
      <c r="B412" s="63" t="s">
        <v>155</v>
      </c>
      <c r="C412" s="67">
        <v>27</v>
      </c>
      <c r="D412" s="68">
        <v>3158502</v>
      </c>
      <c r="E412" s="68">
        <v>189510</v>
      </c>
      <c r="F412" s="69">
        <v>2.9500000000000001E-4</v>
      </c>
    </row>
    <row r="413" spans="1:6" x14ac:dyDescent="0.2">
      <c r="A413" s="55" t="s">
        <v>85</v>
      </c>
      <c r="B413" s="63" t="s">
        <v>25</v>
      </c>
      <c r="C413" s="67">
        <v>35</v>
      </c>
      <c r="D413" s="68">
        <v>3753538</v>
      </c>
      <c r="E413" s="68">
        <v>225212</v>
      </c>
      <c r="F413" s="69">
        <v>3.5E-4</v>
      </c>
    </row>
    <row r="414" spans="1:6" x14ac:dyDescent="0.2">
      <c r="A414" s="55" t="s">
        <v>86</v>
      </c>
      <c r="B414" s="63" t="s">
        <v>5</v>
      </c>
      <c r="C414" s="67" t="s">
        <v>51</v>
      </c>
      <c r="D414" s="68" t="s">
        <v>51</v>
      </c>
      <c r="E414" s="68" t="s">
        <v>51</v>
      </c>
      <c r="F414" s="69" t="s">
        <v>51</v>
      </c>
    </row>
    <row r="415" spans="1:6" x14ac:dyDescent="0.2">
      <c r="A415" s="55" t="s">
        <v>86</v>
      </c>
      <c r="B415" s="63" t="s">
        <v>1</v>
      </c>
      <c r="C415" s="67">
        <v>7</v>
      </c>
      <c r="D415" s="68">
        <v>1107679</v>
      </c>
      <c r="E415" s="68">
        <v>66461</v>
      </c>
      <c r="F415" s="69">
        <v>1.03E-4</v>
      </c>
    </row>
    <row r="416" spans="1:6" x14ac:dyDescent="0.2">
      <c r="A416" s="55" t="s">
        <v>86</v>
      </c>
      <c r="B416" s="63" t="s">
        <v>154</v>
      </c>
      <c r="C416" s="67">
        <v>22</v>
      </c>
      <c r="D416" s="68">
        <v>1784692</v>
      </c>
      <c r="E416" s="68">
        <v>107082</v>
      </c>
      <c r="F416" s="69">
        <v>1.6699999999999999E-4</v>
      </c>
    </row>
    <row r="417" spans="1:6" x14ac:dyDescent="0.2">
      <c r="A417" s="55" t="s">
        <v>86</v>
      </c>
      <c r="B417" s="63" t="s">
        <v>3</v>
      </c>
      <c r="C417" s="67">
        <v>15</v>
      </c>
      <c r="D417" s="68">
        <v>2698457</v>
      </c>
      <c r="E417" s="68">
        <v>161907</v>
      </c>
      <c r="F417" s="69">
        <v>2.52E-4</v>
      </c>
    </row>
    <row r="418" spans="1:6" x14ac:dyDescent="0.2">
      <c r="A418" s="55" t="s">
        <v>86</v>
      </c>
      <c r="B418" s="63" t="s">
        <v>2</v>
      </c>
      <c r="C418" s="67" t="s">
        <v>51</v>
      </c>
      <c r="D418" s="68" t="s">
        <v>51</v>
      </c>
      <c r="E418" s="68" t="s">
        <v>51</v>
      </c>
      <c r="F418" s="69" t="s">
        <v>51</v>
      </c>
    </row>
    <row r="419" spans="1:6" x14ac:dyDescent="0.2">
      <c r="A419" s="55" t="s">
        <v>86</v>
      </c>
      <c r="B419" s="63" t="s">
        <v>6</v>
      </c>
      <c r="C419" s="67" t="s">
        <v>51</v>
      </c>
      <c r="D419" s="68" t="s">
        <v>51</v>
      </c>
      <c r="E419" s="68" t="s">
        <v>51</v>
      </c>
      <c r="F419" s="69" t="s">
        <v>51</v>
      </c>
    </row>
    <row r="420" spans="1:6" x14ac:dyDescent="0.2">
      <c r="A420" s="55" t="s">
        <v>86</v>
      </c>
      <c r="B420" s="63" t="s">
        <v>10</v>
      </c>
      <c r="C420" s="67">
        <v>99</v>
      </c>
      <c r="D420" s="68">
        <v>6993333</v>
      </c>
      <c r="E420" s="68">
        <v>419600</v>
      </c>
      <c r="F420" s="69">
        <v>6.5300000000000004E-4</v>
      </c>
    </row>
    <row r="421" spans="1:6" x14ac:dyDescent="0.2">
      <c r="A421" s="55" t="s">
        <v>86</v>
      </c>
      <c r="B421" s="63" t="s">
        <v>4</v>
      </c>
      <c r="C421" s="67">
        <v>10</v>
      </c>
      <c r="D421" s="68">
        <v>534104</v>
      </c>
      <c r="E421" s="68">
        <v>32046</v>
      </c>
      <c r="F421" s="69">
        <v>5.0000000000000002E-5</v>
      </c>
    </row>
    <row r="422" spans="1:6" x14ac:dyDescent="0.2">
      <c r="A422" s="55" t="s">
        <v>86</v>
      </c>
      <c r="B422" s="63" t="s">
        <v>52</v>
      </c>
      <c r="C422" s="67">
        <v>156</v>
      </c>
      <c r="D422" s="68">
        <v>2665585</v>
      </c>
      <c r="E422" s="68">
        <v>156857</v>
      </c>
      <c r="F422" s="69">
        <v>2.4399999999999999E-4</v>
      </c>
    </row>
    <row r="423" spans="1:6" x14ac:dyDescent="0.2">
      <c r="A423" s="55" t="s">
        <v>86</v>
      </c>
      <c r="B423" s="63" t="s">
        <v>8</v>
      </c>
      <c r="C423" s="67">
        <v>89</v>
      </c>
      <c r="D423" s="68">
        <v>1466814</v>
      </c>
      <c r="E423" s="68">
        <v>88009</v>
      </c>
      <c r="F423" s="69">
        <v>1.37E-4</v>
      </c>
    </row>
    <row r="424" spans="1:6" x14ac:dyDescent="0.2">
      <c r="A424" s="55" t="s">
        <v>86</v>
      </c>
      <c r="B424" s="63" t="s">
        <v>155</v>
      </c>
      <c r="C424" s="67">
        <v>30</v>
      </c>
      <c r="D424" s="68">
        <v>1771381</v>
      </c>
      <c r="E424" s="68">
        <v>106283</v>
      </c>
      <c r="F424" s="69">
        <v>1.65E-4</v>
      </c>
    </row>
    <row r="425" spans="1:6" x14ac:dyDescent="0.2">
      <c r="A425" s="55" t="s">
        <v>86</v>
      </c>
      <c r="B425" s="63" t="s">
        <v>25</v>
      </c>
      <c r="C425" s="67">
        <v>40</v>
      </c>
      <c r="D425" s="68">
        <v>2179905</v>
      </c>
      <c r="E425" s="68">
        <v>130794</v>
      </c>
      <c r="F425" s="69">
        <v>2.04E-4</v>
      </c>
    </row>
    <row r="426" spans="1:6" x14ac:dyDescent="0.2">
      <c r="A426" s="55" t="s">
        <v>87</v>
      </c>
      <c r="B426" s="63" t="s">
        <v>5</v>
      </c>
      <c r="C426" s="67" t="s">
        <v>51</v>
      </c>
      <c r="D426" s="68" t="s">
        <v>51</v>
      </c>
      <c r="E426" s="68" t="s">
        <v>51</v>
      </c>
      <c r="F426" s="69" t="s">
        <v>51</v>
      </c>
    </row>
    <row r="427" spans="1:6" x14ac:dyDescent="0.2">
      <c r="A427" s="55" t="s">
        <v>87</v>
      </c>
      <c r="B427" s="63" t="s">
        <v>1</v>
      </c>
      <c r="C427" s="67" t="s">
        <v>51</v>
      </c>
      <c r="D427" s="68" t="s">
        <v>51</v>
      </c>
      <c r="E427" s="68" t="s">
        <v>51</v>
      </c>
      <c r="F427" s="69" t="s">
        <v>51</v>
      </c>
    </row>
    <row r="428" spans="1:6" x14ac:dyDescent="0.2">
      <c r="A428" s="55" t="s">
        <v>87</v>
      </c>
      <c r="B428" s="63" t="s">
        <v>154</v>
      </c>
      <c r="C428" s="67">
        <v>19</v>
      </c>
      <c r="D428" s="68">
        <v>1766200</v>
      </c>
      <c r="E428" s="68">
        <v>105972</v>
      </c>
      <c r="F428" s="69">
        <v>1.65E-4</v>
      </c>
    </row>
    <row r="429" spans="1:6" x14ac:dyDescent="0.2">
      <c r="A429" s="55" t="s">
        <v>87</v>
      </c>
      <c r="B429" s="63" t="s">
        <v>3</v>
      </c>
      <c r="C429" s="67">
        <v>12</v>
      </c>
      <c r="D429" s="68">
        <v>6047050</v>
      </c>
      <c r="E429" s="68">
        <v>362823</v>
      </c>
      <c r="F429" s="69">
        <v>5.6499999999999996E-4</v>
      </c>
    </row>
    <row r="430" spans="1:6" x14ac:dyDescent="0.2">
      <c r="A430" s="55" t="s">
        <v>87</v>
      </c>
      <c r="B430" s="63" t="s">
        <v>2</v>
      </c>
      <c r="C430" s="67" t="s">
        <v>51</v>
      </c>
      <c r="D430" s="68" t="s">
        <v>51</v>
      </c>
      <c r="E430" s="68" t="s">
        <v>51</v>
      </c>
      <c r="F430" s="69" t="s">
        <v>51</v>
      </c>
    </row>
    <row r="431" spans="1:6" x14ac:dyDescent="0.2">
      <c r="A431" s="55" t="s">
        <v>87</v>
      </c>
      <c r="B431" s="63" t="s">
        <v>6</v>
      </c>
      <c r="C431" s="67" t="s">
        <v>51</v>
      </c>
      <c r="D431" s="68" t="s">
        <v>51</v>
      </c>
      <c r="E431" s="68" t="s">
        <v>51</v>
      </c>
      <c r="F431" s="69" t="s">
        <v>51</v>
      </c>
    </row>
    <row r="432" spans="1:6" x14ac:dyDescent="0.2">
      <c r="A432" s="55" t="s">
        <v>87</v>
      </c>
      <c r="B432" s="63" t="s">
        <v>10</v>
      </c>
      <c r="C432" s="67">
        <v>31</v>
      </c>
      <c r="D432" s="68">
        <v>687802</v>
      </c>
      <c r="E432" s="68">
        <v>41268</v>
      </c>
      <c r="F432" s="69">
        <v>6.3999999999999997E-5</v>
      </c>
    </row>
    <row r="433" spans="1:6" x14ac:dyDescent="0.2">
      <c r="A433" s="55" t="s">
        <v>87</v>
      </c>
      <c r="B433" s="63" t="s">
        <v>4</v>
      </c>
      <c r="C433" s="67" t="s">
        <v>51</v>
      </c>
      <c r="D433" s="68" t="s">
        <v>51</v>
      </c>
      <c r="E433" s="68" t="s">
        <v>51</v>
      </c>
      <c r="F433" s="69" t="s">
        <v>51</v>
      </c>
    </row>
    <row r="434" spans="1:6" x14ac:dyDescent="0.2">
      <c r="A434" s="55" t="s">
        <v>87</v>
      </c>
      <c r="B434" s="63" t="s">
        <v>52</v>
      </c>
      <c r="C434" s="67">
        <v>104</v>
      </c>
      <c r="D434" s="68">
        <v>1445241</v>
      </c>
      <c r="E434" s="68">
        <v>81346</v>
      </c>
      <c r="F434" s="69">
        <v>1.27E-4</v>
      </c>
    </row>
    <row r="435" spans="1:6" x14ac:dyDescent="0.2">
      <c r="A435" s="55" t="s">
        <v>87</v>
      </c>
      <c r="B435" s="63" t="s">
        <v>8</v>
      </c>
      <c r="C435" s="67">
        <v>62</v>
      </c>
      <c r="D435" s="68">
        <v>614013</v>
      </c>
      <c r="E435" s="68">
        <v>36841</v>
      </c>
      <c r="F435" s="69">
        <v>5.7000000000000003E-5</v>
      </c>
    </row>
    <row r="436" spans="1:6" x14ac:dyDescent="0.2">
      <c r="A436" s="55" t="s">
        <v>87</v>
      </c>
      <c r="B436" s="63" t="s">
        <v>155</v>
      </c>
      <c r="C436" s="67">
        <v>29</v>
      </c>
      <c r="D436" s="68">
        <v>1047126</v>
      </c>
      <c r="E436" s="68">
        <v>62828</v>
      </c>
      <c r="F436" s="69">
        <v>9.7999999999999997E-5</v>
      </c>
    </row>
    <row r="437" spans="1:6" x14ac:dyDescent="0.2">
      <c r="A437" s="55" t="s">
        <v>87</v>
      </c>
      <c r="B437" s="63" t="s">
        <v>25</v>
      </c>
      <c r="C437" s="67">
        <v>17</v>
      </c>
      <c r="D437" s="68">
        <v>333834</v>
      </c>
      <c r="E437" s="68">
        <v>20030</v>
      </c>
      <c r="F437" s="69">
        <v>3.1000000000000001E-5</v>
      </c>
    </row>
    <row r="438" spans="1:6" x14ac:dyDescent="0.2">
      <c r="A438" s="55" t="s">
        <v>88</v>
      </c>
      <c r="B438" s="63" t="s">
        <v>5</v>
      </c>
      <c r="C438" s="67" t="s">
        <v>51</v>
      </c>
      <c r="D438" s="68" t="s">
        <v>51</v>
      </c>
      <c r="E438" s="68" t="s">
        <v>51</v>
      </c>
      <c r="F438" s="69" t="s">
        <v>51</v>
      </c>
    </row>
    <row r="439" spans="1:6" x14ac:dyDescent="0.2">
      <c r="A439" s="55" t="s">
        <v>88</v>
      </c>
      <c r="B439" s="63" t="s">
        <v>1</v>
      </c>
      <c r="C439" s="67">
        <v>7</v>
      </c>
      <c r="D439" s="68">
        <v>1021744</v>
      </c>
      <c r="E439" s="68">
        <v>61305</v>
      </c>
      <c r="F439" s="69">
        <v>9.5000000000000005E-5</v>
      </c>
    </row>
    <row r="440" spans="1:6" x14ac:dyDescent="0.2">
      <c r="A440" s="55" t="s">
        <v>88</v>
      </c>
      <c r="B440" s="63" t="s">
        <v>154</v>
      </c>
      <c r="C440" s="67">
        <v>21</v>
      </c>
      <c r="D440" s="68">
        <v>1360573</v>
      </c>
      <c r="E440" s="68">
        <v>81634</v>
      </c>
      <c r="F440" s="69">
        <v>1.27E-4</v>
      </c>
    </row>
    <row r="441" spans="1:6" x14ac:dyDescent="0.2">
      <c r="A441" s="55" t="s">
        <v>88</v>
      </c>
      <c r="B441" s="63" t="s">
        <v>3</v>
      </c>
      <c r="C441" s="67">
        <v>13</v>
      </c>
      <c r="D441" s="68">
        <v>2430423</v>
      </c>
      <c r="E441" s="68">
        <v>145825</v>
      </c>
      <c r="F441" s="69">
        <v>2.2699999999999999E-4</v>
      </c>
    </row>
    <row r="442" spans="1:6" x14ac:dyDescent="0.2">
      <c r="A442" s="55" t="s">
        <v>88</v>
      </c>
      <c r="B442" s="63" t="s">
        <v>2</v>
      </c>
      <c r="C442" s="67" t="s">
        <v>51</v>
      </c>
      <c r="D442" s="68" t="s">
        <v>51</v>
      </c>
      <c r="E442" s="68" t="s">
        <v>51</v>
      </c>
      <c r="F442" s="69" t="s">
        <v>51</v>
      </c>
    </row>
    <row r="443" spans="1:6" x14ac:dyDescent="0.2">
      <c r="A443" s="55" t="s">
        <v>88</v>
      </c>
      <c r="B443" s="63" t="s">
        <v>6</v>
      </c>
      <c r="C443" s="67">
        <v>5</v>
      </c>
      <c r="D443" s="68">
        <v>95963</v>
      </c>
      <c r="E443" s="68">
        <v>5758</v>
      </c>
      <c r="F443" s="69">
        <v>9.0000000000000002E-6</v>
      </c>
    </row>
    <row r="444" spans="1:6" x14ac:dyDescent="0.2">
      <c r="A444" s="55" t="s">
        <v>88</v>
      </c>
      <c r="B444" s="63" t="s">
        <v>10</v>
      </c>
      <c r="C444" s="67">
        <v>58</v>
      </c>
      <c r="D444" s="68">
        <v>1889505</v>
      </c>
      <c r="E444" s="68">
        <v>113370</v>
      </c>
      <c r="F444" s="69">
        <v>1.76E-4</v>
      </c>
    </row>
    <row r="445" spans="1:6" x14ac:dyDescent="0.2">
      <c r="A445" s="55" t="s">
        <v>88</v>
      </c>
      <c r="B445" s="63" t="s">
        <v>4</v>
      </c>
      <c r="C445" s="67">
        <v>9</v>
      </c>
      <c r="D445" s="68">
        <v>1265813</v>
      </c>
      <c r="E445" s="68">
        <v>75949</v>
      </c>
      <c r="F445" s="69">
        <v>1.18E-4</v>
      </c>
    </row>
    <row r="446" spans="1:6" x14ac:dyDescent="0.2">
      <c r="A446" s="55" t="s">
        <v>88</v>
      </c>
      <c r="B446" s="63" t="s">
        <v>52</v>
      </c>
      <c r="C446" s="67">
        <v>153</v>
      </c>
      <c r="D446" s="68">
        <v>2919686</v>
      </c>
      <c r="E446" s="68">
        <v>171251</v>
      </c>
      <c r="F446" s="69">
        <v>2.6600000000000001E-4</v>
      </c>
    </row>
    <row r="447" spans="1:6" x14ac:dyDescent="0.2">
      <c r="A447" s="55" t="s">
        <v>88</v>
      </c>
      <c r="B447" s="63" t="s">
        <v>8</v>
      </c>
      <c r="C447" s="67">
        <v>71</v>
      </c>
      <c r="D447" s="68">
        <v>1736393</v>
      </c>
      <c r="E447" s="68">
        <v>104184</v>
      </c>
      <c r="F447" s="69">
        <v>1.6200000000000001E-4</v>
      </c>
    </row>
    <row r="448" spans="1:6" x14ac:dyDescent="0.2">
      <c r="A448" s="55" t="s">
        <v>88</v>
      </c>
      <c r="B448" s="63" t="s">
        <v>155</v>
      </c>
      <c r="C448" s="67">
        <v>15</v>
      </c>
      <c r="D448" s="68">
        <v>4253778</v>
      </c>
      <c r="E448" s="68">
        <v>255227</v>
      </c>
      <c r="F448" s="69">
        <v>3.97E-4</v>
      </c>
    </row>
    <row r="449" spans="1:6" x14ac:dyDescent="0.2">
      <c r="A449" s="55" t="s">
        <v>88</v>
      </c>
      <c r="B449" s="63" t="s">
        <v>25</v>
      </c>
      <c r="C449" s="67">
        <v>23</v>
      </c>
      <c r="D449" s="68">
        <v>2286269</v>
      </c>
      <c r="E449" s="68">
        <v>137015</v>
      </c>
      <c r="F449" s="69">
        <v>2.13E-4</v>
      </c>
    </row>
    <row r="450" spans="1:6" x14ac:dyDescent="0.2">
      <c r="A450" s="55" t="s">
        <v>89</v>
      </c>
      <c r="B450" s="63" t="s">
        <v>5</v>
      </c>
      <c r="C450" s="67" t="s">
        <v>51</v>
      </c>
      <c r="D450" s="68" t="s">
        <v>51</v>
      </c>
      <c r="E450" s="68" t="s">
        <v>51</v>
      </c>
      <c r="F450" s="69" t="s">
        <v>51</v>
      </c>
    </row>
    <row r="451" spans="1:6" x14ac:dyDescent="0.2">
      <c r="A451" s="55" t="s">
        <v>89</v>
      </c>
      <c r="B451" s="63" t="s">
        <v>1</v>
      </c>
      <c r="C451" s="67">
        <v>6</v>
      </c>
      <c r="D451" s="68">
        <v>866244</v>
      </c>
      <c r="E451" s="68">
        <v>51975</v>
      </c>
      <c r="F451" s="69">
        <v>8.1000000000000004E-5</v>
      </c>
    </row>
    <row r="452" spans="1:6" x14ac:dyDescent="0.2">
      <c r="A452" s="55" t="s">
        <v>89</v>
      </c>
      <c r="B452" s="63" t="s">
        <v>154</v>
      </c>
      <c r="C452" s="67">
        <v>24</v>
      </c>
      <c r="D452" s="68">
        <v>1258245</v>
      </c>
      <c r="E452" s="68">
        <v>75495</v>
      </c>
      <c r="F452" s="69">
        <v>1.17E-4</v>
      </c>
    </row>
    <row r="453" spans="1:6" x14ac:dyDescent="0.2">
      <c r="A453" s="55" t="s">
        <v>89</v>
      </c>
      <c r="B453" s="63" t="s">
        <v>3</v>
      </c>
      <c r="C453" s="67">
        <v>15</v>
      </c>
      <c r="D453" s="68">
        <v>3070557</v>
      </c>
      <c r="E453" s="68">
        <v>184233</v>
      </c>
      <c r="F453" s="69">
        <v>2.8699999999999998E-4</v>
      </c>
    </row>
    <row r="454" spans="1:6" x14ac:dyDescent="0.2">
      <c r="A454" s="55" t="s">
        <v>89</v>
      </c>
      <c r="B454" s="63" t="s">
        <v>2</v>
      </c>
      <c r="C454" s="67" t="s">
        <v>51</v>
      </c>
      <c r="D454" s="68" t="s">
        <v>51</v>
      </c>
      <c r="E454" s="68" t="s">
        <v>51</v>
      </c>
      <c r="F454" s="69" t="s">
        <v>51</v>
      </c>
    </row>
    <row r="455" spans="1:6" x14ac:dyDescent="0.2">
      <c r="A455" s="55" t="s">
        <v>89</v>
      </c>
      <c r="B455" s="63" t="s">
        <v>6</v>
      </c>
      <c r="C455" s="67" t="s">
        <v>51</v>
      </c>
      <c r="D455" s="68" t="s">
        <v>51</v>
      </c>
      <c r="E455" s="68" t="s">
        <v>51</v>
      </c>
      <c r="F455" s="69" t="s">
        <v>51</v>
      </c>
    </row>
    <row r="456" spans="1:6" x14ac:dyDescent="0.2">
      <c r="A456" s="55" t="s">
        <v>89</v>
      </c>
      <c r="B456" s="63" t="s">
        <v>10</v>
      </c>
      <c r="C456" s="67">
        <v>87</v>
      </c>
      <c r="D456" s="68">
        <v>1976945</v>
      </c>
      <c r="E456" s="68">
        <v>118617</v>
      </c>
      <c r="F456" s="69">
        <v>1.85E-4</v>
      </c>
    </row>
    <row r="457" spans="1:6" x14ac:dyDescent="0.2">
      <c r="A457" s="55" t="s">
        <v>89</v>
      </c>
      <c r="B457" s="63" t="s">
        <v>4</v>
      </c>
      <c r="C457" s="67">
        <v>15</v>
      </c>
      <c r="D457" s="68">
        <v>323205</v>
      </c>
      <c r="E457" s="68">
        <v>19392</v>
      </c>
      <c r="F457" s="69">
        <v>3.0000000000000001E-5</v>
      </c>
    </row>
    <row r="458" spans="1:6" x14ac:dyDescent="0.2">
      <c r="A458" s="55" t="s">
        <v>89</v>
      </c>
      <c r="B458" s="63" t="s">
        <v>52</v>
      </c>
      <c r="C458" s="67">
        <v>161</v>
      </c>
      <c r="D458" s="68">
        <v>2446920</v>
      </c>
      <c r="E458" s="68">
        <v>145742</v>
      </c>
      <c r="F458" s="69">
        <v>2.2699999999999999E-4</v>
      </c>
    </row>
    <row r="459" spans="1:6" x14ac:dyDescent="0.2">
      <c r="A459" s="55" t="s">
        <v>89</v>
      </c>
      <c r="B459" s="63" t="s">
        <v>8</v>
      </c>
      <c r="C459" s="67">
        <v>87</v>
      </c>
      <c r="D459" s="68">
        <v>660800</v>
      </c>
      <c r="E459" s="68">
        <v>39648</v>
      </c>
      <c r="F459" s="69">
        <v>6.2000000000000003E-5</v>
      </c>
    </row>
    <row r="460" spans="1:6" x14ac:dyDescent="0.2">
      <c r="A460" s="55" t="s">
        <v>89</v>
      </c>
      <c r="B460" s="63" t="s">
        <v>155</v>
      </c>
      <c r="C460" s="67">
        <v>30</v>
      </c>
      <c r="D460" s="68">
        <v>1890832</v>
      </c>
      <c r="E460" s="68">
        <v>113450</v>
      </c>
      <c r="F460" s="69">
        <v>1.7699999999999999E-4</v>
      </c>
    </row>
    <row r="461" spans="1:6" x14ac:dyDescent="0.2">
      <c r="A461" s="55" t="s">
        <v>89</v>
      </c>
      <c r="B461" s="63" t="s">
        <v>25</v>
      </c>
      <c r="C461" s="67">
        <v>34</v>
      </c>
      <c r="D461" s="68">
        <v>5184327</v>
      </c>
      <c r="E461" s="68">
        <v>310702</v>
      </c>
      <c r="F461" s="69">
        <v>4.8299999999999998E-4</v>
      </c>
    </row>
    <row r="462" spans="1:6" x14ac:dyDescent="0.2">
      <c r="A462" s="55" t="s">
        <v>90</v>
      </c>
      <c r="B462" s="63" t="s">
        <v>5</v>
      </c>
      <c r="C462" s="67" t="s">
        <v>51</v>
      </c>
      <c r="D462" s="68" t="s">
        <v>51</v>
      </c>
      <c r="E462" s="68" t="s">
        <v>51</v>
      </c>
      <c r="F462" s="69" t="s">
        <v>51</v>
      </c>
    </row>
    <row r="463" spans="1:6" x14ac:dyDescent="0.2">
      <c r="A463" s="55" t="s">
        <v>90</v>
      </c>
      <c r="B463" s="63" t="s">
        <v>1</v>
      </c>
      <c r="C463" s="67">
        <v>11</v>
      </c>
      <c r="D463" s="68">
        <v>953685</v>
      </c>
      <c r="E463" s="68">
        <v>57221</v>
      </c>
      <c r="F463" s="69">
        <v>8.8999999999999995E-5</v>
      </c>
    </row>
    <row r="464" spans="1:6" x14ac:dyDescent="0.2">
      <c r="A464" s="55" t="s">
        <v>90</v>
      </c>
      <c r="B464" s="63" t="s">
        <v>154</v>
      </c>
      <c r="C464" s="67">
        <v>31</v>
      </c>
      <c r="D464" s="68">
        <v>1633073</v>
      </c>
      <c r="E464" s="68">
        <v>97700</v>
      </c>
      <c r="F464" s="69">
        <v>1.5200000000000001E-4</v>
      </c>
    </row>
    <row r="465" spans="1:6" x14ac:dyDescent="0.2">
      <c r="A465" s="55" t="s">
        <v>90</v>
      </c>
      <c r="B465" s="63" t="s">
        <v>3</v>
      </c>
      <c r="C465" s="67">
        <v>11</v>
      </c>
      <c r="D465" s="68">
        <v>1988320</v>
      </c>
      <c r="E465" s="68">
        <v>119299</v>
      </c>
      <c r="F465" s="69">
        <v>1.8599999999999999E-4</v>
      </c>
    </row>
    <row r="466" spans="1:6" x14ac:dyDescent="0.2">
      <c r="A466" s="55" t="s">
        <v>90</v>
      </c>
      <c r="B466" s="63" t="s">
        <v>2</v>
      </c>
      <c r="C466" s="67" t="s">
        <v>51</v>
      </c>
      <c r="D466" s="68" t="s">
        <v>51</v>
      </c>
      <c r="E466" s="68" t="s">
        <v>51</v>
      </c>
      <c r="F466" s="69" t="s">
        <v>51</v>
      </c>
    </row>
    <row r="467" spans="1:6" x14ac:dyDescent="0.2">
      <c r="A467" s="55" t="s">
        <v>90</v>
      </c>
      <c r="B467" s="63" t="s">
        <v>6</v>
      </c>
      <c r="C467" s="67">
        <v>8</v>
      </c>
      <c r="D467" s="68">
        <v>202773</v>
      </c>
      <c r="E467" s="68">
        <v>12166</v>
      </c>
      <c r="F467" s="69">
        <v>1.9000000000000001E-5</v>
      </c>
    </row>
    <row r="468" spans="1:6" x14ac:dyDescent="0.2">
      <c r="A468" s="55" t="s">
        <v>90</v>
      </c>
      <c r="B468" s="63" t="s">
        <v>10</v>
      </c>
      <c r="C468" s="67">
        <v>91</v>
      </c>
      <c r="D468" s="68">
        <v>1430754</v>
      </c>
      <c r="E468" s="68">
        <v>85845</v>
      </c>
      <c r="F468" s="69">
        <v>1.34E-4</v>
      </c>
    </row>
    <row r="469" spans="1:6" x14ac:dyDescent="0.2">
      <c r="A469" s="55" t="s">
        <v>90</v>
      </c>
      <c r="B469" s="63" t="s">
        <v>4</v>
      </c>
      <c r="C469" s="67">
        <v>11</v>
      </c>
      <c r="D469" s="68">
        <v>529710</v>
      </c>
      <c r="E469" s="68">
        <v>31783</v>
      </c>
      <c r="F469" s="69">
        <v>4.8999999999999998E-5</v>
      </c>
    </row>
    <row r="470" spans="1:6" x14ac:dyDescent="0.2">
      <c r="A470" s="55" t="s">
        <v>90</v>
      </c>
      <c r="B470" s="63" t="s">
        <v>52</v>
      </c>
      <c r="C470" s="67">
        <v>173</v>
      </c>
      <c r="D470" s="68">
        <v>2418233</v>
      </c>
      <c r="E470" s="68">
        <v>143722</v>
      </c>
      <c r="F470" s="69">
        <v>2.24E-4</v>
      </c>
    </row>
    <row r="471" spans="1:6" x14ac:dyDescent="0.2">
      <c r="A471" s="55" t="s">
        <v>90</v>
      </c>
      <c r="B471" s="63" t="s">
        <v>8</v>
      </c>
      <c r="C471" s="67">
        <v>99</v>
      </c>
      <c r="D471" s="68">
        <v>1162909</v>
      </c>
      <c r="E471" s="68">
        <v>69775</v>
      </c>
      <c r="F471" s="69">
        <v>1.0900000000000001E-4</v>
      </c>
    </row>
    <row r="472" spans="1:6" x14ac:dyDescent="0.2">
      <c r="A472" s="55" t="s">
        <v>90</v>
      </c>
      <c r="B472" s="63" t="s">
        <v>155</v>
      </c>
      <c r="C472" s="67">
        <v>35</v>
      </c>
      <c r="D472" s="68">
        <v>2439475</v>
      </c>
      <c r="E472" s="68">
        <v>146369</v>
      </c>
      <c r="F472" s="69">
        <v>2.2800000000000001E-4</v>
      </c>
    </row>
    <row r="473" spans="1:6" x14ac:dyDescent="0.2">
      <c r="A473" s="55" t="s">
        <v>90</v>
      </c>
      <c r="B473" s="63" t="s">
        <v>25</v>
      </c>
      <c r="C473" s="67">
        <v>17</v>
      </c>
      <c r="D473" s="68">
        <v>1974620</v>
      </c>
      <c r="E473" s="68">
        <v>118477</v>
      </c>
      <c r="F473" s="69">
        <v>1.84E-4</v>
      </c>
    </row>
    <row r="474" spans="1:6" x14ac:dyDescent="0.2">
      <c r="A474" s="55" t="s">
        <v>91</v>
      </c>
      <c r="B474" s="63" t="s">
        <v>5</v>
      </c>
      <c r="C474" s="67" t="s">
        <v>51</v>
      </c>
      <c r="D474" s="68" t="s">
        <v>51</v>
      </c>
      <c r="E474" s="68" t="s">
        <v>51</v>
      </c>
      <c r="F474" s="69" t="s">
        <v>51</v>
      </c>
    </row>
    <row r="475" spans="1:6" x14ac:dyDescent="0.2">
      <c r="A475" s="55" t="s">
        <v>91</v>
      </c>
      <c r="B475" s="63" t="s">
        <v>1</v>
      </c>
      <c r="C475" s="67">
        <v>11</v>
      </c>
      <c r="D475" s="68">
        <v>1574600</v>
      </c>
      <c r="E475" s="68">
        <v>94476</v>
      </c>
      <c r="F475" s="69">
        <v>1.47E-4</v>
      </c>
    </row>
    <row r="476" spans="1:6" x14ac:dyDescent="0.2">
      <c r="A476" s="55" t="s">
        <v>91</v>
      </c>
      <c r="B476" s="63" t="s">
        <v>154</v>
      </c>
      <c r="C476" s="67">
        <v>29</v>
      </c>
      <c r="D476" s="68">
        <v>2461589</v>
      </c>
      <c r="E476" s="68">
        <v>147695</v>
      </c>
      <c r="F476" s="69">
        <v>2.3000000000000001E-4</v>
      </c>
    </row>
    <row r="477" spans="1:6" x14ac:dyDescent="0.2">
      <c r="A477" s="55" t="s">
        <v>91</v>
      </c>
      <c r="B477" s="63" t="s">
        <v>3</v>
      </c>
      <c r="C477" s="67">
        <v>21</v>
      </c>
      <c r="D477" s="68">
        <v>7302010</v>
      </c>
      <c r="E477" s="68">
        <v>438121</v>
      </c>
      <c r="F477" s="69">
        <v>6.8199999999999999E-4</v>
      </c>
    </row>
    <row r="478" spans="1:6" x14ac:dyDescent="0.2">
      <c r="A478" s="55" t="s">
        <v>91</v>
      </c>
      <c r="B478" s="63" t="s">
        <v>2</v>
      </c>
      <c r="C478" s="67" t="s">
        <v>51</v>
      </c>
      <c r="D478" s="68" t="s">
        <v>51</v>
      </c>
      <c r="E478" s="68" t="s">
        <v>51</v>
      </c>
      <c r="F478" s="69" t="s">
        <v>51</v>
      </c>
    </row>
    <row r="479" spans="1:6" x14ac:dyDescent="0.2">
      <c r="A479" s="55" t="s">
        <v>91</v>
      </c>
      <c r="B479" s="63" t="s">
        <v>6</v>
      </c>
      <c r="C479" s="67">
        <v>7</v>
      </c>
      <c r="D479" s="68">
        <v>336189</v>
      </c>
      <c r="E479" s="68">
        <v>20171</v>
      </c>
      <c r="F479" s="69">
        <v>3.1000000000000001E-5</v>
      </c>
    </row>
    <row r="480" spans="1:6" x14ac:dyDescent="0.2">
      <c r="A480" s="55" t="s">
        <v>91</v>
      </c>
      <c r="B480" s="63" t="s">
        <v>10</v>
      </c>
      <c r="C480" s="67">
        <v>90</v>
      </c>
      <c r="D480" s="68">
        <v>2578704</v>
      </c>
      <c r="E480" s="68">
        <v>154722</v>
      </c>
      <c r="F480" s="69">
        <v>2.41E-4</v>
      </c>
    </row>
    <row r="481" spans="1:6" x14ac:dyDescent="0.2">
      <c r="A481" s="55" t="s">
        <v>91</v>
      </c>
      <c r="B481" s="63" t="s">
        <v>4</v>
      </c>
      <c r="C481" s="67">
        <v>14</v>
      </c>
      <c r="D481" s="68">
        <v>1736944</v>
      </c>
      <c r="E481" s="68">
        <v>104217</v>
      </c>
      <c r="F481" s="69">
        <v>1.6200000000000001E-4</v>
      </c>
    </row>
    <row r="482" spans="1:6" x14ac:dyDescent="0.2">
      <c r="A482" s="55" t="s">
        <v>91</v>
      </c>
      <c r="B482" s="63" t="s">
        <v>52</v>
      </c>
      <c r="C482" s="67">
        <v>200</v>
      </c>
      <c r="D482" s="68">
        <v>3764629</v>
      </c>
      <c r="E482" s="68">
        <v>221248</v>
      </c>
      <c r="F482" s="69">
        <v>3.4400000000000001E-4</v>
      </c>
    </row>
    <row r="483" spans="1:6" x14ac:dyDescent="0.2">
      <c r="A483" s="55" t="s">
        <v>91</v>
      </c>
      <c r="B483" s="63" t="s">
        <v>8</v>
      </c>
      <c r="C483" s="67">
        <v>122</v>
      </c>
      <c r="D483" s="68">
        <v>1333512</v>
      </c>
      <c r="E483" s="68">
        <v>79983</v>
      </c>
      <c r="F483" s="69">
        <v>1.2400000000000001E-4</v>
      </c>
    </row>
    <row r="484" spans="1:6" x14ac:dyDescent="0.2">
      <c r="A484" s="55" t="s">
        <v>91</v>
      </c>
      <c r="B484" s="63" t="s">
        <v>155</v>
      </c>
      <c r="C484" s="67">
        <v>34</v>
      </c>
      <c r="D484" s="68">
        <v>3096201</v>
      </c>
      <c r="E484" s="68">
        <v>185772</v>
      </c>
      <c r="F484" s="69">
        <v>2.8899999999999998E-4</v>
      </c>
    </row>
    <row r="485" spans="1:6" x14ac:dyDescent="0.2">
      <c r="A485" s="55" t="s">
        <v>91</v>
      </c>
      <c r="B485" s="63" t="s">
        <v>25</v>
      </c>
      <c r="C485" s="67">
        <v>32</v>
      </c>
      <c r="D485" s="68">
        <v>2959008</v>
      </c>
      <c r="E485" s="68">
        <v>177540</v>
      </c>
      <c r="F485" s="69">
        <v>2.7599999999999999E-4</v>
      </c>
    </row>
    <row r="486" spans="1:6" x14ac:dyDescent="0.2">
      <c r="A486" s="55" t="s">
        <v>92</v>
      </c>
      <c r="B486" s="63" t="s">
        <v>5</v>
      </c>
      <c r="C486" s="67">
        <v>6</v>
      </c>
      <c r="D486" s="68">
        <v>125770</v>
      </c>
      <c r="E486" s="68">
        <v>7546</v>
      </c>
      <c r="F486" s="69">
        <v>1.2E-5</v>
      </c>
    </row>
    <row r="487" spans="1:6" x14ac:dyDescent="0.2">
      <c r="A487" s="55" t="s">
        <v>92</v>
      </c>
      <c r="B487" s="63" t="s">
        <v>1</v>
      </c>
      <c r="C487" s="67" t="s">
        <v>51</v>
      </c>
      <c r="D487" s="68" t="s">
        <v>51</v>
      </c>
      <c r="E487" s="68" t="s">
        <v>51</v>
      </c>
      <c r="F487" s="69" t="s">
        <v>51</v>
      </c>
    </row>
    <row r="488" spans="1:6" x14ac:dyDescent="0.2">
      <c r="A488" s="55" t="s">
        <v>92</v>
      </c>
      <c r="B488" s="63" t="s">
        <v>154</v>
      </c>
      <c r="C488" s="67">
        <v>23</v>
      </c>
      <c r="D488" s="68">
        <v>705172</v>
      </c>
      <c r="E488" s="68">
        <v>42310</v>
      </c>
      <c r="F488" s="69">
        <v>6.6000000000000005E-5</v>
      </c>
    </row>
    <row r="489" spans="1:6" x14ac:dyDescent="0.2">
      <c r="A489" s="55" t="s">
        <v>92</v>
      </c>
      <c r="B489" s="63" t="s">
        <v>3</v>
      </c>
      <c r="C489" s="67">
        <v>13</v>
      </c>
      <c r="D489" s="68">
        <v>4366727</v>
      </c>
      <c r="E489" s="68">
        <v>262004</v>
      </c>
      <c r="F489" s="69">
        <v>4.08E-4</v>
      </c>
    </row>
    <row r="490" spans="1:6" x14ac:dyDescent="0.2">
      <c r="A490" s="55" t="s">
        <v>92</v>
      </c>
      <c r="B490" s="63" t="s">
        <v>2</v>
      </c>
      <c r="C490" s="67" t="s">
        <v>51</v>
      </c>
      <c r="D490" s="68" t="s">
        <v>51</v>
      </c>
      <c r="E490" s="68" t="s">
        <v>51</v>
      </c>
      <c r="F490" s="69" t="s">
        <v>51</v>
      </c>
    </row>
    <row r="491" spans="1:6" x14ac:dyDescent="0.2">
      <c r="A491" s="55" t="s">
        <v>92</v>
      </c>
      <c r="B491" s="63" t="s">
        <v>6</v>
      </c>
      <c r="C491" s="67" t="s">
        <v>51</v>
      </c>
      <c r="D491" s="68" t="s">
        <v>51</v>
      </c>
      <c r="E491" s="68" t="s">
        <v>51</v>
      </c>
      <c r="F491" s="69" t="s">
        <v>51</v>
      </c>
    </row>
    <row r="492" spans="1:6" x14ac:dyDescent="0.2">
      <c r="A492" s="55" t="s">
        <v>92</v>
      </c>
      <c r="B492" s="63" t="s">
        <v>10</v>
      </c>
      <c r="C492" s="67">
        <v>94</v>
      </c>
      <c r="D492" s="68">
        <v>16232985</v>
      </c>
      <c r="E492" s="68">
        <v>973979</v>
      </c>
      <c r="F492" s="69">
        <v>1.516E-3</v>
      </c>
    </row>
    <row r="493" spans="1:6" x14ac:dyDescent="0.2">
      <c r="A493" s="55" t="s">
        <v>92</v>
      </c>
      <c r="B493" s="63" t="s">
        <v>4</v>
      </c>
      <c r="C493" s="67">
        <v>18</v>
      </c>
      <c r="D493" s="68">
        <v>1468541</v>
      </c>
      <c r="E493" s="68">
        <v>88112</v>
      </c>
      <c r="F493" s="69">
        <v>1.37E-4</v>
      </c>
    </row>
    <row r="494" spans="1:6" x14ac:dyDescent="0.2">
      <c r="A494" s="55" t="s">
        <v>92</v>
      </c>
      <c r="B494" s="63" t="s">
        <v>52</v>
      </c>
      <c r="C494" s="67">
        <v>167</v>
      </c>
      <c r="D494" s="68">
        <v>2368653</v>
      </c>
      <c r="E494" s="68">
        <v>139891</v>
      </c>
      <c r="F494" s="69">
        <v>2.1800000000000001E-4</v>
      </c>
    </row>
    <row r="495" spans="1:6" x14ac:dyDescent="0.2">
      <c r="A495" s="55" t="s">
        <v>92</v>
      </c>
      <c r="B495" s="63" t="s">
        <v>8</v>
      </c>
      <c r="C495" s="67">
        <v>84</v>
      </c>
      <c r="D495" s="68">
        <v>819195</v>
      </c>
      <c r="E495" s="68">
        <v>49152</v>
      </c>
      <c r="F495" s="69">
        <v>7.6000000000000004E-5</v>
      </c>
    </row>
    <row r="496" spans="1:6" x14ac:dyDescent="0.2">
      <c r="A496" s="55" t="s">
        <v>92</v>
      </c>
      <c r="B496" s="63" t="s">
        <v>155</v>
      </c>
      <c r="C496" s="67">
        <v>29</v>
      </c>
      <c r="D496" s="68">
        <v>1376972</v>
      </c>
      <c r="E496" s="68">
        <v>82618</v>
      </c>
      <c r="F496" s="69">
        <v>1.2899999999999999E-4</v>
      </c>
    </row>
    <row r="497" spans="1:6" x14ac:dyDescent="0.2">
      <c r="A497" s="55" t="s">
        <v>92</v>
      </c>
      <c r="B497" s="63" t="s">
        <v>25</v>
      </c>
      <c r="C497" s="67">
        <v>28</v>
      </c>
      <c r="D497" s="68">
        <v>2788535</v>
      </c>
      <c r="E497" s="68">
        <v>167312</v>
      </c>
      <c r="F497" s="69">
        <v>2.5999999999999998E-4</v>
      </c>
    </row>
    <row r="498" spans="1:6" x14ac:dyDescent="0.2">
      <c r="A498" s="55" t="s">
        <v>93</v>
      </c>
      <c r="B498" s="63" t="s">
        <v>5</v>
      </c>
      <c r="C498" s="67">
        <v>11</v>
      </c>
      <c r="D498" s="68">
        <v>269982</v>
      </c>
      <c r="E498" s="68">
        <v>16199</v>
      </c>
      <c r="F498" s="69">
        <v>2.5000000000000001E-5</v>
      </c>
    </row>
    <row r="499" spans="1:6" x14ac:dyDescent="0.2">
      <c r="A499" s="55" t="s">
        <v>93</v>
      </c>
      <c r="B499" s="63" t="s">
        <v>1</v>
      </c>
      <c r="C499" s="67">
        <v>17</v>
      </c>
      <c r="D499" s="68">
        <v>378667</v>
      </c>
      <c r="E499" s="68">
        <v>22720</v>
      </c>
      <c r="F499" s="69">
        <v>3.4999999999999997E-5</v>
      </c>
    </row>
    <row r="500" spans="1:6" x14ac:dyDescent="0.2">
      <c r="A500" s="55" t="s">
        <v>93</v>
      </c>
      <c r="B500" s="63" t="s">
        <v>154</v>
      </c>
      <c r="C500" s="67">
        <v>34</v>
      </c>
      <c r="D500" s="68">
        <v>2794352</v>
      </c>
      <c r="E500" s="68">
        <v>167661</v>
      </c>
      <c r="F500" s="69">
        <v>2.61E-4</v>
      </c>
    </row>
    <row r="501" spans="1:6" x14ac:dyDescent="0.2">
      <c r="A501" s="55" t="s">
        <v>93</v>
      </c>
      <c r="B501" s="63" t="s">
        <v>3</v>
      </c>
      <c r="C501" s="67">
        <v>19</v>
      </c>
      <c r="D501" s="68">
        <v>5618672</v>
      </c>
      <c r="E501" s="68">
        <v>337120</v>
      </c>
      <c r="F501" s="69">
        <v>5.2499999999999997E-4</v>
      </c>
    </row>
    <row r="502" spans="1:6" x14ac:dyDescent="0.2">
      <c r="A502" s="55" t="s">
        <v>93</v>
      </c>
      <c r="B502" s="63" t="s">
        <v>2</v>
      </c>
      <c r="C502" s="67">
        <v>7</v>
      </c>
      <c r="D502" s="68">
        <v>6140619</v>
      </c>
      <c r="E502" s="68">
        <v>368437</v>
      </c>
      <c r="F502" s="69">
        <v>5.7300000000000005E-4</v>
      </c>
    </row>
    <row r="503" spans="1:6" x14ac:dyDescent="0.2">
      <c r="A503" s="55" t="s">
        <v>93</v>
      </c>
      <c r="B503" s="63" t="s">
        <v>6</v>
      </c>
      <c r="C503" s="67">
        <v>9</v>
      </c>
      <c r="D503" s="68">
        <v>1183959</v>
      </c>
      <c r="E503" s="68">
        <v>71038</v>
      </c>
      <c r="F503" s="69">
        <v>1.11E-4</v>
      </c>
    </row>
    <row r="504" spans="1:6" x14ac:dyDescent="0.2">
      <c r="A504" s="55" t="s">
        <v>93</v>
      </c>
      <c r="B504" s="63" t="s">
        <v>10</v>
      </c>
      <c r="C504" s="67">
        <v>129</v>
      </c>
      <c r="D504" s="68">
        <v>6175637</v>
      </c>
      <c r="E504" s="68">
        <v>370538</v>
      </c>
      <c r="F504" s="69">
        <v>5.7700000000000004E-4</v>
      </c>
    </row>
    <row r="505" spans="1:6" x14ac:dyDescent="0.2">
      <c r="A505" s="55" t="s">
        <v>93</v>
      </c>
      <c r="B505" s="63" t="s">
        <v>4</v>
      </c>
      <c r="C505" s="67">
        <v>21</v>
      </c>
      <c r="D505" s="68">
        <v>2918870</v>
      </c>
      <c r="E505" s="68">
        <v>175132</v>
      </c>
      <c r="F505" s="69">
        <v>2.7300000000000002E-4</v>
      </c>
    </row>
    <row r="506" spans="1:6" x14ac:dyDescent="0.2">
      <c r="A506" s="55" t="s">
        <v>93</v>
      </c>
      <c r="B506" s="63" t="s">
        <v>52</v>
      </c>
      <c r="C506" s="67">
        <v>281</v>
      </c>
      <c r="D506" s="68">
        <v>5555962</v>
      </c>
      <c r="E506" s="68">
        <v>328723</v>
      </c>
      <c r="F506" s="69">
        <v>5.1099999999999995E-4</v>
      </c>
    </row>
    <row r="507" spans="1:6" x14ac:dyDescent="0.2">
      <c r="A507" s="55" t="s">
        <v>93</v>
      </c>
      <c r="B507" s="63" t="s">
        <v>8</v>
      </c>
      <c r="C507" s="67">
        <v>164</v>
      </c>
      <c r="D507" s="68">
        <v>1934335</v>
      </c>
      <c r="E507" s="68">
        <v>116060</v>
      </c>
      <c r="F507" s="69">
        <v>1.8100000000000001E-4</v>
      </c>
    </row>
    <row r="508" spans="1:6" x14ac:dyDescent="0.2">
      <c r="A508" s="55" t="s">
        <v>93</v>
      </c>
      <c r="B508" s="63" t="s">
        <v>155</v>
      </c>
      <c r="C508" s="67">
        <v>45</v>
      </c>
      <c r="D508" s="68">
        <v>3306003</v>
      </c>
      <c r="E508" s="68">
        <v>198360</v>
      </c>
      <c r="F508" s="69">
        <v>3.0899999999999998E-4</v>
      </c>
    </row>
    <row r="509" spans="1:6" x14ac:dyDescent="0.2">
      <c r="A509" s="55" t="s">
        <v>93</v>
      </c>
      <c r="B509" s="63" t="s">
        <v>25</v>
      </c>
      <c r="C509" s="67">
        <v>42</v>
      </c>
      <c r="D509" s="68">
        <v>7840475</v>
      </c>
      <c r="E509" s="68">
        <v>470429</v>
      </c>
      <c r="F509" s="69">
        <v>7.3200000000000001E-4</v>
      </c>
    </row>
    <row r="510" spans="1:6" x14ac:dyDescent="0.2">
      <c r="A510" s="55" t="s">
        <v>94</v>
      </c>
      <c r="B510" s="63" t="s">
        <v>5</v>
      </c>
      <c r="C510" s="67" t="s">
        <v>51</v>
      </c>
      <c r="D510" s="68" t="s">
        <v>51</v>
      </c>
      <c r="E510" s="68" t="s">
        <v>51</v>
      </c>
      <c r="F510" s="69" t="s">
        <v>51</v>
      </c>
    </row>
    <row r="511" spans="1:6" x14ac:dyDescent="0.2">
      <c r="A511" s="55" t="s">
        <v>94</v>
      </c>
      <c r="B511" s="63" t="s">
        <v>1</v>
      </c>
      <c r="C511" s="67" t="s">
        <v>51</v>
      </c>
      <c r="D511" s="68" t="s">
        <v>51</v>
      </c>
      <c r="E511" s="68" t="s">
        <v>51</v>
      </c>
      <c r="F511" s="69" t="s">
        <v>51</v>
      </c>
    </row>
    <row r="512" spans="1:6" x14ac:dyDescent="0.2">
      <c r="A512" s="55" t="s">
        <v>94</v>
      </c>
      <c r="B512" s="63" t="s">
        <v>154</v>
      </c>
      <c r="C512" s="67">
        <v>35</v>
      </c>
      <c r="D512" s="68">
        <v>3112866</v>
      </c>
      <c r="E512" s="68">
        <v>186772</v>
      </c>
      <c r="F512" s="69">
        <v>2.9100000000000003E-4</v>
      </c>
    </row>
    <row r="513" spans="1:6" x14ac:dyDescent="0.2">
      <c r="A513" s="55" t="s">
        <v>94</v>
      </c>
      <c r="B513" s="63" t="s">
        <v>3</v>
      </c>
      <c r="C513" s="67">
        <v>19</v>
      </c>
      <c r="D513" s="68">
        <v>3090033</v>
      </c>
      <c r="E513" s="68">
        <v>185402</v>
      </c>
      <c r="F513" s="69">
        <v>2.8800000000000001E-4</v>
      </c>
    </row>
    <row r="514" spans="1:6" x14ac:dyDescent="0.2">
      <c r="A514" s="55" t="s">
        <v>94</v>
      </c>
      <c r="B514" s="63" t="s">
        <v>2</v>
      </c>
      <c r="C514" s="67">
        <v>5</v>
      </c>
      <c r="D514" s="68">
        <v>602423</v>
      </c>
      <c r="E514" s="68">
        <v>36145</v>
      </c>
      <c r="F514" s="69">
        <v>5.5999999999999999E-5</v>
      </c>
    </row>
    <row r="515" spans="1:6" x14ac:dyDescent="0.2">
      <c r="A515" s="55" t="s">
        <v>94</v>
      </c>
      <c r="B515" s="63" t="s">
        <v>6</v>
      </c>
      <c r="C515" s="67">
        <v>7</v>
      </c>
      <c r="D515" s="68">
        <v>925879</v>
      </c>
      <c r="E515" s="68">
        <v>55553</v>
      </c>
      <c r="F515" s="69">
        <v>8.6000000000000003E-5</v>
      </c>
    </row>
    <row r="516" spans="1:6" x14ac:dyDescent="0.2">
      <c r="A516" s="55" t="s">
        <v>94</v>
      </c>
      <c r="B516" s="63" t="s">
        <v>10</v>
      </c>
      <c r="C516" s="67">
        <v>70</v>
      </c>
      <c r="D516" s="68">
        <v>1144790</v>
      </c>
      <c r="E516" s="68">
        <v>68687</v>
      </c>
      <c r="F516" s="69">
        <v>1.07E-4</v>
      </c>
    </row>
    <row r="517" spans="1:6" x14ac:dyDescent="0.2">
      <c r="A517" s="55" t="s">
        <v>94</v>
      </c>
      <c r="B517" s="63" t="s">
        <v>4</v>
      </c>
      <c r="C517" s="67">
        <v>12</v>
      </c>
      <c r="D517" s="68">
        <v>1492239</v>
      </c>
      <c r="E517" s="68">
        <v>89534</v>
      </c>
      <c r="F517" s="69">
        <v>1.3899999999999999E-4</v>
      </c>
    </row>
    <row r="518" spans="1:6" x14ac:dyDescent="0.2">
      <c r="A518" s="55" t="s">
        <v>94</v>
      </c>
      <c r="B518" s="63" t="s">
        <v>52</v>
      </c>
      <c r="C518" s="67">
        <v>162</v>
      </c>
      <c r="D518" s="68">
        <v>2230198</v>
      </c>
      <c r="E518" s="68">
        <v>130953</v>
      </c>
      <c r="F518" s="69">
        <v>2.04E-4</v>
      </c>
    </row>
    <row r="519" spans="1:6" x14ac:dyDescent="0.2">
      <c r="A519" s="55" t="s">
        <v>94</v>
      </c>
      <c r="B519" s="63" t="s">
        <v>8</v>
      </c>
      <c r="C519" s="67">
        <v>99</v>
      </c>
      <c r="D519" s="68">
        <v>1140633</v>
      </c>
      <c r="E519" s="68">
        <v>68438</v>
      </c>
      <c r="F519" s="69">
        <v>1.06E-4</v>
      </c>
    </row>
    <row r="520" spans="1:6" x14ac:dyDescent="0.2">
      <c r="A520" s="55" t="s">
        <v>94</v>
      </c>
      <c r="B520" s="63" t="s">
        <v>155</v>
      </c>
      <c r="C520" s="67">
        <v>34</v>
      </c>
      <c r="D520" s="68">
        <v>2004876</v>
      </c>
      <c r="E520" s="68">
        <v>120293</v>
      </c>
      <c r="F520" s="69">
        <v>1.8699999999999999E-4</v>
      </c>
    </row>
    <row r="521" spans="1:6" x14ac:dyDescent="0.2">
      <c r="A521" s="55" t="s">
        <v>94</v>
      </c>
      <c r="B521" s="63" t="s">
        <v>25</v>
      </c>
      <c r="C521" s="67">
        <v>32</v>
      </c>
      <c r="D521" s="68">
        <v>1686673</v>
      </c>
      <c r="E521" s="68">
        <v>101200</v>
      </c>
      <c r="F521" s="69">
        <v>1.5699999999999999E-4</v>
      </c>
    </row>
    <row r="522" spans="1:6" x14ac:dyDescent="0.2">
      <c r="A522" s="55" t="s">
        <v>95</v>
      </c>
      <c r="B522" s="63" t="s">
        <v>5</v>
      </c>
      <c r="C522" s="67">
        <v>12</v>
      </c>
      <c r="D522" s="68">
        <v>954445</v>
      </c>
      <c r="E522" s="68">
        <v>57267</v>
      </c>
      <c r="F522" s="69">
        <v>8.8999999999999995E-5</v>
      </c>
    </row>
    <row r="523" spans="1:6" x14ac:dyDescent="0.2">
      <c r="A523" s="55" t="s">
        <v>95</v>
      </c>
      <c r="B523" s="63" t="s">
        <v>1</v>
      </c>
      <c r="C523" s="67">
        <v>11</v>
      </c>
      <c r="D523" s="68">
        <v>1311199</v>
      </c>
      <c r="E523" s="68">
        <v>78672</v>
      </c>
      <c r="F523" s="69">
        <v>1.22E-4</v>
      </c>
    </row>
    <row r="524" spans="1:6" x14ac:dyDescent="0.2">
      <c r="A524" s="55" t="s">
        <v>95</v>
      </c>
      <c r="B524" s="63" t="s">
        <v>154</v>
      </c>
      <c r="C524" s="67">
        <v>40</v>
      </c>
      <c r="D524" s="68">
        <v>4198545</v>
      </c>
      <c r="E524" s="68">
        <v>249933</v>
      </c>
      <c r="F524" s="69">
        <v>3.8900000000000002E-4</v>
      </c>
    </row>
    <row r="525" spans="1:6" x14ac:dyDescent="0.2">
      <c r="A525" s="55" t="s">
        <v>95</v>
      </c>
      <c r="B525" s="63" t="s">
        <v>3</v>
      </c>
      <c r="C525" s="67">
        <v>23</v>
      </c>
      <c r="D525" s="68">
        <v>6543556</v>
      </c>
      <c r="E525" s="68">
        <v>392613</v>
      </c>
      <c r="F525" s="69">
        <v>6.11E-4</v>
      </c>
    </row>
    <row r="526" spans="1:6" x14ac:dyDescent="0.2">
      <c r="A526" s="55" t="s">
        <v>95</v>
      </c>
      <c r="B526" s="63" t="s">
        <v>2</v>
      </c>
      <c r="C526" s="67">
        <v>5</v>
      </c>
      <c r="D526" s="68">
        <v>9391631</v>
      </c>
      <c r="E526" s="68">
        <v>563498</v>
      </c>
      <c r="F526" s="69">
        <v>8.7699999999999996E-4</v>
      </c>
    </row>
    <row r="527" spans="1:6" x14ac:dyDescent="0.2">
      <c r="A527" s="55" t="s">
        <v>95</v>
      </c>
      <c r="B527" s="63" t="s">
        <v>6</v>
      </c>
      <c r="C527" s="67">
        <v>11</v>
      </c>
      <c r="D527" s="68">
        <v>576918</v>
      </c>
      <c r="E527" s="68">
        <v>34615</v>
      </c>
      <c r="F527" s="69">
        <v>5.3999999999999998E-5</v>
      </c>
    </row>
    <row r="528" spans="1:6" x14ac:dyDescent="0.2">
      <c r="A528" s="55" t="s">
        <v>95</v>
      </c>
      <c r="B528" s="63" t="s">
        <v>10</v>
      </c>
      <c r="C528" s="67">
        <v>111</v>
      </c>
      <c r="D528" s="68">
        <v>5927687</v>
      </c>
      <c r="E528" s="68">
        <v>355661</v>
      </c>
      <c r="F528" s="69">
        <v>5.53E-4</v>
      </c>
    </row>
    <row r="529" spans="1:6" x14ac:dyDescent="0.2">
      <c r="A529" s="55" t="s">
        <v>95</v>
      </c>
      <c r="B529" s="63" t="s">
        <v>4</v>
      </c>
      <c r="C529" s="67">
        <v>24</v>
      </c>
      <c r="D529" s="68">
        <v>1588500</v>
      </c>
      <c r="E529" s="68">
        <v>95310</v>
      </c>
      <c r="F529" s="69">
        <v>1.4799999999999999E-4</v>
      </c>
    </row>
    <row r="530" spans="1:6" x14ac:dyDescent="0.2">
      <c r="A530" s="55" t="s">
        <v>95</v>
      </c>
      <c r="B530" s="63" t="s">
        <v>52</v>
      </c>
      <c r="C530" s="67">
        <v>271</v>
      </c>
      <c r="D530" s="68">
        <v>5821941</v>
      </c>
      <c r="E530" s="68">
        <v>345708</v>
      </c>
      <c r="F530" s="69">
        <v>5.3799999999999996E-4</v>
      </c>
    </row>
    <row r="531" spans="1:6" x14ac:dyDescent="0.2">
      <c r="A531" s="55" t="s">
        <v>95</v>
      </c>
      <c r="B531" s="63" t="s">
        <v>8</v>
      </c>
      <c r="C531" s="67">
        <v>142</v>
      </c>
      <c r="D531" s="68">
        <v>892363</v>
      </c>
      <c r="E531" s="68">
        <v>53542</v>
      </c>
      <c r="F531" s="69">
        <v>8.2999999999999998E-5</v>
      </c>
    </row>
    <row r="532" spans="1:6" x14ac:dyDescent="0.2">
      <c r="A532" s="55" t="s">
        <v>95</v>
      </c>
      <c r="B532" s="63" t="s">
        <v>155</v>
      </c>
      <c r="C532" s="67">
        <v>40</v>
      </c>
      <c r="D532" s="68">
        <v>7813422</v>
      </c>
      <c r="E532" s="68">
        <v>468805</v>
      </c>
      <c r="F532" s="69">
        <v>7.2900000000000005E-4</v>
      </c>
    </row>
    <row r="533" spans="1:6" x14ac:dyDescent="0.2">
      <c r="A533" s="55" t="s">
        <v>95</v>
      </c>
      <c r="B533" s="63" t="s">
        <v>25</v>
      </c>
      <c r="C533" s="67">
        <v>34</v>
      </c>
      <c r="D533" s="68">
        <v>2281342</v>
      </c>
      <c r="E533" s="68">
        <v>136881</v>
      </c>
      <c r="F533" s="69">
        <v>2.13E-4</v>
      </c>
    </row>
    <row r="534" spans="1:6" x14ac:dyDescent="0.2">
      <c r="A534" s="55" t="s">
        <v>96</v>
      </c>
      <c r="B534" s="63" t="s">
        <v>5</v>
      </c>
      <c r="C534" s="67" t="s">
        <v>51</v>
      </c>
      <c r="D534" s="68" t="s">
        <v>51</v>
      </c>
      <c r="E534" s="68" t="s">
        <v>51</v>
      </c>
      <c r="F534" s="69" t="s">
        <v>51</v>
      </c>
    </row>
    <row r="535" spans="1:6" x14ac:dyDescent="0.2">
      <c r="A535" s="55" t="s">
        <v>96</v>
      </c>
      <c r="B535" s="63" t="s">
        <v>1</v>
      </c>
      <c r="C535" s="67">
        <v>10</v>
      </c>
      <c r="D535" s="68">
        <v>1785672</v>
      </c>
      <c r="E535" s="68">
        <v>107140</v>
      </c>
      <c r="F535" s="69">
        <v>1.6699999999999999E-4</v>
      </c>
    </row>
    <row r="536" spans="1:6" x14ac:dyDescent="0.2">
      <c r="A536" s="55" t="s">
        <v>96</v>
      </c>
      <c r="B536" s="63" t="s">
        <v>154</v>
      </c>
      <c r="C536" s="67">
        <v>28</v>
      </c>
      <c r="D536" s="68">
        <v>1326788</v>
      </c>
      <c r="E536" s="68">
        <v>79607</v>
      </c>
      <c r="F536" s="69">
        <v>1.2400000000000001E-4</v>
      </c>
    </row>
    <row r="537" spans="1:6" x14ac:dyDescent="0.2">
      <c r="A537" s="55" t="s">
        <v>96</v>
      </c>
      <c r="B537" s="63" t="s">
        <v>3</v>
      </c>
      <c r="C537" s="67">
        <v>12</v>
      </c>
      <c r="D537" s="68">
        <v>3173511</v>
      </c>
      <c r="E537" s="68">
        <v>190411</v>
      </c>
      <c r="F537" s="69">
        <v>2.9599999999999998E-4</v>
      </c>
    </row>
    <row r="538" spans="1:6" x14ac:dyDescent="0.2">
      <c r="A538" s="55" t="s">
        <v>96</v>
      </c>
      <c r="B538" s="63" t="s">
        <v>2</v>
      </c>
      <c r="C538" s="67" t="s">
        <v>51</v>
      </c>
      <c r="D538" s="68" t="s">
        <v>51</v>
      </c>
      <c r="E538" s="68" t="s">
        <v>51</v>
      </c>
      <c r="F538" s="69" t="s">
        <v>51</v>
      </c>
    </row>
    <row r="539" spans="1:6" x14ac:dyDescent="0.2">
      <c r="A539" s="55" t="s">
        <v>96</v>
      </c>
      <c r="B539" s="63" t="s">
        <v>6</v>
      </c>
      <c r="C539" s="67">
        <v>12</v>
      </c>
      <c r="D539" s="68">
        <v>863774</v>
      </c>
      <c r="E539" s="68">
        <v>51826</v>
      </c>
      <c r="F539" s="69">
        <v>8.1000000000000004E-5</v>
      </c>
    </row>
    <row r="540" spans="1:6" x14ac:dyDescent="0.2">
      <c r="A540" s="55" t="s">
        <v>96</v>
      </c>
      <c r="B540" s="63" t="s">
        <v>10</v>
      </c>
      <c r="C540" s="67">
        <v>92</v>
      </c>
      <c r="D540" s="68">
        <v>2793712</v>
      </c>
      <c r="E540" s="68">
        <v>167623</v>
      </c>
      <c r="F540" s="69">
        <v>2.61E-4</v>
      </c>
    </row>
    <row r="541" spans="1:6" x14ac:dyDescent="0.2">
      <c r="A541" s="55" t="s">
        <v>96</v>
      </c>
      <c r="B541" s="63" t="s">
        <v>4</v>
      </c>
      <c r="C541" s="67">
        <v>14</v>
      </c>
      <c r="D541" s="68">
        <v>1162030</v>
      </c>
      <c r="E541" s="68">
        <v>69722</v>
      </c>
      <c r="F541" s="69">
        <v>1.08E-4</v>
      </c>
    </row>
    <row r="542" spans="1:6" x14ac:dyDescent="0.2">
      <c r="A542" s="55" t="s">
        <v>96</v>
      </c>
      <c r="B542" s="63" t="s">
        <v>52</v>
      </c>
      <c r="C542" s="67">
        <v>153</v>
      </c>
      <c r="D542" s="68">
        <v>1438476</v>
      </c>
      <c r="E542" s="68">
        <v>84734</v>
      </c>
      <c r="F542" s="69">
        <v>1.3200000000000001E-4</v>
      </c>
    </row>
    <row r="543" spans="1:6" x14ac:dyDescent="0.2">
      <c r="A543" s="55" t="s">
        <v>96</v>
      </c>
      <c r="B543" s="63" t="s">
        <v>8</v>
      </c>
      <c r="C543" s="67">
        <v>107</v>
      </c>
      <c r="D543" s="68">
        <v>2130706</v>
      </c>
      <c r="E543" s="68">
        <v>127842</v>
      </c>
      <c r="F543" s="69">
        <v>1.9900000000000001E-4</v>
      </c>
    </row>
    <row r="544" spans="1:6" x14ac:dyDescent="0.2">
      <c r="A544" s="55" t="s">
        <v>96</v>
      </c>
      <c r="B544" s="63" t="s">
        <v>155</v>
      </c>
      <c r="C544" s="67">
        <v>18</v>
      </c>
      <c r="D544" s="68">
        <v>2232165</v>
      </c>
      <c r="E544" s="68">
        <v>133930</v>
      </c>
      <c r="F544" s="69">
        <v>2.0799999999999999E-4</v>
      </c>
    </row>
    <row r="545" spans="1:6" x14ac:dyDescent="0.2">
      <c r="A545" s="55" t="s">
        <v>96</v>
      </c>
      <c r="B545" s="63" t="s">
        <v>25</v>
      </c>
      <c r="C545" s="67">
        <v>31</v>
      </c>
      <c r="D545" s="68">
        <v>5311517</v>
      </c>
      <c r="E545" s="68">
        <v>318141</v>
      </c>
      <c r="F545" s="69">
        <v>4.95E-4</v>
      </c>
    </row>
    <row r="546" spans="1:6" x14ac:dyDescent="0.2">
      <c r="A546" s="55" t="s">
        <v>97</v>
      </c>
      <c r="B546" s="63" t="s">
        <v>5</v>
      </c>
      <c r="C546" s="67" t="s">
        <v>51</v>
      </c>
      <c r="D546" s="68" t="s">
        <v>51</v>
      </c>
      <c r="E546" s="68" t="s">
        <v>51</v>
      </c>
      <c r="F546" s="69" t="s">
        <v>51</v>
      </c>
    </row>
    <row r="547" spans="1:6" x14ac:dyDescent="0.2">
      <c r="A547" s="55" t="s">
        <v>97</v>
      </c>
      <c r="B547" s="63" t="s">
        <v>1</v>
      </c>
      <c r="C547" s="67">
        <v>8</v>
      </c>
      <c r="D547" s="68">
        <v>1274068</v>
      </c>
      <c r="E547" s="68">
        <v>76444</v>
      </c>
      <c r="F547" s="69">
        <v>1.1900000000000001E-4</v>
      </c>
    </row>
    <row r="548" spans="1:6" x14ac:dyDescent="0.2">
      <c r="A548" s="55" t="s">
        <v>97</v>
      </c>
      <c r="B548" s="63" t="s">
        <v>154</v>
      </c>
      <c r="C548" s="67">
        <v>27</v>
      </c>
      <c r="D548" s="68">
        <v>1866972</v>
      </c>
      <c r="E548" s="68">
        <v>112018</v>
      </c>
      <c r="F548" s="69">
        <v>1.74E-4</v>
      </c>
    </row>
    <row r="549" spans="1:6" x14ac:dyDescent="0.2">
      <c r="A549" s="55" t="s">
        <v>97</v>
      </c>
      <c r="B549" s="63" t="s">
        <v>3</v>
      </c>
      <c r="C549" s="67">
        <v>13</v>
      </c>
      <c r="D549" s="68">
        <v>4236260</v>
      </c>
      <c r="E549" s="68">
        <v>254176</v>
      </c>
      <c r="F549" s="69">
        <v>3.9500000000000001E-4</v>
      </c>
    </row>
    <row r="550" spans="1:6" x14ac:dyDescent="0.2">
      <c r="A550" s="55" t="s">
        <v>97</v>
      </c>
      <c r="B550" s="63" t="s">
        <v>2</v>
      </c>
      <c r="C550" s="67" t="s">
        <v>51</v>
      </c>
      <c r="D550" s="68" t="s">
        <v>51</v>
      </c>
      <c r="E550" s="68" t="s">
        <v>51</v>
      </c>
      <c r="F550" s="69" t="s">
        <v>51</v>
      </c>
    </row>
    <row r="551" spans="1:6" x14ac:dyDescent="0.2">
      <c r="A551" s="55" t="s">
        <v>97</v>
      </c>
      <c r="B551" s="63" t="s">
        <v>6</v>
      </c>
      <c r="C551" s="67">
        <v>6</v>
      </c>
      <c r="D551" s="68">
        <v>269226</v>
      </c>
      <c r="E551" s="68">
        <v>16154</v>
      </c>
      <c r="F551" s="69">
        <v>2.5000000000000001E-5</v>
      </c>
    </row>
    <row r="552" spans="1:6" x14ac:dyDescent="0.2">
      <c r="A552" s="55" t="s">
        <v>97</v>
      </c>
      <c r="B552" s="63" t="s">
        <v>10</v>
      </c>
      <c r="C552" s="67">
        <v>64</v>
      </c>
      <c r="D552" s="68">
        <v>4768423</v>
      </c>
      <c r="E552" s="68">
        <v>286105</v>
      </c>
      <c r="F552" s="69">
        <v>4.4499999999999997E-4</v>
      </c>
    </row>
    <row r="553" spans="1:6" x14ac:dyDescent="0.2">
      <c r="A553" s="55" t="s">
        <v>97</v>
      </c>
      <c r="B553" s="63" t="s">
        <v>4</v>
      </c>
      <c r="C553" s="67">
        <v>17</v>
      </c>
      <c r="D553" s="68">
        <v>596138</v>
      </c>
      <c r="E553" s="68">
        <v>35768</v>
      </c>
      <c r="F553" s="69">
        <v>5.5999999999999999E-5</v>
      </c>
    </row>
    <row r="554" spans="1:6" x14ac:dyDescent="0.2">
      <c r="A554" s="55" t="s">
        <v>97</v>
      </c>
      <c r="B554" s="63" t="s">
        <v>52</v>
      </c>
      <c r="C554" s="67">
        <v>149</v>
      </c>
      <c r="D554" s="68">
        <v>3103307</v>
      </c>
      <c r="E554" s="68">
        <v>183643</v>
      </c>
      <c r="F554" s="69">
        <v>2.8600000000000001E-4</v>
      </c>
    </row>
    <row r="555" spans="1:6" x14ac:dyDescent="0.2">
      <c r="A555" s="55" t="s">
        <v>97</v>
      </c>
      <c r="B555" s="63" t="s">
        <v>8</v>
      </c>
      <c r="C555" s="67">
        <v>81</v>
      </c>
      <c r="D555" s="68">
        <v>853521</v>
      </c>
      <c r="E555" s="68">
        <v>51211</v>
      </c>
      <c r="F555" s="69">
        <v>8.0000000000000007E-5</v>
      </c>
    </row>
    <row r="556" spans="1:6" x14ac:dyDescent="0.2">
      <c r="A556" s="55" t="s">
        <v>97</v>
      </c>
      <c r="B556" s="63" t="s">
        <v>155</v>
      </c>
      <c r="C556" s="67">
        <v>31</v>
      </c>
      <c r="D556" s="68">
        <v>1966543</v>
      </c>
      <c r="E556" s="68">
        <v>117993</v>
      </c>
      <c r="F556" s="69">
        <v>1.84E-4</v>
      </c>
    </row>
    <row r="557" spans="1:6" x14ac:dyDescent="0.2">
      <c r="A557" s="55" t="s">
        <v>97</v>
      </c>
      <c r="B557" s="63" t="s">
        <v>25</v>
      </c>
      <c r="C557" s="67">
        <v>28</v>
      </c>
      <c r="D557" s="68">
        <v>2575514</v>
      </c>
      <c r="E557" s="68">
        <v>154531</v>
      </c>
      <c r="F557" s="69">
        <v>2.4000000000000001E-4</v>
      </c>
    </row>
    <row r="558" spans="1:6" x14ac:dyDescent="0.2">
      <c r="A558" s="55" t="s">
        <v>98</v>
      </c>
      <c r="B558" s="63" t="s">
        <v>5</v>
      </c>
      <c r="C558" s="67" t="s">
        <v>51</v>
      </c>
      <c r="D558" s="68" t="s">
        <v>51</v>
      </c>
      <c r="E558" s="68" t="s">
        <v>51</v>
      </c>
      <c r="F558" s="69" t="s">
        <v>51</v>
      </c>
    </row>
    <row r="559" spans="1:6" x14ac:dyDescent="0.2">
      <c r="A559" s="55" t="s">
        <v>98</v>
      </c>
      <c r="B559" s="63" t="s">
        <v>1</v>
      </c>
      <c r="C559" s="67">
        <v>8</v>
      </c>
      <c r="D559" s="68">
        <v>1390716</v>
      </c>
      <c r="E559" s="68">
        <v>83443</v>
      </c>
      <c r="F559" s="69">
        <v>1.2999999999999999E-4</v>
      </c>
    </row>
    <row r="560" spans="1:6" x14ac:dyDescent="0.2">
      <c r="A560" s="55" t="s">
        <v>98</v>
      </c>
      <c r="B560" s="63" t="s">
        <v>154</v>
      </c>
      <c r="C560" s="67">
        <v>13</v>
      </c>
      <c r="D560" s="68">
        <v>927668</v>
      </c>
      <c r="E560" s="68">
        <v>55660</v>
      </c>
      <c r="F560" s="69">
        <v>8.7000000000000001E-5</v>
      </c>
    </row>
    <row r="561" spans="1:6" x14ac:dyDescent="0.2">
      <c r="A561" s="55" t="s">
        <v>98</v>
      </c>
      <c r="B561" s="63" t="s">
        <v>3</v>
      </c>
      <c r="C561" s="67">
        <v>11</v>
      </c>
      <c r="D561" s="68">
        <v>2340416</v>
      </c>
      <c r="E561" s="68">
        <v>140425</v>
      </c>
      <c r="F561" s="69">
        <v>2.1900000000000001E-4</v>
      </c>
    </row>
    <row r="562" spans="1:6" x14ac:dyDescent="0.2">
      <c r="A562" s="55" t="s">
        <v>98</v>
      </c>
      <c r="B562" s="63" t="s">
        <v>2</v>
      </c>
      <c r="C562" s="67" t="s">
        <v>51</v>
      </c>
      <c r="D562" s="68" t="s">
        <v>51</v>
      </c>
      <c r="E562" s="68" t="s">
        <v>51</v>
      </c>
      <c r="F562" s="69" t="s">
        <v>51</v>
      </c>
    </row>
    <row r="563" spans="1:6" x14ac:dyDescent="0.2">
      <c r="A563" s="55" t="s">
        <v>98</v>
      </c>
      <c r="B563" s="63" t="s">
        <v>6</v>
      </c>
      <c r="C563" s="67" t="s">
        <v>51</v>
      </c>
      <c r="D563" s="68" t="s">
        <v>51</v>
      </c>
      <c r="E563" s="68" t="s">
        <v>51</v>
      </c>
      <c r="F563" s="69" t="s">
        <v>51</v>
      </c>
    </row>
    <row r="564" spans="1:6" x14ac:dyDescent="0.2">
      <c r="A564" s="55" t="s">
        <v>98</v>
      </c>
      <c r="B564" s="63" t="s">
        <v>10</v>
      </c>
      <c r="C564" s="67">
        <v>48</v>
      </c>
      <c r="D564" s="68">
        <v>1496126</v>
      </c>
      <c r="E564" s="68">
        <v>89399</v>
      </c>
      <c r="F564" s="69">
        <v>1.3899999999999999E-4</v>
      </c>
    </row>
    <row r="565" spans="1:6" x14ac:dyDescent="0.2">
      <c r="A565" s="55" t="s">
        <v>98</v>
      </c>
      <c r="B565" s="63" t="s">
        <v>4</v>
      </c>
      <c r="C565" s="67">
        <v>10</v>
      </c>
      <c r="D565" s="68">
        <v>750480</v>
      </c>
      <c r="E565" s="68">
        <v>45029</v>
      </c>
      <c r="F565" s="69">
        <v>6.9999999999999994E-5</v>
      </c>
    </row>
    <row r="566" spans="1:6" x14ac:dyDescent="0.2">
      <c r="A566" s="55" t="s">
        <v>98</v>
      </c>
      <c r="B566" s="63" t="s">
        <v>52</v>
      </c>
      <c r="C566" s="67">
        <v>115</v>
      </c>
      <c r="D566" s="68">
        <v>1780779</v>
      </c>
      <c r="E566" s="68">
        <v>103461</v>
      </c>
      <c r="F566" s="69">
        <v>1.6100000000000001E-4</v>
      </c>
    </row>
    <row r="567" spans="1:6" x14ac:dyDescent="0.2">
      <c r="A567" s="55" t="s">
        <v>98</v>
      </c>
      <c r="B567" s="63" t="s">
        <v>8</v>
      </c>
      <c r="C567" s="67">
        <v>59</v>
      </c>
      <c r="D567" s="68">
        <v>770337</v>
      </c>
      <c r="E567" s="68">
        <v>46057</v>
      </c>
      <c r="F567" s="69">
        <v>7.2000000000000002E-5</v>
      </c>
    </row>
    <row r="568" spans="1:6" x14ac:dyDescent="0.2">
      <c r="A568" s="55" t="s">
        <v>98</v>
      </c>
      <c r="B568" s="63" t="s">
        <v>155</v>
      </c>
      <c r="C568" s="67">
        <v>27</v>
      </c>
      <c r="D568" s="68">
        <v>1621770</v>
      </c>
      <c r="E568" s="68">
        <v>97306</v>
      </c>
      <c r="F568" s="69">
        <v>1.5100000000000001E-4</v>
      </c>
    </row>
    <row r="569" spans="1:6" x14ac:dyDescent="0.2">
      <c r="A569" s="55" t="s">
        <v>98</v>
      </c>
      <c r="B569" s="63" t="s">
        <v>25</v>
      </c>
      <c r="C569" s="67">
        <v>23</v>
      </c>
      <c r="D569" s="68">
        <v>829754</v>
      </c>
      <c r="E569" s="68">
        <v>49785</v>
      </c>
      <c r="F569" s="69">
        <v>7.7000000000000001E-5</v>
      </c>
    </row>
    <row r="570" spans="1:6" x14ac:dyDescent="0.2">
      <c r="A570" s="55" t="s">
        <v>99</v>
      </c>
      <c r="B570" s="63" t="s">
        <v>5</v>
      </c>
      <c r="C570" s="67">
        <v>44</v>
      </c>
      <c r="D570" s="68">
        <v>10335320</v>
      </c>
      <c r="E570" s="68">
        <v>620119</v>
      </c>
      <c r="F570" s="69">
        <v>9.6500000000000004E-4</v>
      </c>
    </row>
    <row r="571" spans="1:6" x14ac:dyDescent="0.2">
      <c r="A571" s="55" t="s">
        <v>99</v>
      </c>
      <c r="B571" s="63" t="s">
        <v>1</v>
      </c>
      <c r="C571" s="67">
        <v>11</v>
      </c>
      <c r="D571" s="68">
        <v>1229975</v>
      </c>
      <c r="E571" s="68">
        <v>73799</v>
      </c>
      <c r="F571" s="69">
        <v>1.15E-4</v>
      </c>
    </row>
    <row r="572" spans="1:6" x14ac:dyDescent="0.2">
      <c r="A572" s="55" t="s">
        <v>99</v>
      </c>
      <c r="B572" s="63" t="s">
        <v>154</v>
      </c>
      <c r="C572" s="67">
        <v>36</v>
      </c>
      <c r="D572" s="68">
        <v>4031645</v>
      </c>
      <c r="E572" s="68">
        <v>241899</v>
      </c>
      <c r="F572" s="69">
        <v>3.7599999999999998E-4</v>
      </c>
    </row>
    <row r="573" spans="1:6" x14ac:dyDescent="0.2">
      <c r="A573" s="55" t="s">
        <v>99</v>
      </c>
      <c r="B573" s="63" t="s">
        <v>3</v>
      </c>
      <c r="C573" s="67">
        <v>29</v>
      </c>
      <c r="D573" s="68">
        <v>4905364</v>
      </c>
      <c r="E573" s="68">
        <v>294322</v>
      </c>
      <c r="F573" s="69">
        <v>4.5800000000000002E-4</v>
      </c>
    </row>
    <row r="574" spans="1:6" x14ac:dyDescent="0.2">
      <c r="A574" s="55" t="s">
        <v>99</v>
      </c>
      <c r="B574" s="63" t="s">
        <v>2</v>
      </c>
      <c r="C574" s="67">
        <v>6</v>
      </c>
      <c r="D574" s="68">
        <v>1302565</v>
      </c>
      <c r="E574" s="68">
        <v>78154</v>
      </c>
      <c r="F574" s="69">
        <v>1.22E-4</v>
      </c>
    </row>
    <row r="575" spans="1:6" x14ac:dyDescent="0.2">
      <c r="A575" s="55" t="s">
        <v>99</v>
      </c>
      <c r="B575" s="63" t="s">
        <v>6</v>
      </c>
      <c r="C575" s="67">
        <v>13</v>
      </c>
      <c r="D575" s="68">
        <v>381564</v>
      </c>
      <c r="E575" s="68">
        <v>22894</v>
      </c>
      <c r="F575" s="69">
        <v>3.6000000000000001E-5</v>
      </c>
    </row>
    <row r="576" spans="1:6" x14ac:dyDescent="0.2">
      <c r="A576" s="55" t="s">
        <v>99</v>
      </c>
      <c r="B576" s="63" t="s">
        <v>10</v>
      </c>
      <c r="C576" s="67">
        <v>125</v>
      </c>
      <c r="D576" s="68">
        <v>9544990</v>
      </c>
      <c r="E576" s="68">
        <v>572699</v>
      </c>
      <c r="F576" s="69">
        <v>8.9099999999999997E-4</v>
      </c>
    </row>
    <row r="577" spans="1:6" x14ac:dyDescent="0.2">
      <c r="A577" s="55" t="s">
        <v>99</v>
      </c>
      <c r="B577" s="63" t="s">
        <v>4</v>
      </c>
      <c r="C577" s="67">
        <v>18</v>
      </c>
      <c r="D577" s="68">
        <v>579960</v>
      </c>
      <c r="E577" s="68">
        <v>34798</v>
      </c>
      <c r="F577" s="69">
        <v>5.3999999999999998E-5</v>
      </c>
    </row>
    <row r="578" spans="1:6" x14ac:dyDescent="0.2">
      <c r="A578" s="55" t="s">
        <v>99</v>
      </c>
      <c r="B578" s="63" t="s">
        <v>52</v>
      </c>
      <c r="C578" s="67">
        <v>277</v>
      </c>
      <c r="D578" s="68">
        <v>6230222</v>
      </c>
      <c r="E578" s="68">
        <v>367130</v>
      </c>
      <c r="F578" s="69">
        <v>5.71E-4</v>
      </c>
    </row>
    <row r="579" spans="1:6" x14ac:dyDescent="0.2">
      <c r="A579" s="55" t="s">
        <v>99</v>
      </c>
      <c r="B579" s="63" t="s">
        <v>8</v>
      </c>
      <c r="C579" s="67">
        <v>160</v>
      </c>
      <c r="D579" s="68">
        <v>10096223</v>
      </c>
      <c r="E579" s="68">
        <v>605773</v>
      </c>
      <c r="F579" s="69">
        <v>9.4300000000000004E-4</v>
      </c>
    </row>
    <row r="580" spans="1:6" x14ac:dyDescent="0.2">
      <c r="A580" s="55" t="s">
        <v>99</v>
      </c>
      <c r="B580" s="63" t="s">
        <v>155</v>
      </c>
      <c r="C580" s="67">
        <v>28</v>
      </c>
      <c r="D580" s="68">
        <v>1754550</v>
      </c>
      <c r="E580" s="68">
        <v>105273</v>
      </c>
      <c r="F580" s="69">
        <v>1.64E-4</v>
      </c>
    </row>
    <row r="581" spans="1:6" x14ac:dyDescent="0.2">
      <c r="A581" s="55" t="s">
        <v>99</v>
      </c>
      <c r="B581" s="63" t="s">
        <v>25</v>
      </c>
      <c r="C581" s="67">
        <v>34</v>
      </c>
      <c r="D581" s="68">
        <v>2198862</v>
      </c>
      <c r="E581" s="68">
        <v>131932</v>
      </c>
      <c r="F581" s="69">
        <v>2.05E-4</v>
      </c>
    </row>
    <row r="582" spans="1:6" x14ac:dyDescent="0.2">
      <c r="A582" s="55" t="s">
        <v>100</v>
      </c>
      <c r="B582" s="63" t="s">
        <v>5</v>
      </c>
      <c r="C582" s="67">
        <v>6</v>
      </c>
      <c r="D582" s="68">
        <v>128051</v>
      </c>
      <c r="E582" s="68">
        <v>7683</v>
      </c>
      <c r="F582" s="69">
        <v>1.2E-5</v>
      </c>
    </row>
    <row r="583" spans="1:6" x14ac:dyDescent="0.2">
      <c r="A583" s="55" t="s">
        <v>100</v>
      </c>
      <c r="B583" s="63" t="s">
        <v>1</v>
      </c>
      <c r="C583" s="67">
        <v>8</v>
      </c>
      <c r="D583" s="68">
        <v>830588</v>
      </c>
      <c r="E583" s="68">
        <v>49835</v>
      </c>
      <c r="F583" s="69">
        <v>7.7999999999999999E-5</v>
      </c>
    </row>
    <row r="584" spans="1:6" x14ac:dyDescent="0.2">
      <c r="A584" s="55" t="s">
        <v>100</v>
      </c>
      <c r="B584" s="63" t="s">
        <v>154</v>
      </c>
      <c r="C584" s="67">
        <v>58</v>
      </c>
      <c r="D584" s="68">
        <v>4009431</v>
      </c>
      <c r="E584" s="68">
        <v>240566</v>
      </c>
      <c r="F584" s="69">
        <v>3.7399999999999998E-4</v>
      </c>
    </row>
    <row r="585" spans="1:6" x14ac:dyDescent="0.2">
      <c r="A585" s="55" t="s">
        <v>100</v>
      </c>
      <c r="B585" s="63" t="s">
        <v>3</v>
      </c>
      <c r="C585" s="67">
        <v>22</v>
      </c>
      <c r="D585" s="68">
        <v>4697165</v>
      </c>
      <c r="E585" s="68">
        <v>281830</v>
      </c>
      <c r="F585" s="69">
        <v>4.3899999999999999E-4</v>
      </c>
    </row>
    <row r="586" spans="1:6" x14ac:dyDescent="0.2">
      <c r="A586" s="55" t="s">
        <v>100</v>
      </c>
      <c r="B586" s="63" t="s">
        <v>2</v>
      </c>
      <c r="C586" s="67">
        <v>11</v>
      </c>
      <c r="D586" s="68">
        <v>6824025</v>
      </c>
      <c r="E586" s="68">
        <v>409442</v>
      </c>
      <c r="F586" s="69">
        <v>6.3699999999999998E-4</v>
      </c>
    </row>
    <row r="587" spans="1:6" x14ac:dyDescent="0.2">
      <c r="A587" s="55" t="s">
        <v>100</v>
      </c>
      <c r="B587" s="63" t="s">
        <v>6</v>
      </c>
      <c r="C587" s="67">
        <v>5</v>
      </c>
      <c r="D587" s="68">
        <v>265989</v>
      </c>
      <c r="E587" s="68">
        <v>15959</v>
      </c>
      <c r="F587" s="69">
        <v>2.5000000000000001E-5</v>
      </c>
    </row>
    <row r="588" spans="1:6" x14ac:dyDescent="0.2">
      <c r="A588" s="55" t="s">
        <v>100</v>
      </c>
      <c r="B588" s="63" t="s">
        <v>10</v>
      </c>
      <c r="C588" s="67">
        <v>122</v>
      </c>
      <c r="D588" s="68">
        <v>3221907</v>
      </c>
      <c r="E588" s="68">
        <v>193314</v>
      </c>
      <c r="F588" s="69">
        <v>3.01E-4</v>
      </c>
    </row>
    <row r="589" spans="1:6" x14ac:dyDescent="0.2">
      <c r="A589" s="55" t="s">
        <v>100</v>
      </c>
      <c r="B589" s="63" t="s">
        <v>4</v>
      </c>
      <c r="C589" s="67">
        <v>19</v>
      </c>
      <c r="D589" s="68">
        <v>1632128</v>
      </c>
      <c r="E589" s="68">
        <v>97928</v>
      </c>
      <c r="F589" s="69">
        <v>1.5200000000000001E-4</v>
      </c>
    </row>
    <row r="590" spans="1:6" x14ac:dyDescent="0.2">
      <c r="A590" s="55" t="s">
        <v>100</v>
      </c>
      <c r="B590" s="63" t="s">
        <v>52</v>
      </c>
      <c r="C590" s="67">
        <v>325</v>
      </c>
      <c r="D590" s="68">
        <v>5943314</v>
      </c>
      <c r="E590" s="68">
        <v>353111</v>
      </c>
      <c r="F590" s="69">
        <v>5.4900000000000001E-4</v>
      </c>
    </row>
    <row r="591" spans="1:6" x14ac:dyDescent="0.2">
      <c r="A591" s="55" t="s">
        <v>100</v>
      </c>
      <c r="B591" s="63" t="s">
        <v>8</v>
      </c>
      <c r="C591" s="67">
        <v>145</v>
      </c>
      <c r="D591" s="68">
        <v>1653052</v>
      </c>
      <c r="E591" s="68">
        <v>99183</v>
      </c>
      <c r="F591" s="69">
        <v>1.54E-4</v>
      </c>
    </row>
    <row r="592" spans="1:6" x14ac:dyDescent="0.2">
      <c r="A592" s="55" t="s">
        <v>100</v>
      </c>
      <c r="B592" s="63" t="s">
        <v>155</v>
      </c>
      <c r="C592" s="67">
        <v>35</v>
      </c>
      <c r="D592" s="68">
        <v>2545389</v>
      </c>
      <c r="E592" s="68">
        <v>152723</v>
      </c>
      <c r="F592" s="69">
        <v>2.3800000000000001E-4</v>
      </c>
    </row>
    <row r="593" spans="1:6" x14ac:dyDescent="0.2">
      <c r="A593" s="55" t="s">
        <v>100</v>
      </c>
      <c r="B593" s="63" t="s">
        <v>25</v>
      </c>
      <c r="C593" s="67">
        <v>34</v>
      </c>
      <c r="D593" s="68">
        <v>3776277</v>
      </c>
      <c r="E593" s="68">
        <v>225493</v>
      </c>
      <c r="F593" s="69">
        <v>3.5100000000000002E-4</v>
      </c>
    </row>
    <row r="594" spans="1:6" x14ac:dyDescent="0.2">
      <c r="A594" s="55" t="s">
        <v>101</v>
      </c>
      <c r="B594" s="63" t="s">
        <v>5</v>
      </c>
      <c r="C594" s="67">
        <v>13</v>
      </c>
      <c r="D594" s="68">
        <v>327363</v>
      </c>
      <c r="E594" s="68">
        <v>19642</v>
      </c>
      <c r="F594" s="69">
        <v>3.1000000000000001E-5</v>
      </c>
    </row>
    <row r="595" spans="1:6" x14ac:dyDescent="0.2">
      <c r="A595" s="55" t="s">
        <v>101</v>
      </c>
      <c r="B595" s="63" t="s">
        <v>1</v>
      </c>
      <c r="C595" s="67">
        <v>19</v>
      </c>
      <c r="D595" s="68">
        <v>1785659</v>
      </c>
      <c r="E595" s="68">
        <v>107140</v>
      </c>
      <c r="F595" s="69">
        <v>1.6699999999999999E-4</v>
      </c>
    </row>
    <row r="596" spans="1:6" x14ac:dyDescent="0.2">
      <c r="A596" s="55" t="s">
        <v>101</v>
      </c>
      <c r="B596" s="63" t="s">
        <v>154</v>
      </c>
      <c r="C596" s="67">
        <v>82</v>
      </c>
      <c r="D596" s="68">
        <v>7454652</v>
      </c>
      <c r="E596" s="68">
        <v>447238</v>
      </c>
      <c r="F596" s="69">
        <v>6.96E-4</v>
      </c>
    </row>
    <row r="597" spans="1:6" x14ac:dyDescent="0.2">
      <c r="A597" s="55" t="s">
        <v>101</v>
      </c>
      <c r="B597" s="63" t="s">
        <v>3</v>
      </c>
      <c r="C597" s="67">
        <v>45</v>
      </c>
      <c r="D597" s="68">
        <v>11141907</v>
      </c>
      <c r="E597" s="68">
        <v>668514</v>
      </c>
      <c r="F597" s="69">
        <v>1.0399999999999999E-3</v>
      </c>
    </row>
    <row r="598" spans="1:6" x14ac:dyDescent="0.2">
      <c r="A598" s="55" t="s">
        <v>101</v>
      </c>
      <c r="B598" s="63" t="s">
        <v>2</v>
      </c>
      <c r="C598" s="67">
        <v>10</v>
      </c>
      <c r="D598" s="68">
        <v>9160632</v>
      </c>
      <c r="E598" s="68">
        <v>549638</v>
      </c>
      <c r="F598" s="69">
        <v>8.5499999999999997E-4</v>
      </c>
    </row>
    <row r="599" spans="1:6" x14ac:dyDescent="0.2">
      <c r="A599" s="55" t="s">
        <v>101</v>
      </c>
      <c r="B599" s="63" t="s">
        <v>6</v>
      </c>
      <c r="C599" s="67">
        <v>21</v>
      </c>
      <c r="D599" s="68">
        <v>1149378</v>
      </c>
      <c r="E599" s="68">
        <v>68963</v>
      </c>
      <c r="F599" s="69">
        <v>1.07E-4</v>
      </c>
    </row>
    <row r="600" spans="1:6" x14ac:dyDescent="0.2">
      <c r="A600" s="55" t="s">
        <v>101</v>
      </c>
      <c r="B600" s="63" t="s">
        <v>10</v>
      </c>
      <c r="C600" s="67">
        <v>204</v>
      </c>
      <c r="D600" s="68">
        <v>6881310</v>
      </c>
      <c r="E600" s="68">
        <v>412879</v>
      </c>
      <c r="F600" s="69">
        <v>6.4199999999999999E-4</v>
      </c>
    </row>
    <row r="601" spans="1:6" x14ac:dyDescent="0.2">
      <c r="A601" s="55" t="s">
        <v>101</v>
      </c>
      <c r="B601" s="63" t="s">
        <v>4</v>
      </c>
      <c r="C601" s="67">
        <v>27</v>
      </c>
      <c r="D601" s="68">
        <v>2919815</v>
      </c>
      <c r="E601" s="68">
        <v>175189</v>
      </c>
      <c r="F601" s="69">
        <v>2.7300000000000002E-4</v>
      </c>
    </row>
    <row r="602" spans="1:6" x14ac:dyDescent="0.2">
      <c r="A602" s="55" t="s">
        <v>101</v>
      </c>
      <c r="B602" s="63" t="s">
        <v>52</v>
      </c>
      <c r="C602" s="67">
        <v>451</v>
      </c>
      <c r="D602" s="68">
        <v>9417717</v>
      </c>
      <c r="E602" s="68">
        <v>556239</v>
      </c>
      <c r="F602" s="69">
        <v>8.6600000000000002E-4</v>
      </c>
    </row>
    <row r="603" spans="1:6" x14ac:dyDescent="0.2">
      <c r="A603" s="55" t="s">
        <v>101</v>
      </c>
      <c r="B603" s="63" t="s">
        <v>8</v>
      </c>
      <c r="C603" s="67">
        <v>257</v>
      </c>
      <c r="D603" s="68">
        <v>5006693</v>
      </c>
      <c r="E603" s="68">
        <v>300402</v>
      </c>
      <c r="F603" s="69">
        <v>4.6700000000000002E-4</v>
      </c>
    </row>
    <row r="604" spans="1:6" x14ac:dyDescent="0.2">
      <c r="A604" s="55" t="s">
        <v>101</v>
      </c>
      <c r="B604" s="63" t="s">
        <v>155</v>
      </c>
      <c r="C604" s="67">
        <v>56</v>
      </c>
      <c r="D604" s="68">
        <v>19318779</v>
      </c>
      <c r="E604" s="68">
        <v>1159127</v>
      </c>
      <c r="F604" s="69">
        <v>1.804E-3</v>
      </c>
    </row>
    <row r="605" spans="1:6" x14ac:dyDescent="0.2">
      <c r="A605" s="55" t="s">
        <v>101</v>
      </c>
      <c r="B605" s="63" t="s">
        <v>25</v>
      </c>
      <c r="C605" s="67">
        <v>41</v>
      </c>
      <c r="D605" s="68">
        <v>6005523</v>
      </c>
      <c r="E605" s="68">
        <v>360331</v>
      </c>
      <c r="F605" s="69">
        <v>5.6099999999999998E-4</v>
      </c>
    </row>
    <row r="606" spans="1:6" x14ac:dyDescent="0.2">
      <c r="A606" s="55" t="s">
        <v>102</v>
      </c>
      <c r="B606" s="63" t="s">
        <v>5</v>
      </c>
      <c r="C606" s="67">
        <v>9</v>
      </c>
      <c r="D606" s="68">
        <v>452049</v>
      </c>
      <c r="E606" s="68">
        <v>27123</v>
      </c>
      <c r="F606" s="69">
        <v>4.1999999999999998E-5</v>
      </c>
    </row>
    <row r="607" spans="1:6" x14ac:dyDescent="0.2">
      <c r="A607" s="55" t="s">
        <v>102</v>
      </c>
      <c r="B607" s="63" t="s">
        <v>1</v>
      </c>
      <c r="C607" s="67">
        <v>14</v>
      </c>
      <c r="D607" s="68">
        <v>1950075</v>
      </c>
      <c r="E607" s="68">
        <v>117005</v>
      </c>
      <c r="F607" s="69">
        <v>1.8200000000000001E-4</v>
      </c>
    </row>
    <row r="608" spans="1:6" x14ac:dyDescent="0.2">
      <c r="A608" s="55" t="s">
        <v>102</v>
      </c>
      <c r="B608" s="63" t="s">
        <v>154</v>
      </c>
      <c r="C608" s="67">
        <v>50</v>
      </c>
      <c r="D608" s="68">
        <v>3729667</v>
      </c>
      <c r="E608" s="68">
        <v>223780</v>
      </c>
      <c r="F608" s="69">
        <v>3.48E-4</v>
      </c>
    </row>
    <row r="609" spans="1:6" x14ac:dyDescent="0.2">
      <c r="A609" s="55" t="s">
        <v>102</v>
      </c>
      <c r="B609" s="63" t="s">
        <v>3</v>
      </c>
      <c r="C609" s="67">
        <v>20</v>
      </c>
      <c r="D609" s="68">
        <v>4408634</v>
      </c>
      <c r="E609" s="68">
        <v>264518</v>
      </c>
      <c r="F609" s="69">
        <v>4.1199999999999999E-4</v>
      </c>
    </row>
    <row r="610" spans="1:6" x14ac:dyDescent="0.2">
      <c r="A610" s="55" t="s">
        <v>102</v>
      </c>
      <c r="B610" s="63" t="s">
        <v>2</v>
      </c>
      <c r="C610" s="67">
        <v>5</v>
      </c>
      <c r="D610" s="68">
        <v>6201459</v>
      </c>
      <c r="E610" s="68">
        <v>372088</v>
      </c>
      <c r="F610" s="69">
        <v>5.7899999999999998E-4</v>
      </c>
    </row>
    <row r="611" spans="1:6" x14ac:dyDescent="0.2">
      <c r="A611" s="55" t="s">
        <v>102</v>
      </c>
      <c r="B611" s="63" t="s">
        <v>6</v>
      </c>
      <c r="C611" s="67">
        <v>15</v>
      </c>
      <c r="D611" s="68">
        <v>117531</v>
      </c>
      <c r="E611" s="68">
        <v>7052</v>
      </c>
      <c r="F611" s="69">
        <v>1.1E-5</v>
      </c>
    </row>
    <row r="612" spans="1:6" x14ac:dyDescent="0.2">
      <c r="A612" s="55" t="s">
        <v>102</v>
      </c>
      <c r="B612" s="63" t="s">
        <v>10</v>
      </c>
      <c r="C612" s="67">
        <v>97</v>
      </c>
      <c r="D612" s="68">
        <v>2837375</v>
      </c>
      <c r="E612" s="68">
        <v>170243</v>
      </c>
      <c r="F612" s="69">
        <v>2.6499999999999999E-4</v>
      </c>
    </row>
    <row r="613" spans="1:6" x14ac:dyDescent="0.2">
      <c r="A613" s="55" t="s">
        <v>102</v>
      </c>
      <c r="B613" s="63" t="s">
        <v>4</v>
      </c>
      <c r="C613" s="67">
        <v>14</v>
      </c>
      <c r="D613" s="68">
        <v>1896275</v>
      </c>
      <c r="E613" s="68">
        <v>113777</v>
      </c>
      <c r="F613" s="69">
        <v>1.7699999999999999E-4</v>
      </c>
    </row>
    <row r="614" spans="1:6" x14ac:dyDescent="0.2">
      <c r="A614" s="55" t="s">
        <v>102</v>
      </c>
      <c r="B614" s="63" t="s">
        <v>52</v>
      </c>
      <c r="C614" s="67">
        <v>237</v>
      </c>
      <c r="D614" s="68">
        <v>5128808</v>
      </c>
      <c r="E614" s="68">
        <v>301835</v>
      </c>
      <c r="F614" s="69">
        <v>4.6999999999999999E-4</v>
      </c>
    </row>
    <row r="615" spans="1:6" x14ac:dyDescent="0.2">
      <c r="A615" s="55" t="s">
        <v>102</v>
      </c>
      <c r="B615" s="63" t="s">
        <v>8</v>
      </c>
      <c r="C615" s="67">
        <v>183</v>
      </c>
      <c r="D615" s="68">
        <v>2583318</v>
      </c>
      <c r="E615" s="68">
        <v>154999</v>
      </c>
      <c r="F615" s="69">
        <v>2.41E-4</v>
      </c>
    </row>
    <row r="616" spans="1:6" x14ac:dyDescent="0.2">
      <c r="A616" s="55" t="s">
        <v>102</v>
      </c>
      <c r="B616" s="63" t="s">
        <v>155</v>
      </c>
      <c r="C616" s="67">
        <v>25</v>
      </c>
      <c r="D616" s="68">
        <v>9844539</v>
      </c>
      <c r="E616" s="68">
        <v>590672</v>
      </c>
      <c r="F616" s="69">
        <v>9.19E-4</v>
      </c>
    </row>
    <row r="617" spans="1:6" x14ac:dyDescent="0.2">
      <c r="A617" s="55" t="s">
        <v>102</v>
      </c>
      <c r="B617" s="63" t="s">
        <v>25</v>
      </c>
      <c r="C617" s="67">
        <v>28</v>
      </c>
      <c r="D617" s="68">
        <v>2440772</v>
      </c>
      <c r="E617" s="68">
        <v>146446</v>
      </c>
      <c r="F617" s="69">
        <v>2.2800000000000001E-4</v>
      </c>
    </row>
    <row r="618" spans="1:6" x14ac:dyDescent="0.2">
      <c r="A618" s="55" t="s">
        <v>103</v>
      </c>
      <c r="B618" s="63" t="s">
        <v>5</v>
      </c>
      <c r="C618" s="67">
        <v>94</v>
      </c>
      <c r="D618" s="68">
        <v>21030212</v>
      </c>
      <c r="E618" s="68">
        <v>1261813</v>
      </c>
      <c r="F618" s="69">
        <v>1.9629999999999999E-3</v>
      </c>
    </row>
    <row r="619" spans="1:6" x14ac:dyDescent="0.2">
      <c r="A619" s="55" t="s">
        <v>103</v>
      </c>
      <c r="B619" s="63" t="s">
        <v>1</v>
      </c>
      <c r="C619" s="67">
        <v>47</v>
      </c>
      <c r="D619" s="68">
        <v>29665787</v>
      </c>
      <c r="E619" s="68">
        <v>1779947</v>
      </c>
      <c r="F619" s="69">
        <v>2.7699999999999999E-3</v>
      </c>
    </row>
    <row r="620" spans="1:6" x14ac:dyDescent="0.2">
      <c r="A620" s="55" t="s">
        <v>103</v>
      </c>
      <c r="B620" s="63" t="s">
        <v>154</v>
      </c>
      <c r="C620" s="67">
        <v>400</v>
      </c>
      <c r="D620" s="68">
        <v>84283475</v>
      </c>
      <c r="E620" s="68">
        <v>5052926</v>
      </c>
      <c r="F620" s="69">
        <v>7.8619999999999992E-3</v>
      </c>
    </row>
    <row r="621" spans="1:6" x14ac:dyDescent="0.2">
      <c r="A621" s="55" t="s">
        <v>103</v>
      </c>
      <c r="B621" s="63" t="s">
        <v>3</v>
      </c>
      <c r="C621" s="67">
        <v>128</v>
      </c>
      <c r="D621" s="68">
        <v>39421421</v>
      </c>
      <c r="E621" s="68">
        <v>2365285</v>
      </c>
      <c r="F621" s="69">
        <v>3.6800000000000001E-3</v>
      </c>
    </row>
    <row r="622" spans="1:6" x14ac:dyDescent="0.2">
      <c r="A622" s="55" t="s">
        <v>103</v>
      </c>
      <c r="B622" s="63" t="s">
        <v>2</v>
      </c>
      <c r="C622" s="67">
        <v>25</v>
      </c>
      <c r="D622" s="68">
        <v>74820553</v>
      </c>
      <c r="E622" s="68">
        <v>4489233</v>
      </c>
      <c r="F622" s="69">
        <v>6.9849999999999999E-3</v>
      </c>
    </row>
    <row r="623" spans="1:6" x14ac:dyDescent="0.2">
      <c r="A623" s="55" t="s">
        <v>103</v>
      </c>
      <c r="B623" s="63" t="s">
        <v>6</v>
      </c>
      <c r="C623" s="67">
        <v>58</v>
      </c>
      <c r="D623" s="68">
        <v>22452942</v>
      </c>
      <c r="E623" s="68">
        <v>1347177</v>
      </c>
      <c r="F623" s="69">
        <v>2.0960000000000002E-3</v>
      </c>
    </row>
    <row r="624" spans="1:6" x14ac:dyDescent="0.2">
      <c r="A624" s="55" t="s">
        <v>103</v>
      </c>
      <c r="B624" s="63" t="s">
        <v>10</v>
      </c>
      <c r="C624" s="67">
        <v>458</v>
      </c>
      <c r="D624" s="68">
        <v>26747925</v>
      </c>
      <c r="E624" s="68">
        <v>1604875</v>
      </c>
      <c r="F624" s="69">
        <v>2.4970000000000001E-3</v>
      </c>
    </row>
    <row r="625" spans="1:6" x14ac:dyDescent="0.2">
      <c r="A625" s="55" t="s">
        <v>103</v>
      </c>
      <c r="B625" s="63" t="s">
        <v>4</v>
      </c>
      <c r="C625" s="67">
        <v>67</v>
      </c>
      <c r="D625" s="68">
        <v>20818147</v>
      </c>
      <c r="E625" s="68">
        <v>1249089</v>
      </c>
      <c r="F625" s="69">
        <v>1.944E-3</v>
      </c>
    </row>
    <row r="626" spans="1:6" x14ac:dyDescent="0.2">
      <c r="A626" s="55" t="s">
        <v>103</v>
      </c>
      <c r="B626" s="63" t="s">
        <v>52</v>
      </c>
      <c r="C626" s="67">
        <v>1424</v>
      </c>
      <c r="D626" s="68">
        <v>74994613</v>
      </c>
      <c r="E626" s="68">
        <v>4344396</v>
      </c>
      <c r="F626" s="69">
        <v>6.7600000000000004E-3</v>
      </c>
    </row>
    <row r="627" spans="1:6" x14ac:dyDescent="0.2">
      <c r="A627" s="55" t="s">
        <v>103</v>
      </c>
      <c r="B627" s="63" t="s">
        <v>8</v>
      </c>
      <c r="C627" s="67">
        <v>788</v>
      </c>
      <c r="D627" s="68">
        <v>67608166</v>
      </c>
      <c r="E627" s="68">
        <v>4056490</v>
      </c>
      <c r="F627" s="69">
        <v>6.3119999999999999E-3</v>
      </c>
    </row>
    <row r="628" spans="1:6" x14ac:dyDescent="0.2">
      <c r="A628" s="55" t="s">
        <v>103</v>
      </c>
      <c r="B628" s="63" t="s">
        <v>155</v>
      </c>
      <c r="C628" s="67">
        <v>96</v>
      </c>
      <c r="D628" s="68">
        <v>21245166</v>
      </c>
      <c r="E628" s="68">
        <v>1274710</v>
      </c>
      <c r="F628" s="69">
        <v>1.983E-3</v>
      </c>
    </row>
    <row r="629" spans="1:6" x14ac:dyDescent="0.2">
      <c r="A629" s="55" t="s">
        <v>103</v>
      </c>
      <c r="B629" s="63" t="s">
        <v>25</v>
      </c>
      <c r="C629" s="67">
        <v>117</v>
      </c>
      <c r="D629" s="68">
        <v>30874971</v>
      </c>
      <c r="E629" s="68">
        <v>1850967</v>
      </c>
      <c r="F629" s="69">
        <v>2.8800000000000002E-3</v>
      </c>
    </row>
    <row r="630" spans="1:6" x14ac:dyDescent="0.2">
      <c r="A630" s="55" t="s">
        <v>104</v>
      </c>
      <c r="B630" s="63" t="s">
        <v>5</v>
      </c>
      <c r="C630" s="67">
        <v>5</v>
      </c>
      <c r="D630" s="68">
        <v>32067</v>
      </c>
      <c r="E630" s="68">
        <v>1924</v>
      </c>
      <c r="F630" s="69">
        <v>3.0000000000000001E-6</v>
      </c>
    </row>
    <row r="631" spans="1:6" x14ac:dyDescent="0.2">
      <c r="A631" s="55" t="s">
        <v>104</v>
      </c>
      <c r="B631" s="63" t="s">
        <v>1</v>
      </c>
      <c r="C631" s="67">
        <v>10</v>
      </c>
      <c r="D631" s="68">
        <v>328018</v>
      </c>
      <c r="E631" s="68">
        <v>19681</v>
      </c>
      <c r="F631" s="69">
        <v>3.1000000000000001E-5</v>
      </c>
    </row>
    <row r="632" spans="1:6" x14ac:dyDescent="0.2">
      <c r="A632" s="55" t="s">
        <v>104</v>
      </c>
      <c r="B632" s="63" t="s">
        <v>154</v>
      </c>
      <c r="C632" s="67">
        <v>44</v>
      </c>
      <c r="D632" s="68">
        <v>3066217</v>
      </c>
      <c r="E632" s="68">
        <v>183973</v>
      </c>
      <c r="F632" s="69">
        <v>2.8600000000000001E-4</v>
      </c>
    </row>
    <row r="633" spans="1:6" x14ac:dyDescent="0.2">
      <c r="A633" s="55" t="s">
        <v>104</v>
      </c>
      <c r="B633" s="63" t="s">
        <v>3</v>
      </c>
      <c r="C633" s="67">
        <v>18</v>
      </c>
      <c r="D633" s="68">
        <v>4601762</v>
      </c>
      <c r="E633" s="68">
        <v>276106</v>
      </c>
      <c r="F633" s="69">
        <v>4.2999999999999999E-4</v>
      </c>
    </row>
    <row r="634" spans="1:6" x14ac:dyDescent="0.2">
      <c r="A634" s="55" t="s">
        <v>104</v>
      </c>
      <c r="B634" s="63" t="s">
        <v>2</v>
      </c>
      <c r="C634" s="67">
        <v>5</v>
      </c>
      <c r="D634" s="68">
        <v>6030636</v>
      </c>
      <c r="E634" s="68">
        <v>361838</v>
      </c>
      <c r="F634" s="69">
        <v>5.6300000000000002E-4</v>
      </c>
    </row>
    <row r="635" spans="1:6" x14ac:dyDescent="0.2">
      <c r="A635" s="55" t="s">
        <v>104</v>
      </c>
      <c r="B635" s="63" t="s">
        <v>6</v>
      </c>
      <c r="C635" s="67">
        <v>16</v>
      </c>
      <c r="D635" s="68">
        <v>930462</v>
      </c>
      <c r="E635" s="68">
        <v>55828</v>
      </c>
      <c r="F635" s="69">
        <v>8.7000000000000001E-5</v>
      </c>
    </row>
    <row r="636" spans="1:6" x14ac:dyDescent="0.2">
      <c r="A636" s="55" t="s">
        <v>104</v>
      </c>
      <c r="B636" s="63" t="s">
        <v>10</v>
      </c>
      <c r="C636" s="67">
        <v>141</v>
      </c>
      <c r="D636" s="68">
        <v>5328940</v>
      </c>
      <c r="E636" s="68">
        <v>319736</v>
      </c>
      <c r="F636" s="69">
        <v>4.9799999999999996E-4</v>
      </c>
    </row>
    <row r="637" spans="1:6" x14ac:dyDescent="0.2">
      <c r="A637" s="55" t="s">
        <v>104</v>
      </c>
      <c r="B637" s="63" t="s">
        <v>4</v>
      </c>
      <c r="C637" s="67">
        <v>23</v>
      </c>
      <c r="D637" s="68">
        <v>2427849</v>
      </c>
      <c r="E637" s="68">
        <v>144286</v>
      </c>
      <c r="F637" s="69">
        <v>2.2499999999999999E-4</v>
      </c>
    </row>
    <row r="638" spans="1:6" x14ac:dyDescent="0.2">
      <c r="A638" s="55" t="s">
        <v>104</v>
      </c>
      <c r="B638" s="63" t="s">
        <v>52</v>
      </c>
      <c r="C638" s="67">
        <v>288</v>
      </c>
      <c r="D638" s="68">
        <v>5279512</v>
      </c>
      <c r="E638" s="68">
        <v>313590</v>
      </c>
      <c r="F638" s="69">
        <v>4.8799999999999999E-4</v>
      </c>
    </row>
    <row r="639" spans="1:6" x14ac:dyDescent="0.2">
      <c r="A639" s="55" t="s">
        <v>104</v>
      </c>
      <c r="B639" s="63" t="s">
        <v>8</v>
      </c>
      <c r="C639" s="67">
        <v>191</v>
      </c>
      <c r="D639" s="68">
        <v>1867143</v>
      </c>
      <c r="E639" s="68">
        <v>112029</v>
      </c>
      <c r="F639" s="69">
        <v>1.74E-4</v>
      </c>
    </row>
    <row r="640" spans="1:6" x14ac:dyDescent="0.2">
      <c r="A640" s="55" t="s">
        <v>104</v>
      </c>
      <c r="B640" s="63" t="s">
        <v>155</v>
      </c>
      <c r="C640" s="67">
        <v>37</v>
      </c>
      <c r="D640" s="68">
        <v>4832836</v>
      </c>
      <c r="E640" s="68">
        <v>289970</v>
      </c>
      <c r="F640" s="69">
        <v>4.5100000000000001E-4</v>
      </c>
    </row>
    <row r="641" spans="1:6" x14ac:dyDescent="0.2">
      <c r="A641" s="55" t="s">
        <v>104</v>
      </c>
      <c r="B641" s="63" t="s">
        <v>25</v>
      </c>
      <c r="C641" s="67">
        <v>46</v>
      </c>
      <c r="D641" s="68">
        <v>5411390</v>
      </c>
      <c r="E641" s="68">
        <v>324683</v>
      </c>
      <c r="F641" s="69">
        <v>5.0500000000000002E-4</v>
      </c>
    </row>
    <row r="642" spans="1:6" x14ac:dyDescent="0.2">
      <c r="A642" s="55" t="s">
        <v>105</v>
      </c>
      <c r="B642" s="63" t="s">
        <v>5</v>
      </c>
      <c r="C642" s="67" t="s">
        <v>51</v>
      </c>
      <c r="D642" s="68" t="s">
        <v>51</v>
      </c>
      <c r="E642" s="68" t="s">
        <v>51</v>
      </c>
      <c r="F642" s="69" t="s">
        <v>51</v>
      </c>
    </row>
    <row r="643" spans="1:6" x14ac:dyDescent="0.2">
      <c r="A643" s="55" t="s">
        <v>105</v>
      </c>
      <c r="B643" s="63" t="s">
        <v>1</v>
      </c>
      <c r="C643" s="67" t="s">
        <v>51</v>
      </c>
      <c r="D643" s="68" t="s">
        <v>51</v>
      </c>
      <c r="E643" s="68" t="s">
        <v>51</v>
      </c>
      <c r="F643" s="69" t="s">
        <v>51</v>
      </c>
    </row>
    <row r="644" spans="1:6" x14ac:dyDescent="0.2">
      <c r="A644" s="55" t="s">
        <v>105</v>
      </c>
      <c r="B644" s="63" t="s">
        <v>154</v>
      </c>
      <c r="C644" s="67">
        <v>20</v>
      </c>
      <c r="D644" s="68">
        <v>778555</v>
      </c>
      <c r="E644" s="68">
        <v>46713</v>
      </c>
      <c r="F644" s="69">
        <v>7.2999999999999999E-5</v>
      </c>
    </row>
    <row r="645" spans="1:6" x14ac:dyDescent="0.2">
      <c r="A645" s="55" t="s">
        <v>105</v>
      </c>
      <c r="B645" s="63" t="s">
        <v>3</v>
      </c>
      <c r="C645" s="67">
        <v>10</v>
      </c>
      <c r="D645" s="68">
        <v>1688847</v>
      </c>
      <c r="E645" s="68">
        <v>101331</v>
      </c>
      <c r="F645" s="69">
        <v>1.5799999999999999E-4</v>
      </c>
    </row>
    <row r="646" spans="1:6" x14ac:dyDescent="0.2">
      <c r="A646" s="55" t="s">
        <v>105</v>
      </c>
      <c r="B646" s="63" t="s">
        <v>2</v>
      </c>
      <c r="C646" s="67">
        <v>5</v>
      </c>
      <c r="D646" s="68">
        <v>670115</v>
      </c>
      <c r="E646" s="68">
        <v>40207</v>
      </c>
      <c r="F646" s="69">
        <v>6.3E-5</v>
      </c>
    </row>
    <row r="647" spans="1:6" x14ac:dyDescent="0.2">
      <c r="A647" s="55" t="s">
        <v>105</v>
      </c>
      <c r="B647" s="63" t="s">
        <v>6</v>
      </c>
      <c r="C647" s="67">
        <v>6</v>
      </c>
      <c r="D647" s="68">
        <v>224543</v>
      </c>
      <c r="E647" s="68">
        <v>13473</v>
      </c>
      <c r="F647" s="69">
        <v>2.0999999999999999E-5</v>
      </c>
    </row>
    <row r="648" spans="1:6" x14ac:dyDescent="0.2">
      <c r="A648" s="55" t="s">
        <v>105</v>
      </c>
      <c r="B648" s="63" t="s">
        <v>10</v>
      </c>
      <c r="C648" s="67">
        <v>65</v>
      </c>
      <c r="D648" s="68">
        <v>2530003</v>
      </c>
      <c r="E648" s="68">
        <v>151800</v>
      </c>
      <c r="F648" s="69">
        <v>2.3599999999999999E-4</v>
      </c>
    </row>
    <row r="649" spans="1:6" x14ac:dyDescent="0.2">
      <c r="A649" s="55" t="s">
        <v>105</v>
      </c>
      <c r="B649" s="63" t="s">
        <v>4</v>
      </c>
      <c r="C649" s="67">
        <v>15</v>
      </c>
      <c r="D649" s="68">
        <v>1520601</v>
      </c>
      <c r="E649" s="68">
        <v>91236</v>
      </c>
      <c r="F649" s="69">
        <v>1.4200000000000001E-4</v>
      </c>
    </row>
    <row r="650" spans="1:6" x14ac:dyDescent="0.2">
      <c r="A650" s="55" t="s">
        <v>105</v>
      </c>
      <c r="B650" s="63" t="s">
        <v>52</v>
      </c>
      <c r="C650" s="67">
        <v>153</v>
      </c>
      <c r="D650" s="68">
        <v>2438703</v>
      </c>
      <c r="E650" s="68">
        <v>145065</v>
      </c>
      <c r="F650" s="69">
        <v>2.2599999999999999E-4</v>
      </c>
    </row>
    <row r="651" spans="1:6" x14ac:dyDescent="0.2">
      <c r="A651" s="55" t="s">
        <v>105</v>
      </c>
      <c r="B651" s="63" t="s">
        <v>8</v>
      </c>
      <c r="C651" s="67">
        <v>87</v>
      </c>
      <c r="D651" s="68">
        <v>1504425</v>
      </c>
      <c r="E651" s="68">
        <v>90266</v>
      </c>
      <c r="F651" s="69">
        <v>1.3999999999999999E-4</v>
      </c>
    </row>
    <row r="652" spans="1:6" x14ac:dyDescent="0.2">
      <c r="A652" s="55" t="s">
        <v>105</v>
      </c>
      <c r="B652" s="63" t="s">
        <v>155</v>
      </c>
      <c r="C652" s="67">
        <v>18</v>
      </c>
      <c r="D652" s="68">
        <v>440381</v>
      </c>
      <c r="E652" s="68">
        <v>26423</v>
      </c>
      <c r="F652" s="69">
        <v>4.1E-5</v>
      </c>
    </row>
    <row r="653" spans="1:6" x14ac:dyDescent="0.2">
      <c r="A653" s="55" t="s">
        <v>105</v>
      </c>
      <c r="B653" s="63" t="s">
        <v>25</v>
      </c>
      <c r="C653" s="67">
        <v>24</v>
      </c>
      <c r="D653" s="68">
        <v>1318795</v>
      </c>
      <c r="E653" s="68">
        <v>79128</v>
      </c>
      <c r="F653" s="69">
        <v>1.2300000000000001E-4</v>
      </c>
    </row>
    <row r="654" spans="1:6" x14ac:dyDescent="0.2">
      <c r="A654" s="55" t="s">
        <v>106</v>
      </c>
      <c r="B654" s="63" t="s">
        <v>5</v>
      </c>
      <c r="C654" s="67">
        <v>10</v>
      </c>
      <c r="D654" s="68">
        <v>380811</v>
      </c>
      <c r="E654" s="68">
        <v>22849</v>
      </c>
      <c r="F654" s="69">
        <v>3.6000000000000001E-5</v>
      </c>
    </row>
    <row r="655" spans="1:6" x14ac:dyDescent="0.2">
      <c r="A655" s="55" t="s">
        <v>106</v>
      </c>
      <c r="B655" s="63" t="s">
        <v>1</v>
      </c>
      <c r="C655" s="67">
        <v>16</v>
      </c>
      <c r="D655" s="68">
        <v>278044</v>
      </c>
      <c r="E655" s="68">
        <v>16683</v>
      </c>
      <c r="F655" s="69">
        <v>2.5999999999999998E-5</v>
      </c>
    </row>
    <row r="656" spans="1:6" x14ac:dyDescent="0.2">
      <c r="A656" s="55" t="s">
        <v>106</v>
      </c>
      <c r="B656" s="63" t="s">
        <v>154</v>
      </c>
      <c r="C656" s="67">
        <v>42</v>
      </c>
      <c r="D656" s="68">
        <v>3521284</v>
      </c>
      <c r="E656" s="68">
        <v>211277</v>
      </c>
      <c r="F656" s="69">
        <v>3.2899999999999997E-4</v>
      </c>
    </row>
    <row r="657" spans="1:6" x14ac:dyDescent="0.2">
      <c r="A657" s="55" t="s">
        <v>106</v>
      </c>
      <c r="B657" s="63" t="s">
        <v>3</v>
      </c>
      <c r="C657" s="67">
        <v>30</v>
      </c>
      <c r="D657" s="68">
        <v>5912607</v>
      </c>
      <c r="E657" s="68">
        <v>354756</v>
      </c>
      <c r="F657" s="69">
        <v>5.5199999999999997E-4</v>
      </c>
    </row>
    <row r="658" spans="1:6" x14ac:dyDescent="0.2">
      <c r="A658" s="55" t="s">
        <v>106</v>
      </c>
      <c r="B658" s="63" t="s">
        <v>2</v>
      </c>
      <c r="C658" s="67">
        <v>5</v>
      </c>
      <c r="D658" s="68">
        <v>2241551</v>
      </c>
      <c r="E658" s="68">
        <v>134493</v>
      </c>
      <c r="F658" s="69">
        <v>2.0900000000000001E-4</v>
      </c>
    </row>
    <row r="659" spans="1:6" x14ac:dyDescent="0.2">
      <c r="A659" s="55" t="s">
        <v>106</v>
      </c>
      <c r="B659" s="63" t="s">
        <v>6</v>
      </c>
      <c r="C659" s="67">
        <v>9</v>
      </c>
      <c r="D659" s="68">
        <v>826257</v>
      </c>
      <c r="E659" s="68">
        <v>49575</v>
      </c>
      <c r="F659" s="69">
        <v>7.7000000000000001E-5</v>
      </c>
    </row>
    <row r="660" spans="1:6" x14ac:dyDescent="0.2">
      <c r="A660" s="55" t="s">
        <v>106</v>
      </c>
      <c r="B660" s="63" t="s">
        <v>10</v>
      </c>
      <c r="C660" s="67">
        <v>134</v>
      </c>
      <c r="D660" s="68">
        <v>3716402</v>
      </c>
      <c r="E660" s="68">
        <v>222984</v>
      </c>
      <c r="F660" s="69">
        <v>3.4699999999999998E-4</v>
      </c>
    </row>
    <row r="661" spans="1:6" x14ac:dyDescent="0.2">
      <c r="A661" s="55" t="s">
        <v>106</v>
      </c>
      <c r="B661" s="63" t="s">
        <v>4</v>
      </c>
      <c r="C661" s="67">
        <v>25</v>
      </c>
      <c r="D661" s="68">
        <v>4148270</v>
      </c>
      <c r="E661" s="68">
        <v>248896</v>
      </c>
      <c r="F661" s="69">
        <v>3.8699999999999997E-4</v>
      </c>
    </row>
    <row r="662" spans="1:6" x14ac:dyDescent="0.2">
      <c r="A662" s="55" t="s">
        <v>106</v>
      </c>
      <c r="B662" s="63" t="s">
        <v>52</v>
      </c>
      <c r="C662" s="67">
        <v>252</v>
      </c>
      <c r="D662" s="68">
        <v>4933814</v>
      </c>
      <c r="E662" s="68">
        <v>289376</v>
      </c>
      <c r="F662" s="69">
        <v>4.4999999999999999E-4</v>
      </c>
    </row>
    <row r="663" spans="1:6" x14ac:dyDescent="0.2">
      <c r="A663" s="55" t="s">
        <v>106</v>
      </c>
      <c r="B663" s="63" t="s">
        <v>8</v>
      </c>
      <c r="C663" s="67">
        <v>133</v>
      </c>
      <c r="D663" s="68">
        <v>2754357</v>
      </c>
      <c r="E663" s="68">
        <v>165261</v>
      </c>
      <c r="F663" s="69">
        <v>2.5700000000000001E-4</v>
      </c>
    </row>
    <row r="664" spans="1:6" x14ac:dyDescent="0.2">
      <c r="A664" s="55" t="s">
        <v>106</v>
      </c>
      <c r="B664" s="63" t="s">
        <v>155</v>
      </c>
      <c r="C664" s="67">
        <v>48</v>
      </c>
      <c r="D664" s="68">
        <v>3419965</v>
      </c>
      <c r="E664" s="68">
        <v>205198</v>
      </c>
      <c r="F664" s="69">
        <v>3.19E-4</v>
      </c>
    </row>
    <row r="665" spans="1:6" x14ac:dyDescent="0.2">
      <c r="A665" s="55" t="s">
        <v>106</v>
      </c>
      <c r="B665" s="63" t="s">
        <v>25</v>
      </c>
      <c r="C665" s="67">
        <v>51</v>
      </c>
      <c r="D665" s="68">
        <v>8464166</v>
      </c>
      <c r="E665" s="68">
        <v>507850</v>
      </c>
      <c r="F665" s="69">
        <v>7.9000000000000001E-4</v>
      </c>
    </row>
    <row r="666" spans="1:6" x14ac:dyDescent="0.2">
      <c r="A666" s="55" t="s">
        <v>107</v>
      </c>
      <c r="B666" s="63" t="s">
        <v>5</v>
      </c>
      <c r="C666" s="67">
        <v>13</v>
      </c>
      <c r="D666" s="68">
        <v>377413</v>
      </c>
      <c r="E666" s="68">
        <v>22645</v>
      </c>
      <c r="F666" s="69">
        <v>3.4999999999999997E-5</v>
      </c>
    </row>
    <row r="667" spans="1:6" x14ac:dyDescent="0.2">
      <c r="A667" s="55" t="s">
        <v>107</v>
      </c>
      <c r="B667" s="63" t="s">
        <v>1</v>
      </c>
      <c r="C667" s="67">
        <v>18</v>
      </c>
      <c r="D667" s="68">
        <v>5282946</v>
      </c>
      <c r="E667" s="68">
        <v>316977</v>
      </c>
      <c r="F667" s="69">
        <v>4.9299999999999995E-4</v>
      </c>
    </row>
    <row r="668" spans="1:6" x14ac:dyDescent="0.2">
      <c r="A668" s="55" t="s">
        <v>107</v>
      </c>
      <c r="B668" s="63" t="s">
        <v>154</v>
      </c>
      <c r="C668" s="67">
        <v>98</v>
      </c>
      <c r="D668" s="68">
        <v>9864152</v>
      </c>
      <c r="E668" s="68">
        <v>591639</v>
      </c>
      <c r="F668" s="69">
        <v>9.2100000000000005E-4</v>
      </c>
    </row>
    <row r="669" spans="1:6" x14ac:dyDescent="0.2">
      <c r="A669" s="55" t="s">
        <v>107</v>
      </c>
      <c r="B669" s="63" t="s">
        <v>3</v>
      </c>
      <c r="C669" s="67">
        <v>29</v>
      </c>
      <c r="D669" s="68">
        <v>8674698</v>
      </c>
      <c r="E669" s="68">
        <v>520482</v>
      </c>
      <c r="F669" s="69">
        <v>8.0999999999999996E-4</v>
      </c>
    </row>
    <row r="670" spans="1:6" x14ac:dyDescent="0.2">
      <c r="A670" s="55" t="s">
        <v>107</v>
      </c>
      <c r="B670" s="63" t="s">
        <v>2</v>
      </c>
      <c r="C670" s="67">
        <v>14</v>
      </c>
      <c r="D670" s="68">
        <v>14306127</v>
      </c>
      <c r="E670" s="68">
        <v>858368</v>
      </c>
      <c r="F670" s="69">
        <v>1.3359999999999999E-3</v>
      </c>
    </row>
    <row r="671" spans="1:6" x14ac:dyDescent="0.2">
      <c r="A671" s="55" t="s">
        <v>107</v>
      </c>
      <c r="B671" s="63" t="s">
        <v>6</v>
      </c>
      <c r="C671" s="67">
        <v>14</v>
      </c>
      <c r="D671" s="68">
        <v>2347595</v>
      </c>
      <c r="E671" s="68">
        <v>140856</v>
      </c>
      <c r="F671" s="69">
        <v>2.1900000000000001E-4</v>
      </c>
    </row>
    <row r="672" spans="1:6" x14ac:dyDescent="0.2">
      <c r="A672" s="55" t="s">
        <v>107</v>
      </c>
      <c r="B672" s="63" t="s">
        <v>10</v>
      </c>
      <c r="C672" s="67">
        <v>181</v>
      </c>
      <c r="D672" s="68">
        <v>5927822</v>
      </c>
      <c r="E672" s="68">
        <v>355669</v>
      </c>
      <c r="F672" s="69">
        <v>5.53E-4</v>
      </c>
    </row>
    <row r="673" spans="1:6" x14ac:dyDescent="0.2">
      <c r="A673" s="55" t="s">
        <v>107</v>
      </c>
      <c r="B673" s="63" t="s">
        <v>4</v>
      </c>
      <c r="C673" s="67">
        <v>33</v>
      </c>
      <c r="D673" s="68">
        <v>5459777</v>
      </c>
      <c r="E673" s="68">
        <v>327587</v>
      </c>
      <c r="F673" s="69">
        <v>5.1000000000000004E-4</v>
      </c>
    </row>
    <row r="674" spans="1:6" x14ac:dyDescent="0.2">
      <c r="A674" s="55" t="s">
        <v>107</v>
      </c>
      <c r="B674" s="63" t="s">
        <v>52</v>
      </c>
      <c r="C674" s="67">
        <v>423</v>
      </c>
      <c r="D674" s="68">
        <v>8733706</v>
      </c>
      <c r="E674" s="68">
        <v>511876</v>
      </c>
      <c r="F674" s="69">
        <v>7.9600000000000005E-4</v>
      </c>
    </row>
    <row r="675" spans="1:6" x14ac:dyDescent="0.2">
      <c r="A675" s="55" t="s">
        <v>107</v>
      </c>
      <c r="B675" s="63" t="s">
        <v>8</v>
      </c>
      <c r="C675" s="67">
        <v>227</v>
      </c>
      <c r="D675" s="68">
        <v>6417298</v>
      </c>
      <c r="E675" s="68">
        <v>385038</v>
      </c>
      <c r="F675" s="69">
        <v>5.9900000000000003E-4</v>
      </c>
    </row>
    <row r="676" spans="1:6" x14ac:dyDescent="0.2">
      <c r="A676" s="55" t="s">
        <v>107</v>
      </c>
      <c r="B676" s="63" t="s">
        <v>155</v>
      </c>
      <c r="C676" s="67">
        <v>39</v>
      </c>
      <c r="D676" s="68">
        <v>5125078</v>
      </c>
      <c r="E676" s="68">
        <v>307505</v>
      </c>
      <c r="F676" s="69">
        <v>4.7800000000000002E-4</v>
      </c>
    </row>
    <row r="677" spans="1:6" x14ac:dyDescent="0.2">
      <c r="A677" s="55" t="s">
        <v>107</v>
      </c>
      <c r="B677" s="63" t="s">
        <v>25</v>
      </c>
      <c r="C677" s="67">
        <v>43</v>
      </c>
      <c r="D677" s="68">
        <v>7468471</v>
      </c>
      <c r="E677" s="68">
        <v>448108</v>
      </c>
      <c r="F677" s="69">
        <v>6.9700000000000003E-4</v>
      </c>
    </row>
    <row r="678" spans="1:6" x14ac:dyDescent="0.2">
      <c r="A678" s="55" t="s">
        <v>108</v>
      </c>
      <c r="B678" s="63" t="s">
        <v>5</v>
      </c>
      <c r="C678" s="67">
        <v>131</v>
      </c>
      <c r="D678" s="68">
        <v>22400998</v>
      </c>
      <c r="E678" s="68">
        <v>1344060</v>
      </c>
      <c r="F678" s="69">
        <v>2.091E-3</v>
      </c>
    </row>
    <row r="679" spans="1:6" x14ac:dyDescent="0.2">
      <c r="A679" s="55" t="s">
        <v>108</v>
      </c>
      <c r="B679" s="63" t="s">
        <v>1</v>
      </c>
      <c r="C679" s="67">
        <v>84</v>
      </c>
      <c r="D679" s="68">
        <v>62046165</v>
      </c>
      <c r="E679" s="68">
        <v>3722770</v>
      </c>
      <c r="F679" s="69">
        <v>5.7930000000000004E-3</v>
      </c>
    </row>
    <row r="680" spans="1:6" x14ac:dyDescent="0.2">
      <c r="A680" s="55" t="s">
        <v>108</v>
      </c>
      <c r="B680" s="63" t="s">
        <v>154</v>
      </c>
      <c r="C680" s="67">
        <v>583</v>
      </c>
      <c r="D680" s="68">
        <v>98548054</v>
      </c>
      <c r="E680" s="68">
        <v>5912807</v>
      </c>
      <c r="F680" s="69">
        <v>9.1999999999999998E-3</v>
      </c>
    </row>
    <row r="681" spans="1:6" x14ac:dyDescent="0.2">
      <c r="A681" s="55" t="s">
        <v>108</v>
      </c>
      <c r="B681" s="63" t="s">
        <v>3</v>
      </c>
      <c r="C681" s="67">
        <v>176</v>
      </c>
      <c r="D681" s="68">
        <v>64860051</v>
      </c>
      <c r="E681" s="68">
        <v>3891603</v>
      </c>
      <c r="F681" s="69">
        <v>6.0549999999999996E-3</v>
      </c>
    </row>
    <row r="682" spans="1:6" x14ac:dyDescent="0.2">
      <c r="A682" s="55" t="s">
        <v>108</v>
      </c>
      <c r="B682" s="63" t="s">
        <v>2</v>
      </c>
      <c r="C682" s="67">
        <v>46</v>
      </c>
      <c r="D682" s="68">
        <v>106074686</v>
      </c>
      <c r="E682" s="68">
        <v>6364481</v>
      </c>
      <c r="F682" s="69">
        <v>9.9030000000000003E-3</v>
      </c>
    </row>
    <row r="683" spans="1:6" x14ac:dyDescent="0.2">
      <c r="A683" s="55" t="s">
        <v>108</v>
      </c>
      <c r="B683" s="63" t="s">
        <v>6</v>
      </c>
      <c r="C683" s="67">
        <v>84</v>
      </c>
      <c r="D683" s="68">
        <v>29415208</v>
      </c>
      <c r="E683" s="68">
        <v>1764912</v>
      </c>
      <c r="F683" s="69">
        <v>2.7460000000000002E-3</v>
      </c>
    </row>
    <row r="684" spans="1:6" x14ac:dyDescent="0.2">
      <c r="A684" s="55" t="s">
        <v>108</v>
      </c>
      <c r="B684" s="63" t="s">
        <v>10</v>
      </c>
      <c r="C684" s="67">
        <v>863</v>
      </c>
      <c r="D684" s="68">
        <v>89224519</v>
      </c>
      <c r="E684" s="68">
        <v>5352964</v>
      </c>
      <c r="F684" s="69">
        <v>8.3289999999999996E-3</v>
      </c>
    </row>
    <row r="685" spans="1:6" x14ac:dyDescent="0.2">
      <c r="A685" s="55" t="s">
        <v>108</v>
      </c>
      <c r="B685" s="63" t="s">
        <v>4</v>
      </c>
      <c r="C685" s="67">
        <v>134</v>
      </c>
      <c r="D685" s="68">
        <v>41368992</v>
      </c>
      <c r="E685" s="68">
        <v>2482140</v>
      </c>
      <c r="F685" s="69">
        <v>3.862E-3</v>
      </c>
    </row>
    <row r="686" spans="1:6" x14ac:dyDescent="0.2">
      <c r="A686" s="55" t="s">
        <v>108</v>
      </c>
      <c r="B686" s="63" t="s">
        <v>52</v>
      </c>
      <c r="C686" s="67">
        <v>2442</v>
      </c>
      <c r="D686" s="68">
        <v>136748915</v>
      </c>
      <c r="E686" s="68">
        <v>8057181</v>
      </c>
      <c r="F686" s="69">
        <v>1.2537E-2</v>
      </c>
    </row>
    <row r="687" spans="1:6" x14ac:dyDescent="0.2">
      <c r="A687" s="55" t="s">
        <v>108</v>
      </c>
      <c r="B687" s="63" t="s">
        <v>8</v>
      </c>
      <c r="C687" s="67">
        <v>1386</v>
      </c>
      <c r="D687" s="68">
        <v>85299647</v>
      </c>
      <c r="E687" s="68">
        <v>5117979</v>
      </c>
      <c r="F687" s="69">
        <v>7.9640000000000006E-3</v>
      </c>
    </row>
    <row r="688" spans="1:6" x14ac:dyDescent="0.2">
      <c r="A688" s="55" t="s">
        <v>108</v>
      </c>
      <c r="B688" s="63" t="s">
        <v>155</v>
      </c>
      <c r="C688" s="67">
        <v>193</v>
      </c>
      <c r="D688" s="68">
        <v>214865097</v>
      </c>
      <c r="E688" s="68">
        <v>12891906</v>
      </c>
      <c r="F688" s="69">
        <v>2.0060000000000001E-2</v>
      </c>
    </row>
    <row r="689" spans="1:6" x14ac:dyDescent="0.2">
      <c r="A689" s="55" t="s">
        <v>108</v>
      </c>
      <c r="B689" s="63" t="s">
        <v>25</v>
      </c>
      <c r="C689" s="67">
        <v>267</v>
      </c>
      <c r="D689" s="68">
        <v>124031018</v>
      </c>
      <c r="E689" s="68">
        <v>7277274</v>
      </c>
      <c r="F689" s="69">
        <v>1.1323E-2</v>
      </c>
    </row>
    <row r="690" spans="1:6" x14ac:dyDescent="0.2">
      <c r="A690" s="55" t="s">
        <v>109</v>
      </c>
      <c r="B690" s="63" t="s">
        <v>1</v>
      </c>
      <c r="C690" s="67">
        <v>6</v>
      </c>
      <c r="D690" s="68">
        <v>81432</v>
      </c>
      <c r="E690" s="68">
        <v>4886</v>
      </c>
      <c r="F690" s="69">
        <v>7.9999999999999996E-6</v>
      </c>
    </row>
    <row r="691" spans="1:6" x14ac:dyDescent="0.2">
      <c r="A691" s="55" t="s">
        <v>109</v>
      </c>
      <c r="B691" s="63" t="s">
        <v>154</v>
      </c>
      <c r="C691" s="67">
        <v>30</v>
      </c>
      <c r="D691" s="68">
        <v>980311</v>
      </c>
      <c r="E691" s="68">
        <v>58819</v>
      </c>
      <c r="F691" s="69">
        <v>9.2E-5</v>
      </c>
    </row>
    <row r="692" spans="1:6" x14ac:dyDescent="0.2">
      <c r="A692" s="55" t="s">
        <v>109</v>
      </c>
      <c r="B692" s="63" t="s">
        <v>3</v>
      </c>
      <c r="C692" s="67">
        <v>14</v>
      </c>
      <c r="D692" s="68">
        <v>2107216</v>
      </c>
      <c r="E692" s="68">
        <v>126433</v>
      </c>
      <c r="F692" s="69">
        <v>1.9699999999999999E-4</v>
      </c>
    </row>
    <row r="693" spans="1:6" x14ac:dyDescent="0.2">
      <c r="A693" s="55" t="s">
        <v>109</v>
      </c>
      <c r="B693" s="63" t="s">
        <v>2</v>
      </c>
      <c r="C693" s="67" t="s">
        <v>51</v>
      </c>
      <c r="D693" s="68" t="s">
        <v>51</v>
      </c>
      <c r="E693" s="68" t="s">
        <v>51</v>
      </c>
      <c r="F693" s="69" t="s">
        <v>51</v>
      </c>
    </row>
    <row r="694" spans="1:6" x14ac:dyDescent="0.2">
      <c r="A694" s="55" t="s">
        <v>109</v>
      </c>
      <c r="B694" s="63" t="s">
        <v>6</v>
      </c>
      <c r="C694" s="67" t="s">
        <v>51</v>
      </c>
      <c r="D694" s="68" t="s">
        <v>51</v>
      </c>
      <c r="E694" s="68" t="s">
        <v>51</v>
      </c>
      <c r="F694" s="69" t="s">
        <v>51</v>
      </c>
    </row>
    <row r="695" spans="1:6" x14ac:dyDescent="0.2">
      <c r="A695" s="55" t="s">
        <v>109</v>
      </c>
      <c r="B695" s="63" t="s">
        <v>10</v>
      </c>
      <c r="C695" s="67">
        <v>49</v>
      </c>
      <c r="D695" s="68">
        <v>749445</v>
      </c>
      <c r="E695" s="68">
        <v>44967</v>
      </c>
      <c r="F695" s="69">
        <v>6.9999999999999994E-5</v>
      </c>
    </row>
    <row r="696" spans="1:6" x14ac:dyDescent="0.2">
      <c r="A696" s="55" t="s">
        <v>109</v>
      </c>
      <c r="B696" s="63" t="s">
        <v>4</v>
      </c>
      <c r="C696" s="67">
        <v>10</v>
      </c>
      <c r="D696" s="68">
        <v>617498</v>
      </c>
      <c r="E696" s="68">
        <v>37050</v>
      </c>
      <c r="F696" s="69">
        <v>5.8E-5</v>
      </c>
    </row>
    <row r="697" spans="1:6" x14ac:dyDescent="0.2">
      <c r="A697" s="55" t="s">
        <v>109</v>
      </c>
      <c r="B697" s="63" t="s">
        <v>52</v>
      </c>
      <c r="C697" s="67">
        <v>104</v>
      </c>
      <c r="D697" s="68">
        <v>1058725</v>
      </c>
      <c r="E697" s="68">
        <v>63249</v>
      </c>
      <c r="F697" s="69">
        <v>9.7999999999999997E-5</v>
      </c>
    </row>
    <row r="698" spans="1:6" x14ac:dyDescent="0.2">
      <c r="A698" s="55" t="s">
        <v>109</v>
      </c>
      <c r="B698" s="63" t="s">
        <v>8</v>
      </c>
      <c r="C698" s="67">
        <v>65</v>
      </c>
      <c r="D698" s="68">
        <v>770248</v>
      </c>
      <c r="E698" s="68">
        <v>46215</v>
      </c>
      <c r="F698" s="69">
        <v>7.2000000000000002E-5</v>
      </c>
    </row>
    <row r="699" spans="1:6" x14ac:dyDescent="0.2">
      <c r="A699" s="55" t="s">
        <v>109</v>
      </c>
      <c r="B699" s="63" t="s">
        <v>155</v>
      </c>
      <c r="C699" s="67">
        <v>22</v>
      </c>
      <c r="D699" s="68">
        <v>838217</v>
      </c>
      <c r="E699" s="68">
        <v>50293</v>
      </c>
      <c r="F699" s="69">
        <v>7.7999999999999999E-5</v>
      </c>
    </row>
    <row r="700" spans="1:6" x14ac:dyDescent="0.2">
      <c r="A700" s="55" t="s">
        <v>109</v>
      </c>
      <c r="B700" s="63" t="s">
        <v>25</v>
      </c>
      <c r="C700" s="67">
        <v>18</v>
      </c>
      <c r="D700" s="68">
        <v>1150888</v>
      </c>
      <c r="E700" s="68">
        <v>69053</v>
      </c>
      <c r="F700" s="69">
        <v>1.07E-4</v>
      </c>
    </row>
    <row r="701" spans="1:6" x14ac:dyDescent="0.2">
      <c r="A701" s="55" t="s">
        <v>110</v>
      </c>
      <c r="B701" s="63" t="s">
        <v>5</v>
      </c>
      <c r="C701" s="67" t="s">
        <v>51</v>
      </c>
      <c r="D701" s="68" t="s">
        <v>51</v>
      </c>
      <c r="E701" s="68" t="s">
        <v>51</v>
      </c>
      <c r="F701" s="69" t="s">
        <v>51</v>
      </c>
    </row>
    <row r="702" spans="1:6" x14ac:dyDescent="0.2">
      <c r="A702" s="55" t="s">
        <v>110</v>
      </c>
      <c r="B702" s="63" t="s">
        <v>1</v>
      </c>
      <c r="C702" s="67" t="s">
        <v>51</v>
      </c>
      <c r="D702" s="68" t="s">
        <v>51</v>
      </c>
      <c r="E702" s="68" t="s">
        <v>51</v>
      </c>
      <c r="F702" s="69" t="s">
        <v>51</v>
      </c>
    </row>
    <row r="703" spans="1:6" x14ac:dyDescent="0.2">
      <c r="A703" s="55" t="s">
        <v>110</v>
      </c>
      <c r="B703" s="63" t="s">
        <v>154</v>
      </c>
      <c r="C703" s="67">
        <v>16</v>
      </c>
      <c r="D703" s="68">
        <v>845615</v>
      </c>
      <c r="E703" s="68">
        <v>50737</v>
      </c>
      <c r="F703" s="69">
        <v>7.8999999999999996E-5</v>
      </c>
    </row>
    <row r="704" spans="1:6" x14ac:dyDescent="0.2">
      <c r="A704" s="55" t="s">
        <v>110</v>
      </c>
      <c r="B704" s="63" t="s">
        <v>3</v>
      </c>
      <c r="C704" s="67">
        <v>16</v>
      </c>
      <c r="D704" s="68">
        <v>3036558</v>
      </c>
      <c r="E704" s="68">
        <v>182193</v>
      </c>
      <c r="F704" s="69">
        <v>2.8299999999999999E-4</v>
      </c>
    </row>
    <row r="705" spans="1:6" x14ac:dyDescent="0.2">
      <c r="A705" s="55" t="s">
        <v>110</v>
      </c>
      <c r="B705" s="63" t="s">
        <v>2</v>
      </c>
      <c r="C705" s="67">
        <v>5</v>
      </c>
      <c r="D705" s="68">
        <v>778308</v>
      </c>
      <c r="E705" s="68">
        <v>46698</v>
      </c>
      <c r="F705" s="69">
        <v>7.2999999999999999E-5</v>
      </c>
    </row>
    <row r="706" spans="1:6" x14ac:dyDescent="0.2">
      <c r="A706" s="55" t="s">
        <v>110</v>
      </c>
      <c r="B706" s="63" t="s">
        <v>6</v>
      </c>
      <c r="C706" s="67" t="s">
        <v>51</v>
      </c>
      <c r="D706" s="68" t="s">
        <v>51</v>
      </c>
      <c r="E706" s="68" t="s">
        <v>51</v>
      </c>
      <c r="F706" s="69" t="s">
        <v>51</v>
      </c>
    </row>
    <row r="707" spans="1:6" x14ac:dyDescent="0.2">
      <c r="A707" s="55" t="s">
        <v>110</v>
      </c>
      <c r="B707" s="63" t="s">
        <v>10</v>
      </c>
      <c r="C707" s="67">
        <v>46</v>
      </c>
      <c r="D707" s="68">
        <v>1599454</v>
      </c>
      <c r="E707" s="68">
        <v>95967</v>
      </c>
      <c r="F707" s="69">
        <v>1.4899999999999999E-4</v>
      </c>
    </row>
    <row r="708" spans="1:6" x14ac:dyDescent="0.2">
      <c r="A708" s="55" t="s">
        <v>110</v>
      </c>
      <c r="B708" s="63" t="s">
        <v>4</v>
      </c>
      <c r="C708" s="67">
        <v>7</v>
      </c>
      <c r="D708" s="68">
        <v>975298</v>
      </c>
      <c r="E708" s="68">
        <v>58518</v>
      </c>
      <c r="F708" s="69">
        <v>9.1000000000000003E-5</v>
      </c>
    </row>
    <row r="709" spans="1:6" x14ac:dyDescent="0.2">
      <c r="A709" s="55" t="s">
        <v>110</v>
      </c>
      <c r="B709" s="63" t="s">
        <v>52</v>
      </c>
      <c r="C709" s="67">
        <v>116</v>
      </c>
      <c r="D709" s="68">
        <v>3041633</v>
      </c>
      <c r="E709" s="68">
        <v>180412</v>
      </c>
      <c r="F709" s="69">
        <v>2.81E-4</v>
      </c>
    </row>
    <row r="710" spans="1:6" x14ac:dyDescent="0.2">
      <c r="A710" s="55" t="s">
        <v>110</v>
      </c>
      <c r="B710" s="63" t="s">
        <v>8</v>
      </c>
      <c r="C710" s="67">
        <v>72</v>
      </c>
      <c r="D710" s="68">
        <v>655203</v>
      </c>
      <c r="E710" s="68">
        <v>39312</v>
      </c>
      <c r="F710" s="69">
        <v>6.0999999999999999E-5</v>
      </c>
    </row>
    <row r="711" spans="1:6" x14ac:dyDescent="0.2">
      <c r="A711" s="55" t="s">
        <v>110</v>
      </c>
      <c r="B711" s="63" t="s">
        <v>155</v>
      </c>
      <c r="C711" s="67">
        <v>13</v>
      </c>
      <c r="D711" s="68">
        <v>679869</v>
      </c>
      <c r="E711" s="68">
        <v>40792</v>
      </c>
      <c r="F711" s="69">
        <v>6.3E-5</v>
      </c>
    </row>
    <row r="712" spans="1:6" x14ac:dyDescent="0.2">
      <c r="A712" s="55" t="s">
        <v>110</v>
      </c>
      <c r="B712" s="63" t="s">
        <v>25</v>
      </c>
      <c r="C712" s="67">
        <v>7</v>
      </c>
      <c r="D712" s="68">
        <v>24041</v>
      </c>
      <c r="E712" s="68">
        <v>1442</v>
      </c>
      <c r="F712" s="69">
        <v>1.9999999999999999E-6</v>
      </c>
    </row>
    <row r="713" spans="1:6" x14ac:dyDescent="0.2">
      <c r="A713" s="55" t="s">
        <v>111</v>
      </c>
      <c r="B713" s="63" t="s">
        <v>5</v>
      </c>
      <c r="C713" s="67">
        <v>8</v>
      </c>
      <c r="D713" s="68">
        <v>53101</v>
      </c>
      <c r="E713" s="68">
        <v>3186</v>
      </c>
      <c r="F713" s="69">
        <v>5.0000000000000004E-6</v>
      </c>
    </row>
    <row r="714" spans="1:6" x14ac:dyDescent="0.2">
      <c r="A714" s="55" t="s">
        <v>111</v>
      </c>
      <c r="B714" s="63" t="s">
        <v>1</v>
      </c>
      <c r="C714" s="67">
        <v>9</v>
      </c>
      <c r="D714" s="68">
        <v>1043913</v>
      </c>
      <c r="E714" s="68">
        <v>62635</v>
      </c>
      <c r="F714" s="69">
        <v>9.7E-5</v>
      </c>
    </row>
    <row r="715" spans="1:6" x14ac:dyDescent="0.2">
      <c r="A715" s="55" t="s">
        <v>111</v>
      </c>
      <c r="B715" s="63" t="s">
        <v>154</v>
      </c>
      <c r="C715" s="67">
        <v>23</v>
      </c>
      <c r="D715" s="68">
        <v>1119171</v>
      </c>
      <c r="E715" s="68">
        <v>67150</v>
      </c>
      <c r="F715" s="69">
        <v>1.0399999999999999E-4</v>
      </c>
    </row>
    <row r="716" spans="1:6" x14ac:dyDescent="0.2">
      <c r="A716" s="55" t="s">
        <v>111</v>
      </c>
      <c r="B716" s="63" t="s">
        <v>3</v>
      </c>
      <c r="C716" s="67">
        <v>19</v>
      </c>
      <c r="D716" s="68">
        <v>2832522</v>
      </c>
      <c r="E716" s="68">
        <v>169951</v>
      </c>
      <c r="F716" s="69">
        <v>2.6400000000000002E-4</v>
      </c>
    </row>
    <row r="717" spans="1:6" x14ac:dyDescent="0.2">
      <c r="A717" s="55" t="s">
        <v>111</v>
      </c>
      <c r="B717" s="63" t="s">
        <v>2</v>
      </c>
      <c r="C717" s="67" t="s">
        <v>51</v>
      </c>
      <c r="D717" s="68" t="s">
        <v>51</v>
      </c>
      <c r="E717" s="68" t="s">
        <v>51</v>
      </c>
      <c r="F717" s="69" t="s">
        <v>51</v>
      </c>
    </row>
    <row r="718" spans="1:6" x14ac:dyDescent="0.2">
      <c r="A718" s="55" t="s">
        <v>111</v>
      </c>
      <c r="B718" s="63" t="s">
        <v>6</v>
      </c>
      <c r="C718" s="67" t="s">
        <v>51</v>
      </c>
      <c r="D718" s="68" t="s">
        <v>51</v>
      </c>
      <c r="E718" s="68" t="s">
        <v>51</v>
      </c>
      <c r="F718" s="69" t="s">
        <v>51</v>
      </c>
    </row>
    <row r="719" spans="1:6" x14ac:dyDescent="0.2">
      <c r="A719" s="55" t="s">
        <v>111</v>
      </c>
      <c r="B719" s="63" t="s">
        <v>10</v>
      </c>
      <c r="C719" s="67">
        <v>103</v>
      </c>
      <c r="D719" s="68">
        <v>9637670</v>
      </c>
      <c r="E719" s="68">
        <v>578260</v>
      </c>
      <c r="F719" s="69">
        <v>8.9999999999999998E-4</v>
      </c>
    </row>
    <row r="720" spans="1:6" x14ac:dyDescent="0.2">
      <c r="A720" s="55" t="s">
        <v>111</v>
      </c>
      <c r="B720" s="63" t="s">
        <v>4</v>
      </c>
      <c r="C720" s="67">
        <v>8</v>
      </c>
      <c r="D720" s="68">
        <v>411018</v>
      </c>
      <c r="E720" s="68">
        <v>24661</v>
      </c>
      <c r="F720" s="69">
        <v>3.8000000000000002E-5</v>
      </c>
    </row>
    <row r="721" spans="1:6" x14ac:dyDescent="0.2">
      <c r="A721" s="55" t="s">
        <v>111</v>
      </c>
      <c r="B721" s="63" t="s">
        <v>52</v>
      </c>
      <c r="C721" s="67">
        <v>175</v>
      </c>
      <c r="D721" s="68">
        <v>5816243</v>
      </c>
      <c r="E721" s="68">
        <v>344701</v>
      </c>
      <c r="F721" s="69">
        <v>5.3600000000000002E-4</v>
      </c>
    </row>
    <row r="722" spans="1:6" x14ac:dyDescent="0.2">
      <c r="A722" s="55" t="s">
        <v>111</v>
      </c>
      <c r="B722" s="63" t="s">
        <v>8</v>
      </c>
      <c r="C722" s="67">
        <v>97</v>
      </c>
      <c r="D722" s="68">
        <v>938862</v>
      </c>
      <c r="E722" s="68">
        <v>56332</v>
      </c>
      <c r="F722" s="69">
        <v>8.7999999999999998E-5</v>
      </c>
    </row>
    <row r="723" spans="1:6" x14ac:dyDescent="0.2">
      <c r="A723" s="55" t="s">
        <v>111</v>
      </c>
      <c r="B723" s="63" t="s">
        <v>155</v>
      </c>
      <c r="C723" s="67">
        <v>35</v>
      </c>
      <c r="D723" s="68">
        <v>4009656</v>
      </c>
      <c r="E723" s="68">
        <v>240579</v>
      </c>
      <c r="F723" s="69">
        <v>3.7399999999999998E-4</v>
      </c>
    </row>
    <row r="724" spans="1:6" x14ac:dyDescent="0.2">
      <c r="A724" s="55" t="s">
        <v>111</v>
      </c>
      <c r="B724" s="63" t="s">
        <v>25</v>
      </c>
      <c r="C724" s="67">
        <v>30</v>
      </c>
      <c r="D724" s="68">
        <v>2496185</v>
      </c>
      <c r="E724" s="68">
        <v>149771</v>
      </c>
      <c r="F724" s="69">
        <v>2.33E-4</v>
      </c>
    </row>
    <row r="725" spans="1:6" x14ac:dyDescent="0.2">
      <c r="A725" s="55" t="s">
        <v>112</v>
      </c>
      <c r="B725" s="63" t="s">
        <v>5</v>
      </c>
      <c r="C725" s="67" t="s">
        <v>51</v>
      </c>
      <c r="D725" s="68" t="s">
        <v>51</v>
      </c>
      <c r="E725" s="68" t="s">
        <v>51</v>
      </c>
      <c r="F725" s="69" t="s">
        <v>51</v>
      </c>
    </row>
    <row r="726" spans="1:6" x14ac:dyDescent="0.2">
      <c r="A726" s="55" t="s">
        <v>112</v>
      </c>
      <c r="B726" s="63" t="s">
        <v>1</v>
      </c>
      <c r="C726" s="67">
        <v>8</v>
      </c>
      <c r="D726" s="68">
        <v>980542</v>
      </c>
      <c r="E726" s="68">
        <v>58833</v>
      </c>
      <c r="F726" s="69">
        <v>9.2E-5</v>
      </c>
    </row>
    <row r="727" spans="1:6" x14ac:dyDescent="0.2">
      <c r="A727" s="55" t="s">
        <v>112</v>
      </c>
      <c r="B727" s="63" t="s">
        <v>154</v>
      </c>
      <c r="C727" s="67">
        <v>31</v>
      </c>
      <c r="D727" s="68">
        <v>2370187</v>
      </c>
      <c r="E727" s="68">
        <v>142211</v>
      </c>
      <c r="F727" s="69">
        <v>2.2100000000000001E-4</v>
      </c>
    </row>
    <row r="728" spans="1:6" x14ac:dyDescent="0.2">
      <c r="A728" s="55" t="s">
        <v>112</v>
      </c>
      <c r="B728" s="63" t="s">
        <v>3</v>
      </c>
      <c r="C728" s="67">
        <v>19</v>
      </c>
      <c r="D728" s="68">
        <v>4773145</v>
      </c>
      <c r="E728" s="68">
        <v>286389</v>
      </c>
      <c r="F728" s="69">
        <v>4.46E-4</v>
      </c>
    </row>
    <row r="729" spans="1:6" x14ac:dyDescent="0.2">
      <c r="A729" s="55" t="s">
        <v>112</v>
      </c>
      <c r="B729" s="63" t="s">
        <v>2</v>
      </c>
      <c r="C729" s="67">
        <v>6</v>
      </c>
      <c r="D729" s="68">
        <v>2209599</v>
      </c>
      <c r="E729" s="68">
        <v>132576</v>
      </c>
      <c r="F729" s="69">
        <v>2.0599999999999999E-4</v>
      </c>
    </row>
    <row r="730" spans="1:6" x14ac:dyDescent="0.2">
      <c r="A730" s="55" t="s">
        <v>112</v>
      </c>
      <c r="B730" s="63" t="s">
        <v>6</v>
      </c>
      <c r="C730" s="67" t="s">
        <v>51</v>
      </c>
      <c r="D730" s="68" t="s">
        <v>51</v>
      </c>
      <c r="E730" s="68" t="s">
        <v>51</v>
      </c>
      <c r="F730" s="69" t="s">
        <v>51</v>
      </c>
    </row>
    <row r="731" spans="1:6" x14ac:dyDescent="0.2">
      <c r="A731" s="55" t="s">
        <v>112</v>
      </c>
      <c r="B731" s="63" t="s">
        <v>10</v>
      </c>
      <c r="C731" s="67">
        <v>118</v>
      </c>
      <c r="D731" s="68">
        <v>6466288</v>
      </c>
      <c r="E731" s="68">
        <v>387977</v>
      </c>
      <c r="F731" s="69">
        <v>6.0400000000000004E-4</v>
      </c>
    </row>
    <row r="732" spans="1:6" x14ac:dyDescent="0.2">
      <c r="A732" s="55" t="s">
        <v>112</v>
      </c>
      <c r="B732" s="63" t="s">
        <v>4</v>
      </c>
      <c r="C732" s="67">
        <v>14</v>
      </c>
      <c r="D732" s="68">
        <v>724431</v>
      </c>
      <c r="E732" s="68">
        <v>43466</v>
      </c>
      <c r="F732" s="69">
        <v>6.7999999999999999E-5</v>
      </c>
    </row>
    <row r="733" spans="1:6" x14ac:dyDescent="0.2">
      <c r="A733" s="55" t="s">
        <v>112</v>
      </c>
      <c r="B733" s="63" t="s">
        <v>52</v>
      </c>
      <c r="C733" s="67">
        <v>182</v>
      </c>
      <c r="D733" s="68">
        <v>4688647</v>
      </c>
      <c r="E733" s="68">
        <v>278778</v>
      </c>
      <c r="F733" s="69">
        <v>4.3399999999999998E-4</v>
      </c>
    </row>
    <row r="734" spans="1:6" x14ac:dyDescent="0.2">
      <c r="A734" s="55" t="s">
        <v>112</v>
      </c>
      <c r="B734" s="63" t="s">
        <v>8</v>
      </c>
      <c r="C734" s="67">
        <v>171</v>
      </c>
      <c r="D734" s="68">
        <v>2199750</v>
      </c>
      <c r="E734" s="68">
        <v>131985</v>
      </c>
      <c r="F734" s="69">
        <v>2.05E-4</v>
      </c>
    </row>
    <row r="735" spans="1:6" x14ac:dyDescent="0.2">
      <c r="A735" s="55" t="s">
        <v>112</v>
      </c>
      <c r="B735" s="63" t="s">
        <v>155</v>
      </c>
      <c r="C735" s="67">
        <v>20</v>
      </c>
      <c r="D735" s="68">
        <v>2238319</v>
      </c>
      <c r="E735" s="68">
        <v>134299</v>
      </c>
      <c r="F735" s="69">
        <v>2.0900000000000001E-4</v>
      </c>
    </row>
    <row r="736" spans="1:6" x14ac:dyDescent="0.2">
      <c r="A736" s="55" t="s">
        <v>112</v>
      </c>
      <c r="B736" s="63" t="s">
        <v>25</v>
      </c>
      <c r="C736" s="67">
        <v>16</v>
      </c>
      <c r="D736" s="68">
        <v>2215912</v>
      </c>
      <c r="E736" s="68">
        <v>132955</v>
      </c>
      <c r="F736" s="69">
        <v>2.0699999999999999E-4</v>
      </c>
    </row>
    <row r="737" spans="1:6" x14ac:dyDescent="0.2">
      <c r="A737" s="55" t="s">
        <v>113</v>
      </c>
      <c r="B737" s="63" t="s">
        <v>5</v>
      </c>
      <c r="C737" s="67">
        <v>11</v>
      </c>
      <c r="D737" s="68">
        <v>919155</v>
      </c>
      <c r="E737" s="68">
        <v>55149</v>
      </c>
      <c r="F737" s="69">
        <v>8.6000000000000003E-5</v>
      </c>
    </row>
    <row r="738" spans="1:6" x14ac:dyDescent="0.2">
      <c r="A738" s="55" t="s">
        <v>113</v>
      </c>
      <c r="B738" s="63" t="s">
        <v>1</v>
      </c>
      <c r="C738" s="67">
        <v>8</v>
      </c>
      <c r="D738" s="68">
        <v>2146247</v>
      </c>
      <c r="E738" s="68">
        <v>128775</v>
      </c>
      <c r="F738" s="69">
        <v>2.0000000000000001E-4</v>
      </c>
    </row>
    <row r="739" spans="1:6" x14ac:dyDescent="0.2">
      <c r="A739" s="55" t="s">
        <v>113</v>
      </c>
      <c r="B739" s="63" t="s">
        <v>154</v>
      </c>
      <c r="C739" s="67">
        <v>46</v>
      </c>
      <c r="D739" s="68">
        <v>5639523</v>
      </c>
      <c r="E739" s="68">
        <v>338371</v>
      </c>
      <c r="F739" s="69">
        <v>5.2700000000000002E-4</v>
      </c>
    </row>
    <row r="740" spans="1:6" x14ac:dyDescent="0.2">
      <c r="A740" s="55" t="s">
        <v>113</v>
      </c>
      <c r="B740" s="63" t="s">
        <v>3</v>
      </c>
      <c r="C740" s="67">
        <v>24</v>
      </c>
      <c r="D740" s="68">
        <v>5245524</v>
      </c>
      <c r="E740" s="68">
        <v>314731</v>
      </c>
      <c r="F740" s="69">
        <v>4.8999999999999998E-4</v>
      </c>
    </row>
    <row r="741" spans="1:6" x14ac:dyDescent="0.2">
      <c r="A741" s="55" t="s">
        <v>113</v>
      </c>
      <c r="B741" s="63" t="s">
        <v>2</v>
      </c>
      <c r="C741" s="67">
        <v>8</v>
      </c>
      <c r="D741" s="68">
        <v>10239839</v>
      </c>
      <c r="E741" s="68">
        <v>614390</v>
      </c>
      <c r="F741" s="69">
        <v>9.5600000000000004E-4</v>
      </c>
    </row>
    <row r="742" spans="1:6" x14ac:dyDescent="0.2">
      <c r="A742" s="55" t="s">
        <v>113</v>
      </c>
      <c r="B742" s="63" t="s">
        <v>6</v>
      </c>
      <c r="C742" s="67">
        <v>9</v>
      </c>
      <c r="D742" s="68">
        <v>1588570</v>
      </c>
      <c r="E742" s="68">
        <v>95314</v>
      </c>
      <c r="F742" s="69">
        <v>1.4799999999999999E-4</v>
      </c>
    </row>
    <row r="743" spans="1:6" x14ac:dyDescent="0.2">
      <c r="A743" s="55" t="s">
        <v>113</v>
      </c>
      <c r="B743" s="63" t="s">
        <v>10</v>
      </c>
      <c r="C743" s="67">
        <v>118</v>
      </c>
      <c r="D743" s="68">
        <v>9612621</v>
      </c>
      <c r="E743" s="68">
        <v>576757</v>
      </c>
      <c r="F743" s="69">
        <v>8.9700000000000001E-4</v>
      </c>
    </row>
    <row r="744" spans="1:6" x14ac:dyDescent="0.2">
      <c r="A744" s="55" t="s">
        <v>113</v>
      </c>
      <c r="B744" s="63" t="s">
        <v>4</v>
      </c>
      <c r="C744" s="67">
        <v>29</v>
      </c>
      <c r="D744" s="68">
        <v>2185533</v>
      </c>
      <c r="E744" s="68">
        <v>131132</v>
      </c>
      <c r="F744" s="69">
        <v>2.04E-4</v>
      </c>
    </row>
    <row r="745" spans="1:6" x14ac:dyDescent="0.2">
      <c r="A745" s="55" t="s">
        <v>113</v>
      </c>
      <c r="B745" s="63" t="s">
        <v>52</v>
      </c>
      <c r="C745" s="67">
        <v>287</v>
      </c>
      <c r="D745" s="68">
        <v>5801895</v>
      </c>
      <c r="E745" s="68">
        <v>343364</v>
      </c>
      <c r="F745" s="69">
        <v>5.3399999999999997E-4</v>
      </c>
    </row>
    <row r="746" spans="1:6" x14ac:dyDescent="0.2">
      <c r="A746" s="55" t="s">
        <v>113</v>
      </c>
      <c r="B746" s="63" t="s">
        <v>8</v>
      </c>
      <c r="C746" s="67">
        <v>183</v>
      </c>
      <c r="D746" s="68">
        <v>3604725</v>
      </c>
      <c r="E746" s="68">
        <v>216283</v>
      </c>
      <c r="F746" s="69">
        <v>3.3700000000000001E-4</v>
      </c>
    </row>
    <row r="747" spans="1:6" x14ac:dyDescent="0.2">
      <c r="A747" s="55" t="s">
        <v>113</v>
      </c>
      <c r="B747" s="63" t="s">
        <v>155</v>
      </c>
      <c r="C747" s="67">
        <v>27</v>
      </c>
      <c r="D747" s="68">
        <v>4824181</v>
      </c>
      <c r="E747" s="68">
        <v>289451</v>
      </c>
      <c r="F747" s="69">
        <v>4.4999999999999999E-4</v>
      </c>
    </row>
    <row r="748" spans="1:6" x14ac:dyDescent="0.2">
      <c r="A748" s="55" t="s">
        <v>113</v>
      </c>
      <c r="B748" s="63" t="s">
        <v>25</v>
      </c>
      <c r="C748" s="67">
        <v>40</v>
      </c>
      <c r="D748" s="68">
        <v>4016631</v>
      </c>
      <c r="E748" s="68">
        <v>240998</v>
      </c>
      <c r="F748" s="69">
        <v>3.7500000000000001E-4</v>
      </c>
    </row>
    <row r="749" spans="1:6" x14ac:dyDescent="0.2">
      <c r="A749" s="55" t="s">
        <v>114</v>
      </c>
      <c r="B749" s="63" t="s">
        <v>5</v>
      </c>
      <c r="C749" s="67">
        <v>23</v>
      </c>
      <c r="D749" s="68">
        <v>1175784</v>
      </c>
      <c r="E749" s="68">
        <v>70547</v>
      </c>
      <c r="F749" s="69">
        <v>1.1E-4</v>
      </c>
    </row>
    <row r="750" spans="1:6" x14ac:dyDescent="0.2">
      <c r="A750" s="55" t="s">
        <v>114</v>
      </c>
      <c r="B750" s="63" t="s">
        <v>1</v>
      </c>
      <c r="C750" s="67">
        <v>14</v>
      </c>
      <c r="D750" s="68">
        <v>2822507</v>
      </c>
      <c r="E750" s="68">
        <v>169350</v>
      </c>
      <c r="F750" s="69">
        <v>2.6400000000000002E-4</v>
      </c>
    </row>
    <row r="751" spans="1:6" x14ac:dyDescent="0.2">
      <c r="A751" s="55" t="s">
        <v>114</v>
      </c>
      <c r="B751" s="63" t="s">
        <v>154</v>
      </c>
      <c r="C751" s="67">
        <v>78</v>
      </c>
      <c r="D751" s="68">
        <v>9696753</v>
      </c>
      <c r="E751" s="68">
        <v>581805</v>
      </c>
      <c r="F751" s="69">
        <v>9.0499999999999999E-4</v>
      </c>
    </row>
    <row r="752" spans="1:6" x14ac:dyDescent="0.2">
      <c r="A752" s="55" t="s">
        <v>114</v>
      </c>
      <c r="B752" s="63" t="s">
        <v>3</v>
      </c>
      <c r="C752" s="67">
        <v>27</v>
      </c>
      <c r="D752" s="68">
        <v>7985202</v>
      </c>
      <c r="E752" s="68">
        <v>479112</v>
      </c>
      <c r="F752" s="69">
        <v>7.4600000000000003E-4</v>
      </c>
    </row>
    <row r="753" spans="1:6" x14ac:dyDescent="0.2">
      <c r="A753" s="55" t="s">
        <v>114</v>
      </c>
      <c r="B753" s="63" t="s">
        <v>2</v>
      </c>
      <c r="C753" s="67">
        <v>14</v>
      </c>
      <c r="D753" s="68">
        <v>15545668</v>
      </c>
      <c r="E753" s="68">
        <v>932740</v>
      </c>
      <c r="F753" s="69">
        <v>1.451E-3</v>
      </c>
    </row>
    <row r="754" spans="1:6" x14ac:dyDescent="0.2">
      <c r="A754" s="55" t="s">
        <v>114</v>
      </c>
      <c r="B754" s="63" t="s">
        <v>6</v>
      </c>
      <c r="C754" s="67">
        <v>6</v>
      </c>
      <c r="D754" s="68">
        <v>1318534</v>
      </c>
      <c r="E754" s="68">
        <v>79112</v>
      </c>
      <c r="F754" s="69">
        <v>1.2300000000000001E-4</v>
      </c>
    </row>
    <row r="755" spans="1:6" x14ac:dyDescent="0.2">
      <c r="A755" s="55" t="s">
        <v>114</v>
      </c>
      <c r="B755" s="63" t="s">
        <v>10</v>
      </c>
      <c r="C755" s="67">
        <v>190</v>
      </c>
      <c r="D755" s="68">
        <v>21711244</v>
      </c>
      <c r="E755" s="68">
        <v>1296800</v>
      </c>
      <c r="F755" s="69">
        <v>2.0179999999999998E-3</v>
      </c>
    </row>
    <row r="756" spans="1:6" x14ac:dyDescent="0.2">
      <c r="A756" s="55" t="s">
        <v>114</v>
      </c>
      <c r="B756" s="63" t="s">
        <v>4</v>
      </c>
      <c r="C756" s="67">
        <v>32</v>
      </c>
      <c r="D756" s="68">
        <v>4684315</v>
      </c>
      <c r="E756" s="68">
        <v>281059</v>
      </c>
      <c r="F756" s="69">
        <v>4.37E-4</v>
      </c>
    </row>
    <row r="757" spans="1:6" x14ac:dyDescent="0.2">
      <c r="A757" s="55" t="s">
        <v>114</v>
      </c>
      <c r="B757" s="63" t="s">
        <v>52</v>
      </c>
      <c r="C757" s="67">
        <v>440</v>
      </c>
      <c r="D757" s="68">
        <v>11551855</v>
      </c>
      <c r="E757" s="68">
        <v>677744</v>
      </c>
      <c r="F757" s="69">
        <v>1.0549999999999999E-3</v>
      </c>
    </row>
    <row r="758" spans="1:6" x14ac:dyDescent="0.2">
      <c r="A758" s="55" t="s">
        <v>114</v>
      </c>
      <c r="B758" s="63" t="s">
        <v>8</v>
      </c>
      <c r="C758" s="67">
        <v>252</v>
      </c>
      <c r="D758" s="68">
        <v>3787492</v>
      </c>
      <c r="E758" s="68">
        <v>227250</v>
      </c>
      <c r="F758" s="69">
        <v>3.5399999999999999E-4</v>
      </c>
    </row>
    <row r="759" spans="1:6" x14ac:dyDescent="0.2">
      <c r="A759" s="55" t="s">
        <v>114</v>
      </c>
      <c r="B759" s="63" t="s">
        <v>155</v>
      </c>
      <c r="C759" s="67">
        <v>53</v>
      </c>
      <c r="D759" s="68">
        <v>6173951</v>
      </c>
      <c r="E759" s="68">
        <v>370437</v>
      </c>
      <c r="F759" s="69">
        <v>5.7600000000000001E-4</v>
      </c>
    </row>
    <row r="760" spans="1:6" x14ac:dyDescent="0.2">
      <c r="A760" s="55" t="s">
        <v>114</v>
      </c>
      <c r="B760" s="63" t="s">
        <v>25</v>
      </c>
      <c r="C760" s="67">
        <v>35</v>
      </c>
      <c r="D760" s="68">
        <v>5521182</v>
      </c>
      <c r="E760" s="68">
        <v>331027</v>
      </c>
      <c r="F760" s="69">
        <v>5.1500000000000005E-4</v>
      </c>
    </row>
    <row r="761" spans="1:6" x14ac:dyDescent="0.2">
      <c r="A761" s="55" t="s">
        <v>115</v>
      </c>
      <c r="B761" s="63" t="s">
        <v>5</v>
      </c>
      <c r="C761" s="67">
        <v>19</v>
      </c>
      <c r="D761" s="68">
        <v>870300</v>
      </c>
      <c r="E761" s="68">
        <v>52218</v>
      </c>
      <c r="F761" s="69">
        <v>8.1000000000000004E-5</v>
      </c>
    </row>
    <row r="762" spans="1:6" x14ac:dyDescent="0.2">
      <c r="A762" s="55" t="s">
        <v>115</v>
      </c>
      <c r="B762" s="63" t="s">
        <v>1</v>
      </c>
      <c r="C762" s="67">
        <v>17</v>
      </c>
      <c r="D762" s="68">
        <v>10264210</v>
      </c>
      <c r="E762" s="68">
        <v>615853</v>
      </c>
      <c r="F762" s="69">
        <v>9.5799999999999998E-4</v>
      </c>
    </row>
    <row r="763" spans="1:6" x14ac:dyDescent="0.2">
      <c r="A763" s="55" t="s">
        <v>115</v>
      </c>
      <c r="B763" s="63" t="s">
        <v>154</v>
      </c>
      <c r="C763" s="67">
        <v>81</v>
      </c>
      <c r="D763" s="68">
        <v>11301897</v>
      </c>
      <c r="E763" s="68">
        <v>678114</v>
      </c>
      <c r="F763" s="69">
        <v>1.0549999999999999E-3</v>
      </c>
    </row>
    <row r="764" spans="1:6" x14ac:dyDescent="0.2">
      <c r="A764" s="55" t="s">
        <v>115</v>
      </c>
      <c r="B764" s="63" t="s">
        <v>3</v>
      </c>
      <c r="C764" s="67">
        <v>43</v>
      </c>
      <c r="D764" s="68">
        <v>10603686</v>
      </c>
      <c r="E764" s="68">
        <v>636221</v>
      </c>
      <c r="F764" s="69">
        <v>9.8999999999999999E-4</v>
      </c>
    </row>
    <row r="765" spans="1:6" x14ac:dyDescent="0.2">
      <c r="A765" s="55" t="s">
        <v>115</v>
      </c>
      <c r="B765" s="63" t="s">
        <v>2</v>
      </c>
      <c r="C765" s="67">
        <v>11</v>
      </c>
      <c r="D765" s="68">
        <v>17425362</v>
      </c>
      <c r="E765" s="68">
        <v>1045522</v>
      </c>
      <c r="F765" s="69">
        <v>1.627E-3</v>
      </c>
    </row>
    <row r="766" spans="1:6" x14ac:dyDescent="0.2">
      <c r="A766" s="55" t="s">
        <v>115</v>
      </c>
      <c r="B766" s="63" t="s">
        <v>6</v>
      </c>
      <c r="C766" s="67">
        <v>10</v>
      </c>
      <c r="D766" s="68">
        <v>1410573</v>
      </c>
      <c r="E766" s="68">
        <v>84634</v>
      </c>
      <c r="F766" s="69">
        <v>1.3200000000000001E-4</v>
      </c>
    </row>
    <row r="767" spans="1:6" x14ac:dyDescent="0.2">
      <c r="A767" s="55" t="s">
        <v>115</v>
      </c>
      <c r="B767" s="63" t="s">
        <v>10</v>
      </c>
      <c r="C767" s="67">
        <v>163</v>
      </c>
      <c r="D767" s="68">
        <v>12961396</v>
      </c>
      <c r="E767" s="68">
        <v>777684</v>
      </c>
      <c r="F767" s="69">
        <v>1.2099999999999999E-3</v>
      </c>
    </row>
    <row r="768" spans="1:6" x14ac:dyDescent="0.2">
      <c r="A768" s="55" t="s">
        <v>115</v>
      </c>
      <c r="B768" s="63" t="s">
        <v>4</v>
      </c>
      <c r="C768" s="67">
        <v>32</v>
      </c>
      <c r="D768" s="68">
        <v>4324927</v>
      </c>
      <c r="E768" s="68">
        <v>259496</v>
      </c>
      <c r="F768" s="69">
        <v>4.0400000000000001E-4</v>
      </c>
    </row>
    <row r="769" spans="1:6" x14ac:dyDescent="0.2">
      <c r="A769" s="55" t="s">
        <v>115</v>
      </c>
      <c r="B769" s="63" t="s">
        <v>52</v>
      </c>
      <c r="C769" s="67">
        <v>380</v>
      </c>
      <c r="D769" s="68">
        <v>11479293</v>
      </c>
      <c r="E769" s="68">
        <v>671744</v>
      </c>
      <c r="F769" s="69">
        <v>1.0449999999999999E-3</v>
      </c>
    </row>
    <row r="770" spans="1:6" x14ac:dyDescent="0.2">
      <c r="A770" s="55" t="s">
        <v>115</v>
      </c>
      <c r="B770" s="63" t="s">
        <v>8</v>
      </c>
      <c r="C770" s="67">
        <v>221</v>
      </c>
      <c r="D770" s="68">
        <v>5717999</v>
      </c>
      <c r="E770" s="68">
        <v>343080</v>
      </c>
      <c r="F770" s="69">
        <v>5.3399999999999997E-4</v>
      </c>
    </row>
    <row r="771" spans="1:6" x14ac:dyDescent="0.2">
      <c r="A771" s="55" t="s">
        <v>115</v>
      </c>
      <c r="B771" s="63" t="s">
        <v>155</v>
      </c>
      <c r="C771" s="67">
        <v>53</v>
      </c>
      <c r="D771" s="68">
        <v>9865505</v>
      </c>
      <c r="E771" s="68">
        <v>591930</v>
      </c>
      <c r="F771" s="69">
        <v>9.2100000000000005E-4</v>
      </c>
    </row>
    <row r="772" spans="1:6" x14ac:dyDescent="0.2">
      <c r="A772" s="55" t="s">
        <v>115</v>
      </c>
      <c r="B772" s="63" t="s">
        <v>25</v>
      </c>
      <c r="C772" s="67">
        <v>47</v>
      </c>
      <c r="D772" s="68">
        <v>7398500</v>
      </c>
      <c r="E772" s="68">
        <v>443910</v>
      </c>
      <c r="F772" s="69">
        <v>6.9099999999999999E-4</v>
      </c>
    </row>
    <row r="773" spans="1:6" x14ac:dyDescent="0.2">
      <c r="A773" s="55" t="s">
        <v>116</v>
      </c>
      <c r="B773" s="63" t="s">
        <v>5</v>
      </c>
      <c r="C773" s="67">
        <v>5</v>
      </c>
      <c r="D773" s="68">
        <v>56724</v>
      </c>
      <c r="E773" s="68">
        <v>3403</v>
      </c>
      <c r="F773" s="69">
        <v>5.0000000000000004E-6</v>
      </c>
    </row>
    <row r="774" spans="1:6" x14ac:dyDescent="0.2">
      <c r="A774" s="55" t="s">
        <v>116</v>
      </c>
      <c r="B774" s="63" t="s">
        <v>1</v>
      </c>
      <c r="C774" s="67">
        <v>5</v>
      </c>
      <c r="D774" s="68">
        <v>55701</v>
      </c>
      <c r="E774" s="68">
        <v>3342</v>
      </c>
      <c r="F774" s="69">
        <v>5.0000000000000004E-6</v>
      </c>
    </row>
    <row r="775" spans="1:6" x14ac:dyDescent="0.2">
      <c r="A775" s="55" t="s">
        <v>116</v>
      </c>
      <c r="B775" s="63" t="s">
        <v>154</v>
      </c>
      <c r="C775" s="67">
        <v>23</v>
      </c>
      <c r="D775" s="68">
        <v>2607969</v>
      </c>
      <c r="E775" s="68">
        <v>156478</v>
      </c>
      <c r="F775" s="69">
        <v>2.43E-4</v>
      </c>
    </row>
    <row r="776" spans="1:6" x14ac:dyDescent="0.2">
      <c r="A776" s="55" t="s">
        <v>116</v>
      </c>
      <c r="B776" s="63" t="s">
        <v>3</v>
      </c>
      <c r="C776" s="67">
        <v>13</v>
      </c>
      <c r="D776" s="68">
        <v>2681383</v>
      </c>
      <c r="E776" s="68">
        <v>160883</v>
      </c>
      <c r="F776" s="69">
        <v>2.5000000000000001E-4</v>
      </c>
    </row>
    <row r="777" spans="1:6" x14ac:dyDescent="0.2">
      <c r="A777" s="55" t="s">
        <v>116</v>
      </c>
      <c r="B777" s="63" t="s">
        <v>2</v>
      </c>
      <c r="C777" s="67">
        <v>5</v>
      </c>
      <c r="D777" s="68">
        <v>1537272</v>
      </c>
      <c r="E777" s="68">
        <v>92236</v>
      </c>
      <c r="F777" s="69">
        <v>1.44E-4</v>
      </c>
    </row>
    <row r="778" spans="1:6" x14ac:dyDescent="0.2">
      <c r="A778" s="55" t="s">
        <v>116</v>
      </c>
      <c r="B778" s="63" t="s">
        <v>6</v>
      </c>
      <c r="C778" s="67">
        <v>6</v>
      </c>
      <c r="D778" s="68">
        <v>27258</v>
      </c>
      <c r="E778" s="68">
        <v>1635</v>
      </c>
      <c r="F778" s="69">
        <v>3.0000000000000001E-6</v>
      </c>
    </row>
    <row r="779" spans="1:6" x14ac:dyDescent="0.2">
      <c r="A779" s="55" t="s">
        <v>116</v>
      </c>
      <c r="B779" s="63" t="s">
        <v>10</v>
      </c>
      <c r="C779" s="67">
        <v>75</v>
      </c>
      <c r="D779" s="68">
        <v>1825981</v>
      </c>
      <c r="E779" s="68">
        <v>109559</v>
      </c>
      <c r="F779" s="69">
        <v>1.7000000000000001E-4</v>
      </c>
    </row>
    <row r="780" spans="1:6" x14ac:dyDescent="0.2">
      <c r="A780" s="55" t="s">
        <v>116</v>
      </c>
      <c r="B780" s="63" t="s">
        <v>4</v>
      </c>
      <c r="C780" s="67">
        <v>14</v>
      </c>
      <c r="D780" s="68">
        <v>2274314</v>
      </c>
      <c r="E780" s="68">
        <v>136459</v>
      </c>
      <c r="F780" s="69">
        <v>2.12E-4</v>
      </c>
    </row>
    <row r="781" spans="1:6" x14ac:dyDescent="0.2">
      <c r="A781" s="55" t="s">
        <v>116</v>
      </c>
      <c r="B781" s="63" t="s">
        <v>52</v>
      </c>
      <c r="C781" s="67">
        <v>143</v>
      </c>
      <c r="D781" s="68">
        <v>2378076</v>
      </c>
      <c r="E781" s="68">
        <v>142663</v>
      </c>
      <c r="F781" s="69">
        <v>2.22E-4</v>
      </c>
    </row>
    <row r="782" spans="1:6" x14ac:dyDescent="0.2">
      <c r="A782" s="55" t="s">
        <v>116</v>
      </c>
      <c r="B782" s="63" t="s">
        <v>8</v>
      </c>
      <c r="C782" s="67">
        <v>112</v>
      </c>
      <c r="D782" s="68">
        <v>1621288</v>
      </c>
      <c r="E782" s="68">
        <v>97277</v>
      </c>
      <c r="F782" s="69">
        <v>1.5100000000000001E-4</v>
      </c>
    </row>
    <row r="783" spans="1:6" x14ac:dyDescent="0.2">
      <c r="A783" s="55" t="s">
        <v>116</v>
      </c>
      <c r="B783" s="63" t="s">
        <v>155</v>
      </c>
      <c r="C783" s="67">
        <v>23</v>
      </c>
      <c r="D783" s="68">
        <v>4503550</v>
      </c>
      <c r="E783" s="68">
        <v>270213</v>
      </c>
      <c r="F783" s="69">
        <v>4.2000000000000002E-4</v>
      </c>
    </row>
    <row r="784" spans="1:6" x14ac:dyDescent="0.2">
      <c r="A784" s="55" t="s">
        <v>116</v>
      </c>
      <c r="B784" s="63" t="s">
        <v>25</v>
      </c>
      <c r="C784" s="67">
        <v>16</v>
      </c>
      <c r="D784" s="68">
        <v>1545705</v>
      </c>
      <c r="E784" s="68">
        <v>92742</v>
      </c>
      <c r="F784" s="69">
        <v>1.44E-4</v>
      </c>
    </row>
    <row r="785" spans="1:6" x14ac:dyDescent="0.2">
      <c r="A785" s="55" t="s">
        <v>117</v>
      </c>
      <c r="B785" s="63" t="s">
        <v>5</v>
      </c>
      <c r="C785" s="67">
        <v>7</v>
      </c>
      <c r="D785" s="68">
        <v>371973</v>
      </c>
      <c r="E785" s="68">
        <v>22318</v>
      </c>
      <c r="F785" s="69">
        <v>3.4999999999999997E-5</v>
      </c>
    </row>
    <row r="786" spans="1:6" x14ac:dyDescent="0.2">
      <c r="A786" s="55" t="s">
        <v>117</v>
      </c>
      <c r="B786" s="63" t="s">
        <v>1</v>
      </c>
      <c r="C786" s="67">
        <v>12</v>
      </c>
      <c r="D786" s="68">
        <v>893164</v>
      </c>
      <c r="E786" s="68">
        <v>53590</v>
      </c>
      <c r="F786" s="69">
        <v>8.2999999999999998E-5</v>
      </c>
    </row>
    <row r="787" spans="1:6" x14ac:dyDescent="0.2">
      <c r="A787" s="55" t="s">
        <v>117</v>
      </c>
      <c r="B787" s="63" t="s">
        <v>154</v>
      </c>
      <c r="C787" s="67">
        <v>29</v>
      </c>
      <c r="D787" s="68">
        <v>1588989</v>
      </c>
      <c r="E787" s="68">
        <v>95306</v>
      </c>
      <c r="F787" s="69">
        <v>1.4799999999999999E-4</v>
      </c>
    </row>
    <row r="788" spans="1:6" x14ac:dyDescent="0.2">
      <c r="A788" s="55" t="s">
        <v>117</v>
      </c>
      <c r="B788" s="63" t="s">
        <v>3</v>
      </c>
      <c r="C788" s="67">
        <v>13</v>
      </c>
      <c r="D788" s="68">
        <v>2831295</v>
      </c>
      <c r="E788" s="68">
        <v>169878</v>
      </c>
      <c r="F788" s="69">
        <v>2.6400000000000002E-4</v>
      </c>
    </row>
    <row r="789" spans="1:6" x14ac:dyDescent="0.2">
      <c r="A789" s="55" t="s">
        <v>117</v>
      </c>
      <c r="B789" s="63" t="s">
        <v>2</v>
      </c>
      <c r="C789" s="67">
        <v>6</v>
      </c>
      <c r="D789" s="68">
        <v>897932</v>
      </c>
      <c r="E789" s="68">
        <v>53876</v>
      </c>
      <c r="F789" s="69">
        <v>8.3999999999999995E-5</v>
      </c>
    </row>
    <row r="790" spans="1:6" x14ac:dyDescent="0.2">
      <c r="A790" s="55" t="s">
        <v>117</v>
      </c>
      <c r="B790" s="63" t="s">
        <v>6</v>
      </c>
      <c r="C790" s="67">
        <v>6</v>
      </c>
      <c r="D790" s="68">
        <v>204905</v>
      </c>
      <c r="E790" s="68">
        <v>12294</v>
      </c>
      <c r="F790" s="69">
        <v>1.9000000000000001E-5</v>
      </c>
    </row>
    <row r="791" spans="1:6" x14ac:dyDescent="0.2">
      <c r="A791" s="55" t="s">
        <v>117</v>
      </c>
      <c r="B791" s="63" t="s">
        <v>10</v>
      </c>
      <c r="C791" s="67">
        <v>85</v>
      </c>
      <c r="D791" s="68">
        <v>3022701</v>
      </c>
      <c r="E791" s="68">
        <v>181362</v>
      </c>
      <c r="F791" s="69">
        <v>2.8200000000000002E-4</v>
      </c>
    </row>
    <row r="792" spans="1:6" x14ac:dyDescent="0.2">
      <c r="A792" s="55" t="s">
        <v>117</v>
      </c>
      <c r="B792" s="63" t="s">
        <v>4</v>
      </c>
      <c r="C792" s="67">
        <v>13</v>
      </c>
      <c r="D792" s="68">
        <v>992544</v>
      </c>
      <c r="E792" s="68">
        <v>59553</v>
      </c>
      <c r="F792" s="69">
        <v>9.2999999999999997E-5</v>
      </c>
    </row>
    <row r="793" spans="1:6" x14ac:dyDescent="0.2">
      <c r="A793" s="55" t="s">
        <v>117</v>
      </c>
      <c r="B793" s="63" t="s">
        <v>52</v>
      </c>
      <c r="C793" s="67">
        <v>175</v>
      </c>
      <c r="D793" s="68">
        <v>2794487</v>
      </c>
      <c r="E793" s="68">
        <v>165127</v>
      </c>
      <c r="F793" s="69">
        <v>2.5700000000000001E-4</v>
      </c>
    </row>
    <row r="794" spans="1:6" x14ac:dyDescent="0.2">
      <c r="A794" s="55" t="s">
        <v>117</v>
      </c>
      <c r="B794" s="63" t="s">
        <v>8</v>
      </c>
      <c r="C794" s="67">
        <v>115</v>
      </c>
      <c r="D794" s="68">
        <v>1420839</v>
      </c>
      <c r="E794" s="68">
        <v>85250</v>
      </c>
      <c r="F794" s="69">
        <v>1.3300000000000001E-4</v>
      </c>
    </row>
    <row r="795" spans="1:6" x14ac:dyDescent="0.2">
      <c r="A795" s="55" t="s">
        <v>117</v>
      </c>
      <c r="B795" s="63" t="s">
        <v>155</v>
      </c>
      <c r="C795" s="67">
        <v>22</v>
      </c>
      <c r="D795" s="68">
        <v>1768158</v>
      </c>
      <c r="E795" s="68">
        <v>106089</v>
      </c>
      <c r="F795" s="69">
        <v>1.65E-4</v>
      </c>
    </row>
    <row r="796" spans="1:6" x14ac:dyDescent="0.2">
      <c r="A796" s="55" t="s">
        <v>117</v>
      </c>
      <c r="B796" s="63" t="s">
        <v>25</v>
      </c>
      <c r="C796" s="67">
        <v>21</v>
      </c>
      <c r="D796" s="68">
        <v>2523217</v>
      </c>
      <c r="E796" s="68">
        <v>151393</v>
      </c>
      <c r="F796" s="69">
        <v>2.3599999999999999E-4</v>
      </c>
    </row>
    <row r="797" spans="1:6" x14ac:dyDescent="0.2">
      <c r="A797" s="55" t="s">
        <v>118</v>
      </c>
      <c r="B797" s="63" t="s">
        <v>5</v>
      </c>
      <c r="C797" s="67" t="s">
        <v>51</v>
      </c>
      <c r="D797" s="68" t="s">
        <v>51</v>
      </c>
      <c r="E797" s="68" t="s">
        <v>51</v>
      </c>
      <c r="F797" s="69" t="s">
        <v>51</v>
      </c>
    </row>
    <row r="798" spans="1:6" x14ac:dyDescent="0.2">
      <c r="A798" s="55" t="s">
        <v>118</v>
      </c>
      <c r="B798" s="63" t="s">
        <v>1</v>
      </c>
      <c r="C798" s="67">
        <v>6</v>
      </c>
      <c r="D798" s="68">
        <v>1524008</v>
      </c>
      <c r="E798" s="68">
        <v>91440</v>
      </c>
      <c r="F798" s="69">
        <v>1.4200000000000001E-4</v>
      </c>
    </row>
    <row r="799" spans="1:6" x14ac:dyDescent="0.2">
      <c r="A799" s="55" t="s">
        <v>118</v>
      </c>
      <c r="B799" s="63" t="s">
        <v>154</v>
      </c>
      <c r="C799" s="67">
        <v>26</v>
      </c>
      <c r="D799" s="68">
        <v>1810129</v>
      </c>
      <c r="E799" s="68">
        <v>108608</v>
      </c>
      <c r="F799" s="69">
        <v>1.6899999999999999E-4</v>
      </c>
    </row>
    <row r="800" spans="1:6" x14ac:dyDescent="0.2">
      <c r="A800" s="55" t="s">
        <v>118</v>
      </c>
      <c r="B800" s="63" t="s">
        <v>3</v>
      </c>
      <c r="C800" s="67">
        <v>12</v>
      </c>
      <c r="D800" s="68">
        <v>2001661</v>
      </c>
      <c r="E800" s="68">
        <v>120100</v>
      </c>
      <c r="F800" s="69">
        <v>1.8699999999999999E-4</v>
      </c>
    </row>
    <row r="801" spans="1:6" x14ac:dyDescent="0.2">
      <c r="A801" s="55" t="s">
        <v>118</v>
      </c>
      <c r="B801" s="63" t="s">
        <v>2</v>
      </c>
      <c r="C801" s="67" t="s">
        <v>51</v>
      </c>
      <c r="D801" s="68" t="s">
        <v>51</v>
      </c>
      <c r="E801" s="68" t="s">
        <v>51</v>
      </c>
      <c r="F801" s="69" t="s">
        <v>51</v>
      </c>
    </row>
    <row r="802" spans="1:6" x14ac:dyDescent="0.2">
      <c r="A802" s="55" t="s">
        <v>118</v>
      </c>
      <c r="B802" s="63" t="s">
        <v>6</v>
      </c>
      <c r="C802" s="67" t="s">
        <v>51</v>
      </c>
      <c r="D802" s="68" t="s">
        <v>51</v>
      </c>
      <c r="E802" s="68" t="s">
        <v>51</v>
      </c>
      <c r="F802" s="69" t="s">
        <v>51</v>
      </c>
    </row>
    <row r="803" spans="1:6" x14ac:dyDescent="0.2">
      <c r="A803" s="55" t="s">
        <v>118</v>
      </c>
      <c r="B803" s="63" t="s">
        <v>10</v>
      </c>
      <c r="C803" s="67">
        <v>29</v>
      </c>
      <c r="D803" s="68">
        <v>289858</v>
      </c>
      <c r="E803" s="68">
        <v>17391</v>
      </c>
      <c r="F803" s="69">
        <v>2.6999999999999999E-5</v>
      </c>
    </row>
    <row r="804" spans="1:6" x14ac:dyDescent="0.2">
      <c r="A804" s="55" t="s">
        <v>118</v>
      </c>
      <c r="B804" s="63" t="s">
        <v>4</v>
      </c>
      <c r="C804" s="67">
        <v>8</v>
      </c>
      <c r="D804" s="68">
        <v>739927</v>
      </c>
      <c r="E804" s="68">
        <v>44396</v>
      </c>
      <c r="F804" s="69">
        <v>6.8999999999999997E-5</v>
      </c>
    </row>
    <row r="805" spans="1:6" x14ac:dyDescent="0.2">
      <c r="A805" s="55" t="s">
        <v>118</v>
      </c>
      <c r="B805" s="63" t="s">
        <v>52</v>
      </c>
      <c r="C805" s="67">
        <v>140</v>
      </c>
      <c r="D805" s="68">
        <v>1729496</v>
      </c>
      <c r="E805" s="68">
        <v>102151</v>
      </c>
      <c r="F805" s="69">
        <v>1.5899999999999999E-4</v>
      </c>
    </row>
    <row r="806" spans="1:6" x14ac:dyDescent="0.2">
      <c r="A806" s="55" t="s">
        <v>118</v>
      </c>
      <c r="B806" s="63" t="s">
        <v>8</v>
      </c>
      <c r="C806" s="67">
        <v>67</v>
      </c>
      <c r="D806" s="68">
        <v>722984</v>
      </c>
      <c r="E806" s="68">
        <v>43379</v>
      </c>
      <c r="F806" s="69">
        <v>6.7000000000000002E-5</v>
      </c>
    </row>
    <row r="807" spans="1:6" x14ac:dyDescent="0.2">
      <c r="A807" s="55" t="s">
        <v>118</v>
      </c>
      <c r="B807" s="63" t="s">
        <v>155</v>
      </c>
      <c r="C807" s="67">
        <v>23</v>
      </c>
      <c r="D807" s="68">
        <v>1715684</v>
      </c>
      <c r="E807" s="68">
        <v>102941</v>
      </c>
      <c r="F807" s="69">
        <v>1.6000000000000001E-4</v>
      </c>
    </row>
    <row r="808" spans="1:6" x14ac:dyDescent="0.2">
      <c r="A808" s="55" t="s">
        <v>118</v>
      </c>
      <c r="B808" s="63" t="s">
        <v>25</v>
      </c>
      <c r="C808" s="67">
        <v>22</v>
      </c>
      <c r="D808" s="68">
        <v>1401477</v>
      </c>
      <c r="E808" s="68">
        <v>84089</v>
      </c>
      <c r="F808" s="69">
        <v>1.3100000000000001E-4</v>
      </c>
    </row>
    <row r="809" spans="1:6" x14ac:dyDescent="0.2">
      <c r="A809" s="55" t="s">
        <v>119</v>
      </c>
      <c r="B809" s="63" t="s">
        <v>1</v>
      </c>
      <c r="C809" s="67">
        <v>5</v>
      </c>
      <c r="D809" s="68">
        <v>987359</v>
      </c>
      <c r="E809" s="68">
        <v>59242</v>
      </c>
      <c r="F809" s="69">
        <v>9.2E-5</v>
      </c>
    </row>
    <row r="810" spans="1:6" x14ac:dyDescent="0.2">
      <c r="A810" s="55" t="s">
        <v>119</v>
      </c>
      <c r="B810" s="63" t="s">
        <v>154</v>
      </c>
      <c r="C810" s="67">
        <v>26</v>
      </c>
      <c r="D810" s="68">
        <v>1206561</v>
      </c>
      <c r="E810" s="68">
        <v>72394</v>
      </c>
      <c r="F810" s="69">
        <v>1.13E-4</v>
      </c>
    </row>
    <row r="811" spans="1:6" x14ac:dyDescent="0.2">
      <c r="A811" s="55" t="s">
        <v>119</v>
      </c>
      <c r="B811" s="63" t="s">
        <v>3</v>
      </c>
      <c r="C811" s="67">
        <v>8</v>
      </c>
      <c r="D811" s="68">
        <v>2478920</v>
      </c>
      <c r="E811" s="68">
        <v>148735</v>
      </c>
      <c r="F811" s="69">
        <v>2.31E-4</v>
      </c>
    </row>
    <row r="812" spans="1:6" x14ac:dyDescent="0.2">
      <c r="A812" s="55" t="s">
        <v>119</v>
      </c>
      <c r="B812" s="63" t="s">
        <v>2</v>
      </c>
      <c r="C812" s="67" t="s">
        <v>51</v>
      </c>
      <c r="D812" s="68" t="s">
        <v>51</v>
      </c>
      <c r="E812" s="68" t="s">
        <v>51</v>
      </c>
      <c r="F812" s="69" t="s">
        <v>51</v>
      </c>
    </row>
    <row r="813" spans="1:6" x14ac:dyDescent="0.2">
      <c r="A813" s="55" t="s">
        <v>119</v>
      </c>
      <c r="B813" s="63" t="s">
        <v>6</v>
      </c>
      <c r="C813" s="67" t="s">
        <v>51</v>
      </c>
      <c r="D813" s="68" t="s">
        <v>51</v>
      </c>
      <c r="E813" s="68" t="s">
        <v>51</v>
      </c>
      <c r="F813" s="69" t="s">
        <v>51</v>
      </c>
    </row>
    <row r="814" spans="1:6" x14ac:dyDescent="0.2">
      <c r="A814" s="55" t="s">
        <v>119</v>
      </c>
      <c r="B814" s="63" t="s">
        <v>10</v>
      </c>
      <c r="C814" s="67">
        <v>40</v>
      </c>
      <c r="D814" s="68">
        <v>1054396</v>
      </c>
      <c r="E814" s="68">
        <v>63264</v>
      </c>
      <c r="F814" s="69">
        <v>9.7999999999999997E-5</v>
      </c>
    </row>
    <row r="815" spans="1:6" x14ac:dyDescent="0.2">
      <c r="A815" s="55" t="s">
        <v>119</v>
      </c>
      <c r="B815" s="63" t="s">
        <v>4</v>
      </c>
      <c r="C815" s="67">
        <v>10</v>
      </c>
      <c r="D815" s="68">
        <v>291297</v>
      </c>
      <c r="E815" s="68">
        <v>17478</v>
      </c>
      <c r="F815" s="69">
        <v>2.6999999999999999E-5</v>
      </c>
    </row>
    <row r="816" spans="1:6" x14ac:dyDescent="0.2">
      <c r="A816" s="55" t="s">
        <v>119</v>
      </c>
      <c r="B816" s="63" t="s">
        <v>52</v>
      </c>
      <c r="C816" s="67">
        <v>88</v>
      </c>
      <c r="D816" s="68">
        <v>1321153</v>
      </c>
      <c r="E816" s="68">
        <v>77790</v>
      </c>
      <c r="F816" s="69">
        <v>1.21E-4</v>
      </c>
    </row>
    <row r="817" spans="1:6" x14ac:dyDescent="0.2">
      <c r="A817" s="55" t="s">
        <v>119</v>
      </c>
      <c r="B817" s="63" t="s">
        <v>8</v>
      </c>
      <c r="C817" s="67">
        <v>53</v>
      </c>
      <c r="D817" s="68">
        <v>446773</v>
      </c>
      <c r="E817" s="68">
        <v>26806</v>
      </c>
      <c r="F817" s="69">
        <v>4.1999999999999998E-5</v>
      </c>
    </row>
    <row r="818" spans="1:6" x14ac:dyDescent="0.2">
      <c r="A818" s="55" t="s">
        <v>119</v>
      </c>
      <c r="B818" s="63" t="s">
        <v>155</v>
      </c>
      <c r="C818" s="67">
        <v>7</v>
      </c>
      <c r="D818" s="68">
        <v>1109428</v>
      </c>
      <c r="E818" s="68">
        <v>66566</v>
      </c>
      <c r="F818" s="69">
        <v>1.0399999999999999E-4</v>
      </c>
    </row>
    <row r="819" spans="1:6" x14ac:dyDescent="0.2">
      <c r="A819" s="55" t="s">
        <v>119</v>
      </c>
      <c r="B819" s="63" t="s">
        <v>25</v>
      </c>
      <c r="C819" s="67">
        <v>13</v>
      </c>
      <c r="D819" s="68">
        <v>497937</v>
      </c>
      <c r="E819" s="68">
        <v>29876</v>
      </c>
      <c r="F819" s="69">
        <v>4.6E-5</v>
      </c>
    </row>
    <row r="820" spans="1:6" x14ac:dyDescent="0.2">
      <c r="A820" s="55" t="s">
        <v>120</v>
      </c>
      <c r="B820" s="63" t="s">
        <v>5</v>
      </c>
      <c r="C820" s="67" t="s">
        <v>51</v>
      </c>
      <c r="D820" s="68" t="s">
        <v>51</v>
      </c>
      <c r="E820" s="68" t="s">
        <v>51</v>
      </c>
      <c r="F820" s="69" t="s">
        <v>51</v>
      </c>
    </row>
    <row r="821" spans="1:6" x14ac:dyDescent="0.2">
      <c r="A821" s="55" t="s">
        <v>120</v>
      </c>
      <c r="B821" s="63" t="s">
        <v>1</v>
      </c>
      <c r="C821" s="67">
        <v>6</v>
      </c>
      <c r="D821" s="68">
        <v>1665785</v>
      </c>
      <c r="E821" s="68">
        <v>99947</v>
      </c>
      <c r="F821" s="69">
        <v>1.56E-4</v>
      </c>
    </row>
    <row r="822" spans="1:6" x14ac:dyDescent="0.2">
      <c r="A822" s="55" t="s">
        <v>120</v>
      </c>
      <c r="B822" s="63" t="s">
        <v>154</v>
      </c>
      <c r="C822" s="67">
        <v>25</v>
      </c>
      <c r="D822" s="68">
        <v>2204726</v>
      </c>
      <c r="E822" s="68">
        <v>132284</v>
      </c>
      <c r="F822" s="69">
        <v>2.0599999999999999E-4</v>
      </c>
    </row>
    <row r="823" spans="1:6" x14ac:dyDescent="0.2">
      <c r="A823" s="55" t="s">
        <v>120</v>
      </c>
      <c r="B823" s="63" t="s">
        <v>3</v>
      </c>
      <c r="C823" s="67">
        <v>9</v>
      </c>
      <c r="D823" s="68">
        <v>3583842</v>
      </c>
      <c r="E823" s="68">
        <v>215031</v>
      </c>
      <c r="F823" s="69">
        <v>3.3500000000000001E-4</v>
      </c>
    </row>
    <row r="824" spans="1:6" x14ac:dyDescent="0.2">
      <c r="A824" s="55" t="s">
        <v>120</v>
      </c>
      <c r="B824" s="63" t="s">
        <v>2</v>
      </c>
      <c r="C824" s="67">
        <v>6</v>
      </c>
      <c r="D824" s="68">
        <v>1066449</v>
      </c>
      <c r="E824" s="68">
        <v>63987</v>
      </c>
      <c r="F824" s="69">
        <v>1E-4</v>
      </c>
    </row>
    <row r="825" spans="1:6" x14ac:dyDescent="0.2">
      <c r="A825" s="55" t="s">
        <v>120</v>
      </c>
      <c r="B825" s="63" t="s">
        <v>6</v>
      </c>
      <c r="C825" s="67" t="s">
        <v>51</v>
      </c>
      <c r="D825" s="68" t="s">
        <v>51</v>
      </c>
      <c r="E825" s="68" t="s">
        <v>51</v>
      </c>
      <c r="F825" s="69" t="s">
        <v>51</v>
      </c>
    </row>
    <row r="826" spans="1:6" x14ac:dyDescent="0.2">
      <c r="A826" s="55" t="s">
        <v>120</v>
      </c>
      <c r="B826" s="63" t="s">
        <v>10</v>
      </c>
      <c r="C826" s="67">
        <v>53</v>
      </c>
      <c r="D826" s="68">
        <v>1666300</v>
      </c>
      <c r="E826" s="68">
        <v>99978</v>
      </c>
      <c r="F826" s="69">
        <v>1.56E-4</v>
      </c>
    </row>
    <row r="827" spans="1:6" x14ac:dyDescent="0.2">
      <c r="A827" s="55" t="s">
        <v>120</v>
      </c>
      <c r="B827" s="63" t="s">
        <v>4</v>
      </c>
      <c r="C827" s="67">
        <v>14</v>
      </c>
      <c r="D827" s="68">
        <v>973064</v>
      </c>
      <c r="E827" s="68">
        <v>58384</v>
      </c>
      <c r="F827" s="69">
        <v>9.1000000000000003E-5</v>
      </c>
    </row>
    <row r="828" spans="1:6" x14ac:dyDescent="0.2">
      <c r="A828" s="55" t="s">
        <v>120</v>
      </c>
      <c r="B828" s="63" t="s">
        <v>52</v>
      </c>
      <c r="C828" s="67">
        <v>140</v>
      </c>
      <c r="D828" s="68">
        <v>3155663</v>
      </c>
      <c r="E828" s="68">
        <v>185229</v>
      </c>
      <c r="F828" s="69">
        <v>2.8800000000000001E-4</v>
      </c>
    </row>
    <row r="829" spans="1:6" x14ac:dyDescent="0.2">
      <c r="A829" s="55" t="s">
        <v>120</v>
      </c>
      <c r="B829" s="63" t="s">
        <v>8</v>
      </c>
      <c r="C829" s="67">
        <v>89</v>
      </c>
      <c r="D829" s="68">
        <v>972568</v>
      </c>
      <c r="E829" s="68">
        <v>58354</v>
      </c>
      <c r="F829" s="69">
        <v>9.1000000000000003E-5</v>
      </c>
    </row>
    <row r="830" spans="1:6" x14ac:dyDescent="0.2">
      <c r="A830" s="55" t="s">
        <v>120</v>
      </c>
      <c r="B830" s="63" t="s">
        <v>155</v>
      </c>
      <c r="C830" s="67">
        <v>22</v>
      </c>
      <c r="D830" s="68">
        <v>2445639</v>
      </c>
      <c r="E830" s="68">
        <v>146738</v>
      </c>
      <c r="F830" s="69">
        <v>2.2800000000000001E-4</v>
      </c>
    </row>
    <row r="831" spans="1:6" x14ac:dyDescent="0.2">
      <c r="A831" s="55" t="s">
        <v>120</v>
      </c>
      <c r="B831" s="63" t="s">
        <v>25</v>
      </c>
      <c r="C831" s="67">
        <v>18</v>
      </c>
      <c r="D831" s="68">
        <v>2252217</v>
      </c>
      <c r="E831" s="68">
        <v>135133</v>
      </c>
      <c r="F831" s="69">
        <v>2.1000000000000001E-4</v>
      </c>
    </row>
    <row r="832" spans="1:6" x14ac:dyDescent="0.2">
      <c r="A832" s="55" t="s">
        <v>121</v>
      </c>
      <c r="B832" s="63" t="s">
        <v>5</v>
      </c>
      <c r="C832" s="67">
        <v>15</v>
      </c>
      <c r="D832" s="68">
        <v>2374483</v>
      </c>
      <c r="E832" s="68">
        <v>142469</v>
      </c>
      <c r="F832" s="69">
        <v>2.22E-4</v>
      </c>
    </row>
    <row r="833" spans="1:6" x14ac:dyDescent="0.2">
      <c r="A833" s="55" t="s">
        <v>121</v>
      </c>
      <c r="B833" s="63" t="s">
        <v>1</v>
      </c>
      <c r="C833" s="67">
        <v>14</v>
      </c>
      <c r="D833" s="68">
        <v>14454280</v>
      </c>
      <c r="E833" s="68">
        <v>867257</v>
      </c>
      <c r="F833" s="69">
        <v>1.3489999999999999E-3</v>
      </c>
    </row>
    <row r="834" spans="1:6" x14ac:dyDescent="0.2">
      <c r="A834" s="55" t="s">
        <v>121</v>
      </c>
      <c r="B834" s="63" t="s">
        <v>154</v>
      </c>
      <c r="C834" s="67">
        <v>106</v>
      </c>
      <c r="D834" s="68">
        <v>12836279</v>
      </c>
      <c r="E834" s="68">
        <v>770177</v>
      </c>
      <c r="F834" s="69">
        <v>1.1980000000000001E-3</v>
      </c>
    </row>
    <row r="835" spans="1:6" x14ac:dyDescent="0.2">
      <c r="A835" s="55" t="s">
        <v>121</v>
      </c>
      <c r="B835" s="63" t="s">
        <v>3</v>
      </c>
      <c r="C835" s="67">
        <v>43</v>
      </c>
      <c r="D835" s="68">
        <v>12025416</v>
      </c>
      <c r="E835" s="68">
        <v>721525</v>
      </c>
      <c r="F835" s="69">
        <v>1.1230000000000001E-3</v>
      </c>
    </row>
    <row r="836" spans="1:6" x14ac:dyDescent="0.2">
      <c r="A836" s="55" t="s">
        <v>121</v>
      </c>
      <c r="B836" s="63" t="s">
        <v>2</v>
      </c>
      <c r="C836" s="67">
        <v>15</v>
      </c>
      <c r="D836" s="68">
        <v>15999912</v>
      </c>
      <c r="E836" s="68">
        <v>959995</v>
      </c>
      <c r="F836" s="69">
        <v>1.4940000000000001E-3</v>
      </c>
    </row>
    <row r="837" spans="1:6" x14ac:dyDescent="0.2">
      <c r="A837" s="55" t="s">
        <v>121</v>
      </c>
      <c r="B837" s="63" t="s">
        <v>6</v>
      </c>
      <c r="C837" s="67">
        <v>17</v>
      </c>
      <c r="D837" s="68">
        <v>1826438</v>
      </c>
      <c r="E837" s="68">
        <v>109586</v>
      </c>
      <c r="F837" s="69">
        <v>1.7100000000000001E-4</v>
      </c>
    </row>
    <row r="838" spans="1:6" x14ac:dyDescent="0.2">
      <c r="A838" s="55" t="s">
        <v>121</v>
      </c>
      <c r="B838" s="63" t="s">
        <v>10</v>
      </c>
      <c r="C838" s="67">
        <v>172</v>
      </c>
      <c r="D838" s="68">
        <v>22960322</v>
      </c>
      <c r="E838" s="68">
        <v>1377619</v>
      </c>
      <c r="F838" s="69">
        <v>2.1440000000000001E-3</v>
      </c>
    </row>
    <row r="839" spans="1:6" x14ac:dyDescent="0.2">
      <c r="A839" s="55" t="s">
        <v>121</v>
      </c>
      <c r="B839" s="63" t="s">
        <v>4</v>
      </c>
      <c r="C839" s="67">
        <v>29</v>
      </c>
      <c r="D839" s="68">
        <v>5366264</v>
      </c>
      <c r="E839" s="68">
        <v>321976</v>
      </c>
      <c r="F839" s="69">
        <v>5.0100000000000003E-4</v>
      </c>
    </row>
    <row r="840" spans="1:6" x14ac:dyDescent="0.2">
      <c r="A840" s="55" t="s">
        <v>121</v>
      </c>
      <c r="B840" s="63" t="s">
        <v>52</v>
      </c>
      <c r="C840" s="67">
        <v>432</v>
      </c>
      <c r="D840" s="68">
        <v>13061978</v>
      </c>
      <c r="E840" s="68">
        <v>767468</v>
      </c>
      <c r="F840" s="69">
        <v>1.194E-3</v>
      </c>
    </row>
    <row r="841" spans="1:6" x14ac:dyDescent="0.2">
      <c r="A841" s="55" t="s">
        <v>121</v>
      </c>
      <c r="B841" s="63" t="s">
        <v>8</v>
      </c>
      <c r="C841" s="67">
        <v>240</v>
      </c>
      <c r="D841" s="68">
        <v>6140982</v>
      </c>
      <c r="E841" s="68">
        <v>368459</v>
      </c>
      <c r="F841" s="69">
        <v>5.7300000000000005E-4</v>
      </c>
    </row>
    <row r="842" spans="1:6" x14ac:dyDescent="0.2">
      <c r="A842" s="55" t="s">
        <v>121</v>
      </c>
      <c r="B842" s="63" t="s">
        <v>155</v>
      </c>
      <c r="C842" s="67">
        <v>43</v>
      </c>
      <c r="D842" s="68">
        <v>19526139</v>
      </c>
      <c r="E842" s="68">
        <v>1171568</v>
      </c>
      <c r="F842" s="69">
        <v>1.823E-3</v>
      </c>
    </row>
    <row r="843" spans="1:6" x14ac:dyDescent="0.2">
      <c r="A843" s="55" t="s">
        <v>121</v>
      </c>
      <c r="B843" s="63" t="s">
        <v>25</v>
      </c>
      <c r="C843" s="67">
        <v>45</v>
      </c>
      <c r="D843" s="68">
        <v>5047934</v>
      </c>
      <c r="E843" s="68">
        <v>302876</v>
      </c>
      <c r="F843" s="69">
        <v>4.7100000000000001E-4</v>
      </c>
    </row>
    <row r="844" spans="1:6" x14ac:dyDescent="0.2">
      <c r="A844" s="55" t="s">
        <v>122</v>
      </c>
      <c r="B844" s="63" t="s">
        <v>5</v>
      </c>
      <c r="C844" s="67">
        <v>8</v>
      </c>
      <c r="D844" s="68">
        <v>341326</v>
      </c>
      <c r="E844" s="68">
        <v>20480</v>
      </c>
      <c r="F844" s="69">
        <v>3.1999999999999999E-5</v>
      </c>
    </row>
    <row r="845" spans="1:6" x14ac:dyDescent="0.2">
      <c r="A845" s="55" t="s">
        <v>122</v>
      </c>
      <c r="B845" s="63" t="s">
        <v>1</v>
      </c>
      <c r="C845" s="67">
        <v>12</v>
      </c>
      <c r="D845" s="68">
        <v>2621204</v>
      </c>
      <c r="E845" s="68">
        <v>157272</v>
      </c>
      <c r="F845" s="69">
        <v>2.4499999999999999E-4</v>
      </c>
    </row>
    <row r="846" spans="1:6" x14ac:dyDescent="0.2">
      <c r="A846" s="55" t="s">
        <v>122</v>
      </c>
      <c r="B846" s="63" t="s">
        <v>154</v>
      </c>
      <c r="C846" s="67">
        <v>35</v>
      </c>
      <c r="D846" s="68">
        <v>2954339</v>
      </c>
      <c r="E846" s="68">
        <v>177260</v>
      </c>
      <c r="F846" s="69">
        <v>2.7599999999999999E-4</v>
      </c>
    </row>
    <row r="847" spans="1:6" x14ac:dyDescent="0.2">
      <c r="A847" s="55" t="s">
        <v>122</v>
      </c>
      <c r="B847" s="63" t="s">
        <v>3</v>
      </c>
      <c r="C847" s="67">
        <v>26</v>
      </c>
      <c r="D847" s="68">
        <v>5017809</v>
      </c>
      <c r="E847" s="68">
        <v>301069</v>
      </c>
      <c r="F847" s="69">
        <v>4.6799999999999999E-4</v>
      </c>
    </row>
    <row r="848" spans="1:6" x14ac:dyDescent="0.2">
      <c r="A848" s="55" t="s">
        <v>122</v>
      </c>
      <c r="B848" s="63" t="s">
        <v>2</v>
      </c>
      <c r="C848" s="67">
        <v>9</v>
      </c>
      <c r="D848" s="68">
        <v>952880</v>
      </c>
      <c r="E848" s="68">
        <v>57173</v>
      </c>
      <c r="F848" s="69">
        <v>8.8999999999999995E-5</v>
      </c>
    </row>
    <row r="849" spans="1:6" x14ac:dyDescent="0.2">
      <c r="A849" s="55" t="s">
        <v>122</v>
      </c>
      <c r="B849" s="63" t="s">
        <v>6</v>
      </c>
      <c r="C849" s="67">
        <v>12</v>
      </c>
      <c r="D849" s="68">
        <v>682852</v>
      </c>
      <c r="E849" s="68">
        <v>40971</v>
      </c>
      <c r="F849" s="69">
        <v>6.3999999999999997E-5</v>
      </c>
    </row>
    <row r="850" spans="1:6" x14ac:dyDescent="0.2">
      <c r="A850" s="55" t="s">
        <v>122</v>
      </c>
      <c r="B850" s="63" t="s">
        <v>10</v>
      </c>
      <c r="C850" s="67">
        <v>93</v>
      </c>
      <c r="D850" s="68">
        <v>2354560</v>
      </c>
      <c r="E850" s="68">
        <v>141274</v>
      </c>
      <c r="F850" s="69">
        <v>2.2000000000000001E-4</v>
      </c>
    </row>
    <row r="851" spans="1:6" x14ac:dyDescent="0.2">
      <c r="A851" s="55" t="s">
        <v>122</v>
      </c>
      <c r="B851" s="63" t="s">
        <v>4</v>
      </c>
      <c r="C851" s="67">
        <v>13</v>
      </c>
      <c r="D851" s="68">
        <v>1233261</v>
      </c>
      <c r="E851" s="68">
        <v>73476</v>
      </c>
      <c r="F851" s="69">
        <v>1.1400000000000001E-4</v>
      </c>
    </row>
    <row r="852" spans="1:6" x14ac:dyDescent="0.2">
      <c r="A852" s="55" t="s">
        <v>122</v>
      </c>
      <c r="B852" s="63" t="s">
        <v>52</v>
      </c>
      <c r="C852" s="67">
        <v>208</v>
      </c>
      <c r="D852" s="68">
        <v>5103355</v>
      </c>
      <c r="E852" s="68">
        <v>301732</v>
      </c>
      <c r="F852" s="69">
        <v>4.6900000000000002E-4</v>
      </c>
    </row>
    <row r="853" spans="1:6" x14ac:dyDescent="0.2">
      <c r="A853" s="55" t="s">
        <v>122</v>
      </c>
      <c r="B853" s="63" t="s">
        <v>8</v>
      </c>
      <c r="C853" s="67">
        <v>120</v>
      </c>
      <c r="D853" s="68">
        <v>2981345</v>
      </c>
      <c r="E853" s="68">
        <v>178881</v>
      </c>
      <c r="F853" s="69">
        <v>2.7799999999999998E-4</v>
      </c>
    </row>
    <row r="854" spans="1:6" x14ac:dyDescent="0.2">
      <c r="A854" s="55" t="s">
        <v>122</v>
      </c>
      <c r="B854" s="63" t="s">
        <v>155</v>
      </c>
      <c r="C854" s="67">
        <v>33</v>
      </c>
      <c r="D854" s="68">
        <v>3486807</v>
      </c>
      <c r="E854" s="68">
        <v>209208</v>
      </c>
      <c r="F854" s="69">
        <v>3.2600000000000001E-4</v>
      </c>
    </row>
    <row r="855" spans="1:6" x14ac:dyDescent="0.2">
      <c r="A855" s="55" t="s">
        <v>122</v>
      </c>
      <c r="B855" s="63" t="s">
        <v>25</v>
      </c>
      <c r="C855" s="67">
        <v>43</v>
      </c>
      <c r="D855" s="68">
        <v>5900682</v>
      </c>
      <c r="E855" s="68">
        <v>354041</v>
      </c>
      <c r="F855" s="69">
        <v>5.5099999999999995E-4</v>
      </c>
    </row>
    <row r="856" spans="1:6" x14ac:dyDescent="0.2">
      <c r="A856" s="55" t="s">
        <v>123</v>
      </c>
      <c r="B856" s="63" t="s">
        <v>5</v>
      </c>
      <c r="C856" s="67" t="s">
        <v>51</v>
      </c>
      <c r="D856" s="68" t="s">
        <v>51</v>
      </c>
      <c r="E856" s="68" t="s">
        <v>51</v>
      </c>
      <c r="F856" s="69" t="s">
        <v>51</v>
      </c>
    </row>
    <row r="857" spans="1:6" x14ac:dyDescent="0.2">
      <c r="A857" s="55" t="s">
        <v>123</v>
      </c>
      <c r="B857" s="63" t="s">
        <v>1</v>
      </c>
      <c r="C857" s="67" t="s">
        <v>51</v>
      </c>
      <c r="D857" s="68" t="s">
        <v>51</v>
      </c>
      <c r="E857" s="68" t="s">
        <v>51</v>
      </c>
      <c r="F857" s="69" t="s">
        <v>51</v>
      </c>
    </row>
    <row r="858" spans="1:6" x14ac:dyDescent="0.2">
      <c r="A858" s="55" t="s">
        <v>123</v>
      </c>
      <c r="B858" s="63" t="s">
        <v>154</v>
      </c>
      <c r="C858" s="67">
        <v>12</v>
      </c>
      <c r="D858" s="68">
        <v>764086</v>
      </c>
      <c r="E858" s="68">
        <v>45845</v>
      </c>
      <c r="F858" s="69">
        <v>7.1000000000000005E-5</v>
      </c>
    </row>
    <row r="859" spans="1:6" x14ac:dyDescent="0.2">
      <c r="A859" s="55" t="s">
        <v>123</v>
      </c>
      <c r="B859" s="63" t="s">
        <v>3</v>
      </c>
      <c r="C859" s="67">
        <v>7</v>
      </c>
      <c r="D859" s="68">
        <v>802299</v>
      </c>
      <c r="E859" s="68">
        <v>48138</v>
      </c>
      <c r="F859" s="69">
        <v>7.4999999999999993E-5</v>
      </c>
    </row>
    <row r="860" spans="1:6" x14ac:dyDescent="0.2">
      <c r="A860" s="55" t="s">
        <v>123</v>
      </c>
      <c r="B860" s="63" t="s">
        <v>2</v>
      </c>
      <c r="C860" s="67" t="s">
        <v>51</v>
      </c>
      <c r="D860" s="68" t="s">
        <v>51</v>
      </c>
      <c r="E860" s="68" t="s">
        <v>51</v>
      </c>
      <c r="F860" s="69" t="s">
        <v>51</v>
      </c>
    </row>
    <row r="861" spans="1:6" x14ac:dyDescent="0.2">
      <c r="A861" s="55" t="s">
        <v>123</v>
      </c>
      <c r="B861" s="63" t="s">
        <v>6</v>
      </c>
      <c r="C861" s="67" t="s">
        <v>51</v>
      </c>
      <c r="D861" s="68" t="s">
        <v>51</v>
      </c>
      <c r="E861" s="68" t="s">
        <v>51</v>
      </c>
      <c r="F861" s="69" t="s">
        <v>51</v>
      </c>
    </row>
    <row r="862" spans="1:6" x14ac:dyDescent="0.2">
      <c r="A862" s="55" t="s">
        <v>123</v>
      </c>
      <c r="B862" s="63" t="s">
        <v>10</v>
      </c>
      <c r="C862" s="67">
        <v>46</v>
      </c>
      <c r="D862" s="68">
        <v>3031499</v>
      </c>
      <c r="E862" s="68">
        <v>181890</v>
      </c>
      <c r="F862" s="69">
        <v>2.8299999999999999E-4</v>
      </c>
    </row>
    <row r="863" spans="1:6" x14ac:dyDescent="0.2">
      <c r="A863" s="55" t="s">
        <v>123</v>
      </c>
      <c r="B863" s="63" t="s">
        <v>4</v>
      </c>
      <c r="C863" s="67">
        <v>6</v>
      </c>
      <c r="D863" s="68">
        <v>182737</v>
      </c>
      <c r="E863" s="68">
        <v>10964</v>
      </c>
      <c r="F863" s="69">
        <v>1.7E-5</v>
      </c>
    </row>
    <row r="864" spans="1:6" x14ac:dyDescent="0.2">
      <c r="A864" s="55" t="s">
        <v>123</v>
      </c>
      <c r="B864" s="63" t="s">
        <v>52</v>
      </c>
      <c r="C864" s="67">
        <v>99</v>
      </c>
      <c r="D864" s="68">
        <v>1533523</v>
      </c>
      <c r="E864" s="68">
        <v>90532</v>
      </c>
      <c r="F864" s="69">
        <v>1.4100000000000001E-4</v>
      </c>
    </row>
    <row r="865" spans="1:6" x14ac:dyDescent="0.2">
      <c r="A865" s="55" t="s">
        <v>123</v>
      </c>
      <c r="B865" s="63" t="s">
        <v>8</v>
      </c>
      <c r="C865" s="67">
        <v>41</v>
      </c>
      <c r="D865" s="68">
        <v>802447</v>
      </c>
      <c r="E865" s="68">
        <v>48147</v>
      </c>
      <c r="F865" s="69">
        <v>7.4999999999999993E-5</v>
      </c>
    </row>
    <row r="866" spans="1:6" x14ac:dyDescent="0.2">
      <c r="A866" s="55" t="s">
        <v>123</v>
      </c>
      <c r="B866" s="63" t="s">
        <v>155</v>
      </c>
      <c r="C866" s="67">
        <v>25</v>
      </c>
      <c r="D866" s="68">
        <v>3449741</v>
      </c>
      <c r="E866" s="68">
        <v>206984</v>
      </c>
      <c r="F866" s="69">
        <v>3.2200000000000002E-4</v>
      </c>
    </row>
    <row r="867" spans="1:6" x14ac:dyDescent="0.2">
      <c r="A867" s="55" t="s">
        <v>123</v>
      </c>
      <c r="B867" s="63" t="s">
        <v>25</v>
      </c>
      <c r="C867" s="67">
        <v>8</v>
      </c>
      <c r="D867" s="68">
        <v>3357784</v>
      </c>
      <c r="E867" s="68">
        <v>201467</v>
      </c>
      <c r="F867" s="69">
        <v>3.1300000000000002E-4</v>
      </c>
    </row>
    <row r="868" spans="1:6" x14ac:dyDescent="0.2">
      <c r="A868" s="55" t="s">
        <v>124</v>
      </c>
      <c r="B868" s="63" t="s">
        <v>5</v>
      </c>
      <c r="C868" s="67">
        <v>13</v>
      </c>
      <c r="D868" s="68">
        <v>439142</v>
      </c>
      <c r="E868" s="68">
        <v>26349</v>
      </c>
      <c r="F868" s="69">
        <v>4.1E-5</v>
      </c>
    </row>
    <row r="869" spans="1:6" x14ac:dyDescent="0.2">
      <c r="A869" s="55" t="s">
        <v>124</v>
      </c>
      <c r="B869" s="63" t="s">
        <v>1</v>
      </c>
      <c r="C869" s="67">
        <v>9</v>
      </c>
      <c r="D869" s="68">
        <v>3150491</v>
      </c>
      <c r="E869" s="68">
        <v>189029</v>
      </c>
      <c r="F869" s="69">
        <v>2.9399999999999999E-4</v>
      </c>
    </row>
    <row r="870" spans="1:6" x14ac:dyDescent="0.2">
      <c r="A870" s="55" t="s">
        <v>124</v>
      </c>
      <c r="B870" s="63" t="s">
        <v>154</v>
      </c>
      <c r="C870" s="67">
        <v>37</v>
      </c>
      <c r="D870" s="68">
        <v>3343490</v>
      </c>
      <c r="E870" s="68">
        <v>200609</v>
      </c>
      <c r="F870" s="69">
        <v>3.1199999999999999E-4</v>
      </c>
    </row>
    <row r="871" spans="1:6" x14ac:dyDescent="0.2">
      <c r="A871" s="55" t="s">
        <v>124</v>
      </c>
      <c r="B871" s="63" t="s">
        <v>3</v>
      </c>
      <c r="C871" s="67">
        <v>10</v>
      </c>
      <c r="D871" s="68">
        <v>3674181</v>
      </c>
      <c r="E871" s="68">
        <v>220451</v>
      </c>
      <c r="F871" s="69">
        <v>3.4299999999999999E-4</v>
      </c>
    </row>
    <row r="872" spans="1:6" x14ac:dyDescent="0.2">
      <c r="A872" s="55" t="s">
        <v>124</v>
      </c>
      <c r="B872" s="63" t="s">
        <v>2</v>
      </c>
      <c r="C872" s="67">
        <v>6</v>
      </c>
      <c r="D872" s="68">
        <v>7068181</v>
      </c>
      <c r="E872" s="68">
        <v>424091</v>
      </c>
      <c r="F872" s="69">
        <v>6.6E-4</v>
      </c>
    </row>
    <row r="873" spans="1:6" x14ac:dyDescent="0.2">
      <c r="A873" s="55" t="s">
        <v>124</v>
      </c>
      <c r="B873" s="63" t="s">
        <v>6</v>
      </c>
      <c r="C873" s="67">
        <v>8</v>
      </c>
      <c r="D873" s="68">
        <v>631637</v>
      </c>
      <c r="E873" s="68">
        <v>37898</v>
      </c>
      <c r="F873" s="69">
        <v>5.8999999999999998E-5</v>
      </c>
    </row>
    <row r="874" spans="1:6" x14ac:dyDescent="0.2">
      <c r="A874" s="55" t="s">
        <v>124</v>
      </c>
      <c r="B874" s="63" t="s">
        <v>10</v>
      </c>
      <c r="C874" s="67">
        <v>84</v>
      </c>
      <c r="D874" s="68">
        <v>3200062</v>
      </c>
      <c r="E874" s="68">
        <v>192004</v>
      </c>
      <c r="F874" s="69">
        <v>2.99E-4</v>
      </c>
    </row>
    <row r="875" spans="1:6" x14ac:dyDescent="0.2">
      <c r="A875" s="55" t="s">
        <v>124</v>
      </c>
      <c r="B875" s="63" t="s">
        <v>4</v>
      </c>
      <c r="C875" s="67">
        <v>18</v>
      </c>
      <c r="D875" s="68">
        <v>1455135</v>
      </c>
      <c r="E875" s="68">
        <v>87308</v>
      </c>
      <c r="F875" s="69">
        <v>1.36E-4</v>
      </c>
    </row>
    <row r="876" spans="1:6" x14ac:dyDescent="0.2">
      <c r="A876" s="55" t="s">
        <v>124</v>
      </c>
      <c r="B876" s="63" t="s">
        <v>52</v>
      </c>
      <c r="C876" s="67">
        <v>189</v>
      </c>
      <c r="D876" s="68">
        <v>3495031</v>
      </c>
      <c r="E876" s="68">
        <v>203975</v>
      </c>
      <c r="F876" s="69">
        <v>3.1700000000000001E-4</v>
      </c>
    </row>
    <row r="877" spans="1:6" x14ac:dyDescent="0.2">
      <c r="A877" s="55" t="s">
        <v>124</v>
      </c>
      <c r="B877" s="63" t="s">
        <v>8</v>
      </c>
      <c r="C877" s="67">
        <v>114</v>
      </c>
      <c r="D877" s="68">
        <v>1823901</v>
      </c>
      <c r="E877" s="68">
        <v>109434</v>
      </c>
      <c r="F877" s="69">
        <v>1.7000000000000001E-4</v>
      </c>
    </row>
    <row r="878" spans="1:6" x14ac:dyDescent="0.2">
      <c r="A878" s="55" t="s">
        <v>124</v>
      </c>
      <c r="B878" s="63" t="s">
        <v>155</v>
      </c>
      <c r="C878" s="67">
        <v>28</v>
      </c>
      <c r="D878" s="68">
        <v>2600411</v>
      </c>
      <c r="E878" s="68">
        <v>156025</v>
      </c>
      <c r="F878" s="69">
        <v>2.43E-4</v>
      </c>
    </row>
    <row r="879" spans="1:6" x14ac:dyDescent="0.2">
      <c r="A879" s="55" t="s">
        <v>124</v>
      </c>
      <c r="B879" s="63" t="s">
        <v>25</v>
      </c>
      <c r="C879" s="67">
        <v>31</v>
      </c>
      <c r="D879" s="68">
        <v>2774781</v>
      </c>
      <c r="E879" s="68">
        <v>166487</v>
      </c>
      <c r="F879" s="69">
        <v>2.5900000000000001E-4</v>
      </c>
    </row>
    <row r="880" spans="1:6" x14ac:dyDescent="0.2">
      <c r="A880" s="55" t="s">
        <v>125</v>
      </c>
      <c r="B880" s="63" t="s">
        <v>1</v>
      </c>
      <c r="C880" s="67">
        <v>6</v>
      </c>
      <c r="D880" s="68">
        <v>673772</v>
      </c>
      <c r="E880" s="68">
        <v>40426</v>
      </c>
      <c r="F880" s="69">
        <v>6.3E-5</v>
      </c>
    </row>
    <row r="881" spans="1:6" x14ac:dyDescent="0.2">
      <c r="A881" s="55" t="s">
        <v>125</v>
      </c>
      <c r="B881" s="63" t="s">
        <v>154</v>
      </c>
      <c r="C881" s="67">
        <v>32</v>
      </c>
      <c r="D881" s="68">
        <v>1845872</v>
      </c>
      <c r="E881" s="68">
        <v>110752</v>
      </c>
      <c r="F881" s="69">
        <v>1.7200000000000001E-4</v>
      </c>
    </row>
    <row r="882" spans="1:6" x14ac:dyDescent="0.2">
      <c r="A882" s="55" t="s">
        <v>125</v>
      </c>
      <c r="B882" s="63" t="s">
        <v>3</v>
      </c>
      <c r="C882" s="67">
        <v>14</v>
      </c>
      <c r="D882" s="68">
        <v>2280449</v>
      </c>
      <c r="E882" s="68">
        <v>136827</v>
      </c>
      <c r="F882" s="69">
        <v>2.13E-4</v>
      </c>
    </row>
    <row r="883" spans="1:6" x14ac:dyDescent="0.2">
      <c r="A883" s="55" t="s">
        <v>125</v>
      </c>
      <c r="B883" s="63" t="s">
        <v>2</v>
      </c>
      <c r="C883" s="67" t="s">
        <v>51</v>
      </c>
      <c r="D883" s="68" t="s">
        <v>51</v>
      </c>
      <c r="E883" s="68" t="s">
        <v>51</v>
      </c>
      <c r="F883" s="69" t="s">
        <v>51</v>
      </c>
    </row>
    <row r="884" spans="1:6" x14ac:dyDescent="0.2">
      <c r="A884" s="55" t="s">
        <v>125</v>
      </c>
      <c r="B884" s="63" t="s">
        <v>6</v>
      </c>
      <c r="C884" s="67" t="s">
        <v>51</v>
      </c>
      <c r="D884" s="68" t="s">
        <v>51</v>
      </c>
      <c r="E884" s="68" t="s">
        <v>51</v>
      </c>
      <c r="F884" s="69" t="s">
        <v>51</v>
      </c>
    </row>
    <row r="885" spans="1:6" x14ac:dyDescent="0.2">
      <c r="A885" s="55" t="s">
        <v>125</v>
      </c>
      <c r="B885" s="63" t="s">
        <v>10</v>
      </c>
      <c r="C885" s="67">
        <v>63</v>
      </c>
      <c r="D885" s="68">
        <v>12054015</v>
      </c>
      <c r="E885" s="68">
        <v>723241</v>
      </c>
      <c r="F885" s="69">
        <v>1.1249999999999999E-3</v>
      </c>
    </row>
    <row r="886" spans="1:6" x14ac:dyDescent="0.2">
      <c r="A886" s="55" t="s">
        <v>125</v>
      </c>
      <c r="B886" s="63" t="s">
        <v>4</v>
      </c>
      <c r="C886" s="67">
        <v>11</v>
      </c>
      <c r="D886" s="68">
        <v>601374</v>
      </c>
      <c r="E886" s="68">
        <v>36082</v>
      </c>
      <c r="F886" s="69">
        <v>5.5999999999999999E-5</v>
      </c>
    </row>
    <row r="887" spans="1:6" x14ac:dyDescent="0.2">
      <c r="A887" s="55" t="s">
        <v>125</v>
      </c>
      <c r="B887" s="63" t="s">
        <v>52</v>
      </c>
      <c r="C887" s="67">
        <v>149</v>
      </c>
      <c r="D887" s="68">
        <v>2828796</v>
      </c>
      <c r="E887" s="68">
        <v>164292</v>
      </c>
      <c r="F887" s="69">
        <v>2.5599999999999999E-4</v>
      </c>
    </row>
    <row r="888" spans="1:6" x14ac:dyDescent="0.2">
      <c r="A888" s="55" t="s">
        <v>125</v>
      </c>
      <c r="B888" s="63" t="s">
        <v>8</v>
      </c>
      <c r="C888" s="67">
        <v>77</v>
      </c>
      <c r="D888" s="68">
        <v>1173827</v>
      </c>
      <c r="E888" s="68">
        <v>70430</v>
      </c>
      <c r="F888" s="69">
        <v>1.1E-4</v>
      </c>
    </row>
    <row r="889" spans="1:6" x14ac:dyDescent="0.2">
      <c r="A889" s="55" t="s">
        <v>125</v>
      </c>
      <c r="B889" s="63" t="s">
        <v>155</v>
      </c>
      <c r="C889" s="67">
        <v>25</v>
      </c>
      <c r="D889" s="68">
        <v>1654685</v>
      </c>
      <c r="E889" s="68">
        <v>99281</v>
      </c>
      <c r="F889" s="69">
        <v>1.54E-4</v>
      </c>
    </row>
    <row r="890" spans="1:6" x14ac:dyDescent="0.2">
      <c r="A890" s="55" t="s">
        <v>125</v>
      </c>
      <c r="B890" s="63" t="s">
        <v>25</v>
      </c>
      <c r="C890" s="67">
        <v>23</v>
      </c>
      <c r="D890" s="68">
        <v>3438274</v>
      </c>
      <c r="E890" s="68">
        <v>206296</v>
      </c>
      <c r="F890" s="69">
        <v>3.21E-4</v>
      </c>
    </row>
    <row r="891" spans="1:6" x14ac:dyDescent="0.2">
      <c r="A891" s="55" t="s">
        <v>126</v>
      </c>
      <c r="B891" s="63" t="s">
        <v>5</v>
      </c>
      <c r="C891" s="67">
        <v>9</v>
      </c>
      <c r="D891" s="68">
        <v>443980</v>
      </c>
      <c r="E891" s="68">
        <v>26639</v>
      </c>
      <c r="F891" s="69">
        <v>4.1E-5</v>
      </c>
    </row>
    <row r="892" spans="1:6" x14ac:dyDescent="0.2">
      <c r="A892" s="55" t="s">
        <v>126</v>
      </c>
      <c r="B892" s="63" t="s">
        <v>1</v>
      </c>
      <c r="C892" s="67">
        <v>17</v>
      </c>
      <c r="D892" s="68">
        <v>2107068</v>
      </c>
      <c r="E892" s="68">
        <v>126424</v>
      </c>
      <c r="F892" s="69">
        <v>1.9699999999999999E-4</v>
      </c>
    </row>
    <row r="893" spans="1:6" x14ac:dyDescent="0.2">
      <c r="A893" s="55" t="s">
        <v>126</v>
      </c>
      <c r="B893" s="63" t="s">
        <v>154</v>
      </c>
      <c r="C893" s="67">
        <v>58</v>
      </c>
      <c r="D893" s="68">
        <v>6424072</v>
      </c>
      <c r="E893" s="68">
        <v>385444</v>
      </c>
      <c r="F893" s="69">
        <v>5.9999999999999995E-4</v>
      </c>
    </row>
    <row r="894" spans="1:6" x14ac:dyDescent="0.2">
      <c r="A894" s="55" t="s">
        <v>126</v>
      </c>
      <c r="B894" s="63" t="s">
        <v>3</v>
      </c>
      <c r="C894" s="67">
        <v>24</v>
      </c>
      <c r="D894" s="68">
        <v>5605474</v>
      </c>
      <c r="E894" s="68">
        <v>336328</v>
      </c>
      <c r="F894" s="69">
        <v>5.2300000000000003E-4</v>
      </c>
    </row>
    <row r="895" spans="1:6" x14ac:dyDescent="0.2">
      <c r="A895" s="55" t="s">
        <v>126</v>
      </c>
      <c r="B895" s="63" t="s">
        <v>2</v>
      </c>
      <c r="C895" s="67">
        <v>6</v>
      </c>
      <c r="D895" s="68">
        <v>9230380</v>
      </c>
      <c r="E895" s="68">
        <v>553823</v>
      </c>
      <c r="F895" s="69">
        <v>8.6200000000000003E-4</v>
      </c>
    </row>
    <row r="896" spans="1:6" x14ac:dyDescent="0.2">
      <c r="A896" s="55" t="s">
        <v>126</v>
      </c>
      <c r="B896" s="63" t="s">
        <v>6</v>
      </c>
      <c r="C896" s="67">
        <v>11</v>
      </c>
      <c r="D896" s="68">
        <v>399083</v>
      </c>
      <c r="E896" s="68">
        <v>23945</v>
      </c>
      <c r="F896" s="69">
        <v>3.6999999999999998E-5</v>
      </c>
    </row>
    <row r="897" spans="1:6" x14ac:dyDescent="0.2">
      <c r="A897" s="55" t="s">
        <v>126</v>
      </c>
      <c r="B897" s="63" t="s">
        <v>10</v>
      </c>
      <c r="C897" s="67">
        <v>179</v>
      </c>
      <c r="D897" s="68">
        <v>6010742</v>
      </c>
      <c r="E897" s="68">
        <v>360645</v>
      </c>
      <c r="F897" s="69">
        <v>5.6099999999999998E-4</v>
      </c>
    </row>
    <row r="898" spans="1:6" x14ac:dyDescent="0.2">
      <c r="A898" s="55" t="s">
        <v>126</v>
      </c>
      <c r="B898" s="63" t="s">
        <v>4</v>
      </c>
      <c r="C898" s="67">
        <v>19</v>
      </c>
      <c r="D898" s="68">
        <v>4180311</v>
      </c>
      <c r="E898" s="68">
        <v>250819</v>
      </c>
      <c r="F898" s="69">
        <v>3.8999999999999999E-4</v>
      </c>
    </row>
    <row r="899" spans="1:6" x14ac:dyDescent="0.2">
      <c r="A899" s="55" t="s">
        <v>126</v>
      </c>
      <c r="B899" s="63" t="s">
        <v>52</v>
      </c>
      <c r="C899" s="67">
        <v>340</v>
      </c>
      <c r="D899" s="68">
        <v>6179897</v>
      </c>
      <c r="E899" s="68">
        <v>363166</v>
      </c>
      <c r="F899" s="69">
        <v>5.6499999999999996E-4</v>
      </c>
    </row>
    <row r="900" spans="1:6" x14ac:dyDescent="0.2">
      <c r="A900" s="55" t="s">
        <v>126</v>
      </c>
      <c r="B900" s="63" t="s">
        <v>8</v>
      </c>
      <c r="C900" s="67">
        <v>176</v>
      </c>
      <c r="D900" s="68">
        <v>3362686</v>
      </c>
      <c r="E900" s="68">
        <v>201761</v>
      </c>
      <c r="F900" s="69">
        <v>3.1399999999999999E-4</v>
      </c>
    </row>
    <row r="901" spans="1:6" x14ac:dyDescent="0.2">
      <c r="A901" s="55" t="s">
        <v>126</v>
      </c>
      <c r="B901" s="63" t="s">
        <v>155</v>
      </c>
      <c r="C901" s="67">
        <v>44</v>
      </c>
      <c r="D901" s="68">
        <v>5364416</v>
      </c>
      <c r="E901" s="68">
        <v>321865</v>
      </c>
      <c r="F901" s="69">
        <v>5.0100000000000003E-4</v>
      </c>
    </row>
    <row r="902" spans="1:6" x14ac:dyDescent="0.2">
      <c r="A902" s="55" t="s">
        <v>126</v>
      </c>
      <c r="B902" s="63" t="s">
        <v>25</v>
      </c>
      <c r="C902" s="67">
        <v>48</v>
      </c>
      <c r="D902" s="68">
        <v>7289124</v>
      </c>
      <c r="E902" s="68">
        <v>437332</v>
      </c>
      <c r="F902" s="69">
        <v>6.8000000000000005E-4</v>
      </c>
    </row>
    <row r="903" spans="1:6" x14ac:dyDescent="0.2">
      <c r="A903" s="55" t="s">
        <v>127</v>
      </c>
      <c r="B903" s="63" t="s">
        <v>5</v>
      </c>
      <c r="C903" s="67">
        <v>6</v>
      </c>
      <c r="D903" s="68">
        <v>48473</v>
      </c>
      <c r="E903" s="68">
        <v>2908</v>
      </c>
      <c r="F903" s="69">
        <v>5.0000000000000004E-6</v>
      </c>
    </row>
    <row r="904" spans="1:6" x14ac:dyDescent="0.2">
      <c r="A904" s="55" t="s">
        <v>127</v>
      </c>
      <c r="B904" s="63" t="s">
        <v>1</v>
      </c>
      <c r="C904" s="67">
        <v>5</v>
      </c>
      <c r="D904" s="68">
        <v>331420</v>
      </c>
      <c r="E904" s="68">
        <v>19885</v>
      </c>
      <c r="F904" s="69">
        <v>3.1000000000000001E-5</v>
      </c>
    </row>
    <row r="905" spans="1:6" x14ac:dyDescent="0.2">
      <c r="A905" s="55" t="s">
        <v>127</v>
      </c>
      <c r="B905" s="63" t="s">
        <v>154</v>
      </c>
      <c r="C905" s="67">
        <v>17</v>
      </c>
      <c r="D905" s="68">
        <v>486543</v>
      </c>
      <c r="E905" s="68">
        <v>29193</v>
      </c>
      <c r="F905" s="69">
        <v>4.5000000000000003E-5</v>
      </c>
    </row>
    <row r="906" spans="1:6" x14ac:dyDescent="0.2">
      <c r="A906" s="55" t="s">
        <v>127</v>
      </c>
      <c r="B906" s="63" t="s">
        <v>3</v>
      </c>
      <c r="C906" s="67">
        <v>12</v>
      </c>
      <c r="D906" s="68">
        <v>2723847</v>
      </c>
      <c r="E906" s="68">
        <v>163431</v>
      </c>
      <c r="F906" s="69">
        <v>2.5399999999999999E-4</v>
      </c>
    </row>
    <row r="907" spans="1:6" x14ac:dyDescent="0.2">
      <c r="A907" s="55" t="s">
        <v>127</v>
      </c>
      <c r="B907" s="63" t="s">
        <v>2</v>
      </c>
      <c r="C907" s="67" t="s">
        <v>51</v>
      </c>
      <c r="D907" s="68" t="s">
        <v>51</v>
      </c>
      <c r="E907" s="68" t="s">
        <v>51</v>
      </c>
      <c r="F907" s="69" t="s">
        <v>51</v>
      </c>
    </row>
    <row r="908" spans="1:6" x14ac:dyDescent="0.2">
      <c r="A908" s="55" t="s">
        <v>127</v>
      </c>
      <c r="B908" s="63" t="s">
        <v>6</v>
      </c>
      <c r="C908" s="67" t="s">
        <v>51</v>
      </c>
      <c r="D908" s="68" t="s">
        <v>51</v>
      </c>
      <c r="E908" s="68" t="s">
        <v>51</v>
      </c>
      <c r="F908" s="69" t="s">
        <v>51</v>
      </c>
    </row>
    <row r="909" spans="1:6" x14ac:dyDescent="0.2">
      <c r="A909" s="55" t="s">
        <v>127</v>
      </c>
      <c r="B909" s="63" t="s">
        <v>10</v>
      </c>
      <c r="C909" s="67">
        <v>49</v>
      </c>
      <c r="D909" s="68">
        <v>2282521</v>
      </c>
      <c r="E909" s="68">
        <v>136951</v>
      </c>
      <c r="F909" s="69">
        <v>2.13E-4</v>
      </c>
    </row>
    <row r="910" spans="1:6" x14ac:dyDescent="0.2">
      <c r="A910" s="55" t="s">
        <v>127</v>
      </c>
      <c r="B910" s="63" t="s">
        <v>4</v>
      </c>
      <c r="C910" s="67">
        <v>9</v>
      </c>
      <c r="D910" s="68">
        <v>423709</v>
      </c>
      <c r="E910" s="68">
        <v>25423</v>
      </c>
      <c r="F910" s="69">
        <v>4.0000000000000003E-5</v>
      </c>
    </row>
    <row r="911" spans="1:6" x14ac:dyDescent="0.2">
      <c r="A911" s="55" t="s">
        <v>127</v>
      </c>
      <c r="B911" s="63" t="s">
        <v>52</v>
      </c>
      <c r="C911" s="67">
        <v>100</v>
      </c>
      <c r="D911" s="68">
        <v>1190512</v>
      </c>
      <c r="E911" s="68">
        <v>70429</v>
      </c>
      <c r="F911" s="69">
        <v>1.1E-4</v>
      </c>
    </row>
    <row r="912" spans="1:6" x14ac:dyDescent="0.2">
      <c r="A912" s="55" t="s">
        <v>127</v>
      </c>
      <c r="B912" s="63" t="s">
        <v>8</v>
      </c>
      <c r="C912" s="67">
        <v>67</v>
      </c>
      <c r="D912" s="68">
        <v>502244</v>
      </c>
      <c r="E912" s="68">
        <v>30135</v>
      </c>
      <c r="F912" s="69">
        <v>4.6999999999999997E-5</v>
      </c>
    </row>
    <row r="913" spans="1:6" x14ac:dyDescent="0.2">
      <c r="A913" s="55" t="s">
        <v>127</v>
      </c>
      <c r="B913" s="63" t="s">
        <v>155</v>
      </c>
      <c r="C913" s="67">
        <v>29</v>
      </c>
      <c r="D913" s="68">
        <v>1678766</v>
      </c>
      <c r="E913" s="68">
        <v>100726</v>
      </c>
      <c r="F913" s="69">
        <v>1.5699999999999999E-4</v>
      </c>
    </row>
    <row r="914" spans="1:6" x14ac:dyDescent="0.2">
      <c r="A914" s="55" t="s">
        <v>127</v>
      </c>
      <c r="B914" s="63" t="s">
        <v>25</v>
      </c>
      <c r="C914" s="67">
        <v>22</v>
      </c>
      <c r="D914" s="68">
        <v>1126928</v>
      </c>
      <c r="E914" s="68">
        <v>67616</v>
      </c>
      <c r="F914" s="69">
        <v>1.05E-4</v>
      </c>
    </row>
    <row r="915" spans="1:6" x14ac:dyDescent="0.2">
      <c r="A915" s="55" t="s">
        <v>128</v>
      </c>
      <c r="B915" s="63" t="s">
        <v>5</v>
      </c>
      <c r="C915" s="67">
        <v>350</v>
      </c>
      <c r="D915" s="68">
        <v>64994085</v>
      </c>
      <c r="E915" s="68">
        <v>3899645</v>
      </c>
      <c r="F915" s="69">
        <v>6.0679999999999996E-3</v>
      </c>
    </row>
    <row r="916" spans="1:6" x14ac:dyDescent="0.2">
      <c r="A916" s="55" t="s">
        <v>128</v>
      </c>
      <c r="B916" s="63" t="s">
        <v>1</v>
      </c>
      <c r="C916" s="67">
        <v>156</v>
      </c>
      <c r="D916" s="68">
        <v>149921838</v>
      </c>
      <c r="E916" s="68">
        <v>8995310</v>
      </c>
      <c r="F916" s="69">
        <v>1.3997000000000001E-2</v>
      </c>
    </row>
    <row r="917" spans="1:6" x14ac:dyDescent="0.2">
      <c r="A917" s="55" t="s">
        <v>128</v>
      </c>
      <c r="B917" s="63" t="s">
        <v>154</v>
      </c>
      <c r="C917" s="67">
        <v>1385</v>
      </c>
      <c r="D917" s="68">
        <v>269029417</v>
      </c>
      <c r="E917" s="68">
        <v>16130837</v>
      </c>
      <c r="F917" s="69">
        <v>2.5100000000000001E-2</v>
      </c>
    </row>
    <row r="918" spans="1:6" x14ac:dyDescent="0.2">
      <c r="A918" s="55" t="s">
        <v>128</v>
      </c>
      <c r="B918" s="63" t="s">
        <v>3</v>
      </c>
      <c r="C918" s="67">
        <v>401</v>
      </c>
      <c r="D918" s="68">
        <v>168462410</v>
      </c>
      <c r="E918" s="68">
        <v>10107745</v>
      </c>
      <c r="F918" s="69">
        <v>1.5727999999999999E-2</v>
      </c>
    </row>
    <row r="919" spans="1:6" x14ac:dyDescent="0.2">
      <c r="A919" s="55" t="s">
        <v>128</v>
      </c>
      <c r="B919" s="63" t="s">
        <v>2</v>
      </c>
      <c r="C919" s="67">
        <v>119</v>
      </c>
      <c r="D919" s="68">
        <v>228471701</v>
      </c>
      <c r="E919" s="68">
        <v>13708302</v>
      </c>
      <c r="F919" s="69">
        <v>2.1329999999999998E-2</v>
      </c>
    </row>
    <row r="920" spans="1:6" x14ac:dyDescent="0.2">
      <c r="A920" s="55" t="s">
        <v>128</v>
      </c>
      <c r="B920" s="63" t="s">
        <v>6</v>
      </c>
      <c r="C920" s="67">
        <v>205</v>
      </c>
      <c r="D920" s="68">
        <v>98380912</v>
      </c>
      <c r="E920" s="68">
        <v>5902855</v>
      </c>
      <c r="F920" s="69">
        <v>9.1850000000000005E-3</v>
      </c>
    </row>
    <row r="921" spans="1:6" x14ac:dyDescent="0.2">
      <c r="A921" s="55" t="s">
        <v>128</v>
      </c>
      <c r="B921" s="63" t="s">
        <v>10</v>
      </c>
      <c r="C921" s="67">
        <v>1660</v>
      </c>
      <c r="D921" s="68">
        <v>214183594</v>
      </c>
      <c r="E921" s="68">
        <v>12814009</v>
      </c>
      <c r="F921" s="69">
        <v>1.9938999999999998E-2</v>
      </c>
    </row>
    <row r="922" spans="1:6" x14ac:dyDescent="0.2">
      <c r="A922" s="55" t="s">
        <v>128</v>
      </c>
      <c r="B922" s="63" t="s">
        <v>4</v>
      </c>
      <c r="C922" s="67">
        <v>263</v>
      </c>
      <c r="D922" s="68">
        <v>108898468</v>
      </c>
      <c r="E922" s="68">
        <v>6533908</v>
      </c>
      <c r="F922" s="69">
        <v>1.0167000000000001E-2</v>
      </c>
    </row>
    <row r="923" spans="1:6" x14ac:dyDescent="0.2">
      <c r="A923" s="55" t="s">
        <v>128</v>
      </c>
      <c r="B923" s="63" t="s">
        <v>52</v>
      </c>
      <c r="C923" s="67">
        <v>5277</v>
      </c>
      <c r="D923" s="68">
        <v>410476000</v>
      </c>
      <c r="E923" s="68">
        <v>24007389</v>
      </c>
      <c r="F923" s="69">
        <v>3.7356E-2</v>
      </c>
    </row>
    <row r="924" spans="1:6" x14ac:dyDescent="0.2">
      <c r="A924" s="55" t="s">
        <v>128</v>
      </c>
      <c r="B924" s="63" t="s">
        <v>8</v>
      </c>
      <c r="C924" s="67">
        <v>2762</v>
      </c>
      <c r="D924" s="68">
        <v>214609938</v>
      </c>
      <c r="E924" s="68">
        <v>12876410</v>
      </c>
      <c r="F924" s="69">
        <v>2.0036000000000002E-2</v>
      </c>
    </row>
    <row r="925" spans="1:6" x14ac:dyDescent="0.2">
      <c r="A925" s="55" t="s">
        <v>128</v>
      </c>
      <c r="B925" s="63" t="s">
        <v>155</v>
      </c>
      <c r="C925" s="67">
        <v>346</v>
      </c>
      <c r="D925" s="68">
        <v>147951600</v>
      </c>
      <c r="E925" s="68">
        <v>8877096</v>
      </c>
      <c r="F925" s="69">
        <v>1.3813000000000001E-2</v>
      </c>
    </row>
    <row r="926" spans="1:6" x14ac:dyDescent="0.2">
      <c r="A926" s="55" t="s">
        <v>128</v>
      </c>
      <c r="B926" s="63" t="s">
        <v>25</v>
      </c>
      <c r="C926" s="67">
        <v>503</v>
      </c>
      <c r="D926" s="68">
        <v>295382867</v>
      </c>
      <c r="E926" s="68">
        <v>17568048</v>
      </c>
      <c r="F926" s="69">
        <v>2.7335999999999999E-2</v>
      </c>
    </row>
    <row r="927" spans="1:6" x14ac:dyDescent="0.2">
      <c r="A927" s="55" t="s">
        <v>129</v>
      </c>
      <c r="B927" s="63" t="s">
        <v>5</v>
      </c>
      <c r="C927" s="67">
        <v>45</v>
      </c>
      <c r="D927" s="68">
        <v>6847834</v>
      </c>
      <c r="E927" s="68">
        <v>410870</v>
      </c>
      <c r="F927" s="69">
        <v>6.3900000000000003E-4</v>
      </c>
    </row>
    <row r="928" spans="1:6" x14ac:dyDescent="0.2">
      <c r="A928" s="55" t="s">
        <v>129</v>
      </c>
      <c r="B928" s="63" t="s">
        <v>1</v>
      </c>
      <c r="C928" s="67">
        <v>28</v>
      </c>
      <c r="D928" s="68">
        <v>31809483</v>
      </c>
      <c r="E928" s="68">
        <v>1908569</v>
      </c>
      <c r="F928" s="69">
        <v>2.97E-3</v>
      </c>
    </row>
    <row r="929" spans="1:6" x14ac:dyDescent="0.2">
      <c r="A929" s="55" t="s">
        <v>129</v>
      </c>
      <c r="B929" s="63" t="s">
        <v>154</v>
      </c>
      <c r="C929" s="67">
        <v>204</v>
      </c>
      <c r="D929" s="68">
        <v>40234099</v>
      </c>
      <c r="E929" s="68">
        <v>2414046</v>
      </c>
      <c r="F929" s="69">
        <v>3.7559999999999998E-3</v>
      </c>
    </row>
    <row r="930" spans="1:6" x14ac:dyDescent="0.2">
      <c r="A930" s="55" t="s">
        <v>129</v>
      </c>
      <c r="B930" s="63" t="s">
        <v>3</v>
      </c>
      <c r="C930" s="67">
        <v>85</v>
      </c>
      <c r="D930" s="68">
        <v>33389390</v>
      </c>
      <c r="E930" s="68">
        <v>2003363</v>
      </c>
      <c r="F930" s="69">
        <v>3.117E-3</v>
      </c>
    </row>
    <row r="931" spans="1:6" x14ac:dyDescent="0.2">
      <c r="A931" s="55" t="s">
        <v>129</v>
      </c>
      <c r="B931" s="63" t="s">
        <v>2</v>
      </c>
      <c r="C931" s="67">
        <v>23</v>
      </c>
      <c r="D931" s="68">
        <v>56849200</v>
      </c>
      <c r="E931" s="68">
        <v>3410952</v>
      </c>
      <c r="F931" s="69">
        <v>5.3070000000000001E-3</v>
      </c>
    </row>
    <row r="932" spans="1:6" x14ac:dyDescent="0.2">
      <c r="A932" s="55" t="s">
        <v>129</v>
      </c>
      <c r="B932" s="63" t="s">
        <v>6</v>
      </c>
      <c r="C932" s="67">
        <v>26</v>
      </c>
      <c r="D932" s="68">
        <v>1336206</v>
      </c>
      <c r="E932" s="68">
        <v>80172</v>
      </c>
      <c r="F932" s="69">
        <v>1.25E-4</v>
      </c>
    </row>
    <row r="933" spans="1:6" x14ac:dyDescent="0.2">
      <c r="A933" s="55" t="s">
        <v>129</v>
      </c>
      <c r="B933" s="63" t="s">
        <v>10</v>
      </c>
      <c r="C933" s="67">
        <v>309</v>
      </c>
      <c r="D933" s="68">
        <v>25395035</v>
      </c>
      <c r="E933" s="68">
        <v>1523702</v>
      </c>
      <c r="F933" s="69">
        <v>2.3709999999999998E-3</v>
      </c>
    </row>
    <row r="934" spans="1:6" x14ac:dyDescent="0.2">
      <c r="A934" s="55" t="s">
        <v>129</v>
      </c>
      <c r="B934" s="63" t="s">
        <v>4</v>
      </c>
      <c r="C934" s="67">
        <v>56</v>
      </c>
      <c r="D934" s="68">
        <v>18122459</v>
      </c>
      <c r="E934" s="68">
        <v>1087348</v>
      </c>
      <c r="F934" s="69">
        <v>1.6919999999999999E-3</v>
      </c>
    </row>
    <row r="935" spans="1:6" x14ac:dyDescent="0.2">
      <c r="A935" s="55" t="s">
        <v>129</v>
      </c>
      <c r="B935" s="63" t="s">
        <v>52</v>
      </c>
      <c r="C935" s="67">
        <v>783</v>
      </c>
      <c r="D935" s="68">
        <v>45828684</v>
      </c>
      <c r="E935" s="68">
        <v>2644292</v>
      </c>
      <c r="F935" s="69">
        <v>4.1149999999999997E-3</v>
      </c>
    </row>
    <row r="936" spans="1:6" x14ac:dyDescent="0.2">
      <c r="A936" s="55" t="s">
        <v>129</v>
      </c>
      <c r="B936" s="63" t="s">
        <v>8</v>
      </c>
      <c r="C936" s="67">
        <v>389</v>
      </c>
      <c r="D936" s="68">
        <v>26432043</v>
      </c>
      <c r="E936" s="68">
        <v>1585923</v>
      </c>
      <c r="F936" s="69">
        <v>2.4680000000000001E-3</v>
      </c>
    </row>
    <row r="937" spans="1:6" x14ac:dyDescent="0.2">
      <c r="A937" s="55" t="s">
        <v>129</v>
      </c>
      <c r="B937" s="63" t="s">
        <v>155</v>
      </c>
      <c r="C937" s="67">
        <v>94</v>
      </c>
      <c r="D937" s="68">
        <v>42369153</v>
      </c>
      <c r="E937" s="68">
        <v>2542149</v>
      </c>
      <c r="F937" s="69">
        <v>3.9560000000000003E-3</v>
      </c>
    </row>
    <row r="938" spans="1:6" x14ac:dyDescent="0.2">
      <c r="A938" s="55" t="s">
        <v>129</v>
      </c>
      <c r="B938" s="63" t="s">
        <v>25</v>
      </c>
      <c r="C938" s="67">
        <v>91</v>
      </c>
      <c r="D938" s="68">
        <v>11033190</v>
      </c>
      <c r="E938" s="68">
        <v>661949</v>
      </c>
      <c r="F938" s="69">
        <v>1.0300000000000001E-3</v>
      </c>
    </row>
    <row r="939" spans="1:6" x14ac:dyDescent="0.2">
      <c r="A939" s="55" t="s">
        <v>130</v>
      </c>
      <c r="B939" s="63" t="s">
        <v>5</v>
      </c>
      <c r="C939" s="67">
        <v>5</v>
      </c>
      <c r="D939" s="68">
        <v>224955</v>
      </c>
      <c r="E939" s="68">
        <v>13497</v>
      </c>
      <c r="F939" s="69">
        <v>2.0999999999999999E-5</v>
      </c>
    </row>
    <row r="940" spans="1:6" x14ac:dyDescent="0.2">
      <c r="A940" s="55" t="s">
        <v>130</v>
      </c>
      <c r="B940" s="63" t="s">
        <v>1</v>
      </c>
      <c r="C940" s="67">
        <v>13</v>
      </c>
      <c r="D940" s="68">
        <v>3567506</v>
      </c>
      <c r="E940" s="68">
        <v>214050</v>
      </c>
      <c r="F940" s="69">
        <v>3.3300000000000002E-4</v>
      </c>
    </row>
    <row r="941" spans="1:6" x14ac:dyDescent="0.2">
      <c r="A941" s="55" t="s">
        <v>130</v>
      </c>
      <c r="B941" s="63" t="s">
        <v>154</v>
      </c>
      <c r="C941" s="67">
        <v>44</v>
      </c>
      <c r="D941" s="68">
        <v>4219514</v>
      </c>
      <c r="E941" s="68">
        <v>253171</v>
      </c>
      <c r="F941" s="69">
        <v>3.9399999999999998E-4</v>
      </c>
    </row>
    <row r="942" spans="1:6" x14ac:dyDescent="0.2">
      <c r="A942" s="55" t="s">
        <v>130</v>
      </c>
      <c r="B942" s="63" t="s">
        <v>3</v>
      </c>
      <c r="C942" s="67">
        <v>22</v>
      </c>
      <c r="D942" s="68">
        <v>7274938</v>
      </c>
      <c r="E942" s="68">
        <v>436496</v>
      </c>
      <c r="F942" s="69">
        <v>6.7900000000000002E-4</v>
      </c>
    </row>
    <row r="943" spans="1:6" x14ac:dyDescent="0.2">
      <c r="A943" s="55" t="s">
        <v>130</v>
      </c>
      <c r="B943" s="63" t="s">
        <v>2</v>
      </c>
      <c r="C943" s="67">
        <v>8</v>
      </c>
      <c r="D943" s="68">
        <v>7869817</v>
      </c>
      <c r="E943" s="68">
        <v>472189</v>
      </c>
      <c r="F943" s="69">
        <v>7.3499999999999998E-4</v>
      </c>
    </row>
    <row r="944" spans="1:6" x14ac:dyDescent="0.2">
      <c r="A944" s="55" t="s">
        <v>130</v>
      </c>
      <c r="B944" s="63" t="s">
        <v>6</v>
      </c>
      <c r="C944" s="67">
        <v>7</v>
      </c>
      <c r="D944" s="68">
        <v>236650</v>
      </c>
      <c r="E944" s="68">
        <v>14199</v>
      </c>
      <c r="F944" s="69">
        <v>2.1999999999999999E-5</v>
      </c>
    </row>
    <row r="945" spans="1:6" x14ac:dyDescent="0.2">
      <c r="A945" s="55" t="s">
        <v>130</v>
      </c>
      <c r="B945" s="63" t="s">
        <v>10</v>
      </c>
      <c r="C945" s="67">
        <v>119</v>
      </c>
      <c r="D945" s="68">
        <v>3622995</v>
      </c>
      <c r="E945" s="68">
        <v>217380</v>
      </c>
      <c r="F945" s="69">
        <v>3.3799999999999998E-4</v>
      </c>
    </row>
    <row r="946" spans="1:6" x14ac:dyDescent="0.2">
      <c r="A946" s="55" t="s">
        <v>130</v>
      </c>
      <c r="B946" s="63" t="s">
        <v>4</v>
      </c>
      <c r="C946" s="67">
        <v>21</v>
      </c>
      <c r="D946" s="68">
        <v>1540037</v>
      </c>
      <c r="E946" s="68">
        <v>92402</v>
      </c>
      <c r="F946" s="69">
        <v>1.44E-4</v>
      </c>
    </row>
    <row r="947" spans="1:6" x14ac:dyDescent="0.2">
      <c r="A947" s="55" t="s">
        <v>130</v>
      </c>
      <c r="B947" s="63" t="s">
        <v>52</v>
      </c>
      <c r="C947" s="67">
        <v>296</v>
      </c>
      <c r="D947" s="68">
        <v>7214438</v>
      </c>
      <c r="E947" s="68">
        <v>421096</v>
      </c>
      <c r="F947" s="69">
        <v>6.5499999999999998E-4</v>
      </c>
    </row>
    <row r="948" spans="1:6" x14ac:dyDescent="0.2">
      <c r="A948" s="55" t="s">
        <v>130</v>
      </c>
      <c r="B948" s="63" t="s">
        <v>8</v>
      </c>
      <c r="C948" s="67">
        <v>141</v>
      </c>
      <c r="D948" s="68">
        <v>3500729</v>
      </c>
      <c r="E948" s="68">
        <v>210044</v>
      </c>
      <c r="F948" s="69">
        <v>3.2699999999999998E-4</v>
      </c>
    </row>
    <row r="949" spans="1:6" x14ac:dyDescent="0.2">
      <c r="A949" s="55" t="s">
        <v>130</v>
      </c>
      <c r="B949" s="63" t="s">
        <v>155</v>
      </c>
      <c r="C949" s="67">
        <v>40</v>
      </c>
      <c r="D949" s="68">
        <v>5113502</v>
      </c>
      <c r="E949" s="68">
        <v>306810</v>
      </c>
      <c r="F949" s="69">
        <v>4.7699999999999999E-4</v>
      </c>
    </row>
    <row r="950" spans="1:6" x14ac:dyDescent="0.2">
      <c r="A950" s="55" t="s">
        <v>130</v>
      </c>
      <c r="B950" s="63" t="s">
        <v>25</v>
      </c>
      <c r="C950" s="67">
        <v>31</v>
      </c>
      <c r="D950" s="68">
        <v>2101557</v>
      </c>
      <c r="E950" s="68">
        <v>126093</v>
      </c>
      <c r="F950" s="69">
        <v>1.9599999999999999E-4</v>
      </c>
    </row>
    <row r="951" spans="1:6" x14ac:dyDescent="0.2">
      <c r="A951" s="55" t="s">
        <v>131</v>
      </c>
      <c r="B951" s="63" t="s">
        <v>5</v>
      </c>
      <c r="C951" s="67">
        <v>5</v>
      </c>
      <c r="D951" s="68">
        <v>42515</v>
      </c>
      <c r="E951" s="68">
        <v>2551</v>
      </c>
      <c r="F951" s="69">
        <v>3.9999999999999998E-6</v>
      </c>
    </row>
    <row r="952" spans="1:6" x14ac:dyDescent="0.2">
      <c r="A952" s="55" t="s">
        <v>131</v>
      </c>
      <c r="B952" s="63" t="s">
        <v>1</v>
      </c>
      <c r="C952" s="67" t="s">
        <v>51</v>
      </c>
      <c r="D952" s="68" t="s">
        <v>51</v>
      </c>
      <c r="E952" s="68" t="s">
        <v>51</v>
      </c>
      <c r="F952" s="69" t="s">
        <v>51</v>
      </c>
    </row>
    <row r="953" spans="1:6" x14ac:dyDescent="0.2">
      <c r="A953" s="55" t="s">
        <v>131</v>
      </c>
      <c r="B953" s="63" t="s">
        <v>154</v>
      </c>
      <c r="C953" s="67">
        <v>17</v>
      </c>
      <c r="D953" s="68">
        <v>400338</v>
      </c>
      <c r="E953" s="68">
        <v>24020</v>
      </c>
      <c r="F953" s="69">
        <v>3.6999999999999998E-5</v>
      </c>
    </row>
    <row r="954" spans="1:6" x14ac:dyDescent="0.2">
      <c r="A954" s="55" t="s">
        <v>131</v>
      </c>
      <c r="B954" s="63" t="s">
        <v>3</v>
      </c>
      <c r="C954" s="67">
        <v>6</v>
      </c>
      <c r="D954" s="68">
        <v>1215009</v>
      </c>
      <c r="E954" s="68">
        <v>72901</v>
      </c>
      <c r="F954" s="69">
        <v>1.13E-4</v>
      </c>
    </row>
    <row r="955" spans="1:6" x14ac:dyDescent="0.2">
      <c r="A955" s="55" t="s">
        <v>131</v>
      </c>
      <c r="B955" s="63" t="s">
        <v>2</v>
      </c>
      <c r="C955" s="67" t="s">
        <v>51</v>
      </c>
      <c r="D955" s="68" t="s">
        <v>51</v>
      </c>
      <c r="E955" s="68" t="s">
        <v>51</v>
      </c>
      <c r="F955" s="69" t="s">
        <v>51</v>
      </c>
    </row>
    <row r="956" spans="1:6" x14ac:dyDescent="0.2">
      <c r="A956" s="55" t="s">
        <v>131</v>
      </c>
      <c r="B956" s="63" t="s">
        <v>6</v>
      </c>
      <c r="C956" s="67" t="s">
        <v>51</v>
      </c>
      <c r="D956" s="68" t="s">
        <v>51</v>
      </c>
      <c r="E956" s="68" t="s">
        <v>51</v>
      </c>
      <c r="F956" s="69" t="s">
        <v>51</v>
      </c>
    </row>
    <row r="957" spans="1:6" x14ac:dyDescent="0.2">
      <c r="A957" s="55" t="s">
        <v>131</v>
      </c>
      <c r="B957" s="63" t="s">
        <v>10</v>
      </c>
      <c r="C957" s="67">
        <v>36</v>
      </c>
      <c r="D957" s="68">
        <v>495616</v>
      </c>
      <c r="E957" s="68">
        <v>29737</v>
      </c>
      <c r="F957" s="69">
        <v>4.6E-5</v>
      </c>
    </row>
    <row r="958" spans="1:6" x14ac:dyDescent="0.2">
      <c r="A958" s="55" t="s">
        <v>131</v>
      </c>
      <c r="B958" s="63" t="s">
        <v>4</v>
      </c>
      <c r="C958" s="67">
        <v>12</v>
      </c>
      <c r="D958" s="68">
        <v>742968</v>
      </c>
      <c r="E958" s="68">
        <v>44578</v>
      </c>
      <c r="F958" s="69">
        <v>6.8999999999999997E-5</v>
      </c>
    </row>
    <row r="959" spans="1:6" x14ac:dyDescent="0.2">
      <c r="A959" s="55" t="s">
        <v>131</v>
      </c>
      <c r="B959" s="63" t="s">
        <v>52</v>
      </c>
      <c r="C959" s="67">
        <v>94</v>
      </c>
      <c r="D959" s="68">
        <v>913483</v>
      </c>
      <c r="E959" s="68">
        <v>53602</v>
      </c>
      <c r="F959" s="69">
        <v>8.2999999999999998E-5</v>
      </c>
    </row>
    <row r="960" spans="1:6" x14ac:dyDescent="0.2">
      <c r="A960" s="55" t="s">
        <v>131</v>
      </c>
      <c r="B960" s="63" t="s">
        <v>8</v>
      </c>
      <c r="C960" s="67">
        <v>49</v>
      </c>
      <c r="D960" s="68">
        <v>267827</v>
      </c>
      <c r="E960" s="68">
        <v>16070</v>
      </c>
      <c r="F960" s="69">
        <v>2.5000000000000001E-5</v>
      </c>
    </row>
    <row r="961" spans="1:6" x14ac:dyDescent="0.2">
      <c r="A961" s="55" t="s">
        <v>131</v>
      </c>
      <c r="B961" s="63" t="s">
        <v>155</v>
      </c>
      <c r="C961" s="67">
        <v>11</v>
      </c>
      <c r="D961" s="68">
        <v>5268750</v>
      </c>
      <c r="E961" s="68">
        <v>316125</v>
      </c>
      <c r="F961" s="69">
        <v>4.9200000000000003E-4</v>
      </c>
    </row>
    <row r="962" spans="1:6" x14ac:dyDescent="0.2">
      <c r="A962" s="55" t="s">
        <v>131</v>
      </c>
      <c r="B962" s="63" t="s">
        <v>25</v>
      </c>
      <c r="C962" s="67">
        <v>18</v>
      </c>
      <c r="D962" s="68">
        <v>1337251</v>
      </c>
      <c r="E962" s="68">
        <v>80235</v>
      </c>
      <c r="F962" s="69">
        <v>1.25E-4</v>
      </c>
    </row>
    <row r="963" spans="1:6" x14ac:dyDescent="0.2">
      <c r="A963" s="55" t="s">
        <v>132</v>
      </c>
      <c r="B963" s="63" t="s">
        <v>5</v>
      </c>
      <c r="C963" s="67" t="s">
        <v>51</v>
      </c>
      <c r="D963" s="68" t="s">
        <v>51</v>
      </c>
      <c r="E963" s="68" t="s">
        <v>51</v>
      </c>
      <c r="F963" s="69" t="s">
        <v>51</v>
      </c>
    </row>
    <row r="964" spans="1:6" x14ac:dyDescent="0.2">
      <c r="A964" s="55" t="s">
        <v>132</v>
      </c>
      <c r="B964" s="63" t="s">
        <v>1</v>
      </c>
      <c r="C964" s="67">
        <v>9</v>
      </c>
      <c r="D964" s="68">
        <v>1313747</v>
      </c>
      <c r="E964" s="68">
        <v>78825</v>
      </c>
      <c r="F964" s="69">
        <v>1.2300000000000001E-4</v>
      </c>
    </row>
    <row r="965" spans="1:6" x14ac:dyDescent="0.2">
      <c r="A965" s="55" t="s">
        <v>132</v>
      </c>
      <c r="B965" s="63" t="s">
        <v>154</v>
      </c>
      <c r="C965" s="67">
        <v>26</v>
      </c>
      <c r="D965" s="68">
        <v>939409</v>
      </c>
      <c r="E965" s="68">
        <v>56365</v>
      </c>
      <c r="F965" s="69">
        <v>8.7999999999999998E-5</v>
      </c>
    </row>
    <row r="966" spans="1:6" x14ac:dyDescent="0.2">
      <c r="A966" s="55" t="s">
        <v>132</v>
      </c>
      <c r="B966" s="63" t="s">
        <v>3</v>
      </c>
      <c r="C966" s="67">
        <v>16</v>
      </c>
      <c r="D966" s="68">
        <v>2619739</v>
      </c>
      <c r="E966" s="68">
        <v>157184</v>
      </c>
      <c r="F966" s="69">
        <v>2.4499999999999999E-4</v>
      </c>
    </row>
    <row r="967" spans="1:6" x14ac:dyDescent="0.2">
      <c r="A967" s="55" t="s">
        <v>132</v>
      </c>
      <c r="B967" s="63" t="s">
        <v>2</v>
      </c>
      <c r="C967" s="67" t="s">
        <v>51</v>
      </c>
      <c r="D967" s="68" t="s">
        <v>51</v>
      </c>
      <c r="E967" s="68" t="s">
        <v>51</v>
      </c>
      <c r="F967" s="69" t="s">
        <v>51</v>
      </c>
    </row>
    <row r="968" spans="1:6" x14ac:dyDescent="0.2">
      <c r="A968" s="55" t="s">
        <v>132</v>
      </c>
      <c r="B968" s="63" t="s">
        <v>6</v>
      </c>
      <c r="C968" s="67">
        <v>5</v>
      </c>
      <c r="D968" s="68">
        <v>80259</v>
      </c>
      <c r="E968" s="68">
        <v>4816</v>
      </c>
      <c r="F968" s="69">
        <v>6.9999999999999999E-6</v>
      </c>
    </row>
    <row r="969" spans="1:6" x14ac:dyDescent="0.2">
      <c r="A969" s="55" t="s">
        <v>132</v>
      </c>
      <c r="B969" s="63" t="s">
        <v>10</v>
      </c>
      <c r="C969" s="67">
        <v>86</v>
      </c>
      <c r="D969" s="68">
        <v>2746117</v>
      </c>
      <c r="E969" s="68">
        <v>164767</v>
      </c>
      <c r="F969" s="69">
        <v>2.5599999999999999E-4</v>
      </c>
    </row>
    <row r="970" spans="1:6" x14ac:dyDescent="0.2">
      <c r="A970" s="55" t="s">
        <v>132</v>
      </c>
      <c r="B970" s="63" t="s">
        <v>4</v>
      </c>
      <c r="C970" s="67">
        <v>11</v>
      </c>
      <c r="D970" s="68">
        <v>1566589</v>
      </c>
      <c r="E970" s="68">
        <v>93995</v>
      </c>
      <c r="F970" s="69">
        <v>1.46E-4</v>
      </c>
    </row>
    <row r="971" spans="1:6" x14ac:dyDescent="0.2">
      <c r="A971" s="55" t="s">
        <v>132</v>
      </c>
      <c r="B971" s="63" t="s">
        <v>52</v>
      </c>
      <c r="C971" s="67">
        <v>152</v>
      </c>
      <c r="D971" s="68">
        <v>2373487</v>
      </c>
      <c r="E971" s="68">
        <v>140550</v>
      </c>
      <c r="F971" s="69">
        <v>2.1900000000000001E-4</v>
      </c>
    </row>
    <row r="972" spans="1:6" x14ac:dyDescent="0.2">
      <c r="A972" s="55" t="s">
        <v>132</v>
      </c>
      <c r="B972" s="63" t="s">
        <v>8</v>
      </c>
      <c r="C972" s="67">
        <v>64</v>
      </c>
      <c r="D972" s="68">
        <v>730318</v>
      </c>
      <c r="E972" s="68">
        <v>43819</v>
      </c>
      <c r="F972" s="69">
        <v>6.7999999999999999E-5</v>
      </c>
    </row>
    <row r="973" spans="1:6" x14ac:dyDescent="0.2">
      <c r="A973" s="55" t="s">
        <v>132</v>
      </c>
      <c r="B973" s="63" t="s">
        <v>155</v>
      </c>
      <c r="C973" s="67">
        <v>27</v>
      </c>
      <c r="D973" s="68">
        <v>1726548</v>
      </c>
      <c r="E973" s="68">
        <v>103593</v>
      </c>
      <c r="F973" s="69">
        <v>1.6100000000000001E-4</v>
      </c>
    </row>
    <row r="974" spans="1:6" x14ac:dyDescent="0.2">
      <c r="A974" s="55" t="s">
        <v>132</v>
      </c>
      <c r="B974" s="63" t="s">
        <v>25</v>
      </c>
      <c r="C974" s="67">
        <v>39</v>
      </c>
      <c r="D974" s="68">
        <v>1516066</v>
      </c>
      <c r="E974" s="68">
        <v>90964</v>
      </c>
      <c r="F974" s="69">
        <v>1.4200000000000001E-4</v>
      </c>
    </row>
    <row r="975" spans="1:6" x14ac:dyDescent="0.2">
      <c r="A975" s="55" t="s">
        <v>133</v>
      </c>
      <c r="B975" s="63" t="s">
        <v>5</v>
      </c>
      <c r="C975" s="67">
        <v>113</v>
      </c>
      <c r="D975" s="68">
        <v>26579973</v>
      </c>
      <c r="E975" s="68">
        <v>1594798</v>
      </c>
      <c r="F975" s="69">
        <v>2.4819999999999998E-3</v>
      </c>
    </row>
    <row r="976" spans="1:6" x14ac:dyDescent="0.2">
      <c r="A976" s="55" t="s">
        <v>133</v>
      </c>
      <c r="B976" s="63" t="s">
        <v>1</v>
      </c>
      <c r="C976" s="67">
        <v>71</v>
      </c>
      <c r="D976" s="68">
        <v>46204714</v>
      </c>
      <c r="E976" s="68">
        <v>2772283</v>
      </c>
      <c r="F976" s="69">
        <v>4.3140000000000001E-3</v>
      </c>
    </row>
    <row r="977" spans="1:6" x14ac:dyDescent="0.2">
      <c r="A977" s="55" t="s">
        <v>133</v>
      </c>
      <c r="B977" s="63" t="s">
        <v>154</v>
      </c>
      <c r="C977" s="67">
        <v>499</v>
      </c>
      <c r="D977" s="68">
        <v>90666949</v>
      </c>
      <c r="E977" s="68">
        <v>5436226</v>
      </c>
      <c r="F977" s="69">
        <v>8.4589999999999995E-3</v>
      </c>
    </row>
    <row r="978" spans="1:6" x14ac:dyDescent="0.2">
      <c r="A978" s="55" t="s">
        <v>133</v>
      </c>
      <c r="B978" s="63" t="s">
        <v>3</v>
      </c>
      <c r="C978" s="67">
        <v>156</v>
      </c>
      <c r="D978" s="68">
        <v>60336788</v>
      </c>
      <c r="E978" s="68">
        <v>3620207</v>
      </c>
      <c r="F978" s="69">
        <v>5.633E-3</v>
      </c>
    </row>
    <row r="979" spans="1:6" x14ac:dyDescent="0.2">
      <c r="A979" s="55" t="s">
        <v>133</v>
      </c>
      <c r="B979" s="63" t="s">
        <v>2</v>
      </c>
      <c r="C979" s="67">
        <v>51</v>
      </c>
      <c r="D979" s="68">
        <v>103387937</v>
      </c>
      <c r="E979" s="68">
        <v>6203276</v>
      </c>
      <c r="F979" s="69">
        <v>9.6520000000000009E-3</v>
      </c>
    </row>
    <row r="980" spans="1:6" x14ac:dyDescent="0.2">
      <c r="A980" s="55" t="s">
        <v>133</v>
      </c>
      <c r="B980" s="63" t="s">
        <v>6</v>
      </c>
      <c r="C980" s="67">
        <v>76</v>
      </c>
      <c r="D980" s="68">
        <v>25913616</v>
      </c>
      <c r="E980" s="68">
        <v>1554817</v>
      </c>
      <c r="F980" s="69">
        <v>2.4190000000000001E-3</v>
      </c>
    </row>
    <row r="981" spans="1:6" x14ac:dyDescent="0.2">
      <c r="A981" s="55" t="s">
        <v>133</v>
      </c>
      <c r="B981" s="63" t="s">
        <v>10</v>
      </c>
      <c r="C981" s="67">
        <v>548</v>
      </c>
      <c r="D981" s="68">
        <v>54384036</v>
      </c>
      <c r="E981" s="68">
        <v>3262801</v>
      </c>
      <c r="F981" s="69">
        <v>5.0769999999999999E-3</v>
      </c>
    </row>
    <row r="982" spans="1:6" x14ac:dyDescent="0.2">
      <c r="A982" s="55" t="s">
        <v>133</v>
      </c>
      <c r="B982" s="63" t="s">
        <v>4</v>
      </c>
      <c r="C982" s="67">
        <v>98</v>
      </c>
      <c r="D982" s="68">
        <v>33614282</v>
      </c>
      <c r="E982" s="68">
        <v>2016857</v>
      </c>
      <c r="F982" s="69">
        <v>3.1380000000000002E-3</v>
      </c>
    </row>
    <row r="983" spans="1:6" x14ac:dyDescent="0.2">
      <c r="A983" s="55" t="s">
        <v>133</v>
      </c>
      <c r="B983" s="63" t="s">
        <v>52</v>
      </c>
      <c r="C983" s="67">
        <v>1648</v>
      </c>
      <c r="D983" s="68">
        <v>87503885</v>
      </c>
      <c r="E983" s="68">
        <v>5139946</v>
      </c>
      <c r="F983" s="69">
        <v>7.9979999999999999E-3</v>
      </c>
    </row>
    <row r="984" spans="1:6" x14ac:dyDescent="0.2">
      <c r="A984" s="55" t="s">
        <v>133</v>
      </c>
      <c r="B984" s="63" t="s">
        <v>8</v>
      </c>
      <c r="C984" s="67">
        <v>903</v>
      </c>
      <c r="D984" s="68">
        <v>64959220</v>
      </c>
      <c r="E984" s="68">
        <v>3897553</v>
      </c>
      <c r="F984" s="69">
        <v>6.0650000000000001E-3</v>
      </c>
    </row>
    <row r="985" spans="1:6" x14ac:dyDescent="0.2">
      <c r="A985" s="55" t="s">
        <v>133</v>
      </c>
      <c r="B985" s="63" t="s">
        <v>155</v>
      </c>
      <c r="C985" s="67">
        <v>114</v>
      </c>
      <c r="D985" s="68">
        <v>83515151</v>
      </c>
      <c r="E985" s="68">
        <v>5010909</v>
      </c>
      <c r="F985" s="69">
        <v>7.7970000000000001E-3</v>
      </c>
    </row>
    <row r="986" spans="1:6" x14ac:dyDescent="0.2">
      <c r="A986" s="55" t="s">
        <v>133</v>
      </c>
      <c r="B986" s="63" t="s">
        <v>25</v>
      </c>
      <c r="C986" s="67">
        <v>219</v>
      </c>
      <c r="D986" s="68">
        <v>48028517</v>
      </c>
      <c r="E986" s="68">
        <v>2865579</v>
      </c>
      <c r="F986" s="69">
        <v>4.4590000000000003E-3</v>
      </c>
    </row>
    <row r="987" spans="1:6" x14ac:dyDescent="0.2">
      <c r="A987" s="55" t="s">
        <v>134</v>
      </c>
      <c r="B987" s="63" t="s">
        <v>5</v>
      </c>
      <c r="C987" s="67" t="s">
        <v>51</v>
      </c>
      <c r="D987" s="68" t="s">
        <v>51</v>
      </c>
      <c r="E987" s="68" t="s">
        <v>51</v>
      </c>
      <c r="F987" s="69" t="s">
        <v>51</v>
      </c>
    </row>
    <row r="988" spans="1:6" x14ac:dyDescent="0.2">
      <c r="A988" s="55" t="s">
        <v>134</v>
      </c>
      <c r="B988" s="63" t="s">
        <v>1</v>
      </c>
      <c r="C988" s="67">
        <v>13</v>
      </c>
      <c r="D988" s="68">
        <v>2503969</v>
      </c>
      <c r="E988" s="68">
        <v>150238</v>
      </c>
      <c r="F988" s="69">
        <v>2.34E-4</v>
      </c>
    </row>
    <row r="989" spans="1:6" x14ac:dyDescent="0.2">
      <c r="A989" s="55" t="s">
        <v>134</v>
      </c>
      <c r="B989" s="63" t="s">
        <v>154</v>
      </c>
      <c r="C989" s="67">
        <v>32</v>
      </c>
      <c r="D989" s="68">
        <v>1910188</v>
      </c>
      <c r="E989" s="68">
        <v>114611</v>
      </c>
      <c r="F989" s="69">
        <v>1.7799999999999999E-4</v>
      </c>
    </row>
    <row r="990" spans="1:6" x14ac:dyDescent="0.2">
      <c r="A990" s="55" t="s">
        <v>134</v>
      </c>
      <c r="B990" s="63" t="s">
        <v>3</v>
      </c>
      <c r="C990" s="67">
        <v>13</v>
      </c>
      <c r="D990" s="68">
        <v>3584183</v>
      </c>
      <c r="E990" s="68">
        <v>215051</v>
      </c>
      <c r="F990" s="69">
        <v>3.3500000000000001E-4</v>
      </c>
    </row>
    <row r="991" spans="1:6" x14ac:dyDescent="0.2">
      <c r="A991" s="55" t="s">
        <v>134</v>
      </c>
      <c r="B991" s="63" t="s">
        <v>2</v>
      </c>
      <c r="C991" s="67" t="s">
        <v>51</v>
      </c>
      <c r="D991" s="68" t="s">
        <v>51</v>
      </c>
      <c r="E991" s="68" t="s">
        <v>51</v>
      </c>
      <c r="F991" s="69" t="s">
        <v>51</v>
      </c>
    </row>
    <row r="992" spans="1:6" x14ac:dyDescent="0.2">
      <c r="A992" s="55" t="s">
        <v>134</v>
      </c>
      <c r="B992" s="63" t="s">
        <v>6</v>
      </c>
      <c r="C992" s="67">
        <v>11</v>
      </c>
      <c r="D992" s="68">
        <v>323529</v>
      </c>
      <c r="E992" s="68">
        <v>19412</v>
      </c>
      <c r="F992" s="69">
        <v>3.0000000000000001E-5</v>
      </c>
    </row>
    <row r="993" spans="1:6" x14ac:dyDescent="0.2">
      <c r="A993" s="55" t="s">
        <v>134</v>
      </c>
      <c r="B993" s="63" t="s">
        <v>10</v>
      </c>
      <c r="C993" s="67">
        <v>81</v>
      </c>
      <c r="D993" s="68">
        <v>1481763</v>
      </c>
      <c r="E993" s="68">
        <v>88906</v>
      </c>
      <c r="F993" s="69">
        <v>1.3799999999999999E-4</v>
      </c>
    </row>
    <row r="994" spans="1:6" x14ac:dyDescent="0.2">
      <c r="A994" s="55" t="s">
        <v>134</v>
      </c>
      <c r="B994" s="63" t="s">
        <v>4</v>
      </c>
      <c r="C994" s="67">
        <v>16</v>
      </c>
      <c r="D994" s="68">
        <v>1799648</v>
      </c>
      <c r="E994" s="68">
        <v>107979</v>
      </c>
      <c r="F994" s="69">
        <v>1.6799999999999999E-4</v>
      </c>
    </row>
    <row r="995" spans="1:6" x14ac:dyDescent="0.2">
      <c r="A995" s="55" t="s">
        <v>134</v>
      </c>
      <c r="B995" s="63" t="s">
        <v>52</v>
      </c>
      <c r="C995" s="67">
        <v>202</v>
      </c>
      <c r="D995" s="68">
        <v>3042427</v>
      </c>
      <c r="E995" s="68">
        <v>180360</v>
      </c>
      <c r="F995" s="69">
        <v>2.81E-4</v>
      </c>
    </row>
    <row r="996" spans="1:6" x14ac:dyDescent="0.2">
      <c r="A996" s="55" t="s">
        <v>134</v>
      </c>
      <c r="B996" s="63" t="s">
        <v>8</v>
      </c>
      <c r="C996" s="67">
        <v>96</v>
      </c>
      <c r="D996" s="68">
        <v>549121</v>
      </c>
      <c r="E996" s="68">
        <v>32947</v>
      </c>
      <c r="F996" s="69">
        <v>5.1E-5</v>
      </c>
    </row>
    <row r="997" spans="1:6" x14ac:dyDescent="0.2">
      <c r="A997" s="55" t="s">
        <v>134</v>
      </c>
      <c r="B997" s="63" t="s">
        <v>155</v>
      </c>
      <c r="C997" s="67">
        <v>31</v>
      </c>
      <c r="D997" s="68">
        <v>4396704</v>
      </c>
      <c r="E997" s="68">
        <v>263802</v>
      </c>
      <c r="F997" s="69">
        <v>4.0999999999999999E-4</v>
      </c>
    </row>
    <row r="998" spans="1:6" x14ac:dyDescent="0.2">
      <c r="A998" s="55" t="s">
        <v>134</v>
      </c>
      <c r="B998" s="63" t="s">
        <v>25</v>
      </c>
      <c r="C998" s="67">
        <v>37</v>
      </c>
      <c r="D998" s="68">
        <v>1026532</v>
      </c>
      <c r="E998" s="68">
        <v>61592</v>
      </c>
      <c r="F998" s="69">
        <v>9.6000000000000002E-5</v>
      </c>
    </row>
    <row r="999" spans="1:6" x14ac:dyDescent="0.2">
      <c r="A999" s="55" t="s">
        <v>135</v>
      </c>
      <c r="B999" s="63" t="s">
        <v>5</v>
      </c>
      <c r="C999" s="67">
        <v>16</v>
      </c>
      <c r="D999" s="68">
        <v>813332</v>
      </c>
      <c r="E999" s="68">
        <v>48800</v>
      </c>
      <c r="F999" s="69">
        <v>7.6000000000000004E-5</v>
      </c>
    </row>
    <row r="1000" spans="1:6" x14ac:dyDescent="0.2">
      <c r="A1000" s="55" t="s">
        <v>135</v>
      </c>
      <c r="B1000" s="63" t="s">
        <v>1</v>
      </c>
      <c r="C1000" s="67">
        <v>26</v>
      </c>
      <c r="D1000" s="68">
        <v>5371624</v>
      </c>
      <c r="E1000" s="68">
        <v>322297</v>
      </c>
      <c r="F1000" s="69">
        <v>5.0100000000000003E-4</v>
      </c>
    </row>
    <row r="1001" spans="1:6" x14ac:dyDescent="0.2">
      <c r="A1001" s="55" t="s">
        <v>135</v>
      </c>
      <c r="B1001" s="63" t="s">
        <v>154</v>
      </c>
      <c r="C1001" s="67">
        <v>78</v>
      </c>
      <c r="D1001" s="68">
        <v>8248780</v>
      </c>
      <c r="E1001" s="68">
        <v>494927</v>
      </c>
      <c r="F1001" s="69">
        <v>7.6999999999999996E-4</v>
      </c>
    </row>
    <row r="1002" spans="1:6" x14ac:dyDescent="0.2">
      <c r="A1002" s="55" t="s">
        <v>135</v>
      </c>
      <c r="B1002" s="63" t="s">
        <v>3</v>
      </c>
      <c r="C1002" s="67">
        <v>37</v>
      </c>
      <c r="D1002" s="68">
        <v>6954273</v>
      </c>
      <c r="E1002" s="68">
        <v>417256</v>
      </c>
      <c r="F1002" s="69">
        <v>6.4899999999999995E-4</v>
      </c>
    </row>
    <row r="1003" spans="1:6" x14ac:dyDescent="0.2">
      <c r="A1003" s="55" t="s">
        <v>135</v>
      </c>
      <c r="B1003" s="63" t="s">
        <v>2</v>
      </c>
      <c r="C1003" s="67">
        <v>12</v>
      </c>
      <c r="D1003" s="68">
        <v>10766614</v>
      </c>
      <c r="E1003" s="68">
        <v>645997</v>
      </c>
      <c r="F1003" s="69">
        <v>1.005E-3</v>
      </c>
    </row>
    <row r="1004" spans="1:6" x14ac:dyDescent="0.2">
      <c r="A1004" s="55" t="s">
        <v>135</v>
      </c>
      <c r="B1004" s="63" t="s">
        <v>6</v>
      </c>
      <c r="C1004" s="67">
        <v>30</v>
      </c>
      <c r="D1004" s="68">
        <v>3034727</v>
      </c>
      <c r="E1004" s="68">
        <v>182084</v>
      </c>
      <c r="F1004" s="69">
        <v>2.8299999999999999E-4</v>
      </c>
    </row>
    <row r="1005" spans="1:6" x14ac:dyDescent="0.2">
      <c r="A1005" s="55" t="s">
        <v>135</v>
      </c>
      <c r="B1005" s="63" t="s">
        <v>10</v>
      </c>
      <c r="C1005" s="67">
        <v>270</v>
      </c>
      <c r="D1005" s="68">
        <v>14368507</v>
      </c>
      <c r="E1005" s="68">
        <v>862110</v>
      </c>
      <c r="F1005" s="69">
        <v>1.341E-3</v>
      </c>
    </row>
    <row r="1006" spans="1:6" x14ac:dyDescent="0.2">
      <c r="A1006" s="55" t="s">
        <v>135</v>
      </c>
      <c r="B1006" s="63" t="s">
        <v>4</v>
      </c>
      <c r="C1006" s="67">
        <v>31</v>
      </c>
      <c r="D1006" s="68">
        <v>2821090</v>
      </c>
      <c r="E1006" s="68">
        <v>169265</v>
      </c>
      <c r="F1006" s="69">
        <v>2.63E-4</v>
      </c>
    </row>
    <row r="1007" spans="1:6" x14ac:dyDescent="0.2">
      <c r="A1007" s="55" t="s">
        <v>135</v>
      </c>
      <c r="B1007" s="63" t="s">
        <v>52</v>
      </c>
      <c r="C1007" s="67">
        <v>531</v>
      </c>
      <c r="D1007" s="68">
        <v>13842364</v>
      </c>
      <c r="E1007" s="68">
        <v>816725</v>
      </c>
      <c r="F1007" s="69">
        <v>1.271E-3</v>
      </c>
    </row>
    <row r="1008" spans="1:6" x14ac:dyDescent="0.2">
      <c r="A1008" s="55" t="s">
        <v>135</v>
      </c>
      <c r="B1008" s="63" t="s">
        <v>8</v>
      </c>
      <c r="C1008" s="67">
        <v>273</v>
      </c>
      <c r="D1008" s="68">
        <v>5206124</v>
      </c>
      <c r="E1008" s="68">
        <v>312367</v>
      </c>
      <c r="F1008" s="69">
        <v>4.86E-4</v>
      </c>
    </row>
    <row r="1009" spans="1:6" x14ac:dyDescent="0.2">
      <c r="A1009" s="55" t="s">
        <v>135</v>
      </c>
      <c r="B1009" s="63" t="s">
        <v>155</v>
      </c>
      <c r="C1009" s="67">
        <v>69</v>
      </c>
      <c r="D1009" s="68">
        <v>14702158</v>
      </c>
      <c r="E1009" s="68">
        <v>882129</v>
      </c>
      <c r="F1009" s="69">
        <v>1.3730000000000001E-3</v>
      </c>
    </row>
    <row r="1010" spans="1:6" x14ac:dyDescent="0.2">
      <c r="A1010" s="55" t="s">
        <v>135</v>
      </c>
      <c r="B1010" s="63" t="s">
        <v>25</v>
      </c>
      <c r="C1010" s="67">
        <v>107</v>
      </c>
      <c r="D1010" s="68">
        <v>20637660</v>
      </c>
      <c r="E1010" s="68">
        <v>1237696</v>
      </c>
      <c r="F1010" s="69">
        <v>1.926E-3</v>
      </c>
    </row>
    <row r="1011" spans="1:6" x14ac:dyDescent="0.2">
      <c r="A1011" s="55" t="s">
        <v>136</v>
      </c>
      <c r="B1011" s="63" t="s">
        <v>5</v>
      </c>
      <c r="C1011" s="67">
        <v>54</v>
      </c>
      <c r="D1011" s="68">
        <v>10743639</v>
      </c>
      <c r="E1011" s="68">
        <v>644618</v>
      </c>
      <c r="F1011" s="69">
        <v>1.003E-3</v>
      </c>
    </row>
    <row r="1012" spans="1:6" x14ac:dyDescent="0.2">
      <c r="A1012" s="55" t="s">
        <v>136</v>
      </c>
      <c r="B1012" s="63" t="s">
        <v>1</v>
      </c>
      <c r="C1012" s="67">
        <v>34</v>
      </c>
      <c r="D1012" s="68">
        <v>26105733</v>
      </c>
      <c r="E1012" s="68">
        <v>1566344</v>
      </c>
      <c r="F1012" s="69">
        <v>2.4369999999999999E-3</v>
      </c>
    </row>
    <row r="1013" spans="1:6" x14ac:dyDescent="0.2">
      <c r="A1013" s="55" t="s">
        <v>136</v>
      </c>
      <c r="B1013" s="63" t="s">
        <v>154</v>
      </c>
      <c r="C1013" s="67">
        <v>217</v>
      </c>
      <c r="D1013" s="68">
        <v>45160024</v>
      </c>
      <c r="E1013" s="68">
        <v>2705414</v>
      </c>
      <c r="F1013" s="69">
        <v>4.2100000000000002E-3</v>
      </c>
    </row>
    <row r="1014" spans="1:6" x14ac:dyDescent="0.2">
      <c r="A1014" s="55" t="s">
        <v>136</v>
      </c>
      <c r="B1014" s="63" t="s">
        <v>3</v>
      </c>
      <c r="C1014" s="67">
        <v>68</v>
      </c>
      <c r="D1014" s="68">
        <v>23530551</v>
      </c>
      <c r="E1014" s="68">
        <v>1411833</v>
      </c>
      <c r="F1014" s="69">
        <v>2.1970000000000002E-3</v>
      </c>
    </row>
    <row r="1015" spans="1:6" x14ac:dyDescent="0.2">
      <c r="A1015" s="55" t="s">
        <v>136</v>
      </c>
      <c r="B1015" s="63" t="s">
        <v>2</v>
      </c>
      <c r="C1015" s="67">
        <v>18</v>
      </c>
      <c r="D1015" s="68">
        <v>47932255</v>
      </c>
      <c r="E1015" s="68">
        <v>2875935</v>
      </c>
      <c r="F1015" s="69">
        <v>4.4749999999999998E-3</v>
      </c>
    </row>
    <row r="1016" spans="1:6" x14ac:dyDescent="0.2">
      <c r="A1016" s="55" t="s">
        <v>136</v>
      </c>
      <c r="B1016" s="63" t="s">
        <v>6</v>
      </c>
      <c r="C1016" s="67">
        <v>29</v>
      </c>
      <c r="D1016" s="68">
        <v>7848537</v>
      </c>
      <c r="E1016" s="68">
        <v>470912</v>
      </c>
      <c r="F1016" s="69">
        <v>7.3300000000000004E-4</v>
      </c>
    </row>
    <row r="1017" spans="1:6" x14ac:dyDescent="0.2">
      <c r="A1017" s="55" t="s">
        <v>136</v>
      </c>
      <c r="B1017" s="63" t="s">
        <v>10</v>
      </c>
      <c r="C1017" s="67">
        <v>347</v>
      </c>
      <c r="D1017" s="68">
        <v>30833352</v>
      </c>
      <c r="E1017" s="68">
        <v>1850001</v>
      </c>
      <c r="F1017" s="69">
        <v>2.879E-3</v>
      </c>
    </row>
    <row r="1018" spans="1:6" x14ac:dyDescent="0.2">
      <c r="A1018" s="55" t="s">
        <v>136</v>
      </c>
      <c r="B1018" s="63" t="s">
        <v>4</v>
      </c>
      <c r="C1018" s="67">
        <v>52</v>
      </c>
      <c r="D1018" s="68">
        <v>11206082</v>
      </c>
      <c r="E1018" s="68">
        <v>672365</v>
      </c>
      <c r="F1018" s="69">
        <v>1.0460000000000001E-3</v>
      </c>
    </row>
    <row r="1019" spans="1:6" x14ac:dyDescent="0.2">
      <c r="A1019" s="55" t="s">
        <v>136</v>
      </c>
      <c r="B1019" s="63" t="s">
        <v>52</v>
      </c>
      <c r="C1019" s="67">
        <v>876</v>
      </c>
      <c r="D1019" s="68">
        <v>43846809</v>
      </c>
      <c r="E1019" s="68">
        <v>2552849</v>
      </c>
      <c r="F1019" s="69">
        <v>3.9719999999999998E-3</v>
      </c>
    </row>
    <row r="1020" spans="1:6" x14ac:dyDescent="0.2">
      <c r="A1020" s="55" t="s">
        <v>136</v>
      </c>
      <c r="B1020" s="63" t="s">
        <v>8</v>
      </c>
      <c r="C1020" s="67">
        <v>557</v>
      </c>
      <c r="D1020" s="68">
        <v>19849812</v>
      </c>
      <c r="E1020" s="68">
        <v>1190989</v>
      </c>
      <c r="F1020" s="69">
        <v>1.853E-3</v>
      </c>
    </row>
    <row r="1021" spans="1:6" x14ac:dyDescent="0.2">
      <c r="A1021" s="55" t="s">
        <v>136</v>
      </c>
      <c r="B1021" s="63" t="s">
        <v>155</v>
      </c>
      <c r="C1021" s="67">
        <v>85</v>
      </c>
      <c r="D1021" s="68">
        <v>15660632</v>
      </c>
      <c r="E1021" s="68">
        <v>939638</v>
      </c>
      <c r="F1021" s="69">
        <v>1.462E-3</v>
      </c>
    </row>
    <row r="1022" spans="1:6" x14ac:dyDescent="0.2">
      <c r="A1022" s="55" t="s">
        <v>136</v>
      </c>
      <c r="B1022" s="63" t="s">
        <v>25</v>
      </c>
      <c r="C1022" s="67">
        <v>102</v>
      </c>
      <c r="D1022" s="68">
        <v>19414322</v>
      </c>
      <c r="E1022" s="68">
        <v>1161409</v>
      </c>
      <c r="F1022" s="69">
        <v>1.807E-3</v>
      </c>
    </row>
    <row r="1023" spans="1:6" x14ac:dyDescent="0.2">
      <c r="A1023" s="55" t="s">
        <v>137</v>
      </c>
      <c r="B1023" s="63" t="s">
        <v>5</v>
      </c>
      <c r="C1023" s="67" t="s">
        <v>51</v>
      </c>
      <c r="D1023" s="68" t="s">
        <v>51</v>
      </c>
      <c r="E1023" s="68" t="s">
        <v>51</v>
      </c>
      <c r="F1023" s="69" t="s">
        <v>51</v>
      </c>
    </row>
    <row r="1024" spans="1:6" x14ac:dyDescent="0.2">
      <c r="A1024" s="55" t="s">
        <v>137</v>
      </c>
      <c r="B1024" s="63" t="s">
        <v>1</v>
      </c>
      <c r="C1024" s="67">
        <v>16</v>
      </c>
      <c r="D1024" s="68">
        <v>1681348</v>
      </c>
      <c r="E1024" s="68">
        <v>100881</v>
      </c>
      <c r="F1024" s="69">
        <v>1.5699999999999999E-4</v>
      </c>
    </row>
    <row r="1025" spans="1:6" x14ac:dyDescent="0.2">
      <c r="A1025" s="55" t="s">
        <v>137</v>
      </c>
      <c r="B1025" s="63" t="s">
        <v>154</v>
      </c>
      <c r="C1025" s="67">
        <v>35</v>
      </c>
      <c r="D1025" s="68">
        <v>1664669</v>
      </c>
      <c r="E1025" s="68">
        <v>99865</v>
      </c>
      <c r="F1025" s="69">
        <v>1.55E-4</v>
      </c>
    </row>
    <row r="1026" spans="1:6" x14ac:dyDescent="0.2">
      <c r="A1026" s="55" t="s">
        <v>137</v>
      </c>
      <c r="B1026" s="63" t="s">
        <v>3</v>
      </c>
      <c r="C1026" s="67">
        <v>24</v>
      </c>
      <c r="D1026" s="68">
        <v>3846730</v>
      </c>
      <c r="E1026" s="68">
        <v>230804</v>
      </c>
      <c r="F1026" s="69">
        <v>3.59E-4</v>
      </c>
    </row>
    <row r="1027" spans="1:6" x14ac:dyDescent="0.2">
      <c r="A1027" s="55" t="s">
        <v>137</v>
      </c>
      <c r="B1027" s="63" t="s">
        <v>2</v>
      </c>
      <c r="C1027" s="67" t="s">
        <v>51</v>
      </c>
      <c r="D1027" s="68" t="s">
        <v>51</v>
      </c>
      <c r="E1027" s="68" t="s">
        <v>51</v>
      </c>
      <c r="F1027" s="69" t="s">
        <v>51</v>
      </c>
    </row>
    <row r="1028" spans="1:6" x14ac:dyDescent="0.2">
      <c r="A1028" s="55" t="s">
        <v>137</v>
      </c>
      <c r="B1028" s="63" t="s">
        <v>6</v>
      </c>
      <c r="C1028" s="67">
        <v>11</v>
      </c>
      <c r="D1028" s="68">
        <v>686273</v>
      </c>
      <c r="E1028" s="68">
        <v>41176</v>
      </c>
      <c r="F1028" s="69">
        <v>6.3999999999999997E-5</v>
      </c>
    </row>
    <row r="1029" spans="1:6" x14ac:dyDescent="0.2">
      <c r="A1029" s="55" t="s">
        <v>137</v>
      </c>
      <c r="B1029" s="63" t="s">
        <v>10</v>
      </c>
      <c r="C1029" s="67">
        <v>89</v>
      </c>
      <c r="D1029" s="68">
        <v>2174701</v>
      </c>
      <c r="E1029" s="68">
        <v>130482</v>
      </c>
      <c r="F1029" s="69">
        <v>2.03E-4</v>
      </c>
    </row>
    <row r="1030" spans="1:6" x14ac:dyDescent="0.2">
      <c r="A1030" s="55" t="s">
        <v>137</v>
      </c>
      <c r="B1030" s="63" t="s">
        <v>4</v>
      </c>
      <c r="C1030" s="67">
        <v>15</v>
      </c>
      <c r="D1030" s="68">
        <v>1318049</v>
      </c>
      <c r="E1030" s="68">
        <v>79083</v>
      </c>
      <c r="F1030" s="69">
        <v>1.2300000000000001E-4</v>
      </c>
    </row>
    <row r="1031" spans="1:6" x14ac:dyDescent="0.2">
      <c r="A1031" s="55" t="s">
        <v>137</v>
      </c>
      <c r="B1031" s="63" t="s">
        <v>52</v>
      </c>
      <c r="C1031" s="67">
        <v>191</v>
      </c>
      <c r="D1031" s="68">
        <v>1890162</v>
      </c>
      <c r="E1031" s="68">
        <v>110894</v>
      </c>
      <c r="F1031" s="69">
        <v>1.73E-4</v>
      </c>
    </row>
    <row r="1032" spans="1:6" x14ac:dyDescent="0.2">
      <c r="A1032" s="55" t="s">
        <v>137</v>
      </c>
      <c r="B1032" s="63" t="s">
        <v>8</v>
      </c>
      <c r="C1032" s="67">
        <v>122</v>
      </c>
      <c r="D1032" s="68">
        <v>1126252</v>
      </c>
      <c r="E1032" s="68">
        <v>67575</v>
      </c>
      <c r="F1032" s="69">
        <v>1.05E-4</v>
      </c>
    </row>
    <row r="1033" spans="1:6" x14ac:dyDescent="0.2">
      <c r="A1033" s="55" t="s">
        <v>137</v>
      </c>
      <c r="B1033" s="63" t="s">
        <v>155</v>
      </c>
      <c r="C1033" s="67">
        <v>34</v>
      </c>
      <c r="D1033" s="68">
        <v>1132805</v>
      </c>
      <c r="E1033" s="68">
        <v>67968</v>
      </c>
      <c r="F1033" s="69">
        <v>1.06E-4</v>
      </c>
    </row>
    <row r="1034" spans="1:6" x14ac:dyDescent="0.2">
      <c r="A1034" s="55" t="s">
        <v>137</v>
      </c>
      <c r="B1034" s="63" t="s">
        <v>25</v>
      </c>
      <c r="C1034" s="67">
        <v>41</v>
      </c>
      <c r="D1034" s="68">
        <v>3166489</v>
      </c>
      <c r="E1034" s="68">
        <v>189989</v>
      </c>
      <c r="F1034" s="69">
        <v>2.9599999999999998E-4</v>
      </c>
    </row>
    <row r="1035" spans="1:6" x14ac:dyDescent="0.2">
      <c r="A1035" s="55" t="s">
        <v>138</v>
      </c>
      <c r="B1035" s="63" t="s">
        <v>5</v>
      </c>
      <c r="C1035" s="67" t="s">
        <v>51</v>
      </c>
      <c r="D1035" s="68" t="s">
        <v>51</v>
      </c>
      <c r="E1035" s="68" t="s">
        <v>51</v>
      </c>
      <c r="F1035" s="69" t="s">
        <v>51</v>
      </c>
    </row>
    <row r="1036" spans="1:6" x14ac:dyDescent="0.2">
      <c r="A1036" s="55" t="s">
        <v>138</v>
      </c>
      <c r="B1036" s="63" t="s">
        <v>1</v>
      </c>
      <c r="C1036" s="67" t="s">
        <v>51</v>
      </c>
      <c r="D1036" s="68" t="s">
        <v>51</v>
      </c>
      <c r="E1036" s="68" t="s">
        <v>51</v>
      </c>
      <c r="F1036" s="69" t="s">
        <v>51</v>
      </c>
    </row>
    <row r="1037" spans="1:6" x14ac:dyDescent="0.2">
      <c r="A1037" s="55" t="s">
        <v>138</v>
      </c>
      <c r="B1037" s="63" t="s">
        <v>154</v>
      </c>
      <c r="C1037" s="67">
        <v>9</v>
      </c>
      <c r="D1037" s="68">
        <v>309414</v>
      </c>
      <c r="E1037" s="68">
        <v>18545</v>
      </c>
      <c r="F1037" s="69">
        <v>2.9E-5</v>
      </c>
    </row>
    <row r="1038" spans="1:6" x14ac:dyDescent="0.2">
      <c r="A1038" s="55" t="s">
        <v>138</v>
      </c>
      <c r="B1038" s="63" t="s">
        <v>3</v>
      </c>
      <c r="C1038" s="67">
        <v>8</v>
      </c>
      <c r="D1038" s="68">
        <v>1325641</v>
      </c>
      <c r="E1038" s="68">
        <v>79538</v>
      </c>
      <c r="F1038" s="69">
        <v>1.2400000000000001E-4</v>
      </c>
    </row>
    <row r="1039" spans="1:6" x14ac:dyDescent="0.2">
      <c r="A1039" s="55" t="s">
        <v>138</v>
      </c>
      <c r="B1039" s="63" t="s">
        <v>2</v>
      </c>
      <c r="C1039" s="67" t="s">
        <v>51</v>
      </c>
      <c r="D1039" s="68" t="s">
        <v>51</v>
      </c>
      <c r="E1039" s="68" t="s">
        <v>51</v>
      </c>
      <c r="F1039" s="69" t="s">
        <v>51</v>
      </c>
    </row>
    <row r="1040" spans="1:6" x14ac:dyDescent="0.2">
      <c r="A1040" s="55" t="s">
        <v>138</v>
      </c>
      <c r="B1040" s="63" t="s">
        <v>6</v>
      </c>
      <c r="C1040" s="67">
        <v>5</v>
      </c>
      <c r="D1040" s="68">
        <v>19348</v>
      </c>
      <c r="E1040" s="68">
        <v>1161</v>
      </c>
      <c r="F1040" s="69">
        <v>1.9999999999999999E-6</v>
      </c>
    </row>
    <row r="1041" spans="1:6" x14ac:dyDescent="0.2">
      <c r="A1041" s="55" t="s">
        <v>138</v>
      </c>
      <c r="B1041" s="63" t="s">
        <v>10</v>
      </c>
      <c r="C1041" s="67">
        <v>37</v>
      </c>
      <c r="D1041" s="68">
        <v>719842</v>
      </c>
      <c r="E1041" s="68">
        <v>43191</v>
      </c>
      <c r="F1041" s="69">
        <v>6.7000000000000002E-5</v>
      </c>
    </row>
    <row r="1042" spans="1:6" x14ac:dyDescent="0.2">
      <c r="A1042" s="55" t="s">
        <v>138</v>
      </c>
      <c r="B1042" s="63" t="s">
        <v>4</v>
      </c>
      <c r="C1042" s="67">
        <v>5</v>
      </c>
      <c r="D1042" s="68">
        <v>398534</v>
      </c>
      <c r="E1042" s="68">
        <v>23912</v>
      </c>
      <c r="F1042" s="69">
        <v>3.6999999999999998E-5</v>
      </c>
    </row>
    <row r="1043" spans="1:6" x14ac:dyDescent="0.2">
      <c r="A1043" s="55" t="s">
        <v>138</v>
      </c>
      <c r="B1043" s="63" t="s">
        <v>52</v>
      </c>
      <c r="C1043" s="67">
        <v>95</v>
      </c>
      <c r="D1043" s="68">
        <v>1845838</v>
      </c>
      <c r="E1043" s="68">
        <v>110513</v>
      </c>
      <c r="F1043" s="69">
        <v>1.7200000000000001E-4</v>
      </c>
    </row>
    <row r="1044" spans="1:6" x14ac:dyDescent="0.2">
      <c r="A1044" s="55" t="s">
        <v>138</v>
      </c>
      <c r="B1044" s="63" t="s">
        <v>8</v>
      </c>
      <c r="C1044" s="67">
        <v>57</v>
      </c>
      <c r="D1044" s="68">
        <v>422361</v>
      </c>
      <c r="E1044" s="68">
        <v>25342</v>
      </c>
      <c r="F1044" s="69">
        <v>3.8999999999999999E-5</v>
      </c>
    </row>
    <row r="1045" spans="1:6" x14ac:dyDescent="0.2">
      <c r="A1045" s="55" t="s">
        <v>138</v>
      </c>
      <c r="B1045" s="63" t="s">
        <v>155</v>
      </c>
      <c r="C1045" s="67">
        <v>22</v>
      </c>
      <c r="D1045" s="68">
        <v>1042560</v>
      </c>
      <c r="E1045" s="68">
        <v>62554</v>
      </c>
      <c r="F1045" s="69">
        <v>9.7E-5</v>
      </c>
    </row>
    <row r="1046" spans="1:6" x14ac:dyDescent="0.2">
      <c r="A1046" s="55" t="s">
        <v>138</v>
      </c>
      <c r="B1046" s="63" t="s">
        <v>25</v>
      </c>
      <c r="C1046" s="67">
        <v>12</v>
      </c>
      <c r="D1046" s="68">
        <v>753835</v>
      </c>
      <c r="E1046" s="68">
        <v>45230</v>
      </c>
      <c r="F1046" s="69">
        <v>6.9999999999999994E-5</v>
      </c>
    </row>
    <row r="1047" spans="1:6" x14ac:dyDescent="0.2">
      <c r="A1047" s="55" t="s">
        <v>139</v>
      </c>
      <c r="B1047" s="63" t="s">
        <v>5</v>
      </c>
      <c r="C1047" s="67" t="s">
        <v>51</v>
      </c>
      <c r="D1047" s="68" t="s">
        <v>51</v>
      </c>
      <c r="E1047" s="68" t="s">
        <v>51</v>
      </c>
      <c r="F1047" s="69" t="s">
        <v>51</v>
      </c>
    </row>
    <row r="1048" spans="1:6" x14ac:dyDescent="0.2">
      <c r="A1048" s="55" t="s">
        <v>139</v>
      </c>
      <c r="B1048" s="63" t="s">
        <v>1</v>
      </c>
      <c r="C1048" s="67">
        <v>8</v>
      </c>
      <c r="D1048" s="68">
        <v>1082932</v>
      </c>
      <c r="E1048" s="68">
        <v>64976</v>
      </c>
      <c r="F1048" s="69">
        <v>1.01E-4</v>
      </c>
    </row>
    <row r="1049" spans="1:6" x14ac:dyDescent="0.2">
      <c r="A1049" s="55" t="s">
        <v>139</v>
      </c>
      <c r="B1049" s="63" t="s">
        <v>154</v>
      </c>
      <c r="C1049" s="67">
        <v>32</v>
      </c>
      <c r="D1049" s="68">
        <v>3234941</v>
      </c>
      <c r="E1049" s="68">
        <v>193226</v>
      </c>
      <c r="F1049" s="69">
        <v>3.01E-4</v>
      </c>
    </row>
    <row r="1050" spans="1:6" x14ac:dyDescent="0.2">
      <c r="A1050" s="55" t="s">
        <v>139</v>
      </c>
      <c r="B1050" s="63" t="s">
        <v>3</v>
      </c>
      <c r="C1050" s="67">
        <v>12</v>
      </c>
      <c r="D1050" s="68">
        <v>4152785</v>
      </c>
      <c r="E1050" s="68">
        <v>249167</v>
      </c>
      <c r="F1050" s="69">
        <v>3.88E-4</v>
      </c>
    </row>
    <row r="1051" spans="1:6" x14ac:dyDescent="0.2">
      <c r="A1051" s="55" t="s">
        <v>139</v>
      </c>
      <c r="B1051" s="63" t="s">
        <v>2</v>
      </c>
      <c r="C1051" s="67">
        <v>6</v>
      </c>
      <c r="D1051" s="68">
        <v>9303010</v>
      </c>
      <c r="E1051" s="68">
        <v>558181</v>
      </c>
      <c r="F1051" s="69">
        <v>8.6899999999999998E-4</v>
      </c>
    </row>
    <row r="1052" spans="1:6" x14ac:dyDescent="0.2">
      <c r="A1052" s="55" t="s">
        <v>139</v>
      </c>
      <c r="B1052" s="63" t="s">
        <v>6</v>
      </c>
      <c r="C1052" s="67" t="s">
        <v>51</v>
      </c>
      <c r="D1052" s="68" t="s">
        <v>51</v>
      </c>
      <c r="E1052" s="68" t="s">
        <v>51</v>
      </c>
      <c r="F1052" s="69" t="s">
        <v>51</v>
      </c>
    </row>
    <row r="1053" spans="1:6" x14ac:dyDescent="0.2">
      <c r="A1053" s="55" t="s">
        <v>139</v>
      </c>
      <c r="B1053" s="63" t="s">
        <v>10</v>
      </c>
      <c r="C1053" s="67">
        <v>61</v>
      </c>
      <c r="D1053" s="68">
        <v>1461168</v>
      </c>
      <c r="E1053" s="68">
        <v>87670</v>
      </c>
      <c r="F1053" s="69">
        <v>1.36E-4</v>
      </c>
    </row>
    <row r="1054" spans="1:6" x14ac:dyDescent="0.2">
      <c r="A1054" s="55" t="s">
        <v>139</v>
      </c>
      <c r="B1054" s="63" t="s">
        <v>4</v>
      </c>
      <c r="C1054" s="67">
        <v>12</v>
      </c>
      <c r="D1054" s="68">
        <v>2270962</v>
      </c>
      <c r="E1054" s="68">
        <v>136258</v>
      </c>
      <c r="F1054" s="69">
        <v>2.12E-4</v>
      </c>
    </row>
    <row r="1055" spans="1:6" x14ac:dyDescent="0.2">
      <c r="A1055" s="55" t="s">
        <v>139</v>
      </c>
      <c r="B1055" s="63" t="s">
        <v>52</v>
      </c>
      <c r="C1055" s="67">
        <v>155</v>
      </c>
      <c r="D1055" s="68">
        <v>3173777</v>
      </c>
      <c r="E1055" s="68">
        <v>186624</v>
      </c>
      <c r="F1055" s="69">
        <v>2.9E-4</v>
      </c>
    </row>
    <row r="1056" spans="1:6" x14ac:dyDescent="0.2">
      <c r="A1056" s="55" t="s">
        <v>139</v>
      </c>
      <c r="B1056" s="63" t="s">
        <v>8</v>
      </c>
      <c r="C1056" s="67">
        <v>92</v>
      </c>
      <c r="D1056" s="68">
        <v>2246015</v>
      </c>
      <c r="E1056" s="68">
        <v>134761</v>
      </c>
      <c r="F1056" s="69">
        <v>2.1000000000000001E-4</v>
      </c>
    </row>
    <row r="1057" spans="1:6" x14ac:dyDescent="0.2">
      <c r="A1057" s="55" t="s">
        <v>139</v>
      </c>
      <c r="B1057" s="63" t="s">
        <v>155</v>
      </c>
      <c r="C1057" s="67">
        <v>14</v>
      </c>
      <c r="D1057" s="68">
        <v>3508831</v>
      </c>
      <c r="E1057" s="68">
        <v>210530</v>
      </c>
      <c r="F1057" s="69">
        <v>3.28E-4</v>
      </c>
    </row>
    <row r="1058" spans="1:6" x14ac:dyDescent="0.2">
      <c r="A1058" s="55" t="s">
        <v>139</v>
      </c>
      <c r="B1058" s="63" t="s">
        <v>25</v>
      </c>
      <c r="C1058" s="67">
        <v>21</v>
      </c>
      <c r="D1058" s="68">
        <v>2518440</v>
      </c>
      <c r="E1058" s="68">
        <v>151106</v>
      </c>
      <c r="F1058" s="69">
        <v>2.3499999999999999E-4</v>
      </c>
    </row>
    <row r="1059" spans="1:6" x14ac:dyDescent="0.2">
      <c r="A1059" s="55" t="s">
        <v>140</v>
      </c>
      <c r="B1059" s="63" t="s">
        <v>5</v>
      </c>
      <c r="C1059" s="67" t="s">
        <v>51</v>
      </c>
      <c r="D1059" s="68" t="s">
        <v>51</v>
      </c>
      <c r="E1059" s="68" t="s">
        <v>51</v>
      </c>
      <c r="F1059" s="69" t="s">
        <v>51</v>
      </c>
    </row>
    <row r="1060" spans="1:6" x14ac:dyDescent="0.2">
      <c r="A1060" s="55" t="s">
        <v>140</v>
      </c>
      <c r="B1060" s="63" t="s">
        <v>1</v>
      </c>
      <c r="C1060" s="67">
        <v>8</v>
      </c>
      <c r="D1060" s="68">
        <v>223644</v>
      </c>
      <c r="E1060" s="68">
        <v>13419</v>
      </c>
      <c r="F1060" s="69">
        <v>2.0999999999999999E-5</v>
      </c>
    </row>
    <row r="1061" spans="1:6" x14ac:dyDescent="0.2">
      <c r="A1061" s="55" t="s">
        <v>140</v>
      </c>
      <c r="B1061" s="63" t="s">
        <v>154</v>
      </c>
      <c r="C1061" s="67">
        <v>15</v>
      </c>
      <c r="D1061" s="68">
        <v>801229</v>
      </c>
      <c r="E1061" s="68">
        <v>48074</v>
      </c>
      <c r="F1061" s="69">
        <v>7.4999999999999993E-5</v>
      </c>
    </row>
    <row r="1062" spans="1:6" x14ac:dyDescent="0.2">
      <c r="A1062" s="55" t="s">
        <v>140</v>
      </c>
      <c r="B1062" s="63" t="s">
        <v>3</v>
      </c>
      <c r="C1062" s="67">
        <v>13</v>
      </c>
      <c r="D1062" s="68">
        <v>2317840</v>
      </c>
      <c r="E1062" s="68">
        <v>139070</v>
      </c>
      <c r="F1062" s="69">
        <v>2.1599999999999999E-4</v>
      </c>
    </row>
    <row r="1063" spans="1:6" x14ac:dyDescent="0.2">
      <c r="A1063" s="55" t="s">
        <v>140</v>
      </c>
      <c r="B1063" s="63" t="s">
        <v>2</v>
      </c>
      <c r="C1063" s="67" t="s">
        <v>51</v>
      </c>
      <c r="D1063" s="68" t="s">
        <v>51</v>
      </c>
      <c r="E1063" s="68" t="s">
        <v>51</v>
      </c>
      <c r="F1063" s="69" t="s">
        <v>51</v>
      </c>
    </row>
    <row r="1064" spans="1:6" x14ac:dyDescent="0.2">
      <c r="A1064" s="55" t="s">
        <v>140</v>
      </c>
      <c r="B1064" s="63" t="s">
        <v>6</v>
      </c>
      <c r="C1064" s="67">
        <v>5</v>
      </c>
      <c r="D1064" s="68">
        <v>281974</v>
      </c>
      <c r="E1064" s="68">
        <v>16918</v>
      </c>
      <c r="F1064" s="69">
        <v>2.5999999999999998E-5</v>
      </c>
    </row>
    <row r="1065" spans="1:6" x14ac:dyDescent="0.2">
      <c r="A1065" s="55" t="s">
        <v>140</v>
      </c>
      <c r="B1065" s="63" t="s">
        <v>10</v>
      </c>
      <c r="C1065" s="67">
        <v>62</v>
      </c>
      <c r="D1065" s="68">
        <v>1952686</v>
      </c>
      <c r="E1065" s="68">
        <v>117161</v>
      </c>
      <c r="F1065" s="69">
        <v>1.8200000000000001E-4</v>
      </c>
    </row>
    <row r="1066" spans="1:6" x14ac:dyDescent="0.2">
      <c r="A1066" s="55" t="s">
        <v>140</v>
      </c>
      <c r="B1066" s="63" t="s">
        <v>4</v>
      </c>
      <c r="C1066" s="67">
        <v>10</v>
      </c>
      <c r="D1066" s="68">
        <v>318825</v>
      </c>
      <c r="E1066" s="68">
        <v>19130</v>
      </c>
      <c r="F1066" s="69">
        <v>3.0000000000000001E-5</v>
      </c>
    </row>
    <row r="1067" spans="1:6" x14ac:dyDescent="0.2">
      <c r="A1067" s="55" t="s">
        <v>140</v>
      </c>
      <c r="B1067" s="63" t="s">
        <v>52</v>
      </c>
      <c r="C1067" s="67">
        <v>113</v>
      </c>
      <c r="D1067" s="68">
        <v>1069603</v>
      </c>
      <c r="E1067" s="68">
        <v>62784</v>
      </c>
      <c r="F1067" s="69">
        <v>9.7999999999999997E-5</v>
      </c>
    </row>
    <row r="1068" spans="1:6" x14ac:dyDescent="0.2">
      <c r="A1068" s="55" t="s">
        <v>140</v>
      </c>
      <c r="B1068" s="63" t="s">
        <v>8</v>
      </c>
      <c r="C1068" s="67">
        <v>98</v>
      </c>
      <c r="D1068" s="68">
        <v>556357</v>
      </c>
      <c r="E1068" s="68">
        <v>33381</v>
      </c>
      <c r="F1068" s="69">
        <v>5.1999999999999997E-5</v>
      </c>
    </row>
    <row r="1069" spans="1:6" x14ac:dyDescent="0.2">
      <c r="A1069" s="55" t="s">
        <v>140</v>
      </c>
      <c r="B1069" s="63" t="s">
        <v>155</v>
      </c>
      <c r="C1069" s="67">
        <v>22</v>
      </c>
      <c r="D1069" s="68">
        <v>518941</v>
      </c>
      <c r="E1069" s="68">
        <v>31136</v>
      </c>
      <c r="F1069" s="69">
        <v>4.8000000000000001E-5</v>
      </c>
    </row>
    <row r="1070" spans="1:6" x14ac:dyDescent="0.2">
      <c r="A1070" s="55" t="s">
        <v>140</v>
      </c>
      <c r="B1070" s="63" t="s">
        <v>25</v>
      </c>
      <c r="C1070" s="67">
        <v>18</v>
      </c>
      <c r="D1070" s="68">
        <v>3113548</v>
      </c>
      <c r="E1070" s="68">
        <v>186813</v>
      </c>
      <c r="F1070" s="69">
        <v>2.9100000000000003E-4</v>
      </c>
    </row>
    <row r="1071" spans="1:6" x14ac:dyDescent="0.2">
      <c r="A1071" s="55" t="s">
        <v>141</v>
      </c>
      <c r="B1071" s="63" t="s">
        <v>5</v>
      </c>
      <c r="C1071" s="67">
        <v>14</v>
      </c>
      <c r="D1071" s="68">
        <v>4089962</v>
      </c>
      <c r="E1071" s="68">
        <v>245398</v>
      </c>
      <c r="F1071" s="69">
        <v>3.8200000000000002E-4</v>
      </c>
    </row>
    <row r="1072" spans="1:6" x14ac:dyDescent="0.2">
      <c r="A1072" s="55" t="s">
        <v>141</v>
      </c>
      <c r="B1072" s="63" t="s">
        <v>1</v>
      </c>
      <c r="C1072" s="67">
        <v>12</v>
      </c>
      <c r="D1072" s="68">
        <v>15219649</v>
      </c>
      <c r="E1072" s="68">
        <v>913179</v>
      </c>
      <c r="F1072" s="69">
        <v>1.421E-3</v>
      </c>
    </row>
    <row r="1073" spans="1:6" x14ac:dyDescent="0.2">
      <c r="A1073" s="55" t="s">
        <v>141</v>
      </c>
      <c r="B1073" s="63" t="s">
        <v>154</v>
      </c>
      <c r="C1073" s="67">
        <v>82</v>
      </c>
      <c r="D1073" s="68">
        <v>11870962</v>
      </c>
      <c r="E1073" s="68">
        <v>712258</v>
      </c>
      <c r="F1073" s="69">
        <v>1.108E-3</v>
      </c>
    </row>
    <row r="1074" spans="1:6" x14ac:dyDescent="0.2">
      <c r="A1074" s="55" t="s">
        <v>141</v>
      </c>
      <c r="B1074" s="63" t="s">
        <v>3</v>
      </c>
      <c r="C1074" s="67">
        <v>45</v>
      </c>
      <c r="D1074" s="68">
        <v>10851744</v>
      </c>
      <c r="E1074" s="68">
        <v>651105</v>
      </c>
      <c r="F1074" s="69">
        <v>1.013E-3</v>
      </c>
    </row>
    <row r="1075" spans="1:6" x14ac:dyDescent="0.2">
      <c r="A1075" s="55" t="s">
        <v>141</v>
      </c>
      <c r="B1075" s="63" t="s">
        <v>2</v>
      </c>
      <c r="C1075" s="67">
        <v>8</v>
      </c>
      <c r="D1075" s="68">
        <v>17169649</v>
      </c>
      <c r="E1075" s="68">
        <v>1030179</v>
      </c>
      <c r="F1075" s="69">
        <v>1.603E-3</v>
      </c>
    </row>
    <row r="1076" spans="1:6" x14ac:dyDescent="0.2">
      <c r="A1076" s="55" t="s">
        <v>141</v>
      </c>
      <c r="B1076" s="63" t="s">
        <v>6</v>
      </c>
      <c r="C1076" s="67">
        <v>7</v>
      </c>
      <c r="D1076" s="68">
        <v>1336874</v>
      </c>
      <c r="E1076" s="68">
        <v>80212</v>
      </c>
      <c r="F1076" s="69">
        <v>1.25E-4</v>
      </c>
    </row>
    <row r="1077" spans="1:6" x14ac:dyDescent="0.2">
      <c r="A1077" s="55" t="s">
        <v>141</v>
      </c>
      <c r="B1077" s="63" t="s">
        <v>10</v>
      </c>
      <c r="C1077" s="67">
        <v>116</v>
      </c>
      <c r="D1077" s="68">
        <v>5299615</v>
      </c>
      <c r="E1077" s="68">
        <v>317977</v>
      </c>
      <c r="F1077" s="69">
        <v>4.95E-4</v>
      </c>
    </row>
    <row r="1078" spans="1:6" x14ac:dyDescent="0.2">
      <c r="A1078" s="55" t="s">
        <v>141</v>
      </c>
      <c r="B1078" s="63" t="s">
        <v>4</v>
      </c>
      <c r="C1078" s="67">
        <v>39</v>
      </c>
      <c r="D1078" s="68">
        <v>5416851</v>
      </c>
      <c r="E1078" s="68">
        <v>325011</v>
      </c>
      <c r="F1078" s="69">
        <v>5.0600000000000005E-4</v>
      </c>
    </row>
    <row r="1079" spans="1:6" x14ac:dyDescent="0.2">
      <c r="A1079" s="55" t="s">
        <v>141</v>
      </c>
      <c r="B1079" s="63" t="s">
        <v>52</v>
      </c>
      <c r="C1079" s="67">
        <v>343</v>
      </c>
      <c r="D1079" s="68">
        <v>11626223</v>
      </c>
      <c r="E1079" s="68">
        <v>679717</v>
      </c>
      <c r="F1079" s="69">
        <v>1.0579999999999999E-3</v>
      </c>
    </row>
    <row r="1080" spans="1:6" x14ac:dyDescent="0.2">
      <c r="A1080" s="55" t="s">
        <v>141</v>
      </c>
      <c r="B1080" s="63" t="s">
        <v>8</v>
      </c>
      <c r="C1080" s="67">
        <v>213</v>
      </c>
      <c r="D1080" s="68">
        <v>9428750</v>
      </c>
      <c r="E1080" s="68">
        <v>565725</v>
      </c>
      <c r="F1080" s="69">
        <v>8.8000000000000003E-4</v>
      </c>
    </row>
    <row r="1081" spans="1:6" x14ac:dyDescent="0.2">
      <c r="A1081" s="55" t="s">
        <v>141</v>
      </c>
      <c r="B1081" s="63" t="s">
        <v>155</v>
      </c>
      <c r="C1081" s="67">
        <v>32</v>
      </c>
      <c r="D1081" s="68">
        <v>4647074</v>
      </c>
      <c r="E1081" s="68">
        <v>278824</v>
      </c>
      <c r="F1081" s="69">
        <v>4.3399999999999998E-4</v>
      </c>
    </row>
    <row r="1082" spans="1:6" x14ac:dyDescent="0.2">
      <c r="A1082" s="55" t="s">
        <v>141</v>
      </c>
      <c r="B1082" s="63" t="s">
        <v>25</v>
      </c>
      <c r="C1082" s="67">
        <v>42</v>
      </c>
      <c r="D1082" s="68">
        <v>5599825</v>
      </c>
      <c r="E1082" s="68">
        <v>335990</v>
      </c>
      <c r="F1082" s="69">
        <v>5.2300000000000003E-4</v>
      </c>
    </row>
    <row r="1083" spans="1:6" x14ac:dyDescent="0.2">
      <c r="A1083" s="55" t="s">
        <v>142</v>
      </c>
      <c r="B1083" s="63" t="s">
        <v>5</v>
      </c>
      <c r="C1083" s="67">
        <v>26</v>
      </c>
      <c r="D1083" s="68">
        <v>488199</v>
      </c>
      <c r="E1083" s="68">
        <v>29292</v>
      </c>
      <c r="F1083" s="69">
        <v>4.6E-5</v>
      </c>
    </row>
    <row r="1084" spans="1:6" x14ac:dyDescent="0.2">
      <c r="A1084" s="55" t="s">
        <v>142</v>
      </c>
      <c r="B1084" s="63" t="s">
        <v>1</v>
      </c>
      <c r="C1084" s="67">
        <v>24</v>
      </c>
      <c r="D1084" s="68">
        <v>1067371</v>
      </c>
      <c r="E1084" s="68">
        <v>64042</v>
      </c>
      <c r="F1084" s="69">
        <v>1E-4</v>
      </c>
    </row>
    <row r="1085" spans="1:6" x14ac:dyDescent="0.2">
      <c r="A1085" s="55" t="s">
        <v>142</v>
      </c>
      <c r="B1085" s="63" t="s">
        <v>154</v>
      </c>
      <c r="C1085" s="67">
        <v>89</v>
      </c>
      <c r="D1085" s="68">
        <v>9965841</v>
      </c>
      <c r="E1085" s="68">
        <v>597950</v>
      </c>
      <c r="F1085" s="69">
        <v>9.3000000000000005E-4</v>
      </c>
    </row>
    <row r="1086" spans="1:6" x14ac:dyDescent="0.2">
      <c r="A1086" s="55" t="s">
        <v>142</v>
      </c>
      <c r="B1086" s="63" t="s">
        <v>3</v>
      </c>
      <c r="C1086" s="67">
        <v>38</v>
      </c>
      <c r="D1086" s="68">
        <v>13091673</v>
      </c>
      <c r="E1086" s="68">
        <v>785500</v>
      </c>
      <c r="F1086" s="69">
        <v>1.222E-3</v>
      </c>
    </row>
    <row r="1087" spans="1:6" x14ac:dyDescent="0.2">
      <c r="A1087" s="55" t="s">
        <v>142</v>
      </c>
      <c r="B1087" s="63" t="s">
        <v>2</v>
      </c>
      <c r="C1087" s="67">
        <v>11</v>
      </c>
      <c r="D1087" s="68">
        <v>15331033</v>
      </c>
      <c r="E1087" s="68">
        <v>919862</v>
      </c>
      <c r="F1087" s="69">
        <v>1.431E-3</v>
      </c>
    </row>
    <row r="1088" spans="1:6" x14ac:dyDescent="0.2">
      <c r="A1088" s="55" t="s">
        <v>142</v>
      </c>
      <c r="B1088" s="63" t="s">
        <v>6</v>
      </c>
      <c r="C1088" s="67">
        <v>15</v>
      </c>
      <c r="D1088" s="68">
        <v>1592840</v>
      </c>
      <c r="E1088" s="68">
        <v>95570</v>
      </c>
      <c r="F1088" s="69">
        <v>1.4899999999999999E-4</v>
      </c>
    </row>
    <row r="1089" spans="1:6" x14ac:dyDescent="0.2">
      <c r="A1089" s="55" t="s">
        <v>142</v>
      </c>
      <c r="B1089" s="63" t="s">
        <v>10</v>
      </c>
      <c r="C1089" s="67">
        <v>222</v>
      </c>
      <c r="D1089" s="68">
        <v>13346190</v>
      </c>
      <c r="E1089" s="68">
        <v>800771</v>
      </c>
      <c r="F1089" s="69">
        <v>1.2459999999999999E-3</v>
      </c>
    </row>
    <row r="1090" spans="1:6" x14ac:dyDescent="0.2">
      <c r="A1090" s="55" t="s">
        <v>142</v>
      </c>
      <c r="B1090" s="63" t="s">
        <v>4</v>
      </c>
      <c r="C1090" s="67">
        <v>37</v>
      </c>
      <c r="D1090" s="68">
        <v>6846588</v>
      </c>
      <c r="E1090" s="68">
        <v>410795</v>
      </c>
      <c r="F1090" s="69">
        <v>6.3900000000000003E-4</v>
      </c>
    </row>
    <row r="1091" spans="1:6" x14ac:dyDescent="0.2">
      <c r="A1091" s="55" t="s">
        <v>142</v>
      </c>
      <c r="B1091" s="63" t="s">
        <v>52</v>
      </c>
      <c r="C1091" s="67">
        <v>498</v>
      </c>
      <c r="D1091" s="68">
        <v>12230382</v>
      </c>
      <c r="E1091" s="68">
        <v>727519</v>
      </c>
      <c r="F1091" s="69">
        <v>1.132E-3</v>
      </c>
    </row>
    <row r="1092" spans="1:6" x14ac:dyDescent="0.2">
      <c r="A1092" s="55" t="s">
        <v>142</v>
      </c>
      <c r="B1092" s="63" t="s">
        <v>8</v>
      </c>
      <c r="C1092" s="67">
        <v>291</v>
      </c>
      <c r="D1092" s="68">
        <v>4656624</v>
      </c>
      <c r="E1092" s="68">
        <v>279213</v>
      </c>
      <c r="F1092" s="69">
        <v>4.3399999999999998E-4</v>
      </c>
    </row>
    <row r="1093" spans="1:6" x14ac:dyDescent="0.2">
      <c r="A1093" s="55" t="s">
        <v>142</v>
      </c>
      <c r="B1093" s="63" t="s">
        <v>155</v>
      </c>
      <c r="C1093" s="67">
        <v>44</v>
      </c>
      <c r="D1093" s="68">
        <v>7950097</v>
      </c>
      <c r="E1093" s="68">
        <v>477006</v>
      </c>
      <c r="F1093" s="69">
        <v>7.4200000000000004E-4</v>
      </c>
    </row>
    <row r="1094" spans="1:6" x14ac:dyDescent="0.2">
      <c r="A1094" s="55" t="s">
        <v>142</v>
      </c>
      <c r="B1094" s="63" t="s">
        <v>25</v>
      </c>
      <c r="C1094" s="67">
        <v>40</v>
      </c>
      <c r="D1094" s="68">
        <v>5475400</v>
      </c>
      <c r="E1094" s="68">
        <v>328524</v>
      </c>
      <c r="F1094" s="69">
        <v>5.1099999999999995E-4</v>
      </c>
    </row>
    <row r="1095" spans="1:6" x14ac:dyDescent="0.2">
      <c r="A1095" s="55" t="s">
        <v>143</v>
      </c>
      <c r="B1095" s="63" t="s">
        <v>5</v>
      </c>
      <c r="C1095" s="67">
        <v>8</v>
      </c>
      <c r="D1095" s="68">
        <v>114595</v>
      </c>
      <c r="E1095" s="68">
        <v>6876</v>
      </c>
      <c r="F1095" s="69">
        <v>1.1E-5</v>
      </c>
    </row>
    <row r="1096" spans="1:6" x14ac:dyDescent="0.2">
      <c r="A1096" s="55" t="s">
        <v>143</v>
      </c>
      <c r="B1096" s="63" t="s">
        <v>1</v>
      </c>
      <c r="C1096" s="67">
        <v>14</v>
      </c>
      <c r="D1096" s="68">
        <v>2588199</v>
      </c>
      <c r="E1096" s="68">
        <v>155292</v>
      </c>
      <c r="F1096" s="69">
        <v>2.42E-4</v>
      </c>
    </row>
    <row r="1097" spans="1:6" x14ac:dyDescent="0.2">
      <c r="A1097" s="55" t="s">
        <v>143</v>
      </c>
      <c r="B1097" s="63" t="s">
        <v>154</v>
      </c>
      <c r="C1097" s="67">
        <v>48</v>
      </c>
      <c r="D1097" s="68">
        <v>4462859</v>
      </c>
      <c r="E1097" s="68">
        <v>267552</v>
      </c>
      <c r="F1097" s="69">
        <v>4.1599999999999997E-4</v>
      </c>
    </row>
    <row r="1098" spans="1:6" x14ac:dyDescent="0.2">
      <c r="A1098" s="55" t="s">
        <v>143</v>
      </c>
      <c r="B1098" s="63" t="s">
        <v>3</v>
      </c>
      <c r="C1098" s="67">
        <v>29</v>
      </c>
      <c r="D1098" s="68">
        <v>6341269</v>
      </c>
      <c r="E1098" s="68">
        <v>380476</v>
      </c>
      <c r="F1098" s="69">
        <v>5.9199999999999997E-4</v>
      </c>
    </row>
    <row r="1099" spans="1:6" x14ac:dyDescent="0.2">
      <c r="A1099" s="55" t="s">
        <v>143</v>
      </c>
      <c r="B1099" s="63" t="s">
        <v>2</v>
      </c>
      <c r="C1099" s="67">
        <v>8</v>
      </c>
      <c r="D1099" s="68">
        <v>6438386</v>
      </c>
      <c r="E1099" s="68">
        <v>386303</v>
      </c>
      <c r="F1099" s="69">
        <v>6.0099999999999997E-4</v>
      </c>
    </row>
    <row r="1100" spans="1:6" x14ac:dyDescent="0.2">
      <c r="A1100" s="55" t="s">
        <v>143</v>
      </c>
      <c r="B1100" s="63" t="s">
        <v>6</v>
      </c>
      <c r="C1100" s="67">
        <v>15</v>
      </c>
      <c r="D1100" s="68">
        <v>1569907</v>
      </c>
      <c r="E1100" s="68">
        <v>94194</v>
      </c>
      <c r="F1100" s="69">
        <v>1.47E-4</v>
      </c>
    </row>
    <row r="1101" spans="1:6" x14ac:dyDescent="0.2">
      <c r="A1101" s="55" t="s">
        <v>143</v>
      </c>
      <c r="B1101" s="63" t="s">
        <v>10</v>
      </c>
      <c r="C1101" s="67">
        <v>144</v>
      </c>
      <c r="D1101" s="68">
        <v>6858970</v>
      </c>
      <c r="E1101" s="68">
        <v>411538</v>
      </c>
      <c r="F1101" s="69">
        <v>6.4000000000000005E-4</v>
      </c>
    </row>
    <row r="1102" spans="1:6" x14ac:dyDescent="0.2">
      <c r="A1102" s="55" t="s">
        <v>143</v>
      </c>
      <c r="B1102" s="63" t="s">
        <v>4</v>
      </c>
      <c r="C1102" s="67">
        <v>20</v>
      </c>
      <c r="D1102" s="68">
        <v>3722101</v>
      </c>
      <c r="E1102" s="68">
        <v>223326</v>
      </c>
      <c r="F1102" s="69">
        <v>3.4699999999999998E-4</v>
      </c>
    </row>
    <row r="1103" spans="1:6" x14ac:dyDescent="0.2">
      <c r="A1103" s="55" t="s">
        <v>143</v>
      </c>
      <c r="B1103" s="63" t="s">
        <v>52</v>
      </c>
      <c r="C1103" s="67">
        <v>361</v>
      </c>
      <c r="D1103" s="68">
        <v>9569410</v>
      </c>
      <c r="E1103" s="68">
        <v>564483</v>
      </c>
      <c r="F1103" s="69">
        <v>8.7799999999999998E-4</v>
      </c>
    </row>
    <row r="1104" spans="1:6" x14ac:dyDescent="0.2">
      <c r="A1104" s="55" t="s">
        <v>143</v>
      </c>
      <c r="B1104" s="63" t="s">
        <v>8</v>
      </c>
      <c r="C1104" s="67">
        <v>219</v>
      </c>
      <c r="D1104" s="68">
        <v>3474051</v>
      </c>
      <c r="E1104" s="68">
        <v>208443</v>
      </c>
      <c r="F1104" s="69">
        <v>3.2400000000000001E-4</v>
      </c>
    </row>
    <row r="1105" spans="1:6" x14ac:dyDescent="0.2">
      <c r="A1105" s="55" t="s">
        <v>143</v>
      </c>
      <c r="B1105" s="63" t="s">
        <v>155</v>
      </c>
      <c r="C1105" s="67">
        <v>29</v>
      </c>
      <c r="D1105" s="68">
        <v>2024181</v>
      </c>
      <c r="E1105" s="68">
        <v>121451</v>
      </c>
      <c r="F1105" s="69">
        <v>1.8900000000000001E-4</v>
      </c>
    </row>
    <row r="1106" spans="1:6" x14ac:dyDescent="0.2">
      <c r="A1106" s="55" t="s">
        <v>143</v>
      </c>
      <c r="B1106" s="63" t="s">
        <v>25</v>
      </c>
      <c r="C1106" s="67">
        <v>59</v>
      </c>
      <c r="D1106" s="68">
        <v>6995737</v>
      </c>
      <c r="E1106" s="68">
        <v>419744</v>
      </c>
      <c r="F1106" s="69">
        <v>6.5300000000000004E-4</v>
      </c>
    </row>
    <row r="1107" spans="1:6" x14ac:dyDescent="0.2">
      <c r="A1107" s="55" t="s">
        <v>144</v>
      </c>
      <c r="B1107" s="63" t="s">
        <v>5</v>
      </c>
      <c r="C1107" s="67" t="s">
        <v>51</v>
      </c>
      <c r="D1107" s="68" t="s">
        <v>51</v>
      </c>
      <c r="E1107" s="68" t="s">
        <v>51</v>
      </c>
      <c r="F1107" s="69" t="s">
        <v>51</v>
      </c>
    </row>
    <row r="1108" spans="1:6" x14ac:dyDescent="0.2">
      <c r="A1108" s="55" t="s">
        <v>144</v>
      </c>
      <c r="B1108" s="63" t="s">
        <v>1</v>
      </c>
      <c r="C1108" s="67">
        <v>7</v>
      </c>
      <c r="D1108" s="68">
        <v>1147293</v>
      </c>
      <c r="E1108" s="68">
        <v>68838</v>
      </c>
      <c r="F1108" s="69">
        <v>1.07E-4</v>
      </c>
    </row>
    <row r="1109" spans="1:6" x14ac:dyDescent="0.2">
      <c r="A1109" s="55" t="s">
        <v>144</v>
      </c>
      <c r="B1109" s="63" t="s">
        <v>154</v>
      </c>
      <c r="C1109" s="67">
        <v>10</v>
      </c>
      <c r="D1109" s="68">
        <v>338695</v>
      </c>
      <c r="E1109" s="68">
        <v>20322</v>
      </c>
      <c r="F1109" s="69">
        <v>3.1999999999999999E-5</v>
      </c>
    </row>
    <row r="1110" spans="1:6" x14ac:dyDescent="0.2">
      <c r="A1110" s="55" t="s">
        <v>144</v>
      </c>
      <c r="B1110" s="63" t="s">
        <v>3</v>
      </c>
      <c r="C1110" s="67">
        <v>13</v>
      </c>
      <c r="D1110" s="68">
        <v>1915547</v>
      </c>
      <c r="E1110" s="68">
        <v>114933</v>
      </c>
      <c r="F1110" s="69">
        <v>1.7899999999999999E-4</v>
      </c>
    </row>
    <row r="1111" spans="1:6" x14ac:dyDescent="0.2">
      <c r="A1111" s="55" t="s">
        <v>144</v>
      </c>
      <c r="B1111" s="63" t="s">
        <v>2</v>
      </c>
      <c r="C1111" s="67">
        <v>6</v>
      </c>
      <c r="D1111" s="68">
        <v>442593</v>
      </c>
      <c r="E1111" s="68">
        <v>26556</v>
      </c>
      <c r="F1111" s="69">
        <v>4.1E-5</v>
      </c>
    </row>
    <row r="1112" spans="1:6" x14ac:dyDescent="0.2">
      <c r="A1112" s="55" t="s">
        <v>144</v>
      </c>
      <c r="B1112" s="63" t="s">
        <v>6</v>
      </c>
      <c r="C1112" s="67" t="s">
        <v>51</v>
      </c>
      <c r="D1112" s="68" t="s">
        <v>51</v>
      </c>
      <c r="E1112" s="68" t="s">
        <v>51</v>
      </c>
      <c r="F1112" s="69" t="s">
        <v>51</v>
      </c>
    </row>
    <row r="1113" spans="1:6" x14ac:dyDescent="0.2">
      <c r="A1113" s="55" t="s">
        <v>144</v>
      </c>
      <c r="B1113" s="63" t="s">
        <v>10</v>
      </c>
      <c r="C1113" s="67">
        <v>48</v>
      </c>
      <c r="D1113" s="68">
        <v>1131091</v>
      </c>
      <c r="E1113" s="68">
        <v>67865</v>
      </c>
      <c r="F1113" s="69">
        <v>1.06E-4</v>
      </c>
    </row>
    <row r="1114" spans="1:6" x14ac:dyDescent="0.2">
      <c r="A1114" s="55" t="s">
        <v>144</v>
      </c>
      <c r="B1114" s="63" t="s">
        <v>4</v>
      </c>
      <c r="C1114" s="67">
        <v>5</v>
      </c>
      <c r="D1114" s="68">
        <v>286455</v>
      </c>
      <c r="E1114" s="68">
        <v>17187</v>
      </c>
      <c r="F1114" s="69">
        <v>2.6999999999999999E-5</v>
      </c>
    </row>
    <row r="1115" spans="1:6" x14ac:dyDescent="0.2">
      <c r="A1115" s="55" t="s">
        <v>144</v>
      </c>
      <c r="B1115" s="63" t="s">
        <v>52</v>
      </c>
      <c r="C1115" s="67">
        <v>103</v>
      </c>
      <c r="D1115" s="68">
        <v>1396679</v>
      </c>
      <c r="E1115" s="68">
        <v>82550</v>
      </c>
      <c r="F1115" s="69">
        <v>1.2799999999999999E-4</v>
      </c>
    </row>
    <row r="1116" spans="1:6" x14ac:dyDescent="0.2">
      <c r="A1116" s="55" t="s">
        <v>144</v>
      </c>
      <c r="B1116" s="63" t="s">
        <v>8</v>
      </c>
      <c r="C1116" s="67">
        <v>66</v>
      </c>
      <c r="D1116" s="68">
        <v>930979</v>
      </c>
      <c r="E1116" s="68">
        <v>55859</v>
      </c>
      <c r="F1116" s="69">
        <v>8.7000000000000001E-5</v>
      </c>
    </row>
    <row r="1117" spans="1:6" x14ac:dyDescent="0.2">
      <c r="A1117" s="55" t="s">
        <v>144</v>
      </c>
      <c r="B1117" s="63" t="s">
        <v>155</v>
      </c>
      <c r="C1117" s="67">
        <v>15</v>
      </c>
      <c r="D1117" s="68">
        <v>303330</v>
      </c>
      <c r="E1117" s="68">
        <v>18200</v>
      </c>
      <c r="F1117" s="69">
        <v>2.8E-5</v>
      </c>
    </row>
    <row r="1118" spans="1:6" x14ac:dyDescent="0.2">
      <c r="A1118" s="55" t="s">
        <v>144</v>
      </c>
      <c r="B1118" s="63" t="s">
        <v>25</v>
      </c>
      <c r="C1118" s="67">
        <v>14</v>
      </c>
      <c r="D1118" s="68">
        <v>952965</v>
      </c>
      <c r="E1118" s="68">
        <v>56703</v>
      </c>
      <c r="F1118" s="69">
        <v>8.7999999999999998E-5</v>
      </c>
    </row>
    <row r="1119" spans="1:6" x14ac:dyDescent="0.2">
      <c r="A1119" s="55" t="s">
        <v>145</v>
      </c>
      <c r="B1119" s="63" t="s">
        <v>5</v>
      </c>
      <c r="C1119" s="67">
        <v>25</v>
      </c>
      <c r="D1119" s="68">
        <v>4207495</v>
      </c>
      <c r="E1119" s="68">
        <v>252450</v>
      </c>
      <c r="F1119" s="69">
        <v>3.9300000000000001E-4</v>
      </c>
    </row>
    <row r="1120" spans="1:6" x14ac:dyDescent="0.2">
      <c r="A1120" s="55" t="s">
        <v>145</v>
      </c>
      <c r="B1120" s="63" t="s">
        <v>1</v>
      </c>
      <c r="C1120" s="67">
        <v>16</v>
      </c>
      <c r="D1120" s="68">
        <v>14024287</v>
      </c>
      <c r="E1120" s="68">
        <v>841457</v>
      </c>
      <c r="F1120" s="69">
        <v>1.3090000000000001E-3</v>
      </c>
    </row>
    <row r="1121" spans="1:6" x14ac:dyDescent="0.2">
      <c r="A1121" s="55" t="s">
        <v>145</v>
      </c>
      <c r="B1121" s="63" t="s">
        <v>154</v>
      </c>
      <c r="C1121" s="67">
        <v>87</v>
      </c>
      <c r="D1121" s="68">
        <v>14178989</v>
      </c>
      <c r="E1121" s="68">
        <v>850739</v>
      </c>
      <c r="F1121" s="69">
        <v>1.3240000000000001E-3</v>
      </c>
    </row>
    <row r="1122" spans="1:6" x14ac:dyDescent="0.2">
      <c r="A1122" s="55" t="s">
        <v>145</v>
      </c>
      <c r="B1122" s="63" t="s">
        <v>3</v>
      </c>
      <c r="C1122" s="67">
        <v>38</v>
      </c>
      <c r="D1122" s="68">
        <v>11660042</v>
      </c>
      <c r="E1122" s="68">
        <v>699603</v>
      </c>
      <c r="F1122" s="69">
        <v>1.0889999999999999E-3</v>
      </c>
    </row>
    <row r="1123" spans="1:6" x14ac:dyDescent="0.2">
      <c r="A1123" s="55" t="s">
        <v>145</v>
      </c>
      <c r="B1123" s="63" t="s">
        <v>2</v>
      </c>
      <c r="C1123" s="67">
        <v>12</v>
      </c>
      <c r="D1123" s="68">
        <v>26039282</v>
      </c>
      <c r="E1123" s="68">
        <v>1562357</v>
      </c>
      <c r="F1123" s="69">
        <v>2.431E-3</v>
      </c>
    </row>
    <row r="1124" spans="1:6" x14ac:dyDescent="0.2">
      <c r="A1124" s="55" t="s">
        <v>145</v>
      </c>
      <c r="B1124" s="63" t="s">
        <v>6</v>
      </c>
      <c r="C1124" s="67">
        <v>17</v>
      </c>
      <c r="D1124" s="68">
        <v>3789669</v>
      </c>
      <c r="E1124" s="68">
        <v>227380</v>
      </c>
      <c r="F1124" s="69">
        <v>3.5399999999999999E-4</v>
      </c>
    </row>
    <row r="1125" spans="1:6" x14ac:dyDescent="0.2">
      <c r="A1125" s="55" t="s">
        <v>145</v>
      </c>
      <c r="B1125" s="63" t="s">
        <v>10</v>
      </c>
      <c r="C1125" s="67">
        <v>160</v>
      </c>
      <c r="D1125" s="68">
        <v>7643576</v>
      </c>
      <c r="E1125" s="68">
        <v>458615</v>
      </c>
      <c r="F1125" s="69">
        <v>7.1400000000000001E-4</v>
      </c>
    </row>
    <row r="1126" spans="1:6" x14ac:dyDescent="0.2">
      <c r="A1126" s="55" t="s">
        <v>145</v>
      </c>
      <c r="B1126" s="63" t="s">
        <v>4</v>
      </c>
      <c r="C1126" s="67">
        <v>43</v>
      </c>
      <c r="D1126" s="68">
        <v>6670131</v>
      </c>
      <c r="E1126" s="68">
        <v>400208</v>
      </c>
      <c r="F1126" s="69">
        <v>6.2299999999999996E-4</v>
      </c>
    </row>
    <row r="1127" spans="1:6" x14ac:dyDescent="0.2">
      <c r="A1127" s="55" t="s">
        <v>145</v>
      </c>
      <c r="B1127" s="63" t="s">
        <v>52</v>
      </c>
      <c r="C1127" s="67">
        <v>476</v>
      </c>
      <c r="D1127" s="68">
        <v>14499739</v>
      </c>
      <c r="E1127" s="68">
        <v>848771</v>
      </c>
      <c r="F1127" s="69">
        <v>1.3209999999999999E-3</v>
      </c>
    </row>
    <row r="1128" spans="1:6" x14ac:dyDescent="0.2">
      <c r="A1128" s="55" t="s">
        <v>145</v>
      </c>
      <c r="B1128" s="63" t="s">
        <v>8</v>
      </c>
      <c r="C1128" s="67">
        <v>228</v>
      </c>
      <c r="D1128" s="68">
        <v>9091474</v>
      </c>
      <c r="E1128" s="68">
        <v>545488</v>
      </c>
      <c r="F1128" s="69">
        <v>8.4900000000000004E-4</v>
      </c>
    </row>
    <row r="1129" spans="1:6" x14ac:dyDescent="0.2">
      <c r="A1129" s="55" t="s">
        <v>145</v>
      </c>
      <c r="B1129" s="63" t="s">
        <v>155</v>
      </c>
      <c r="C1129" s="67">
        <v>59</v>
      </c>
      <c r="D1129" s="68">
        <v>11863705</v>
      </c>
      <c r="E1129" s="68">
        <v>711822</v>
      </c>
      <c r="F1129" s="69">
        <v>1.108E-3</v>
      </c>
    </row>
    <row r="1130" spans="1:6" x14ac:dyDescent="0.2">
      <c r="A1130" s="55" t="s">
        <v>145</v>
      </c>
      <c r="B1130" s="63" t="s">
        <v>25</v>
      </c>
      <c r="C1130" s="67">
        <v>64</v>
      </c>
      <c r="D1130" s="68">
        <v>16674591</v>
      </c>
      <c r="E1130" s="68">
        <v>969919</v>
      </c>
      <c r="F1130" s="69">
        <v>1.5089999999999999E-3</v>
      </c>
    </row>
    <row r="1131" spans="1:6" x14ac:dyDescent="0.2">
      <c r="A1131" s="55" t="s">
        <v>146</v>
      </c>
      <c r="B1131" s="63" t="s">
        <v>5</v>
      </c>
      <c r="C1131" s="67" t="s">
        <v>51</v>
      </c>
      <c r="D1131" s="68" t="s">
        <v>51</v>
      </c>
      <c r="E1131" s="68" t="s">
        <v>51</v>
      </c>
      <c r="F1131" s="69" t="s">
        <v>51</v>
      </c>
    </row>
    <row r="1132" spans="1:6" x14ac:dyDescent="0.2">
      <c r="A1132" s="55" t="s">
        <v>146</v>
      </c>
      <c r="B1132" s="63" t="s">
        <v>1</v>
      </c>
      <c r="C1132" s="67">
        <v>7</v>
      </c>
      <c r="D1132" s="68">
        <v>1355646</v>
      </c>
      <c r="E1132" s="68">
        <v>81339</v>
      </c>
      <c r="F1132" s="69">
        <v>1.27E-4</v>
      </c>
    </row>
    <row r="1133" spans="1:6" x14ac:dyDescent="0.2">
      <c r="A1133" s="55" t="s">
        <v>146</v>
      </c>
      <c r="B1133" s="63" t="s">
        <v>154</v>
      </c>
      <c r="C1133" s="67">
        <v>31</v>
      </c>
      <c r="D1133" s="68">
        <v>1943288</v>
      </c>
      <c r="E1133" s="68">
        <v>116597</v>
      </c>
      <c r="F1133" s="69">
        <v>1.8100000000000001E-4</v>
      </c>
    </row>
    <row r="1134" spans="1:6" x14ac:dyDescent="0.2">
      <c r="A1134" s="55" t="s">
        <v>146</v>
      </c>
      <c r="B1134" s="63" t="s">
        <v>3</v>
      </c>
      <c r="C1134" s="67">
        <v>11</v>
      </c>
      <c r="D1134" s="68">
        <v>2426259</v>
      </c>
      <c r="E1134" s="68">
        <v>145576</v>
      </c>
      <c r="F1134" s="69">
        <v>2.2699999999999999E-4</v>
      </c>
    </row>
    <row r="1135" spans="1:6" x14ac:dyDescent="0.2">
      <c r="A1135" s="55" t="s">
        <v>146</v>
      </c>
      <c r="B1135" s="63" t="s">
        <v>2</v>
      </c>
      <c r="C1135" s="67" t="s">
        <v>51</v>
      </c>
      <c r="D1135" s="68" t="s">
        <v>51</v>
      </c>
      <c r="E1135" s="68" t="s">
        <v>51</v>
      </c>
      <c r="F1135" s="69" t="s">
        <v>51</v>
      </c>
    </row>
    <row r="1136" spans="1:6" x14ac:dyDescent="0.2">
      <c r="A1136" s="55" t="s">
        <v>146</v>
      </c>
      <c r="B1136" s="63" t="s">
        <v>6</v>
      </c>
      <c r="C1136" s="67">
        <v>10</v>
      </c>
      <c r="D1136" s="68">
        <v>120277</v>
      </c>
      <c r="E1136" s="68">
        <v>7217</v>
      </c>
      <c r="F1136" s="69">
        <v>1.1E-5</v>
      </c>
    </row>
    <row r="1137" spans="1:6" x14ac:dyDescent="0.2">
      <c r="A1137" s="55" t="s">
        <v>146</v>
      </c>
      <c r="B1137" s="63" t="s">
        <v>10</v>
      </c>
      <c r="C1137" s="67">
        <v>73</v>
      </c>
      <c r="D1137" s="68">
        <v>2060743</v>
      </c>
      <c r="E1137" s="68">
        <v>123645</v>
      </c>
      <c r="F1137" s="69">
        <v>1.92E-4</v>
      </c>
    </row>
    <row r="1138" spans="1:6" x14ac:dyDescent="0.2">
      <c r="A1138" s="55" t="s">
        <v>146</v>
      </c>
      <c r="B1138" s="63" t="s">
        <v>4</v>
      </c>
      <c r="C1138" s="67">
        <v>15</v>
      </c>
      <c r="D1138" s="68">
        <v>2309826</v>
      </c>
      <c r="E1138" s="68">
        <v>138590</v>
      </c>
      <c r="F1138" s="69">
        <v>2.1599999999999999E-4</v>
      </c>
    </row>
    <row r="1139" spans="1:6" x14ac:dyDescent="0.2">
      <c r="A1139" s="55" t="s">
        <v>146</v>
      </c>
      <c r="B1139" s="63" t="s">
        <v>52</v>
      </c>
      <c r="C1139" s="67">
        <v>158</v>
      </c>
      <c r="D1139" s="68">
        <v>3846220</v>
      </c>
      <c r="E1139" s="68">
        <v>229133</v>
      </c>
      <c r="F1139" s="69">
        <v>3.57E-4</v>
      </c>
    </row>
    <row r="1140" spans="1:6" x14ac:dyDescent="0.2">
      <c r="A1140" s="55" t="s">
        <v>146</v>
      </c>
      <c r="B1140" s="63" t="s">
        <v>8</v>
      </c>
      <c r="C1140" s="67">
        <v>93</v>
      </c>
      <c r="D1140" s="68">
        <v>1416483</v>
      </c>
      <c r="E1140" s="68">
        <v>84989</v>
      </c>
      <c r="F1140" s="69">
        <v>1.3200000000000001E-4</v>
      </c>
    </row>
    <row r="1141" spans="1:6" x14ac:dyDescent="0.2">
      <c r="A1141" s="55" t="s">
        <v>146</v>
      </c>
      <c r="B1141" s="63" t="s">
        <v>155</v>
      </c>
      <c r="C1141" s="67">
        <v>19</v>
      </c>
      <c r="D1141" s="68">
        <v>4041864</v>
      </c>
      <c r="E1141" s="68">
        <v>242512</v>
      </c>
      <c r="F1141" s="69">
        <v>3.77E-4</v>
      </c>
    </row>
    <row r="1142" spans="1:6" x14ac:dyDescent="0.2">
      <c r="A1142" s="55" t="s">
        <v>146</v>
      </c>
      <c r="B1142" s="63" t="s">
        <v>25</v>
      </c>
      <c r="C1142" s="67">
        <v>31</v>
      </c>
      <c r="D1142" s="68">
        <v>2190479</v>
      </c>
      <c r="E1142" s="68">
        <v>131429</v>
      </c>
      <c r="F1142" s="69">
        <v>2.05E-4</v>
      </c>
    </row>
    <row r="1143" spans="1:6" x14ac:dyDescent="0.2">
      <c r="A1143" s="55" t="s">
        <v>147</v>
      </c>
      <c r="B1143" s="63" t="s">
        <v>5</v>
      </c>
      <c r="C1143" s="67">
        <v>16</v>
      </c>
      <c r="D1143" s="68">
        <v>1162306</v>
      </c>
      <c r="E1143" s="68">
        <v>69738</v>
      </c>
      <c r="F1143" s="69">
        <v>1.0900000000000001E-4</v>
      </c>
    </row>
    <row r="1144" spans="1:6" x14ac:dyDescent="0.2">
      <c r="A1144" s="55" t="s">
        <v>147</v>
      </c>
      <c r="B1144" s="63" t="s">
        <v>1</v>
      </c>
      <c r="C1144" s="67">
        <v>16</v>
      </c>
      <c r="D1144" s="68">
        <v>3075132</v>
      </c>
      <c r="E1144" s="68">
        <v>184508</v>
      </c>
      <c r="F1144" s="69">
        <v>2.8699999999999998E-4</v>
      </c>
    </row>
    <row r="1145" spans="1:6" x14ac:dyDescent="0.2">
      <c r="A1145" s="55" t="s">
        <v>147</v>
      </c>
      <c r="B1145" s="63" t="s">
        <v>154</v>
      </c>
      <c r="C1145" s="67">
        <v>57</v>
      </c>
      <c r="D1145" s="68">
        <v>6319667</v>
      </c>
      <c r="E1145" s="68">
        <v>379180</v>
      </c>
      <c r="F1145" s="69">
        <v>5.9000000000000003E-4</v>
      </c>
    </row>
    <row r="1146" spans="1:6" x14ac:dyDescent="0.2">
      <c r="A1146" s="55" t="s">
        <v>147</v>
      </c>
      <c r="B1146" s="63" t="s">
        <v>3</v>
      </c>
      <c r="C1146" s="67">
        <v>15</v>
      </c>
      <c r="D1146" s="68">
        <v>4876337</v>
      </c>
      <c r="E1146" s="68">
        <v>292580</v>
      </c>
      <c r="F1146" s="69">
        <v>4.55E-4</v>
      </c>
    </row>
    <row r="1147" spans="1:6" x14ac:dyDescent="0.2">
      <c r="A1147" s="55" t="s">
        <v>147</v>
      </c>
      <c r="B1147" s="63" t="s">
        <v>2</v>
      </c>
      <c r="C1147" s="67">
        <v>5</v>
      </c>
      <c r="D1147" s="68">
        <v>14090050</v>
      </c>
      <c r="E1147" s="68">
        <v>845403</v>
      </c>
      <c r="F1147" s="69">
        <v>1.315E-3</v>
      </c>
    </row>
    <row r="1148" spans="1:6" x14ac:dyDescent="0.2">
      <c r="A1148" s="55" t="s">
        <v>147</v>
      </c>
      <c r="B1148" s="63" t="s">
        <v>6</v>
      </c>
      <c r="C1148" s="67">
        <v>18</v>
      </c>
      <c r="D1148" s="68">
        <v>1860877</v>
      </c>
      <c r="E1148" s="68">
        <v>111653</v>
      </c>
      <c r="F1148" s="69">
        <v>1.74E-4</v>
      </c>
    </row>
    <row r="1149" spans="1:6" x14ac:dyDescent="0.2">
      <c r="A1149" s="55" t="s">
        <v>147</v>
      </c>
      <c r="B1149" s="63" t="s">
        <v>10</v>
      </c>
      <c r="C1149" s="67">
        <v>152</v>
      </c>
      <c r="D1149" s="68">
        <v>9321960</v>
      </c>
      <c r="E1149" s="68">
        <v>559318</v>
      </c>
      <c r="F1149" s="69">
        <v>8.7000000000000001E-4</v>
      </c>
    </row>
    <row r="1150" spans="1:6" x14ac:dyDescent="0.2">
      <c r="A1150" s="55" t="s">
        <v>147</v>
      </c>
      <c r="B1150" s="63" t="s">
        <v>4</v>
      </c>
      <c r="C1150" s="67">
        <v>28</v>
      </c>
      <c r="D1150" s="68">
        <v>2839747</v>
      </c>
      <c r="E1150" s="68">
        <v>170385</v>
      </c>
      <c r="F1150" s="69">
        <v>2.6499999999999999E-4</v>
      </c>
    </row>
    <row r="1151" spans="1:6" x14ac:dyDescent="0.2">
      <c r="A1151" s="55" t="s">
        <v>147</v>
      </c>
      <c r="B1151" s="63" t="s">
        <v>52</v>
      </c>
      <c r="C1151" s="67">
        <v>381</v>
      </c>
      <c r="D1151" s="68">
        <v>7319803</v>
      </c>
      <c r="E1151" s="68">
        <v>422991</v>
      </c>
      <c r="F1151" s="69">
        <v>6.5799999999999995E-4</v>
      </c>
    </row>
    <row r="1152" spans="1:6" x14ac:dyDescent="0.2">
      <c r="A1152" s="55" t="s">
        <v>147</v>
      </c>
      <c r="B1152" s="63" t="s">
        <v>8</v>
      </c>
      <c r="C1152" s="67">
        <v>215</v>
      </c>
      <c r="D1152" s="68">
        <v>5595385</v>
      </c>
      <c r="E1152" s="68">
        <v>335723</v>
      </c>
      <c r="F1152" s="69">
        <v>5.22E-4</v>
      </c>
    </row>
    <row r="1153" spans="1:6" x14ac:dyDescent="0.2">
      <c r="A1153" s="55" t="s">
        <v>147</v>
      </c>
      <c r="B1153" s="63" t="s">
        <v>155</v>
      </c>
      <c r="C1153" s="67">
        <v>34</v>
      </c>
      <c r="D1153" s="68">
        <v>1366324</v>
      </c>
      <c r="E1153" s="68">
        <v>81979</v>
      </c>
      <c r="F1153" s="69">
        <v>1.2799999999999999E-4</v>
      </c>
    </row>
    <row r="1154" spans="1:6" x14ac:dyDescent="0.2">
      <c r="A1154" s="55" t="s">
        <v>147</v>
      </c>
      <c r="B1154" s="63" t="s">
        <v>25</v>
      </c>
      <c r="C1154" s="67">
        <v>40</v>
      </c>
      <c r="D1154" s="68">
        <v>6155616</v>
      </c>
      <c r="E1154" s="68">
        <v>369337</v>
      </c>
      <c r="F1154" s="69">
        <v>5.7499999999999999E-4</v>
      </c>
    </row>
    <row r="1155" spans="1:6" x14ac:dyDescent="0.2">
      <c r="A1155" s="55" t="s">
        <v>148</v>
      </c>
      <c r="B1155" s="63" t="s">
        <v>5</v>
      </c>
      <c r="C1155" s="67">
        <v>75</v>
      </c>
      <c r="D1155" s="68">
        <v>20561429</v>
      </c>
      <c r="E1155" s="68">
        <v>1233686</v>
      </c>
      <c r="F1155" s="69">
        <v>1.92E-3</v>
      </c>
    </row>
    <row r="1156" spans="1:6" x14ac:dyDescent="0.2">
      <c r="A1156" s="55" t="s">
        <v>148</v>
      </c>
      <c r="B1156" s="63" t="s">
        <v>1</v>
      </c>
      <c r="C1156" s="67">
        <v>41</v>
      </c>
      <c r="D1156" s="68">
        <v>34154284</v>
      </c>
      <c r="E1156" s="68">
        <v>2049257</v>
      </c>
      <c r="F1156" s="69">
        <v>3.189E-3</v>
      </c>
    </row>
    <row r="1157" spans="1:6" x14ac:dyDescent="0.2">
      <c r="A1157" s="55" t="s">
        <v>148</v>
      </c>
      <c r="B1157" s="63" t="s">
        <v>154</v>
      </c>
      <c r="C1157" s="67">
        <v>305</v>
      </c>
      <c r="D1157" s="68">
        <v>50260419</v>
      </c>
      <c r="E1157" s="68">
        <v>3015625</v>
      </c>
      <c r="F1157" s="69">
        <v>4.692E-3</v>
      </c>
    </row>
    <row r="1158" spans="1:6" x14ac:dyDescent="0.2">
      <c r="A1158" s="55" t="s">
        <v>148</v>
      </c>
      <c r="B1158" s="63" t="s">
        <v>3</v>
      </c>
      <c r="C1158" s="67">
        <v>92</v>
      </c>
      <c r="D1158" s="68">
        <v>27972735</v>
      </c>
      <c r="E1158" s="68">
        <v>1678364</v>
      </c>
      <c r="F1158" s="69">
        <v>2.6120000000000002E-3</v>
      </c>
    </row>
    <row r="1159" spans="1:6" x14ac:dyDescent="0.2">
      <c r="A1159" s="55" t="s">
        <v>148</v>
      </c>
      <c r="B1159" s="63" t="s">
        <v>2</v>
      </c>
      <c r="C1159" s="67">
        <v>31</v>
      </c>
      <c r="D1159" s="68">
        <v>62929379</v>
      </c>
      <c r="E1159" s="68">
        <v>3775763</v>
      </c>
      <c r="F1159" s="69">
        <v>5.875E-3</v>
      </c>
    </row>
    <row r="1160" spans="1:6" x14ac:dyDescent="0.2">
      <c r="A1160" s="55" t="s">
        <v>148</v>
      </c>
      <c r="B1160" s="63" t="s">
        <v>6</v>
      </c>
      <c r="C1160" s="67">
        <v>47</v>
      </c>
      <c r="D1160" s="68">
        <v>17838706</v>
      </c>
      <c r="E1160" s="68">
        <v>1070322</v>
      </c>
      <c r="F1160" s="69">
        <v>1.665E-3</v>
      </c>
    </row>
    <row r="1161" spans="1:6" x14ac:dyDescent="0.2">
      <c r="A1161" s="55" t="s">
        <v>148</v>
      </c>
      <c r="B1161" s="63" t="s">
        <v>10</v>
      </c>
      <c r="C1161" s="67">
        <v>399</v>
      </c>
      <c r="D1161" s="68">
        <v>24901025</v>
      </c>
      <c r="E1161" s="68">
        <v>1494062</v>
      </c>
      <c r="F1161" s="69">
        <v>2.3249999999999998E-3</v>
      </c>
    </row>
    <row r="1162" spans="1:6" x14ac:dyDescent="0.2">
      <c r="A1162" s="55" t="s">
        <v>148</v>
      </c>
      <c r="B1162" s="63" t="s">
        <v>4</v>
      </c>
      <c r="C1162" s="67">
        <v>73</v>
      </c>
      <c r="D1162" s="68">
        <v>32165270</v>
      </c>
      <c r="E1162" s="68">
        <v>1929916</v>
      </c>
      <c r="F1162" s="69">
        <v>3.003E-3</v>
      </c>
    </row>
    <row r="1163" spans="1:6" x14ac:dyDescent="0.2">
      <c r="A1163" s="55" t="s">
        <v>148</v>
      </c>
      <c r="B1163" s="63" t="s">
        <v>52</v>
      </c>
      <c r="C1163" s="67">
        <v>1039</v>
      </c>
      <c r="D1163" s="68">
        <v>51427009</v>
      </c>
      <c r="E1163" s="68">
        <v>3016049</v>
      </c>
      <c r="F1163" s="69">
        <v>4.6930000000000001E-3</v>
      </c>
    </row>
    <row r="1164" spans="1:6" x14ac:dyDescent="0.2">
      <c r="A1164" s="55" t="s">
        <v>148</v>
      </c>
      <c r="B1164" s="63" t="s">
        <v>8</v>
      </c>
      <c r="C1164" s="67">
        <v>508</v>
      </c>
      <c r="D1164" s="68">
        <v>56816038</v>
      </c>
      <c r="E1164" s="68">
        <v>3408962</v>
      </c>
      <c r="F1164" s="69">
        <v>5.3039999999999997E-3</v>
      </c>
    </row>
    <row r="1165" spans="1:6" x14ac:dyDescent="0.2">
      <c r="A1165" s="55" t="s">
        <v>148</v>
      </c>
      <c r="B1165" s="63" t="s">
        <v>155</v>
      </c>
      <c r="C1165" s="67">
        <v>99</v>
      </c>
      <c r="D1165" s="68">
        <v>33107912</v>
      </c>
      <c r="E1165" s="68">
        <v>1986475</v>
      </c>
      <c r="F1165" s="69">
        <v>3.091E-3</v>
      </c>
    </row>
    <row r="1166" spans="1:6" x14ac:dyDescent="0.2">
      <c r="A1166" s="55" t="s">
        <v>148</v>
      </c>
      <c r="B1166" s="63" t="s">
        <v>25</v>
      </c>
      <c r="C1166" s="67">
        <v>125</v>
      </c>
      <c r="D1166" s="68">
        <v>45080816</v>
      </c>
      <c r="E1166" s="68">
        <v>2669977</v>
      </c>
      <c r="F1166" s="69">
        <v>4.1549999999999998E-3</v>
      </c>
    </row>
    <row r="1167" spans="1:6" x14ac:dyDescent="0.2">
      <c r="A1167" s="55" t="s">
        <v>149</v>
      </c>
      <c r="B1167" s="63" t="s">
        <v>5</v>
      </c>
      <c r="C1167" s="67" t="s">
        <v>51</v>
      </c>
      <c r="D1167" s="68" t="s">
        <v>51</v>
      </c>
      <c r="E1167" s="68" t="s">
        <v>51</v>
      </c>
      <c r="F1167" s="69" t="s">
        <v>51</v>
      </c>
    </row>
    <row r="1168" spans="1:6" x14ac:dyDescent="0.2">
      <c r="A1168" s="55" t="s">
        <v>149</v>
      </c>
      <c r="B1168" s="63" t="s">
        <v>1</v>
      </c>
      <c r="C1168" s="67">
        <v>7</v>
      </c>
      <c r="D1168" s="68">
        <v>547316</v>
      </c>
      <c r="E1168" s="68">
        <v>32839</v>
      </c>
      <c r="F1168" s="69">
        <v>5.1E-5</v>
      </c>
    </row>
    <row r="1169" spans="1:6" x14ac:dyDescent="0.2">
      <c r="A1169" s="55" t="s">
        <v>149</v>
      </c>
      <c r="B1169" s="63" t="s">
        <v>154</v>
      </c>
      <c r="C1169" s="67">
        <v>20</v>
      </c>
      <c r="D1169" s="68">
        <v>1119455</v>
      </c>
      <c r="E1169" s="68">
        <v>67167</v>
      </c>
      <c r="F1169" s="69">
        <v>1.05E-4</v>
      </c>
    </row>
    <row r="1170" spans="1:6" x14ac:dyDescent="0.2">
      <c r="A1170" s="55" t="s">
        <v>149</v>
      </c>
      <c r="B1170" s="63" t="s">
        <v>3</v>
      </c>
      <c r="C1170" s="67">
        <v>7</v>
      </c>
      <c r="D1170" s="68">
        <v>2362932</v>
      </c>
      <c r="E1170" s="68">
        <v>141776</v>
      </c>
      <c r="F1170" s="69">
        <v>2.2100000000000001E-4</v>
      </c>
    </row>
    <row r="1171" spans="1:6" x14ac:dyDescent="0.2">
      <c r="A1171" s="55" t="s">
        <v>149</v>
      </c>
      <c r="B1171" s="63" t="s">
        <v>2</v>
      </c>
      <c r="C1171" s="67" t="s">
        <v>51</v>
      </c>
      <c r="D1171" s="68" t="s">
        <v>51</v>
      </c>
      <c r="E1171" s="68" t="s">
        <v>51</v>
      </c>
      <c r="F1171" s="69" t="s">
        <v>51</v>
      </c>
    </row>
    <row r="1172" spans="1:6" x14ac:dyDescent="0.2">
      <c r="A1172" s="55" t="s">
        <v>149</v>
      </c>
      <c r="B1172" s="63" t="s">
        <v>6</v>
      </c>
      <c r="C1172" s="67" t="s">
        <v>51</v>
      </c>
      <c r="D1172" s="68" t="s">
        <v>51</v>
      </c>
      <c r="E1172" s="68" t="s">
        <v>51</v>
      </c>
      <c r="F1172" s="69" t="s">
        <v>51</v>
      </c>
    </row>
    <row r="1173" spans="1:6" x14ac:dyDescent="0.2">
      <c r="A1173" s="55" t="s">
        <v>149</v>
      </c>
      <c r="B1173" s="63" t="s">
        <v>10</v>
      </c>
      <c r="C1173" s="67">
        <v>43</v>
      </c>
      <c r="D1173" s="68">
        <v>605542</v>
      </c>
      <c r="E1173" s="68">
        <v>36333</v>
      </c>
      <c r="F1173" s="69">
        <v>5.7000000000000003E-5</v>
      </c>
    </row>
    <row r="1174" spans="1:6" x14ac:dyDescent="0.2">
      <c r="A1174" s="55" t="s">
        <v>149</v>
      </c>
      <c r="B1174" s="63" t="s">
        <v>4</v>
      </c>
      <c r="C1174" s="67">
        <v>8</v>
      </c>
      <c r="D1174" s="68">
        <v>367742</v>
      </c>
      <c r="E1174" s="68">
        <v>22065</v>
      </c>
      <c r="F1174" s="69">
        <v>3.4E-5</v>
      </c>
    </row>
    <row r="1175" spans="1:6" x14ac:dyDescent="0.2">
      <c r="A1175" s="55" t="s">
        <v>149</v>
      </c>
      <c r="B1175" s="63" t="s">
        <v>52</v>
      </c>
      <c r="C1175" s="67">
        <v>98</v>
      </c>
      <c r="D1175" s="68">
        <v>4524706</v>
      </c>
      <c r="E1175" s="68">
        <v>261980</v>
      </c>
      <c r="F1175" s="69">
        <v>4.08E-4</v>
      </c>
    </row>
    <row r="1176" spans="1:6" x14ac:dyDescent="0.2">
      <c r="A1176" s="55" t="s">
        <v>149</v>
      </c>
      <c r="B1176" s="63" t="s">
        <v>8</v>
      </c>
      <c r="C1176" s="67">
        <v>60</v>
      </c>
      <c r="D1176" s="68">
        <v>1377808</v>
      </c>
      <c r="E1176" s="68">
        <v>82668</v>
      </c>
      <c r="F1176" s="69">
        <v>1.2899999999999999E-4</v>
      </c>
    </row>
    <row r="1177" spans="1:6" x14ac:dyDescent="0.2">
      <c r="A1177" s="55" t="s">
        <v>149</v>
      </c>
      <c r="B1177" s="63" t="s">
        <v>155</v>
      </c>
      <c r="C1177" s="67">
        <v>25</v>
      </c>
      <c r="D1177" s="68">
        <v>315295</v>
      </c>
      <c r="E1177" s="68">
        <v>18918</v>
      </c>
      <c r="F1177" s="69">
        <v>2.9E-5</v>
      </c>
    </row>
    <row r="1178" spans="1:6" x14ac:dyDescent="0.2">
      <c r="A1178" s="55" t="s">
        <v>149</v>
      </c>
      <c r="B1178" s="63" t="s">
        <v>25</v>
      </c>
      <c r="C1178" s="67">
        <v>13</v>
      </c>
      <c r="D1178" s="68">
        <v>484123</v>
      </c>
      <c r="E1178" s="68">
        <v>29047</v>
      </c>
      <c r="F1178" s="69">
        <v>4.5000000000000003E-5</v>
      </c>
    </row>
    <row r="1179" spans="1:6" x14ac:dyDescent="0.2">
      <c r="A1179" s="55" t="s">
        <v>150</v>
      </c>
      <c r="B1179" s="63" t="s">
        <v>5</v>
      </c>
      <c r="C1179" s="67" t="s">
        <v>51</v>
      </c>
      <c r="D1179" s="68" t="s">
        <v>51</v>
      </c>
      <c r="E1179" s="68" t="s">
        <v>51</v>
      </c>
      <c r="F1179" s="69" t="s">
        <v>51</v>
      </c>
    </row>
    <row r="1180" spans="1:6" x14ac:dyDescent="0.2">
      <c r="A1180" s="55" t="s">
        <v>150</v>
      </c>
      <c r="B1180" s="63" t="s">
        <v>1</v>
      </c>
      <c r="C1180" s="67">
        <v>8</v>
      </c>
      <c r="D1180" s="68">
        <v>1293560</v>
      </c>
      <c r="E1180" s="68">
        <v>77614</v>
      </c>
      <c r="F1180" s="69">
        <v>1.21E-4</v>
      </c>
    </row>
    <row r="1181" spans="1:6" x14ac:dyDescent="0.2">
      <c r="A1181" s="55" t="s">
        <v>150</v>
      </c>
      <c r="B1181" s="63" t="s">
        <v>154</v>
      </c>
      <c r="C1181" s="67">
        <v>38</v>
      </c>
      <c r="D1181" s="68">
        <v>2449370</v>
      </c>
      <c r="E1181" s="68">
        <v>146935</v>
      </c>
      <c r="F1181" s="69">
        <v>2.2900000000000001E-4</v>
      </c>
    </row>
    <row r="1182" spans="1:6" x14ac:dyDescent="0.2">
      <c r="A1182" s="55" t="s">
        <v>150</v>
      </c>
      <c r="B1182" s="63" t="s">
        <v>3</v>
      </c>
      <c r="C1182" s="67">
        <v>16</v>
      </c>
      <c r="D1182" s="68">
        <v>3788558</v>
      </c>
      <c r="E1182" s="68">
        <v>227313</v>
      </c>
      <c r="F1182" s="69">
        <v>3.5399999999999999E-4</v>
      </c>
    </row>
    <row r="1183" spans="1:6" x14ac:dyDescent="0.2">
      <c r="A1183" s="55" t="s">
        <v>150</v>
      </c>
      <c r="B1183" s="63" t="s">
        <v>2</v>
      </c>
      <c r="C1183" s="67">
        <v>6</v>
      </c>
      <c r="D1183" s="68">
        <v>1520045</v>
      </c>
      <c r="E1183" s="68">
        <v>91203</v>
      </c>
      <c r="F1183" s="69">
        <v>1.4200000000000001E-4</v>
      </c>
    </row>
    <row r="1184" spans="1:6" x14ac:dyDescent="0.2">
      <c r="A1184" s="55" t="s">
        <v>150</v>
      </c>
      <c r="B1184" s="63" t="s">
        <v>6</v>
      </c>
      <c r="C1184" s="67">
        <v>5</v>
      </c>
      <c r="D1184" s="68">
        <v>891737</v>
      </c>
      <c r="E1184" s="68">
        <v>53504</v>
      </c>
      <c r="F1184" s="69">
        <v>8.2999999999999998E-5</v>
      </c>
    </row>
    <row r="1185" spans="1:6" x14ac:dyDescent="0.2">
      <c r="A1185" s="55" t="s">
        <v>150</v>
      </c>
      <c r="B1185" s="63" t="s">
        <v>10</v>
      </c>
      <c r="C1185" s="67">
        <v>80</v>
      </c>
      <c r="D1185" s="68">
        <v>3456586</v>
      </c>
      <c r="E1185" s="68">
        <v>207395</v>
      </c>
      <c r="F1185" s="69">
        <v>3.2299999999999999E-4</v>
      </c>
    </row>
    <row r="1186" spans="1:6" x14ac:dyDescent="0.2">
      <c r="A1186" s="55" t="s">
        <v>150</v>
      </c>
      <c r="B1186" s="63" t="s">
        <v>4</v>
      </c>
      <c r="C1186" s="67" t="s">
        <v>51</v>
      </c>
      <c r="D1186" s="68" t="s">
        <v>51</v>
      </c>
      <c r="E1186" s="68" t="s">
        <v>51</v>
      </c>
      <c r="F1186" s="69" t="s">
        <v>51</v>
      </c>
    </row>
    <row r="1187" spans="1:6" x14ac:dyDescent="0.2">
      <c r="A1187" s="55" t="s">
        <v>150</v>
      </c>
      <c r="B1187" s="63" t="s">
        <v>52</v>
      </c>
      <c r="C1187" s="67">
        <v>171</v>
      </c>
      <c r="D1187" s="68">
        <v>2938816</v>
      </c>
      <c r="E1187" s="68">
        <v>174227</v>
      </c>
      <c r="F1187" s="69">
        <v>2.7099999999999997E-4</v>
      </c>
    </row>
    <row r="1188" spans="1:6" x14ac:dyDescent="0.2">
      <c r="A1188" s="55" t="s">
        <v>150</v>
      </c>
      <c r="B1188" s="63" t="s">
        <v>8</v>
      </c>
      <c r="C1188" s="67">
        <v>111</v>
      </c>
      <c r="D1188" s="68">
        <v>1589514</v>
      </c>
      <c r="E1188" s="68">
        <v>95371</v>
      </c>
      <c r="F1188" s="69">
        <v>1.4799999999999999E-4</v>
      </c>
    </row>
    <row r="1189" spans="1:6" x14ac:dyDescent="0.2">
      <c r="A1189" s="55" t="s">
        <v>150</v>
      </c>
      <c r="B1189" s="63" t="s">
        <v>155</v>
      </c>
      <c r="C1189" s="67">
        <v>31</v>
      </c>
      <c r="D1189" s="68">
        <v>6633087</v>
      </c>
      <c r="E1189" s="68">
        <v>397985</v>
      </c>
      <c r="F1189" s="69">
        <v>6.1899999999999998E-4</v>
      </c>
    </row>
    <row r="1190" spans="1:6" x14ac:dyDescent="0.2">
      <c r="A1190" s="55" t="s">
        <v>150</v>
      </c>
      <c r="B1190" s="63" t="s">
        <v>25</v>
      </c>
      <c r="C1190" s="67">
        <v>22</v>
      </c>
      <c r="D1190" s="68">
        <v>1068074</v>
      </c>
      <c r="E1190" s="68">
        <v>64084</v>
      </c>
      <c r="F1190" s="69">
        <v>1E-4</v>
      </c>
    </row>
    <row r="1192" spans="1:6" x14ac:dyDescent="0.2">
      <c r="A1192" s="70" t="s">
        <v>151</v>
      </c>
      <c r="B1192" s="70"/>
      <c r="C1192" s="70"/>
      <c r="D1192" s="70"/>
      <c r="E1192" s="70"/>
      <c r="F1192" s="70"/>
    </row>
    <row r="1193" spans="1:6" ht="29.25" customHeight="1" x14ac:dyDescent="0.2">
      <c r="A1193" s="71" t="s">
        <v>152</v>
      </c>
      <c r="B1193" s="71"/>
      <c r="C1193" s="71"/>
      <c r="D1193" s="71"/>
      <c r="E1193" s="71"/>
      <c r="F1193" s="71"/>
    </row>
    <row r="1194" spans="1:6" x14ac:dyDescent="0.2">
      <c r="A1194" s="70" t="s">
        <v>156</v>
      </c>
      <c r="B1194" s="70"/>
      <c r="C1194" s="70"/>
      <c r="D1194" s="70"/>
      <c r="E1194" s="70"/>
      <c r="F1194" s="70"/>
    </row>
    <row r="1196" spans="1:6" x14ac:dyDescent="0.2">
      <c r="A1196" s="70" t="s">
        <v>153</v>
      </c>
      <c r="B1196" s="70"/>
      <c r="C1196" s="70"/>
      <c r="D1196" s="70"/>
      <c r="E1196" s="70"/>
      <c r="F1196" s="70"/>
    </row>
  </sheetData>
  <autoFilter ref="A5:F5" xr:uid="{00000000-0009-0000-0000-000005000000}"/>
  <mergeCells count="8">
    <mergeCell ref="A1194:F1194"/>
    <mergeCell ref="A1196:F1196"/>
    <mergeCell ref="A1:F1"/>
    <mergeCell ref="A2:F2"/>
    <mergeCell ref="A3:F3"/>
    <mergeCell ref="A4:F4"/>
    <mergeCell ref="A1192:F1192"/>
    <mergeCell ref="A1193:F119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December 2019 Report Cover</vt:lpstr>
      <vt:lpstr>Table 1. Retail Sales Tax</vt:lpstr>
      <vt:lpstr>Table 1A. Retail and Retail Use</vt:lpstr>
      <vt:lpstr>Table 2. Retail Use Tax</vt:lpstr>
      <vt:lpstr>Table 3. County and City</vt:lpstr>
      <vt:lpstr>Table 4. County and Business</vt:lpstr>
      <vt:lpstr>'Table 1. Retail Sales Tax'!Print_Area</vt:lpstr>
      <vt:lpstr>'Table 1A. Retail and Retail Use'!Print_Area</vt:lpstr>
      <vt:lpstr>'Table 2. Retail Use Tax'!Print_Area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Phipps, Joel</dc:creator>
  <cp:lastModifiedBy>Thelen, Rob</cp:lastModifiedBy>
  <cp:lastPrinted>2018-01-22T21:09:18Z</cp:lastPrinted>
  <dcterms:created xsi:type="dcterms:W3CDTF">2000-08-30T16:28:40Z</dcterms:created>
  <dcterms:modified xsi:type="dcterms:W3CDTF">2020-06-11T14:07:02Z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1686610269</vt:i4>
  </property>
  <property fmtid="{D5CDD505-2E9C-101B-9397-08002B2CF9AE}" pid="3" name="_EmailSubject">
    <vt:lpwstr>September 07 formatted files</vt:lpwstr>
  </property>
  <property fmtid="{D5CDD505-2E9C-101B-9397-08002B2CF9AE}" pid="4" name="_AuthorEmail">
    <vt:lpwstr>Renee.Mulvey@Iowa.gov</vt:lpwstr>
  </property>
  <property fmtid="{D5CDD505-2E9C-101B-9397-08002B2CF9AE}" pid="5" name="_AuthorEmailDisplayName">
    <vt:lpwstr>Mulvey, Renee [IDR]</vt:lpwstr>
  </property>
  <property fmtid="{D5CDD505-2E9C-101B-9397-08002B2CF9AE}" pid="6" name="_PreviousAdHocReviewCycleID">
    <vt:i4>939947167</vt:i4>
  </property>
  <property fmtid="{D5CDD505-2E9C-101B-9397-08002B2CF9AE}" pid="7" name="_ReviewingToolsShownOnce">
    <vt:lpwstr/>
  </property>
</Properties>
</file>