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codeName="ThisWorkbook" defaultThemeVersion="124226"/>
  <mc:AlternateContent xmlns:mc="http://schemas.openxmlformats.org/markup-compatibility/2006">
    <mc:Choice Requires="x15">
      <x15ac:absPath xmlns:x15ac="http://schemas.microsoft.com/office/spreadsheetml/2010/11/ac" url="\\iowa.gov.state.ia.us\Data\IDRShared\RPD\Research\Tax Research\Stat Reports\SALES-USE\FY20\2020-03\2019-12 Web Output\"/>
    </mc:Choice>
  </mc:AlternateContent>
  <xr:revisionPtr revIDLastSave="0" documentId="13_ncr:1_{18D8C510-381E-43F0-817A-4C52CC3D489D}" xr6:coauthVersionLast="36" xr6:coauthVersionMax="36" xr10:uidLastSave="{00000000-0000-0000-0000-000000000000}"/>
  <bookViews>
    <workbookView xWindow="14385" yWindow="0" windowWidth="14430" windowHeight="12555" tabRatio="828" xr2:uid="{00000000-000D-0000-FFFF-FFFF00000000}"/>
  </bookViews>
  <sheets>
    <sheet name="March 2020 Report Cover" sheetId="11" r:id="rId1"/>
    <sheet name="Table 1. Retail Sales Tax" sheetId="8" r:id="rId2"/>
    <sheet name="Table 1A. Retail Sales &amp; Use" sheetId="10" r:id="rId3"/>
    <sheet name="Table 2. Retail Use Tax" sheetId="9" r:id="rId4"/>
    <sheet name="Table 2A. Use Tax Summary" sheetId="14" r:id="rId5"/>
    <sheet name="Table 3. County and City" sheetId="13" r:id="rId6"/>
    <sheet name="Table 4. County and Business" sheetId="12" r:id="rId7"/>
  </sheets>
  <definedNames>
    <definedName name="_xlnm._FilterDatabase" localSheetId="5" hidden="1">'Table 3. County and City'!$A$5:$F$5</definedName>
    <definedName name="_xlnm._FilterDatabase" localSheetId="6" hidden="1">'Table 4. County and Business'!$A$5:$F$5</definedName>
    <definedName name="_xlnm.Print_Area" localSheetId="1">'Table 1. Retail Sales Tax'!$A$1:$I$25</definedName>
    <definedName name="_xlnm.Print_Area" localSheetId="2">'Table 1A. Retail Sales &amp; Use'!$A$1:$I$25</definedName>
    <definedName name="_xlnm.Print_Area" localSheetId="3">'Table 2. Retail Use Tax'!$A$1:$I$44</definedName>
  </definedNames>
  <calcPr calcId="191029"/>
</workbook>
</file>

<file path=xl/calcChain.xml><?xml version="1.0" encoding="utf-8"?>
<calcChain xmlns="http://schemas.openxmlformats.org/spreadsheetml/2006/main">
  <c r="C7" i="14" l="1"/>
  <c r="D7" i="14" s="1"/>
  <c r="B7" i="14"/>
  <c r="C9" i="14"/>
  <c r="B9" i="14"/>
  <c r="C8" i="14"/>
  <c r="B8" i="14"/>
  <c r="D8" i="14"/>
  <c r="C4" i="14"/>
  <c r="B4" i="14"/>
  <c r="D18" i="14"/>
  <c r="D17" i="14"/>
  <c r="D16" i="14"/>
  <c r="D13" i="14"/>
  <c r="D12" i="14"/>
  <c r="D9" i="14"/>
  <c r="I20" i="9" l="1"/>
  <c r="A3" i="12" l="1"/>
  <c r="A3" i="13" l="1"/>
  <c r="C8" i="9" l="1"/>
  <c r="B8" i="9"/>
  <c r="A3" i="9"/>
  <c r="A3" i="10" l="1"/>
  <c r="B10" i="10" l="1"/>
  <c r="G10" i="10" l="1"/>
  <c r="H10" i="10"/>
  <c r="G11" i="10"/>
  <c r="H11" i="10"/>
  <c r="G12" i="10"/>
  <c r="H12" i="10"/>
  <c r="I12" i="10" s="1"/>
  <c r="G13" i="10"/>
  <c r="H13" i="10"/>
  <c r="G14" i="10"/>
  <c r="H14" i="10"/>
  <c r="G15" i="10"/>
  <c r="H15" i="10"/>
  <c r="I15" i="10" s="1"/>
  <c r="G16" i="10"/>
  <c r="H16" i="10"/>
  <c r="I16" i="10" s="1"/>
  <c r="G17" i="10"/>
  <c r="H17" i="10"/>
  <c r="I17" i="10" s="1"/>
  <c r="G18" i="10"/>
  <c r="H18" i="10"/>
  <c r="I18" i="10" s="1"/>
  <c r="G19" i="10"/>
  <c r="H19" i="10"/>
  <c r="I19" i="10" s="1"/>
  <c r="G20" i="10"/>
  <c r="H20" i="10"/>
  <c r="G21" i="10"/>
  <c r="H21" i="10"/>
  <c r="I21" i="10" s="1"/>
  <c r="F10" i="10"/>
  <c r="F11" i="10"/>
  <c r="F12" i="10"/>
  <c r="F13" i="10"/>
  <c r="F14" i="10"/>
  <c r="F15" i="10"/>
  <c r="F16" i="10"/>
  <c r="F17" i="10"/>
  <c r="F18" i="10"/>
  <c r="F19" i="10"/>
  <c r="F20" i="10"/>
  <c r="F21" i="10"/>
  <c r="E11" i="10"/>
  <c r="E12" i="10"/>
  <c r="E13" i="10"/>
  <c r="E14" i="10"/>
  <c r="E15" i="10"/>
  <c r="E16" i="10"/>
  <c r="E17" i="10"/>
  <c r="E18" i="10"/>
  <c r="E19" i="10"/>
  <c r="E20" i="10"/>
  <c r="E21" i="10"/>
  <c r="E10" i="10"/>
  <c r="C10" i="10"/>
  <c r="C11" i="10"/>
  <c r="C12" i="10"/>
  <c r="C13" i="10"/>
  <c r="C14" i="10"/>
  <c r="C15" i="10"/>
  <c r="C16" i="10"/>
  <c r="C17" i="10"/>
  <c r="C18" i="10"/>
  <c r="C19" i="10"/>
  <c r="C20" i="10"/>
  <c r="C21" i="10"/>
  <c r="B11" i="10"/>
  <c r="B12" i="10"/>
  <c r="B13" i="10"/>
  <c r="B14" i="10"/>
  <c r="B15" i="10"/>
  <c r="B16" i="10"/>
  <c r="B17" i="10"/>
  <c r="B18" i="10"/>
  <c r="B19" i="10"/>
  <c r="B20" i="10"/>
  <c r="B21" i="10"/>
  <c r="F8" i="10"/>
  <c r="C8" i="10"/>
  <c r="B8" i="10"/>
  <c r="F8" i="9"/>
  <c r="H8" i="9" s="1"/>
  <c r="E8" i="9"/>
  <c r="G8" i="9" s="1"/>
  <c r="F8" i="8"/>
  <c r="H8" i="8" s="1"/>
  <c r="H8" i="10" s="1"/>
  <c r="E8" i="8"/>
  <c r="E8" i="10" s="1"/>
  <c r="D10" i="10"/>
  <c r="I21" i="9"/>
  <c r="I19" i="9"/>
  <c r="I18" i="9"/>
  <c r="I17" i="9"/>
  <c r="I16" i="9"/>
  <c r="I15" i="9"/>
  <c r="I14" i="9"/>
  <c r="I13" i="9"/>
  <c r="I12" i="9"/>
  <c r="I11" i="9"/>
  <c r="I10" i="9"/>
  <c r="D11" i="9"/>
  <c r="D12" i="9"/>
  <c r="D13" i="9"/>
  <c r="D14" i="9"/>
  <c r="D15" i="9"/>
  <c r="D16" i="9"/>
  <c r="D17" i="9"/>
  <c r="D18" i="9"/>
  <c r="D19" i="9"/>
  <c r="D20" i="9"/>
  <c r="D21" i="9"/>
  <c r="D10" i="9"/>
  <c r="H23" i="9"/>
  <c r="E23" i="9"/>
  <c r="B23" i="9"/>
  <c r="F23" i="8"/>
  <c r="E23" i="8"/>
  <c r="C23" i="9"/>
  <c r="F23" i="9"/>
  <c r="G23" i="9"/>
  <c r="D10" i="8"/>
  <c r="D11" i="8"/>
  <c r="D12" i="8"/>
  <c r="D13" i="8"/>
  <c r="D14" i="8"/>
  <c r="D15" i="8"/>
  <c r="D16" i="8"/>
  <c r="D17" i="8"/>
  <c r="D18" i="8"/>
  <c r="D19" i="8"/>
  <c r="D20" i="8"/>
  <c r="D21" i="8"/>
  <c r="C23" i="8"/>
  <c r="G23" i="8"/>
  <c r="B23" i="8"/>
  <c r="I10" i="8"/>
  <c r="I11" i="8"/>
  <c r="I12" i="8"/>
  <c r="I13" i="8"/>
  <c r="I14" i="8"/>
  <c r="I15" i="8"/>
  <c r="I16" i="8"/>
  <c r="I17" i="8"/>
  <c r="I18" i="8"/>
  <c r="I19" i="8"/>
  <c r="I20" i="8"/>
  <c r="I21" i="8"/>
  <c r="H23" i="8"/>
  <c r="D21" i="10" l="1"/>
  <c r="D15" i="10"/>
  <c r="I23" i="8"/>
  <c r="D14" i="10"/>
  <c r="I13" i="10"/>
  <c r="G23" i="10"/>
  <c r="C23" i="10"/>
  <c r="D23" i="8"/>
  <c r="G8" i="8"/>
  <c r="G8" i="10" s="1"/>
  <c r="F23" i="10"/>
  <c r="I20" i="10"/>
  <c r="I14" i="10"/>
  <c r="D18" i="10"/>
  <c r="D12" i="10"/>
  <c r="D16" i="10"/>
  <c r="D20" i="10"/>
  <c r="H23" i="10"/>
  <c r="I11" i="10"/>
  <c r="I10" i="10"/>
  <c r="E23" i="10"/>
  <c r="D19" i="10"/>
  <c r="D13" i="10"/>
  <c r="D17" i="10"/>
  <c r="D11" i="10"/>
  <c r="B23" i="10"/>
  <c r="D23" i="10" s="1"/>
  <c r="D23" i="9"/>
  <c r="I23" i="9"/>
  <c r="I23" i="10" l="1"/>
</calcChain>
</file>

<file path=xl/sharedStrings.xml><?xml version="1.0" encoding="utf-8"?>
<sst xmlns="http://schemas.openxmlformats.org/spreadsheetml/2006/main" count="4756" uniqueCount="810">
  <si>
    <t>Business Group</t>
  </si>
  <si>
    <t>Building Materials</t>
  </si>
  <si>
    <t>General Merchandise</t>
  </si>
  <si>
    <t>Food Dealers</t>
  </si>
  <si>
    <t>Motor Vehicle</t>
  </si>
  <si>
    <t>Apparel</t>
  </si>
  <si>
    <t>Home Furnishings</t>
  </si>
  <si>
    <t>Eating and Drinking</t>
  </si>
  <si>
    <t>Specialty Retail</t>
  </si>
  <si>
    <t>Services</t>
  </si>
  <si>
    <t>Miscellaneous</t>
  </si>
  <si>
    <t>Computed Tax</t>
  </si>
  <si>
    <t>Comparison of Use Taxes for the Quarter Ending</t>
  </si>
  <si>
    <t>Number of Returns</t>
  </si>
  <si>
    <t>Retailer's</t>
  </si>
  <si>
    <t>Consumer's</t>
  </si>
  <si>
    <t>Percent Change</t>
  </si>
  <si>
    <t>of Returns</t>
  </si>
  <si>
    <t>by Business Group</t>
  </si>
  <si>
    <t>Retail Sales Tax by Business Group</t>
  </si>
  <si>
    <t>Retailer's Use Tax by Business Group</t>
  </si>
  <si>
    <t>State Totals</t>
  </si>
  <si>
    <t>Use Tax</t>
  </si>
  <si>
    <t>Number of Registrations</t>
  </si>
  <si>
    <t>Utilities and Transportation</t>
  </si>
  <si>
    <t>Wholesale</t>
  </si>
  <si>
    <t>Percentages may not sum to totals due to rounding.</t>
  </si>
  <si>
    <t>Taxable Sales</t>
  </si>
  <si>
    <t>Table 1. Iowa Retail Sales Tax</t>
  </si>
  <si>
    <t>of tax</t>
  </si>
  <si>
    <t>Table 1A. Iowa Retail and Retail Use Sales Tax</t>
  </si>
  <si>
    <t>Retail and Retail Use Sales Tax by Business Group</t>
  </si>
  <si>
    <t>of Tax</t>
  </si>
  <si>
    <t>Table 2. Iowa Retail Use Taxes</t>
  </si>
  <si>
    <t>Retail Sales and Use Tax Quarterly Report</t>
  </si>
  <si>
    <t>SF 2417, passed during the 2018 Legislative session, updated the definition of retailer subject to sales tax in Iowa that effectively will shift most out-of-state retailers from filing under a retailer's use tax permit to filing under a retail sales tax permit. These changes were effective January 1, 2019. Therefore, throughout fiscal year 2019, reported taxable sales in use tax returns will diminish as retailers implement this change. This report has provided taxable sales by business class separately for sales and use tax permit holders, but includes a new table (1A) that combines the two together. It is anticipated that after this transition year, all Department sales and use tax analysis will consider the two together.</t>
  </si>
  <si>
    <t>Effective beginning with the fiscal year 2014 quarterly and annual reports, the Department reassigned approximately 12 percent of retailers after a review of the business class codes assigned to retailers in the sales and use tax database. In addition, the Convenience Stores and Gas Stations business class was moved from the Motor Vehicle group to the Food Dealers group. Because these changes would not be reflected in reports prior to fiscal year 2014, care should be taken when comparing business group data for reports for fiscal year 2014 and later with reports for periods prior to fiscal year 2014.</t>
  </si>
  <si>
    <r>
      <t>Business Class Definition:</t>
    </r>
    <r>
      <rPr>
        <sz val="12"/>
        <rFont val="Arial"/>
        <family val="2"/>
      </rPr>
      <t xml:space="preserve"> The business classification for retail sales activity used by the Department is based on the 2007 North American Industry Classification System (NAICS). The Department attempted to match as closely as possible its four digit business class codes to the NAICS when the system was introduced in 1997.  The two digit NAICS and the first two digits of the Department’s business class codes represent the same 20 general categories of economic activity. However not all business class codes were changed to match NAICS at the four digit level.</t>
    </r>
  </si>
  <si>
    <r>
      <t>Retail Sales Tax Statistics by City</t>
    </r>
    <r>
      <rPr>
        <sz val="12"/>
        <rFont val="Arial"/>
        <family val="2"/>
      </rPr>
      <t>: Table 3 provides retail sales and tax data for all cities in Iowa where at least 10 returns were filed during the quarter. The “Other” category provides data for all cities in each county not satisfying the minimum return count requirements and businesses in the unincorporated area of a county.</t>
    </r>
  </si>
  <si>
    <r>
      <t>Retail Sales Tax Statistics by County and Business Group</t>
    </r>
    <r>
      <rPr>
        <sz val="12"/>
        <rFont val="Arial"/>
        <family val="2"/>
      </rPr>
      <t>: Table 4 provides retail sales and tax data by 12 business groups for each county. Breakouts are provided for each business group within a county where at least 5 or more returns were filed in a fiscal year. An "S", representing "Suppressed", is</t>
    </r>
    <r>
      <rPr>
        <sz val="12"/>
        <color indexed="10"/>
        <rFont val="Arial"/>
        <family val="2"/>
      </rPr>
      <t xml:space="preserve"> </t>
    </r>
    <r>
      <rPr>
        <sz val="12"/>
        <rFont val="Arial"/>
        <family val="2"/>
      </rPr>
      <t>used for any business group that does not have at least 5 returns filed.</t>
    </r>
  </si>
  <si>
    <r>
      <t>Year over Year Retail Sales Tax Statistics:</t>
    </r>
    <r>
      <rPr>
        <sz val="12"/>
        <rFont val="Arial"/>
        <family val="2"/>
      </rPr>
      <t xml:space="preserve"> Table 1 compares return counts, taxable sales, and taxes reported by 12 business groups for the December 2019 quarter compared to the December 2018 quarter.</t>
    </r>
  </si>
  <si>
    <r>
      <t>Use Tax Statistics:</t>
    </r>
    <r>
      <rPr>
        <sz val="12"/>
        <rFont val="Arial"/>
        <family val="2"/>
      </rPr>
      <t xml:space="preserve"> Table 2 compares return counts, taxable sales, and tax data reported by the 12 business groups for the December 2019 quarter compared to the December 2018 quarter for Retailer's Use Tax permits. In addition, aggregate Motor Vehicle Use  and Consumer Use tax data for the December 2019 quarter are also compared to the December 2018 quarter.  The Consumer Use tax data does not include voluntary use tax data.</t>
    </r>
  </si>
  <si>
    <t>Table 4. Iowa Retail Sales Tax</t>
  </si>
  <si>
    <t>by County and Business Group</t>
  </si>
  <si>
    <t>Taxable sales include the value of taxable goods and services that are subject to the 6% State sales tax rate and the value of hotel/motel room rentals and qualified construction equipment purchases subject to the 5% State excise tax rate.  Computed tax equals the taxable sales subject to the 6% State sales tax multiplied by that rate plus taxable sales subject to the 5% State excise tax multiplied by that rate.</t>
  </si>
  <si>
    <t>County</t>
  </si>
  <si>
    <t>Percent of Tax</t>
  </si>
  <si>
    <t>Adair</t>
  </si>
  <si>
    <t>S</t>
  </si>
  <si>
    <t>Service</t>
  </si>
  <si>
    <t>Adams</t>
  </si>
  <si>
    <t>Allamakee</t>
  </si>
  <si>
    <t>Appanoose</t>
  </si>
  <si>
    <t>Audubon</t>
  </si>
  <si>
    <t>Benton</t>
  </si>
  <si>
    <t>Black Hawk</t>
  </si>
  <si>
    <t>Boone</t>
  </si>
  <si>
    <t>Bremer</t>
  </si>
  <si>
    <t>Buchanan</t>
  </si>
  <si>
    <t>Buena Vista</t>
  </si>
  <si>
    <t>Butler</t>
  </si>
  <si>
    <t>Calhoun</t>
  </si>
  <si>
    <t>Carroll</t>
  </si>
  <si>
    <t>Cass</t>
  </si>
  <si>
    <t>Cedar</t>
  </si>
  <si>
    <t>Cerro Gordo</t>
  </si>
  <si>
    <t>Cherokee</t>
  </si>
  <si>
    <t>Chickasaw</t>
  </si>
  <si>
    <t>Clarke</t>
  </si>
  <si>
    <t>Clay</t>
  </si>
  <si>
    <t>Clayton</t>
  </si>
  <si>
    <t>Clinton</t>
  </si>
  <si>
    <t>Crawford</t>
  </si>
  <si>
    <t>Dallas</t>
  </si>
  <si>
    <t>Davis</t>
  </si>
  <si>
    <t>Decatur</t>
  </si>
  <si>
    <t>Delaware</t>
  </si>
  <si>
    <t>Des Moines</t>
  </si>
  <si>
    <t>Dickinson</t>
  </si>
  <si>
    <t>Dubuque</t>
  </si>
  <si>
    <t>Emmet</t>
  </si>
  <si>
    <t>Fayette</t>
  </si>
  <si>
    <t>Floyd</t>
  </si>
  <si>
    <t>Franklin</t>
  </si>
  <si>
    <t>Fremont</t>
  </si>
  <si>
    <t>Greene</t>
  </si>
  <si>
    <t>Grundy</t>
  </si>
  <si>
    <t>Guthrie</t>
  </si>
  <si>
    <t>Hamilton</t>
  </si>
  <si>
    <t>Hancock</t>
  </si>
  <si>
    <t>Hardin</t>
  </si>
  <si>
    <t>Harrison</t>
  </si>
  <si>
    <t>Henry</t>
  </si>
  <si>
    <t>Howard</t>
  </si>
  <si>
    <t>Humboldt</t>
  </si>
  <si>
    <t>Ida</t>
  </si>
  <si>
    <t>Iowa</t>
  </si>
  <si>
    <t>Jackson</t>
  </si>
  <si>
    <t>Jasper</t>
  </si>
  <si>
    <t>Jefferson</t>
  </si>
  <si>
    <t>Johnson</t>
  </si>
  <si>
    <t>Jones</t>
  </si>
  <si>
    <t>Keokuk</t>
  </si>
  <si>
    <t>Kossuth</t>
  </si>
  <si>
    <t>Lee</t>
  </si>
  <si>
    <t>Linn</t>
  </si>
  <si>
    <t>Louisa</t>
  </si>
  <si>
    <t>Lucas</t>
  </si>
  <si>
    <t>Lyon</t>
  </si>
  <si>
    <t>Madison</t>
  </si>
  <si>
    <t>Mahaska</t>
  </si>
  <si>
    <t>Marion</t>
  </si>
  <si>
    <t>Marshall</t>
  </si>
  <si>
    <t>Mills</t>
  </si>
  <si>
    <t>Mitchell</t>
  </si>
  <si>
    <t>Monona</t>
  </si>
  <si>
    <t>Monroe</t>
  </si>
  <si>
    <t>Montgomery</t>
  </si>
  <si>
    <t>Muscatine</t>
  </si>
  <si>
    <t>O'Brien</t>
  </si>
  <si>
    <t>Osceola</t>
  </si>
  <si>
    <t>Page</t>
  </si>
  <si>
    <t>Palo Alto</t>
  </si>
  <si>
    <t>Plymouth</t>
  </si>
  <si>
    <t>Pocahontas</t>
  </si>
  <si>
    <t>Polk</t>
  </si>
  <si>
    <t>Pottawattamie</t>
  </si>
  <si>
    <t>Poweshiek</t>
  </si>
  <si>
    <t>Ringgold</t>
  </si>
  <si>
    <t>Sac</t>
  </si>
  <si>
    <t>Scott</t>
  </si>
  <si>
    <t>Shelby</t>
  </si>
  <si>
    <t>Sioux</t>
  </si>
  <si>
    <t>Story</t>
  </si>
  <si>
    <t>Tama</t>
  </si>
  <si>
    <t>Taylor</t>
  </si>
  <si>
    <t>Union</t>
  </si>
  <si>
    <t>Van Buren</t>
  </si>
  <si>
    <t>Wapello</t>
  </si>
  <si>
    <t>Warren</t>
  </si>
  <si>
    <t>Washington</t>
  </si>
  <si>
    <t>Wayne</t>
  </si>
  <si>
    <t>Webster</t>
  </si>
  <si>
    <t>Winnebago</t>
  </si>
  <si>
    <t>Winneshiek</t>
  </si>
  <si>
    <t>Woodbury</t>
  </si>
  <si>
    <t>Worth</t>
  </si>
  <si>
    <t>Wright</t>
  </si>
  <si>
    <t>There must be a minimum of five returns filed in a business group for the transaction data to be shown.</t>
  </si>
  <si>
    <t>To protect the confidentiality of the businesses, if there are less than five returns filed an S (S=Suppressed) is displayed</t>
  </si>
  <si>
    <t>Percentages may not sum to totals due to rounding and suppression</t>
  </si>
  <si>
    <t>Eating And Drinking</t>
  </si>
  <si>
    <t>Utilities And Transportation</t>
  </si>
  <si>
    <t xml:space="preserve"> If a county has only one business group suppressed than the next lowest taxable sales is also suppressed.</t>
  </si>
  <si>
    <t>Table 3. Iowa Retail Sales Tax</t>
  </si>
  <si>
    <t>by County and City</t>
  </si>
  <si>
    <t>City</t>
  </si>
  <si>
    <t>Greenfield</t>
  </si>
  <si>
    <t>Stuart</t>
  </si>
  <si>
    <t>Fontanelle</t>
  </si>
  <si>
    <t>Orient</t>
  </si>
  <si>
    <t>Bridgewater</t>
  </si>
  <si>
    <t>Other</t>
  </si>
  <si>
    <t>Corning</t>
  </si>
  <si>
    <t>Waukon</t>
  </si>
  <si>
    <t>Lansing</t>
  </si>
  <si>
    <t>Postville</t>
  </si>
  <si>
    <t>New Albin</t>
  </si>
  <si>
    <t>Harpers Ferry</t>
  </si>
  <si>
    <t>Centerville</t>
  </si>
  <si>
    <t>Moravia</t>
  </si>
  <si>
    <t>Moulton</t>
  </si>
  <si>
    <t>Cincinnati</t>
  </si>
  <si>
    <t>Exira</t>
  </si>
  <si>
    <t>Vinton</t>
  </si>
  <si>
    <t>Belle Plaine</t>
  </si>
  <si>
    <t>Atkins</t>
  </si>
  <si>
    <t>Shellsburg</t>
  </si>
  <si>
    <t>Blairstown</t>
  </si>
  <si>
    <t>Urbana</t>
  </si>
  <si>
    <t>Van Horne</t>
  </si>
  <si>
    <t>Keystone</t>
  </si>
  <si>
    <t>Newhall</t>
  </si>
  <si>
    <t>Norway</t>
  </si>
  <si>
    <t>Walford</t>
  </si>
  <si>
    <t>Garrison</t>
  </si>
  <si>
    <t>Waterloo</t>
  </si>
  <si>
    <t>Cedar Falls</t>
  </si>
  <si>
    <t>Evansdale</t>
  </si>
  <si>
    <t>Hudson</t>
  </si>
  <si>
    <t>Laporte City</t>
  </si>
  <si>
    <t>Dunkerton</t>
  </si>
  <si>
    <t>Gilbertville</t>
  </si>
  <si>
    <t>Janesville</t>
  </si>
  <si>
    <t>Raymond</t>
  </si>
  <si>
    <t>Elk Run Heights</t>
  </si>
  <si>
    <t>Ogden</t>
  </si>
  <si>
    <t>Madrid</t>
  </si>
  <si>
    <t>Waverly</t>
  </si>
  <si>
    <t>Sumner</t>
  </si>
  <si>
    <t>Denver</t>
  </si>
  <si>
    <t>Tripoli</t>
  </si>
  <si>
    <t>Readlyn</t>
  </si>
  <si>
    <t>Plainfield</t>
  </si>
  <si>
    <t>Independence</t>
  </si>
  <si>
    <t>Jesup</t>
  </si>
  <si>
    <t>Hazleton</t>
  </si>
  <si>
    <t>Fairbank</t>
  </si>
  <si>
    <t>Winthrop</t>
  </si>
  <si>
    <t>Brandon</t>
  </si>
  <si>
    <t>Rowley</t>
  </si>
  <si>
    <t>Lamont</t>
  </si>
  <si>
    <t>Aurora</t>
  </si>
  <si>
    <t>Quasqueton</t>
  </si>
  <si>
    <t>Storm Lake</t>
  </si>
  <si>
    <t>Alta</t>
  </si>
  <si>
    <t>Sioux Rapids</t>
  </si>
  <si>
    <t>Albert City</t>
  </si>
  <si>
    <t>Newell</t>
  </si>
  <si>
    <t>Linn Grove</t>
  </si>
  <si>
    <t>Parkersburg</t>
  </si>
  <si>
    <t>Allison</t>
  </si>
  <si>
    <t>Clarksville</t>
  </si>
  <si>
    <t>Shell Rock</t>
  </si>
  <si>
    <t>Dumont</t>
  </si>
  <si>
    <t>Aplington</t>
  </si>
  <si>
    <t>New Hartford</t>
  </si>
  <si>
    <t>Bristow</t>
  </si>
  <si>
    <t>Rockwell City</t>
  </si>
  <si>
    <t>Lake City</t>
  </si>
  <si>
    <t>Manson</t>
  </si>
  <si>
    <t>Lohrville</t>
  </si>
  <si>
    <t>Pomeroy</t>
  </si>
  <si>
    <t>Farnhamville</t>
  </si>
  <si>
    <t>Manning</t>
  </si>
  <si>
    <t>Coon Rapids</t>
  </si>
  <si>
    <t>Glidden</t>
  </si>
  <si>
    <t>Breda</t>
  </si>
  <si>
    <t>Templeton</t>
  </si>
  <si>
    <t>Arcadia</t>
  </si>
  <si>
    <t>Halbur</t>
  </si>
  <si>
    <t>Dedham</t>
  </si>
  <si>
    <t>Atlantic</t>
  </si>
  <si>
    <t>Anita</t>
  </si>
  <si>
    <t>Griswold</t>
  </si>
  <si>
    <t>Massena</t>
  </si>
  <si>
    <t>Cumberland</t>
  </si>
  <si>
    <t>Lewis</t>
  </si>
  <si>
    <t>Wiota</t>
  </si>
  <si>
    <t>Tipton</t>
  </si>
  <si>
    <t>West Branch</t>
  </si>
  <si>
    <t>Durant</t>
  </si>
  <si>
    <t>Clarence</t>
  </si>
  <si>
    <t>Lowden</t>
  </si>
  <si>
    <t>Mechanicsville</t>
  </si>
  <si>
    <t>Stanwood</t>
  </si>
  <si>
    <t>Bennett</t>
  </si>
  <si>
    <t>Wilton</t>
  </si>
  <si>
    <t>Mason City</t>
  </si>
  <si>
    <t>Clear Lake</t>
  </si>
  <si>
    <t>Rockwell</t>
  </si>
  <si>
    <t>Ventura</t>
  </si>
  <si>
    <t>Thornton</t>
  </si>
  <si>
    <t>Swaledale</t>
  </si>
  <si>
    <t>Meservey</t>
  </si>
  <si>
    <t>Marcus</t>
  </si>
  <si>
    <t>Aurelia</t>
  </si>
  <si>
    <t>Quimby</t>
  </si>
  <si>
    <t>Cleghorn</t>
  </si>
  <si>
    <t>New Hampton</t>
  </si>
  <si>
    <t>Nashua</t>
  </si>
  <si>
    <t>Fredericksburg</t>
  </si>
  <si>
    <t>Ionia</t>
  </si>
  <si>
    <t>Lawler</t>
  </si>
  <si>
    <t>Alta Vista</t>
  </si>
  <si>
    <t>Murray</t>
  </si>
  <si>
    <t>Spencer</t>
  </si>
  <si>
    <t>Everly</t>
  </si>
  <si>
    <t>Peterson</t>
  </si>
  <si>
    <t>Royal</t>
  </si>
  <si>
    <t>Fostoria</t>
  </si>
  <si>
    <t>Webb</t>
  </si>
  <si>
    <t>Elkader</t>
  </si>
  <si>
    <t>Guttenberg</t>
  </si>
  <si>
    <t>Strawberry Point</t>
  </si>
  <si>
    <t>Mcgregor</t>
  </si>
  <si>
    <t>Edgewood</t>
  </si>
  <si>
    <t>Garnavillo</t>
  </si>
  <si>
    <t>Marquette</t>
  </si>
  <si>
    <t>Luana</t>
  </si>
  <si>
    <t>St. Olaf</t>
  </si>
  <si>
    <t>Dewitt</t>
  </si>
  <si>
    <t>Camanche</t>
  </si>
  <si>
    <t>Wheatland</t>
  </si>
  <si>
    <t>Delmar</t>
  </si>
  <si>
    <t>Calamus</t>
  </si>
  <si>
    <t>Grand Mound</t>
  </si>
  <si>
    <t>Low Moor</t>
  </si>
  <si>
    <t>Goose Lake</t>
  </si>
  <si>
    <t>Charlotte</t>
  </si>
  <si>
    <t>Lost Nation</t>
  </si>
  <si>
    <t>Denison</t>
  </si>
  <si>
    <t>Manilla</t>
  </si>
  <si>
    <t>Dow City</t>
  </si>
  <si>
    <t>Schleswig</t>
  </si>
  <si>
    <t>Charter Oak</t>
  </si>
  <si>
    <t>Westside</t>
  </si>
  <si>
    <t>Vail</t>
  </si>
  <si>
    <t>Kiron</t>
  </si>
  <si>
    <t>West Des Moines</t>
  </si>
  <si>
    <t>Waukee</t>
  </si>
  <si>
    <t>Adel</t>
  </si>
  <si>
    <t>Perry</t>
  </si>
  <si>
    <t>Dallas Center</t>
  </si>
  <si>
    <t>Clive</t>
  </si>
  <si>
    <t>Woodward</t>
  </si>
  <si>
    <t>Urbandale</t>
  </si>
  <si>
    <t>Desoto</t>
  </si>
  <si>
    <t>Granger</t>
  </si>
  <si>
    <t>Redfield</t>
  </si>
  <si>
    <t>Van Meter</t>
  </si>
  <si>
    <t>Dexter</t>
  </si>
  <si>
    <t>Minburn</t>
  </si>
  <si>
    <t>Grimes</t>
  </si>
  <si>
    <t>Bouton</t>
  </si>
  <si>
    <t>Bloomfield</t>
  </si>
  <si>
    <t>Pulaski</t>
  </si>
  <si>
    <t>Drakesville</t>
  </si>
  <si>
    <t>Lamoni</t>
  </si>
  <si>
    <t>Leon</t>
  </si>
  <si>
    <t>Davis City</t>
  </si>
  <si>
    <t>Decatur City</t>
  </si>
  <si>
    <t>Manchester</t>
  </si>
  <si>
    <t>Delhi</t>
  </si>
  <si>
    <t>Hopkinton</t>
  </si>
  <si>
    <t>Earlville</t>
  </si>
  <si>
    <t>Dyersville</t>
  </si>
  <si>
    <t>Ryan</t>
  </si>
  <si>
    <t>Colesburg</t>
  </si>
  <si>
    <t>Dundee</t>
  </si>
  <si>
    <t>Greeley</t>
  </si>
  <si>
    <t>Burlington</t>
  </si>
  <si>
    <t>West Burlington</t>
  </si>
  <si>
    <t>Mediapolis</t>
  </si>
  <si>
    <t>Danville</t>
  </si>
  <si>
    <t>Middletown</t>
  </si>
  <si>
    <t>Spirit Lake</t>
  </si>
  <si>
    <t>Milford</t>
  </si>
  <si>
    <t>Arnolds Park</t>
  </si>
  <si>
    <t>Okoboji</t>
  </si>
  <si>
    <t>Lake Park</t>
  </si>
  <si>
    <t>Terril</t>
  </si>
  <si>
    <t>West Okoboji</t>
  </si>
  <si>
    <t>Wahpeton</t>
  </si>
  <si>
    <t>Peosta</t>
  </si>
  <si>
    <t>Cascade</t>
  </si>
  <si>
    <t>Farley</t>
  </si>
  <si>
    <t>Epworth</t>
  </si>
  <si>
    <t>New Vienna</t>
  </si>
  <si>
    <t>Sherrill</t>
  </si>
  <si>
    <t>Holy Cross</t>
  </si>
  <si>
    <t>Bernard</t>
  </si>
  <si>
    <t>Worthington</t>
  </si>
  <si>
    <t>Durango</t>
  </si>
  <si>
    <t>Asbury</t>
  </si>
  <si>
    <t>Estherville</t>
  </si>
  <si>
    <t>Armstrong</t>
  </si>
  <si>
    <t>Ringsted</t>
  </si>
  <si>
    <t>Wallingford</t>
  </si>
  <si>
    <t>Oelwein</t>
  </si>
  <si>
    <t>West Union</t>
  </si>
  <si>
    <t>Elgin</t>
  </si>
  <si>
    <t>Clermont</t>
  </si>
  <si>
    <t>Hawkeye</t>
  </si>
  <si>
    <t>Maynard</t>
  </si>
  <si>
    <t>Waucoma</t>
  </si>
  <si>
    <t>Arlington</t>
  </si>
  <si>
    <t>Wadena</t>
  </si>
  <si>
    <t>Charles City</t>
  </si>
  <si>
    <t>Nora Springs</t>
  </si>
  <si>
    <t>Rockford</t>
  </si>
  <si>
    <t>Rudd</t>
  </si>
  <si>
    <t>Marble Rock</t>
  </si>
  <si>
    <t>Hampton</t>
  </si>
  <si>
    <t>Sheffield</t>
  </si>
  <si>
    <t>Ackley</t>
  </si>
  <si>
    <t>Latimer</t>
  </si>
  <si>
    <t>Alexander</t>
  </si>
  <si>
    <t>Geneva</t>
  </si>
  <si>
    <t>Dows</t>
  </si>
  <si>
    <t>Sidney</t>
  </si>
  <si>
    <t>Hamburg</t>
  </si>
  <si>
    <t>Tabor</t>
  </si>
  <si>
    <t>Shenandoah</t>
  </si>
  <si>
    <t>Farragut</t>
  </si>
  <si>
    <t>Scranton</t>
  </si>
  <si>
    <t>Grand Junction</t>
  </si>
  <si>
    <t>Paton</t>
  </si>
  <si>
    <t>Churdan</t>
  </si>
  <si>
    <t>Rippey</t>
  </si>
  <si>
    <t>Grundy Center</t>
  </si>
  <si>
    <t>Reinbeck</t>
  </si>
  <si>
    <t>Conrad</t>
  </si>
  <si>
    <t>Dike</t>
  </si>
  <si>
    <t>Wellsburg</t>
  </si>
  <si>
    <t>Holland</t>
  </si>
  <si>
    <t>Beaman</t>
  </si>
  <si>
    <t>Guthrie Center</t>
  </si>
  <si>
    <t>Panora</t>
  </si>
  <si>
    <t>Casey</t>
  </si>
  <si>
    <t>Menlo</t>
  </si>
  <si>
    <t>Yale</t>
  </si>
  <si>
    <t>Bayard</t>
  </si>
  <si>
    <t>Webster City</t>
  </si>
  <si>
    <t>Jewell Junction</t>
  </si>
  <si>
    <t>Stratford</t>
  </si>
  <si>
    <t>Ellsworth</t>
  </si>
  <si>
    <t>Williams</t>
  </si>
  <si>
    <t>Stanhope</t>
  </si>
  <si>
    <t>Blairsburg</t>
  </si>
  <si>
    <t>Garner</t>
  </si>
  <si>
    <t>Britt</t>
  </si>
  <si>
    <t>Forest City</t>
  </si>
  <si>
    <t>Kanawha</t>
  </si>
  <si>
    <t>Klemme</t>
  </si>
  <si>
    <t>Corwith</t>
  </si>
  <si>
    <t>Iowa Falls</t>
  </si>
  <si>
    <t>Eldora</t>
  </si>
  <si>
    <t>Alden</t>
  </si>
  <si>
    <t>Radcliffe</t>
  </si>
  <si>
    <t>Hubbard</t>
  </si>
  <si>
    <t>Steamboat Rock</t>
  </si>
  <si>
    <t>Missouri Valley</t>
  </si>
  <si>
    <t>Woodbine</t>
  </si>
  <si>
    <t>Logan</t>
  </si>
  <si>
    <t>Dunlap</t>
  </si>
  <si>
    <t>Mondamin</t>
  </si>
  <si>
    <t>Pisgah</t>
  </si>
  <si>
    <t>Modale</t>
  </si>
  <si>
    <t>Persia</t>
  </si>
  <si>
    <t>Mount Pleasant</t>
  </si>
  <si>
    <t>New London</t>
  </si>
  <si>
    <t>Wayland</t>
  </si>
  <si>
    <t>Winfield</t>
  </si>
  <si>
    <t>Salem</t>
  </si>
  <si>
    <t>Mount Union</t>
  </si>
  <si>
    <t>Olds</t>
  </si>
  <si>
    <t>Cresco</t>
  </si>
  <si>
    <t>Elma</t>
  </si>
  <si>
    <t>Lime Springs</t>
  </si>
  <si>
    <t>Riceville</t>
  </si>
  <si>
    <t>Protivin</t>
  </si>
  <si>
    <t>Chester</t>
  </si>
  <si>
    <t>Dakota City</t>
  </si>
  <si>
    <t>Renwick</t>
  </si>
  <si>
    <t>Livermore</t>
  </si>
  <si>
    <t>Ida Grove</t>
  </si>
  <si>
    <t>Holstein</t>
  </si>
  <si>
    <t>Battle Creek</t>
  </si>
  <si>
    <t>Arthur</t>
  </si>
  <si>
    <t>Galva</t>
  </si>
  <si>
    <t>Williamsburg</t>
  </si>
  <si>
    <t>Marengo</t>
  </si>
  <si>
    <t>Victor</t>
  </si>
  <si>
    <t>North English</t>
  </si>
  <si>
    <t>Ladora</t>
  </si>
  <si>
    <t>Parnell</t>
  </si>
  <si>
    <t>Maquoketa</t>
  </si>
  <si>
    <t>Bellevue</t>
  </si>
  <si>
    <t>Preston</t>
  </si>
  <si>
    <t>Sabula</t>
  </si>
  <si>
    <t>Lamotte</t>
  </si>
  <si>
    <t>Miles</t>
  </si>
  <si>
    <t>Springbrook</t>
  </si>
  <si>
    <t>Zwingle</t>
  </si>
  <si>
    <t>Andrew</t>
  </si>
  <si>
    <t>St. Donatus</t>
  </si>
  <si>
    <t>Newton</t>
  </si>
  <si>
    <t>Colfax</t>
  </si>
  <si>
    <t>Sully</t>
  </si>
  <si>
    <t>Prairie City</t>
  </si>
  <si>
    <t>Baxter</t>
  </si>
  <si>
    <t>Kellogg</t>
  </si>
  <si>
    <t>Lynnville</t>
  </si>
  <si>
    <t>Mingo</t>
  </si>
  <si>
    <t>Reasnor</t>
  </si>
  <si>
    <t>Fairfield</t>
  </si>
  <si>
    <t>Batavia</t>
  </si>
  <si>
    <t>Libertyville</t>
  </si>
  <si>
    <t>Lockridge</t>
  </si>
  <si>
    <t>Packwood</t>
  </si>
  <si>
    <t>Iowa City</t>
  </si>
  <si>
    <t>Coralville</t>
  </si>
  <si>
    <t>North Liberty</t>
  </si>
  <si>
    <t>Solon</t>
  </si>
  <si>
    <t>Swisher</t>
  </si>
  <si>
    <t>Oxford</t>
  </si>
  <si>
    <t>Tiffin</t>
  </si>
  <si>
    <t>Lone Tree</t>
  </si>
  <si>
    <t>Hills</t>
  </si>
  <si>
    <t>Monticello</t>
  </si>
  <si>
    <t>Anamosa</t>
  </si>
  <si>
    <t>Olin</t>
  </si>
  <si>
    <t>Wyoming</t>
  </si>
  <si>
    <t>Oxford Junction</t>
  </si>
  <si>
    <t>Martelle</t>
  </si>
  <si>
    <t>Onslow</t>
  </si>
  <si>
    <t>Sigourney</t>
  </si>
  <si>
    <t>Keota</t>
  </si>
  <si>
    <t>Hedrick</t>
  </si>
  <si>
    <t>Richland</t>
  </si>
  <si>
    <t>Keswick</t>
  </si>
  <si>
    <t>Ollie</t>
  </si>
  <si>
    <t>What Cheer</t>
  </si>
  <si>
    <t>Harper</t>
  </si>
  <si>
    <t>South English</t>
  </si>
  <si>
    <t>Algona</t>
  </si>
  <si>
    <t>Bancroft</t>
  </si>
  <si>
    <t>Swea City</t>
  </si>
  <si>
    <t>Titonka</t>
  </si>
  <si>
    <t>Whittemore</t>
  </si>
  <si>
    <t>Wesley</t>
  </si>
  <si>
    <t>West Bend</t>
  </si>
  <si>
    <t>Burt</t>
  </si>
  <si>
    <t>Luverne</t>
  </si>
  <si>
    <t>Fenton</t>
  </si>
  <si>
    <t>Lone Rock</t>
  </si>
  <si>
    <t>Lakota</t>
  </si>
  <si>
    <t>Ledyard</t>
  </si>
  <si>
    <t>Fort Madison</t>
  </si>
  <si>
    <t>Donnellson</t>
  </si>
  <si>
    <t>West Point</t>
  </si>
  <si>
    <t>Montrose</t>
  </si>
  <si>
    <t>Houghton</t>
  </si>
  <si>
    <t>Cedar Rapids</t>
  </si>
  <si>
    <t>Hiawatha</t>
  </si>
  <si>
    <t>Mount Vernon</t>
  </si>
  <si>
    <t>Center Point</t>
  </si>
  <si>
    <t>Fairfax</t>
  </si>
  <si>
    <t>Lisbon</t>
  </si>
  <si>
    <t>Central City</t>
  </si>
  <si>
    <t>Ely</t>
  </si>
  <si>
    <t>Springville</t>
  </si>
  <si>
    <t>Robins</t>
  </si>
  <si>
    <t>Palo</t>
  </si>
  <si>
    <t>Coggon</t>
  </si>
  <si>
    <t>Alburnett</t>
  </si>
  <si>
    <t>Walker</t>
  </si>
  <si>
    <t>Columbus Junction</t>
  </si>
  <si>
    <t>Morning Sun</t>
  </si>
  <si>
    <t>Chariton</t>
  </si>
  <si>
    <t>Russell</t>
  </si>
  <si>
    <t>Rock Rapids</t>
  </si>
  <si>
    <t>Inwood</t>
  </si>
  <si>
    <t>Larchwood</t>
  </si>
  <si>
    <t>George</t>
  </si>
  <si>
    <t>Doon</t>
  </si>
  <si>
    <t>Lester</t>
  </si>
  <si>
    <t>Little Rock</t>
  </si>
  <si>
    <t>Alvord</t>
  </si>
  <si>
    <t>Winterset</t>
  </si>
  <si>
    <t>Earlham</t>
  </si>
  <si>
    <t>St. Charles</t>
  </si>
  <si>
    <t>Truro</t>
  </si>
  <si>
    <t>Oskaloosa</t>
  </si>
  <si>
    <t>New Sharon</t>
  </si>
  <si>
    <t>Eddyville</t>
  </si>
  <si>
    <t>Leighton</t>
  </si>
  <si>
    <t>Barnes City</t>
  </si>
  <si>
    <t>Pella</t>
  </si>
  <si>
    <t>Knoxville</t>
  </si>
  <si>
    <t>Pleasantville</t>
  </si>
  <si>
    <t>Melcher-Dallas</t>
  </si>
  <si>
    <t>Bussey</t>
  </si>
  <si>
    <t>Harvey</t>
  </si>
  <si>
    <t>Marshalltown</t>
  </si>
  <si>
    <t>State Center</t>
  </si>
  <si>
    <t>Gilman</t>
  </si>
  <si>
    <t>Melbourne</t>
  </si>
  <si>
    <t>Legrand</t>
  </si>
  <si>
    <t>Albion</t>
  </si>
  <si>
    <t>Laurel</t>
  </si>
  <si>
    <t>Rhodes</t>
  </si>
  <si>
    <t>Glenwood</t>
  </si>
  <si>
    <t>Malvern</t>
  </si>
  <si>
    <t>Emerson</t>
  </si>
  <si>
    <t>Pacific Junction</t>
  </si>
  <si>
    <t>Silver City</t>
  </si>
  <si>
    <t>Osage</t>
  </si>
  <si>
    <t>St. Ansgar</t>
  </si>
  <si>
    <t>Stacyville</t>
  </si>
  <si>
    <t>Orchard</t>
  </si>
  <si>
    <t>Onawa</t>
  </si>
  <si>
    <t>Mapleton</t>
  </si>
  <si>
    <t>Whiting</t>
  </si>
  <si>
    <t>Ute</t>
  </si>
  <si>
    <t>Moorhead</t>
  </si>
  <si>
    <t>Soldier</t>
  </si>
  <si>
    <t>Albia</t>
  </si>
  <si>
    <t>Lovilia</t>
  </si>
  <si>
    <t>Red Oak</t>
  </si>
  <si>
    <t>Villisca</t>
  </si>
  <si>
    <t>Stanton</t>
  </si>
  <si>
    <t>West Liberty</t>
  </si>
  <si>
    <t>Nichols</t>
  </si>
  <si>
    <t>Atalissa</t>
  </si>
  <si>
    <t>Sheldon</t>
  </si>
  <si>
    <t>Hartley</t>
  </si>
  <si>
    <t>Sanborn</t>
  </si>
  <si>
    <t>Paullina</t>
  </si>
  <si>
    <t>Primghar</t>
  </si>
  <si>
    <t>Sutherland</t>
  </si>
  <si>
    <t>Calumet</t>
  </si>
  <si>
    <t>Sibley</t>
  </si>
  <si>
    <t>Ocheyedan</t>
  </si>
  <si>
    <t>Ashton</t>
  </si>
  <si>
    <t>Melvin</t>
  </si>
  <si>
    <t>Clarinda</t>
  </si>
  <si>
    <t>Essex</t>
  </si>
  <si>
    <t>Braddyville</t>
  </si>
  <si>
    <t>Coin</t>
  </si>
  <si>
    <t>Emmetsburg</t>
  </si>
  <si>
    <t>Graettinger</t>
  </si>
  <si>
    <t>Ruthven</t>
  </si>
  <si>
    <t>Mallard</t>
  </si>
  <si>
    <t>Cylinder</t>
  </si>
  <si>
    <t>Lemars</t>
  </si>
  <si>
    <t>Remsen</t>
  </si>
  <si>
    <t>Akron</t>
  </si>
  <si>
    <t>Kingsley</t>
  </si>
  <si>
    <t>Hinton</t>
  </si>
  <si>
    <t>Merrill</t>
  </si>
  <si>
    <t>Sioux City</t>
  </si>
  <si>
    <t>Westfield</t>
  </si>
  <si>
    <t>Laurens</t>
  </si>
  <si>
    <t>Rolfe</t>
  </si>
  <si>
    <t>Fonda</t>
  </si>
  <si>
    <t>Havelock</t>
  </si>
  <si>
    <t>Ankeny</t>
  </si>
  <si>
    <t>Altoona</t>
  </si>
  <si>
    <t>Johnston</t>
  </si>
  <si>
    <t>Pleasant Hill</t>
  </si>
  <si>
    <t>Bondurant</t>
  </si>
  <si>
    <t>Windsor Heights</t>
  </si>
  <si>
    <t>Polk City</t>
  </si>
  <si>
    <t>Runnells</t>
  </si>
  <si>
    <t>Mitchellville</t>
  </si>
  <si>
    <t>Elkhart</t>
  </si>
  <si>
    <t>Carlisle</t>
  </si>
  <si>
    <t>Council Bluffs</t>
  </si>
  <si>
    <t>Avoca</t>
  </si>
  <si>
    <t>Carter Lake</t>
  </si>
  <si>
    <t>Oakland</t>
  </si>
  <si>
    <t>Walnut</t>
  </si>
  <si>
    <t>Underwood</t>
  </si>
  <si>
    <t>Neola</t>
  </si>
  <si>
    <t>Treynor</t>
  </si>
  <si>
    <t>Crescent</t>
  </si>
  <si>
    <t>Carson</t>
  </si>
  <si>
    <t>Minden</t>
  </si>
  <si>
    <t>Grinnell</t>
  </si>
  <si>
    <t>Montezuma</t>
  </si>
  <si>
    <t>Brooklyn</t>
  </si>
  <si>
    <t>Malcom</t>
  </si>
  <si>
    <t>Deep River</t>
  </si>
  <si>
    <t>Mount Ayr</t>
  </si>
  <si>
    <t>Diagonal</t>
  </si>
  <si>
    <t>Sac City</t>
  </si>
  <si>
    <t>Lake View</t>
  </si>
  <si>
    <t>Odebolt</t>
  </si>
  <si>
    <t>Schaller</t>
  </si>
  <si>
    <t>Wall Lake</t>
  </si>
  <si>
    <t>Early</t>
  </si>
  <si>
    <t>Auburn</t>
  </si>
  <si>
    <t>Lytton</t>
  </si>
  <si>
    <t>Davenport</t>
  </si>
  <si>
    <t>Bettendorf</t>
  </si>
  <si>
    <t>Eldridge</t>
  </si>
  <si>
    <t>Leclaire</t>
  </si>
  <si>
    <t>Blue Grass</t>
  </si>
  <si>
    <t>Walcott</t>
  </si>
  <si>
    <t>Long Grove</t>
  </si>
  <si>
    <t>Princeton</t>
  </si>
  <si>
    <t>Buffalo</t>
  </si>
  <si>
    <t>Donahue</t>
  </si>
  <si>
    <t>Mccausland</t>
  </si>
  <si>
    <t>Dixon</t>
  </si>
  <si>
    <t>Harlan</t>
  </si>
  <si>
    <t>Elk Horn</t>
  </si>
  <si>
    <t>Earling</t>
  </si>
  <si>
    <t>Defiance</t>
  </si>
  <si>
    <t>Panama</t>
  </si>
  <si>
    <t>Irwin</t>
  </si>
  <si>
    <t>Portsmouth</t>
  </si>
  <si>
    <t>Sioux Center</t>
  </si>
  <si>
    <t>Orange City</t>
  </si>
  <si>
    <t>Rock Valley</t>
  </si>
  <si>
    <t>Hull</t>
  </si>
  <si>
    <t>Hawarden</t>
  </si>
  <si>
    <t>Alton</t>
  </si>
  <si>
    <t>Boyden</t>
  </si>
  <si>
    <t>Ireton</t>
  </si>
  <si>
    <t>Hospers</t>
  </si>
  <si>
    <t>Maurice</t>
  </si>
  <si>
    <t>Granville</t>
  </si>
  <si>
    <t>Ames</t>
  </si>
  <si>
    <t>Nevada</t>
  </si>
  <si>
    <t>Story City</t>
  </si>
  <si>
    <t>Huxley</t>
  </si>
  <si>
    <t>Slater</t>
  </si>
  <si>
    <t>Colo</t>
  </si>
  <si>
    <t>Gilbert</t>
  </si>
  <si>
    <t>Maxwell</t>
  </si>
  <si>
    <t>Roland</t>
  </si>
  <si>
    <t>Cambridge</t>
  </si>
  <si>
    <t>Zearing</t>
  </si>
  <si>
    <t>Kelley</t>
  </si>
  <si>
    <t>Collins</t>
  </si>
  <si>
    <t>Toledo</t>
  </si>
  <si>
    <t>Traer</t>
  </si>
  <si>
    <t>Dysart</t>
  </si>
  <si>
    <t>Gladbrook</t>
  </si>
  <si>
    <t>Chelsea</t>
  </si>
  <si>
    <t>Garwin</t>
  </si>
  <si>
    <t>Elberon</t>
  </si>
  <si>
    <t>Bedford</t>
  </si>
  <si>
    <t>Lenox</t>
  </si>
  <si>
    <t>Clearfield</t>
  </si>
  <si>
    <t>Creston</t>
  </si>
  <si>
    <t>Afton</t>
  </si>
  <si>
    <t>Keosauqua</t>
  </si>
  <si>
    <t>Farmington</t>
  </si>
  <si>
    <t>Cantril</t>
  </si>
  <si>
    <t>Milton</t>
  </si>
  <si>
    <t>Bonaparte</t>
  </si>
  <si>
    <t>Birmingham</t>
  </si>
  <si>
    <t>Stockport</t>
  </si>
  <si>
    <t>Ottumwa</t>
  </si>
  <si>
    <t>Eldon</t>
  </si>
  <si>
    <t>Agency</t>
  </si>
  <si>
    <t>Blakesburg</t>
  </si>
  <si>
    <t>Indianola</t>
  </si>
  <si>
    <t>Norwalk</t>
  </si>
  <si>
    <t>New Virginia</t>
  </si>
  <si>
    <t>Milo</t>
  </si>
  <si>
    <t>Cumming</t>
  </si>
  <si>
    <t>Lacona</t>
  </si>
  <si>
    <t>Hartford</t>
  </si>
  <si>
    <t>Martensdale</t>
  </si>
  <si>
    <t>Kalona</t>
  </si>
  <si>
    <t>Riverside</t>
  </si>
  <si>
    <t>Wellman</t>
  </si>
  <si>
    <t>Ainsworth</t>
  </si>
  <si>
    <t>Brighton</t>
  </si>
  <si>
    <t>Crawfordsville</t>
  </si>
  <si>
    <t>West Chester</t>
  </si>
  <si>
    <t>Corydon</t>
  </si>
  <si>
    <t>Seymour</t>
  </si>
  <si>
    <t>Humeston</t>
  </si>
  <si>
    <t>Allerton</t>
  </si>
  <si>
    <t>Lineville</t>
  </si>
  <si>
    <t>Fort Dodge</t>
  </si>
  <si>
    <t>Gowrie</t>
  </si>
  <si>
    <t>Dayton</t>
  </si>
  <si>
    <t>Callender</t>
  </si>
  <si>
    <t>Clare</t>
  </si>
  <si>
    <t>Badger</t>
  </si>
  <si>
    <t>Duncombe</t>
  </si>
  <si>
    <t>Lehigh</t>
  </si>
  <si>
    <t>Moorland</t>
  </si>
  <si>
    <t>Lake Mills</t>
  </si>
  <si>
    <t>Buffalo Center</t>
  </si>
  <si>
    <t>Thompson</t>
  </si>
  <si>
    <t>Leland</t>
  </si>
  <si>
    <t>Rake</t>
  </si>
  <si>
    <t>Decorah</t>
  </si>
  <si>
    <t>Calmar</t>
  </si>
  <si>
    <t>Ossian</t>
  </si>
  <si>
    <t>Fort Atkinson</t>
  </si>
  <si>
    <t>Ridgeway</t>
  </si>
  <si>
    <t>Spillville</t>
  </si>
  <si>
    <t>Sergeant Bluff</t>
  </si>
  <si>
    <t>Moville</t>
  </si>
  <si>
    <t>Correctionville</t>
  </si>
  <si>
    <t>Lawton</t>
  </si>
  <si>
    <t>Sloan</t>
  </si>
  <si>
    <t>Anthon</t>
  </si>
  <si>
    <t>Salix</t>
  </si>
  <si>
    <t>Danbury</t>
  </si>
  <si>
    <t>Pierson</t>
  </si>
  <si>
    <t>Cushing</t>
  </si>
  <si>
    <t>Hornick</t>
  </si>
  <si>
    <t>Northwood</t>
  </si>
  <si>
    <t>Manly</t>
  </si>
  <si>
    <t>Kensett</t>
  </si>
  <si>
    <t>Fertile</t>
  </si>
  <si>
    <t>Grafton</t>
  </si>
  <si>
    <t>Clarion</t>
  </si>
  <si>
    <t>Belmond</t>
  </si>
  <si>
    <t>Eagle Grove</t>
  </si>
  <si>
    <t>Goldfield</t>
  </si>
  <si>
    <t>Meriden</t>
  </si>
  <si>
    <t>New Providence</t>
  </si>
  <si>
    <t>Liscomb</t>
  </si>
  <si>
    <t>Hastings</t>
  </si>
  <si>
    <t>Kellerton</t>
  </si>
  <si>
    <t>Ellston</t>
  </si>
  <si>
    <t>This report covers retail sales and use tax data for taxable sales based on tax returns filed with the Department for the quarter ending March 31, 2020 which is the second quarter in fiscal year 2020. The report includes four tables covering retail sales tax collections by business group compared to the prior year, use tax collections by business group with comparisons to the prior year, retail sales and tax collections by county and city, and retail sales and tax collections by county and business group.  Note that collections under the Water Service Excise Tax, levied beginning July 1, 2018, are included as retail sales in this report.</t>
  </si>
  <si>
    <t>Quarter Ending March 31, 2020</t>
  </si>
  <si>
    <t>March 31, 2019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</si>
</sst>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7" formatCode="&quot;$&quot;#,##0.00_);\(&quot;$&quot;#,##0.00\)"/>
    <numFmt numFmtId="164" formatCode="mmmm\ yyyy"/>
    <numFmt numFmtId="165" formatCode="&quot;$&quot;#,##0"/>
  </numFmts>
  <fonts count="15" x14ac:knownFonts="1">
    <font>
      <sz val="12"/>
      <name val="Arial"/>
    </font>
    <font>
      <sz val="10"/>
      <name val="Arial"/>
      <family val="2"/>
    </font>
    <font>
      <sz val="8"/>
      <name val="Arial"/>
      <family val="2"/>
    </font>
    <font>
      <sz val="12"/>
      <name val="Arial"/>
      <family val="2"/>
    </font>
    <font>
      <b/>
      <sz val="11"/>
      <name val="Arial"/>
      <family val="2"/>
    </font>
    <font>
      <b/>
      <sz val="11"/>
      <color indexed="8"/>
      <name val="Arial"/>
      <family val="2"/>
    </font>
    <font>
      <sz val="11"/>
      <name val="Arial"/>
      <family val="2"/>
    </font>
    <font>
      <sz val="11"/>
      <color indexed="8"/>
      <name val="Arial"/>
      <family val="2"/>
    </font>
    <font>
      <sz val="10"/>
      <name val="Arial"/>
      <family val="2"/>
    </font>
    <font>
      <sz val="11"/>
      <color theme="1"/>
      <name val="Arial"/>
      <family val="2"/>
    </font>
    <font>
      <sz val="12"/>
      <color theme="1"/>
      <name val="Arial"/>
      <family val="2"/>
    </font>
    <font>
      <sz val="18"/>
      <name val="Arial"/>
      <family val="2"/>
    </font>
    <font>
      <b/>
      <sz val="12"/>
      <name val="Arial"/>
      <family val="2"/>
    </font>
    <font>
      <sz val="12"/>
      <color indexed="10"/>
      <name val="Arial"/>
      <family val="2"/>
    </font>
    <font>
      <b/>
      <sz val="11"/>
      <color theme="1"/>
      <name val="Arial"/>
      <family val="2"/>
    </font>
  </fonts>
  <fills count="3">
    <fill>
      <patternFill patternType="none"/>
    </fill>
    <fill>
      <patternFill patternType="gray125"/>
    </fill>
    <fill>
      <patternFill patternType="solid">
        <fgColor indexed="9"/>
      </patternFill>
    </fill>
  </fills>
  <borders count="2">
    <border>
      <left/>
      <right/>
      <top/>
      <bottom/>
      <diagonal/>
    </border>
    <border>
      <left/>
      <right/>
      <top/>
      <bottom style="thin">
        <color indexed="64"/>
      </bottom>
      <diagonal/>
    </border>
  </borders>
  <cellStyleXfs count="7">
    <xf numFmtId="0" fontId="0" fillId="2" borderId="0"/>
    <xf numFmtId="0" fontId="9" fillId="0" borderId="0"/>
    <xf numFmtId="0" fontId="3" fillId="2" borderId="0"/>
    <xf numFmtId="0" fontId="3" fillId="2" borderId="0"/>
    <xf numFmtId="0" fontId="3" fillId="2" borderId="0"/>
    <xf numFmtId="0" fontId="1" fillId="0" borderId="0"/>
    <xf numFmtId="0" fontId="8" fillId="0" borderId="0"/>
  </cellStyleXfs>
  <cellXfs count="80">
    <xf numFmtId="0" fontId="0" fillId="2" borderId="0" xfId="0" applyNumberFormat="1"/>
    <xf numFmtId="0" fontId="6" fillId="0" borderId="0" xfId="5" applyFont="1" applyFill="1"/>
    <xf numFmtId="0" fontId="6" fillId="0" borderId="0" xfId="5" applyFont="1" applyAlignment="1">
      <alignment horizontal="left"/>
    </xf>
    <xf numFmtId="0" fontId="4" fillId="0" borderId="0" xfId="4" applyNumberFormat="1" applyFont="1" applyFill="1"/>
    <xf numFmtId="0" fontId="6" fillId="0" borderId="0" xfId="4" applyNumberFormat="1" applyFont="1" applyFill="1" applyAlignment="1">
      <alignment horizontal="center"/>
    </xf>
    <xf numFmtId="0" fontId="6" fillId="0" borderId="0" xfId="4" applyNumberFormat="1" applyFont="1" applyFill="1"/>
    <xf numFmtId="5" fontId="6" fillId="0" borderId="0" xfId="4" applyNumberFormat="1" applyFont="1" applyFill="1"/>
    <xf numFmtId="0" fontId="5" fillId="0" borderId="0" xfId="4" applyNumberFormat="1" applyFont="1" applyFill="1"/>
    <xf numFmtId="0" fontId="6" fillId="0" borderId="0" xfId="4" applyNumberFormat="1" applyFont="1" applyFill="1" applyAlignment="1">
      <alignment vertical="top" wrapText="1"/>
    </xf>
    <xf numFmtId="0" fontId="6" fillId="0" borderId="0" xfId="4" applyNumberFormat="1" applyFont="1" applyFill="1" applyAlignment="1">
      <alignment wrapText="1"/>
    </xf>
    <xf numFmtId="0" fontId="4" fillId="0" borderId="0" xfId="4" applyNumberFormat="1" applyFont="1" applyFill="1" applyAlignment="1">
      <alignment horizontal="right"/>
    </xf>
    <xf numFmtId="0" fontId="4" fillId="0" borderId="0" xfId="4" applyNumberFormat="1" applyFont="1" applyFill="1" applyAlignment="1">
      <alignment horizontal="right" wrapText="1"/>
    </xf>
    <xf numFmtId="164" fontId="4" fillId="0" borderId="0" xfId="4" applyNumberFormat="1" applyFont="1" applyFill="1" applyAlignment="1">
      <alignment horizontal="right"/>
    </xf>
    <xf numFmtId="3" fontId="6" fillId="0" borderId="0" xfId="4" applyNumberFormat="1" applyFont="1" applyFill="1"/>
    <xf numFmtId="10" fontId="6" fillId="0" borderId="0" xfId="4" applyNumberFormat="1" applyFont="1" applyFill="1" applyAlignment="1">
      <alignment horizontal="right"/>
    </xf>
    <xf numFmtId="5" fontId="6" fillId="0" borderId="0" xfId="4" applyNumberFormat="1" applyFont="1" applyFill="1" applyAlignment="1">
      <alignment horizontal="right"/>
    </xf>
    <xf numFmtId="37" fontId="6" fillId="0" borderId="0" xfId="4" applyNumberFormat="1" applyFont="1" applyFill="1" applyAlignment="1">
      <alignment horizontal="right"/>
    </xf>
    <xf numFmtId="0" fontId="5" fillId="0" borderId="0" xfId="4" applyNumberFormat="1" applyFont="1" applyFill="1" applyAlignment="1">
      <alignment horizontal="left" wrapText="1"/>
    </xf>
    <xf numFmtId="0" fontId="7" fillId="0" borderId="0" xfId="4" applyNumberFormat="1" applyFont="1" applyFill="1"/>
    <xf numFmtId="0" fontId="7" fillId="0" borderId="0" xfId="4" applyNumberFormat="1" applyFont="1" applyFill="1" applyAlignment="1">
      <alignment horizontal="right"/>
    </xf>
    <xf numFmtId="0" fontId="6" fillId="0" borderId="0" xfId="4" applyFont="1" applyFill="1"/>
    <xf numFmtId="37" fontId="7" fillId="0" borderId="0" xfId="4" applyNumberFormat="1" applyFont="1" applyFill="1"/>
    <xf numFmtId="10" fontId="7" fillId="0" borderId="0" xfId="4" applyNumberFormat="1" applyFont="1" applyFill="1"/>
    <xf numFmtId="5" fontId="7" fillId="0" borderId="0" xfId="4" applyNumberFormat="1" applyFont="1" applyFill="1" applyAlignment="1">
      <alignment horizontal="right"/>
    </xf>
    <xf numFmtId="10" fontId="7" fillId="0" borderId="0" xfId="4" applyNumberFormat="1" applyFont="1" applyFill="1" applyAlignment="1">
      <alignment horizontal="right"/>
    </xf>
    <xf numFmtId="5" fontId="7" fillId="0" borderId="0" xfId="4" applyNumberFormat="1" applyFont="1" applyFill="1"/>
    <xf numFmtId="0" fontId="4" fillId="0" borderId="0" xfId="4" applyFont="1" applyFill="1" applyAlignment="1">
      <alignment horizontal="center"/>
    </xf>
    <xf numFmtId="0" fontId="10" fillId="0" borderId="0" xfId="1" applyFont="1"/>
    <xf numFmtId="0" fontId="6" fillId="0" borderId="0" xfId="2" applyNumberFormat="1" applyFont="1" applyFill="1"/>
    <xf numFmtId="0" fontId="9" fillId="0" borderId="0" xfId="1" applyFont="1"/>
    <xf numFmtId="0" fontId="6" fillId="0" borderId="0" xfId="6" applyFont="1" applyAlignment="1">
      <alignment horizontal="left"/>
    </xf>
    <xf numFmtId="0" fontId="7" fillId="0" borderId="0" xfId="2" applyNumberFormat="1" applyFont="1" applyFill="1"/>
    <xf numFmtId="0" fontId="4" fillId="0" borderId="0" xfId="2" applyNumberFormat="1" applyFont="1" applyFill="1"/>
    <xf numFmtId="0" fontId="5" fillId="0" borderId="0" xfId="2" applyNumberFormat="1" applyFont="1" applyFill="1"/>
    <xf numFmtId="0" fontId="6" fillId="0" borderId="0" xfId="4" applyNumberFormat="1" applyFont="1" applyFill="1" applyAlignment="1"/>
    <xf numFmtId="0" fontId="5" fillId="0" borderId="0" xfId="4" applyNumberFormat="1" applyFont="1" applyFill="1" applyAlignment="1"/>
    <xf numFmtId="37" fontId="7" fillId="0" borderId="1" xfId="4" applyNumberFormat="1" applyFont="1" applyFill="1" applyBorder="1"/>
    <xf numFmtId="10" fontId="7" fillId="0" borderId="1" xfId="4" applyNumberFormat="1" applyFont="1" applyFill="1" applyBorder="1"/>
    <xf numFmtId="5" fontId="7" fillId="0" borderId="1" xfId="4" applyNumberFormat="1" applyFont="1" applyFill="1" applyBorder="1" applyAlignment="1">
      <alignment horizontal="right"/>
    </xf>
    <xf numFmtId="7" fontId="9" fillId="0" borderId="0" xfId="1" applyNumberFormat="1" applyFont="1"/>
    <xf numFmtId="3" fontId="6" fillId="0" borderId="1" xfId="4" applyNumberFormat="1" applyFont="1" applyFill="1" applyBorder="1"/>
    <xf numFmtId="10" fontId="6" fillId="0" borderId="1" xfId="4" applyNumberFormat="1" applyFont="1" applyFill="1" applyBorder="1" applyAlignment="1">
      <alignment horizontal="right"/>
    </xf>
    <xf numFmtId="5" fontId="6" fillId="0" borderId="1" xfId="4" applyNumberFormat="1" applyFont="1" applyFill="1" applyBorder="1" applyAlignment="1">
      <alignment horizontal="right"/>
    </xf>
    <xf numFmtId="0" fontId="9" fillId="0" borderId="0" xfId="1" applyFont="1" applyFill="1"/>
    <xf numFmtId="7" fontId="9" fillId="0" borderId="0" xfId="1" applyNumberFormat="1" applyFont="1" applyFill="1"/>
    <xf numFmtId="0" fontId="10" fillId="0" borderId="0" xfId="1" applyFont="1" applyFill="1"/>
    <xf numFmtId="0" fontId="5" fillId="0" borderId="0" xfId="4" applyNumberFormat="1" applyFont="1" applyFill="1" applyAlignment="1">
      <alignment horizontal="right" wrapText="1"/>
    </xf>
    <xf numFmtId="0" fontId="11" fillId="2" borderId="0" xfId="2" applyNumberFormat="1" applyFont="1" applyAlignment="1">
      <alignment horizontal="center" vertical="center"/>
    </xf>
    <xf numFmtId="0" fontId="3" fillId="2" borderId="0" xfId="2" applyNumberFormat="1"/>
    <xf numFmtId="164" fontId="11" fillId="2" borderId="0" xfId="2" applyNumberFormat="1" applyFont="1" applyAlignment="1">
      <alignment horizontal="center" vertical="center"/>
    </xf>
    <xf numFmtId="0" fontId="3" fillId="2" borderId="0" xfId="2" applyNumberFormat="1" applyFont="1" applyAlignment="1">
      <alignment horizontal="justify" vertical="center"/>
    </xf>
    <xf numFmtId="0" fontId="12" fillId="2" borderId="0" xfId="2" applyNumberFormat="1" applyFont="1" applyAlignment="1">
      <alignment horizontal="justify" vertical="center"/>
    </xf>
    <xf numFmtId="0" fontId="9" fillId="0" borderId="0" xfId="1"/>
    <xf numFmtId="0" fontId="4" fillId="0" borderId="0" xfId="1" applyFont="1" applyAlignment="1"/>
    <xf numFmtId="3" fontId="4" fillId="0" borderId="0" xfId="1" applyNumberFormat="1" applyFont="1" applyAlignment="1">
      <alignment wrapText="1"/>
    </xf>
    <xf numFmtId="165" fontId="4" fillId="0" borderId="0" xfId="1" applyNumberFormat="1" applyFont="1" applyAlignment="1">
      <alignment wrapText="1"/>
    </xf>
    <xf numFmtId="0" fontId="4" fillId="0" borderId="0" xfId="1" applyFont="1" applyAlignment="1">
      <alignment wrapText="1"/>
    </xf>
    <xf numFmtId="0" fontId="9" fillId="0" borderId="0" xfId="1" applyBorder="1"/>
    <xf numFmtId="3" fontId="9" fillId="0" borderId="0" xfId="1" applyNumberFormat="1" applyBorder="1"/>
    <xf numFmtId="165" fontId="9" fillId="0" borderId="0" xfId="1" applyNumberFormat="1" applyBorder="1"/>
    <xf numFmtId="10" fontId="9" fillId="0" borderId="0" xfId="1" applyNumberFormat="1" applyBorder="1"/>
    <xf numFmtId="3" fontId="9" fillId="0" borderId="0" xfId="1" applyNumberFormat="1" applyBorder="1" applyAlignment="1"/>
    <xf numFmtId="165" fontId="9" fillId="0" borderId="0" xfId="1" applyNumberFormat="1" applyBorder="1" applyAlignment="1"/>
    <xf numFmtId="10" fontId="9" fillId="0" borderId="0" xfId="1" applyNumberFormat="1" applyBorder="1" applyAlignment="1"/>
    <xf numFmtId="0" fontId="4" fillId="0" borderId="0" xfId="1" applyFont="1" applyAlignment="1">
      <alignment horizontal="left"/>
    </xf>
    <xf numFmtId="3" fontId="4" fillId="0" borderId="0" xfId="1" applyNumberFormat="1" applyFont="1" applyBorder="1" applyAlignment="1">
      <alignment horizontal="left" wrapText="1"/>
    </xf>
    <xf numFmtId="165" fontId="4" fillId="0" borderId="0" xfId="1" applyNumberFormat="1" applyFont="1" applyAlignment="1">
      <alignment horizontal="left" wrapText="1"/>
    </xf>
    <xf numFmtId="0" fontId="4" fillId="0" borderId="0" xfId="1" applyFont="1" applyAlignment="1">
      <alignment horizontal="left" wrapText="1"/>
    </xf>
    <xf numFmtId="165" fontId="6" fillId="0" borderId="0" xfId="4" applyNumberFormat="1" applyFont="1" applyFill="1" applyAlignment="1">
      <alignment horizontal="right"/>
    </xf>
    <xf numFmtId="165" fontId="6" fillId="0" borderId="1" xfId="4" applyNumberFormat="1" applyFont="1" applyFill="1" applyBorder="1" applyAlignment="1">
      <alignment horizontal="right"/>
    </xf>
    <xf numFmtId="0" fontId="4" fillId="0" borderId="0" xfId="3" applyNumberFormat="1" applyFont="1" applyFill="1" applyAlignment="1">
      <alignment horizontal="center"/>
    </xf>
    <xf numFmtId="0" fontId="4" fillId="0" borderId="0" xfId="4" applyFont="1" applyFill="1" applyAlignment="1">
      <alignment horizontal="center"/>
    </xf>
    <xf numFmtId="0" fontId="14" fillId="0" borderId="0" xfId="1" applyFont="1" applyFill="1" applyAlignment="1">
      <alignment horizontal="center"/>
    </xf>
    <xf numFmtId="0" fontId="4" fillId="0" borderId="0" xfId="1" applyFont="1" applyAlignment="1">
      <alignment horizontal="center"/>
    </xf>
    <xf numFmtId="0" fontId="6" fillId="0" borderId="0" xfId="3" applyNumberFormat="1" applyFont="1" applyFill="1" applyAlignment="1">
      <alignment horizontal="left" wrapText="1"/>
    </xf>
    <xf numFmtId="0" fontId="9" fillId="0" borderId="0" xfId="1" applyAlignment="1">
      <alignment horizontal="left"/>
    </xf>
    <xf numFmtId="0" fontId="4" fillId="0" borderId="0" xfId="2" applyFont="1" applyFill="1" applyAlignment="1">
      <alignment horizontal="center"/>
    </xf>
    <xf numFmtId="0" fontId="4" fillId="0" borderId="0" xfId="1" quotePrefix="1" applyFont="1" applyAlignment="1">
      <alignment horizontal="center"/>
    </xf>
    <xf numFmtId="0" fontId="9" fillId="0" borderId="0" xfId="1" applyAlignment="1">
      <alignment horizontal="left" wrapText="1"/>
    </xf>
    <xf numFmtId="165" fontId="7" fillId="0" borderId="0" xfId="4" applyNumberFormat="1" applyFont="1" applyFill="1"/>
  </cellXfs>
  <cellStyles count="7">
    <cellStyle name="Normal" xfId="0" builtinId="0"/>
    <cellStyle name="Normal 2" xfId="1" xr:uid="{00000000-0005-0000-0000-000001000000}"/>
    <cellStyle name="Normal 2 2" xfId="2" xr:uid="{00000000-0005-0000-0000-000002000000}"/>
    <cellStyle name="Normal_1-Output  Business Groups June 2011" xfId="3" xr:uid="{00000000-0005-0000-0000-000003000000}"/>
    <cellStyle name="Normal_1-Output Business Groups March 2012" xfId="4" xr:uid="{00000000-0005-0000-0000-000004000000}"/>
    <cellStyle name="Normal_2-Output County and City December 2011" xfId="5" xr:uid="{00000000-0005-0000-0000-000005000000}"/>
    <cellStyle name="Normal_2-Output County and City December 2011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CFD48-4A03-4443-89B2-01E38F19B1E7}">
  <dimension ref="A1:A10"/>
  <sheetViews>
    <sheetView tabSelected="1" workbookViewId="0">
      <selection activeCell="A5" sqref="A5"/>
    </sheetView>
  </sheetViews>
  <sheetFormatPr defaultRowHeight="15" x14ac:dyDescent="0.2"/>
  <cols>
    <col min="1" max="1" width="75.33203125" style="48" customWidth="1"/>
    <col min="2" max="16384" width="8.88671875" style="48"/>
  </cols>
  <sheetData>
    <row r="1" spans="1:1" ht="23.25" x14ac:dyDescent="0.2">
      <c r="A1" s="47" t="s">
        <v>34</v>
      </c>
    </row>
    <row r="2" spans="1:1" ht="23.25" x14ac:dyDescent="0.2">
      <c r="A2" s="49">
        <v>43891</v>
      </c>
    </row>
    <row r="3" spans="1:1" ht="125.25" customHeight="1" x14ac:dyDescent="0.2">
      <c r="A3" s="50" t="s">
        <v>807</v>
      </c>
    </row>
    <row r="4" spans="1:1" ht="129.75" customHeight="1" x14ac:dyDescent="0.2">
      <c r="A4" s="50" t="s">
        <v>35</v>
      </c>
    </row>
    <row r="5" spans="1:1" ht="113.25" customHeight="1" x14ac:dyDescent="0.2">
      <c r="A5" s="50" t="s">
        <v>36</v>
      </c>
    </row>
    <row r="6" spans="1:1" ht="105.75" x14ac:dyDescent="0.2">
      <c r="A6" s="51" t="s">
        <v>37</v>
      </c>
    </row>
    <row r="7" spans="1:1" ht="49.5" customHeight="1" x14ac:dyDescent="0.2">
      <c r="A7" s="51" t="s">
        <v>40</v>
      </c>
    </row>
    <row r="8" spans="1:1" ht="75.75" x14ac:dyDescent="0.2">
      <c r="A8" s="51" t="s">
        <v>41</v>
      </c>
    </row>
    <row r="9" spans="1:1" ht="69" customHeight="1" x14ac:dyDescent="0.2">
      <c r="A9" s="51" t="s">
        <v>38</v>
      </c>
    </row>
    <row r="10" spans="1:1" ht="80.25" customHeight="1" x14ac:dyDescent="0.2">
      <c r="A10" s="51" t="s">
        <v>39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29"/>
  <sheetViews>
    <sheetView showOutlineSymbols="0" zoomScaleNormal="100" workbookViewId="0">
      <selection activeCell="E25" sqref="E25"/>
    </sheetView>
  </sheetViews>
  <sheetFormatPr defaultColWidth="11.44140625" defaultRowHeight="14.25" x14ac:dyDescent="0.2"/>
  <cols>
    <col min="1" max="1" width="20.77734375" style="5" customWidth="1"/>
    <col min="2" max="3" width="9.6640625" style="5" bestFit="1" customWidth="1"/>
    <col min="4" max="4" width="9.109375" style="5" bestFit="1" customWidth="1"/>
    <col min="5" max="6" width="11.88671875" style="5" bestFit="1" customWidth="1"/>
    <col min="7" max="8" width="10.5546875" style="5" bestFit="1" customWidth="1"/>
    <col min="9" max="9" width="7" style="5" bestFit="1" customWidth="1"/>
    <col min="10" max="16384" width="11.44140625" style="5"/>
  </cols>
  <sheetData>
    <row r="1" spans="1:11" s="3" customFormat="1" ht="15" x14ac:dyDescent="0.25">
      <c r="A1" s="70" t="s">
        <v>28</v>
      </c>
      <c r="B1" s="70"/>
      <c r="C1" s="70"/>
      <c r="D1" s="70"/>
      <c r="E1" s="70"/>
      <c r="F1" s="70"/>
      <c r="G1" s="70"/>
      <c r="H1" s="70"/>
      <c r="I1" s="70"/>
    </row>
    <row r="2" spans="1:11" s="3" customFormat="1" ht="15" x14ac:dyDescent="0.25">
      <c r="A2" s="70" t="s">
        <v>18</v>
      </c>
      <c r="B2" s="70"/>
      <c r="C2" s="70"/>
      <c r="D2" s="70"/>
      <c r="E2" s="70"/>
      <c r="F2" s="70"/>
      <c r="G2" s="70"/>
      <c r="H2" s="70"/>
      <c r="I2" s="70"/>
    </row>
    <row r="3" spans="1:11" s="3" customFormat="1" ht="15" x14ac:dyDescent="0.25">
      <c r="A3" s="70" t="s">
        <v>808</v>
      </c>
      <c r="B3" s="70"/>
      <c r="C3" s="70"/>
      <c r="D3" s="70"/>
      <c r="E3" s="70"/>
      <c r="F3" s="70"/>
      <c r="G3" s="70"/>
      <c r="H3" s="70"/>
      <c r="I3" s="70"/>
    </row>
    <row r="4" spans="1:11" x14ac:dyDescent="0.2">
      <c r="H4" s="6"/>
    </row>
    <row r="5" spans="1:11" ht="14.25" customHeight="1" x14ac:dyDescent="0.25">
      <c r="A5" s="7" t="s">
        <v>19</v>
      </c>
      <c r="B5" s="8"/>
      <c r="C5" s="8"/>
      <c r="D5" s="8"/>
      <c r="E5" s="8"/>
      <c r="F5" s="8"/>
      <c r="G5" s="8"/>
      <c r="H5" s="9"/>
      <c r="I5" s="9"/>
    </row>
    <row r="6" spans="1:11" s="3" customFormat="1" ht="15" x14ac:dyDescent="0.25">
      <c r="C6" s="10"/>
      <c r="D6" s="10"/>
      <c r="E6" s="10"/>
      <c r="F6" s="10"/>
      <c r="G6" s="10"/>
      <c r="H6" s="10"/>
      <c r="I6" s="10"/>
    </row>
    <row r="7" spans="1:11" s="3" customFormat="1" ht="30" x14ac:dyDescent="0.25">
      <c r="B7" s="11" t="s">
        <v>13</v>
      </c>
      <c r="C7" s="11" t="s">
        <v>13</v>
      </c>
      <c r="D7" s="11" t="s">
        <v>16</v>
      </c>
      <c r="E7" s="11" t="s">
        <v>27</v>
      </c>
      <c r="F7" s="11" t="s">
        <v>27</v>
      </c>
      <c r="G7" s="11" t="s">
        <v>11</v>
      </c>
      <c r="H7" s="11" t="s">
        <v>11</v>
      </c>
      <c r="I7" s="11" t="s">
        <v>16</v>
      </c>
    </row>
    <row r="8" spans="1:11" s="3" customFormat="1" ht="15" x14ac:dyDescent="0.25">
      <c r="A8" s="3" t="s">
        <v>0</v>
      </c>
      <c r="B8" s="12">
        <v>43525</v>
      </c>
      <c r="C8" s="12">
        <v>43891</v>
      </c>
      <c r="D8" s="10" t="s">
        <v>17</v>
      </c>
      <c r="E8" s="12">
        <f>B8</f>
        <v>43525</v>
      </c>
      <c r="F8" s="12">
        <f>C8</f>
        <v>43891</v>
      </c>
      <c r="G8" s="12">
        <f>E8</f>
        <v>43525</v>
      </c>
      <c r="H8" s="12">
        <f>F8</f>
        <v>43891</v>
      </c>
      <c r="I8" s="10" t="s">
        <v>29</v>
      </c>
    </row>
    <row r="9" spans="1:11" ht="15" x14ac:dyDescent="0.25">
      <c r="B9" s="4"/>
      <c r="D9" s="4"/>
      <c r="E9" s="4"/>
      <c r="F9" s="4"/>
      <c r="K9" s="3"/>
    </row>
    <row r="10" spans="1:11" ht="14.25" customHeight="1" x14ac:dyDescent="0.25">
      <c r="A10" s="5" t="s">
        <v>5</v>
      </c>
      <c r="B10" s="13">
        <v>1709</v>
      </c>
      <c r="C10" s="13">
        <v>1852</v>
      </c>
      <c r="D10" s="14">
        <f t="shared" ref="D10:D21" si="0">(C10/B10)-1</f>
        <v>8.3674663545933337E-2</v>
      </c>
      <c r="E10" s="68">
        <v>207922387</v>
      </c>
      <c r="F10" s="68">
        <v>170334232</v>
      </c>
      <c r="G10" s="68">
        <v>12475343.219999999</v>
      </c>
      <c r="H10" s="68">
        <v>10220053.92</v>
      </c>
      <c r="I10" s="14">
        <f t="shared" ref="I10:I21" si="1">(H10/G10)-1</f>
        <v>-0.18077973970162231</v>
      </c>
      <c r="K10" s="3"/>
    </row>
    <row r="11" spans="1:11" ht="14.25" customHeight="1" x14ac:dyDescent="0.25">
      <c r="A11" s="5" t="s">
        <v>1</v>
      </c>
      <c r="B11" s="13">
        <v>1346</v>
      </c>
      <c r="C11" s="13">
        <v>1329</v>
      </c>
      <c r="D11" s="14">
        <f t="shared" si="0"/>
        <v>-1.2630014858840966E-2</v>
      </c>
      <c r="E11" s="68">
        <v>555415575</v>
      </c>
      <c r="F11" s="68">
        <v>548826083</v>
      </c>
      <c r="G11" s="68">
        <v>33324893.949999999</v>
      </c>
      <c r="H11" s="68">
        <v>32929555.120000001</v>
      </c>
      <c r="I11" s="14">
        <f t="shared" si="1"/>
        <v>-1.186316843477897E-2</v>
      </c>
      <c r="K11" s="3"/>
    </row>
    <row r="12" spans="1:11" ht="14.25" customHeight="1" x14ac:dyDescent="0.25">
      <c r="A12" s="5" t="s">
        <v>7</v>
      </c>
      <c r="B12" s="13">
        <v>7718</v>
      </c>
      <c r="C12" s="13">
        <v>7617</v>
      </c>
      <c r="D12" s="14">
        <f t="shared" si="0"/>
        <v>-1.3086291785436632E-2</v>
      </c>
      <c r="E12" s="68">
        <v>1045192660</v>
      </c>
      <c r="F12" s="68">
        <v>992103534</v>
      </c>
      <c r="G12" s="68">
        <v>62682246.280000001</v>
      </c>
      <c r="H12" s="68">
        <v>59499662.910000004</v>
      </c>
      <c r="I12" s="14">
        <f t="shared" si="1"/>
        <v>-5.0773282051563395E-2</v>
      </c>
      <c r="K12" s="3"/>
    </row>
    <row r="13" spans="1:11" ht="14.25" customHeight="1" x14ac:dyDescent="0.25">
      <c r="A13" s="5" t="s">
        <v>3</v>
      </c>
      <c r="B13" s="13">
        <v>3020</v>
      </c>
      <c r="C13" s="13">
        <v>2952</v>
      </c>
      <c r="D13" s="14">
        <f t="shared" si="0"/>
        <v>-2.251655629139071E-2</v>
      </c>
      <c r="E13" s="68">
        <v>823069093</v>
      </c>
      <c r="F13" s="68">
        <v>867714147</v>
      </c>
      <c r="G13" s="68">
        <v>49384145.579999998</v>
      </c>
      <c r="H13" s="68">
        <v>52062848.82</v>
      </c>
      <c r="I13" s="14">
        <f t="shared" si="1"/>
        <v>5.4242170407922341E-2</v>
      </c>
      <c r="K13" s="3"/>
    </row>
    <row r="14" spans="1:11" ht="14.25" customHeight="1" x14ac:dyDescent="0.25">
      <c r="A14" s="5" t="s">
        <v>2</v>
      </c>
      <c r="B14" s="13">
        <v>820</v>
      </c>
      <c r="C14" s="13">
        <v>926</v>
      </c>
      <c r="D14" s="14">
        <f t="shared" si="0"/>
        <v>0.12926829268292672</v>
      </c>
      <c r="E14" s="68">
        <v>993468280</v>
      </c>
      <c r="F14" s="68">
        <v>994674118</v>
      </c>
      <c r="G14" s="68">
        <v>59608096.799999997</v>
      </c>
      <c r="H14" s="68">
        <v>59680447.079999998</v>
      </c>
      <c r="I14" s="14">
        <f t="shared" si="1"/>
        <v>1.2137659795237177E-3</v>
      </c>
      <c r="K14" s="3"/>
    </row>
    <row r="15" spans="1:11" ht="14.25" customHeight="1" x14ac:dyDescent="0.25">
      <c r="A15" s="5" t="s">
        <v>6</v>
      </c>
      <c r="B15" s="13">
        <v>1312</v>
      </c>
      <c r="C15" s="13">
        <v>1297</v>
      </c>
      <c r="D15" s="14">
        <f t="shared" si="0"/>
        <v>-1.1432926829268331E-2</v>
      </c>
      <c r="E15" s="68">
        <v>270525074</v>
      </c>
      <c r="F15" s="68">
        <v>283221918</v>
      </c>
      <c r="G15" s="68">
        <v>16231504.440000001</v>
      </c>
      <c r="H15" s="68">
        <v>16993315.080000002</v>
      </c>
      <c r="I15" s="14">
        <f t="shared" si="1"/>
        <v>4.6934074584154883E-2</v>
      </c>
      <c r="K15" s="3"/>
    </row>
    <row r="16" spans="1:11" ht="14.25" customHeight="1" x14ac:dyDescent="0.25">
      <c r="A16" s="5" t="s">
        <v>10</v>
      </c>
      <c r="B16" s="13">
        <v>12526</v>
      </c>
      <c r="C16" s="13">
        <v>13462</v>
      </c>
      <c r="D16" s="14">
        <f t="shared" si="0"/>
        <v>7.4724572888392071E-2</v>
      </c>
      <c r="E16" s="68">
        <v>623757799</v>
      </c>
      <c r="F16" s="68">
        <v>703618075</v>
      </c>
      <c r="G16" s="68">
        <v>37419437.350000001</v>
      </c>
      <c r="H16" s="68">
        <v>42167473.419999994</v>
      </c>
      <c r="I16" s="14">
        <f t="shared" si="1"/>
        <v>0.12688689104514261</v>
      </c>
      <c r="K16" s="3"/>
    </row>
    <row r="17" spans="1:11" ht="14.25" customHeight="1" x14ac:dyDescent="0.25">
      <c r="A17" s="5" t="s">
        <v>4</v>
      </c>
      <c r="B17" s="13">
        <v>2190</v>
      </c>
      <c r="C17" s="13">
        <v>2181</v>
      </c>
      <c r="D17" s="14">
        <f t="shared" si="0"/>
        <v>-4.109589041095929E-3</v>
      </c>
      <c r="E17" s="68">
        <v>469492853</v>
      </c>
      <c r="F17" s="68">
        <v>473996987</v>
      </c>
      <c r="G17" s="68">
        <v>28165208.330000002</v>
      </c>
      <c r="H17" s="68">
        <v>28436811.739999998</v>
      </c>
      <c r="I17" s="14">
        <f t="shared" si="1"/>
        <v>9.6432238958694683E-3</v>
      </c>
      <c r="K17" s="3"/>
    </row>
    <row r="18" spans="1:11" ht="14.25" customHeight="1" x14ac:dyDescent="0.25">
      <c r="A18" s="5" t="s">
        <v>9</v>
      </c>
      <c r="B18" s="13">
        <v>31797</v>
      </c>
      <c r="C18" s="13">
        <v>32066</v>
      </c>
      <c r="D18" s="14">
        <f t="shared" si="0"/>
        <v>8.4599176022894795E-3</v>
      </c>
      <c r="E18" s="68">
        <v>1342373581</v>
      </c>
      <c r="F18" s="68">
        <v>1339323605</v>
      </c>
      <c r="G18" s="68">
        <v>78805730.090000004</v>
      </c>
      <c r="H18" s="68">
        <v>78788031.599999994</v>
      </c>
      <c r="I18" s="14">
        <f t="shared" si="1"/>
        <v>-2.245837958712027E-4</v>
      </c>
      <c r="K18" s="3"/>
    </row>
    <row r="19" spans="1:11" ht="14.25" customHeight="1" x14ac:dyDescent="0.25">
      <c r="A19" s="5" t="s">
        <v>8</v>
      </c>
      <c r="B19" s="13">
        <v>13885</v>
      </c>
      <c r="C19" s="13">
        <v>15206</v>
      </c>
      <c r="D19" s="14">
        <f t="shared" si="0"/>
        <v>9.5138638818869303E-2</v>
      </c>
      <c r="E19" s="68">
        <v>752222593</v>
      </c>
      <c r="F19" s="68">
        <v>852958347</v>
      </c>
      <c r="G19" s="68">
        <v>45132761.640000001</v>
      </c>
      <c r="H19" s="68">
        <v>51176874.709999993</v>
      </c>
      <c r="I19" s="14">
        <f t="shared" si="1"/>
        <v>0.13391852947556515</v>
      </c>
      <c r="K19" s="3"/>
    </row>
    <row r="20" spans="1:11" ht="14.25" customHeight="1" x14ac:dyDescent="0.25">
      <c r="A20" s="5" t="s">
        <v>24</v>
      </c>
      <c r="B20" s="13">
        <v>3967</v>
      </c>
      <c r="C20" s="13">
        <v>3978</v>
      </c>
      <c r="D20" s="14">
        <f t="shared" si="0"/>
        <v>2.7728762288883324E-3</v>
      </c>
      <c r="E20" s="68">
        <v>1012799639</v>
      </c>
      <c r="F20" s="68">
        <v>1008205801</v>
      </c>
      <c r="G20" s="68">
        <v>60767978.340000004</v>
      </c>
      <c r="H20" s="68">
        <v>60492348.060000002</v>
      </c>
      <c r="I20" s="14">
        <f t="shared" si="1"/>
        <v>-4.5357816325208855E-3</v>
      </c>
      <c r="K20" s="3"/>
    </row>
    <row r="21" spans="1:11" ht="14.25" customHeight="1" x14ac:dyDescent="0.25">
      <c r="A21" s="5" t="s">
        <v>25</v>
      </c>
      <c r="B21" s="40">
        <v>4266</v>
      </c>
      <c r="C21" s="40">
        <v>4540</v>
      </c>
      <c r="D21" s="41">
        <f t="shared" si="0"/>
        <v>6.4228785747773021E-2</v>
      </c>
      <c r="E21" s="69">
        <v>796017506</v>
      </c>
      <c r="F21" s="69">
        <v>887843576</v>
      </c>
      <c r="G21" s="69">
        <v>47489423.600000001</v>
      </c>
      <c r="H21" s="69">
        <v>52978123.370000005</v>
      </c>
      <c r="I21" s="41">
        <f t="shared" si="1"/>
        <v>0.11557730867047211</v>
      </c>
      <c r="K21" s="3"/>
    </row>
    <row r="22" spans="1:11" ht="14.25" customHeight="1" x14ac:dyDescent="0.25">
      <c r="D22" s="14"/>
      <c r="E22" s="68"/>
      <c r="F22" s="68"/>
      <c r="G22" s="68"/>
      <c r="H22" s="68"/>
      <c r="I22" s="14"/>
      <c r="K22" s="3"/>
    </row>
    <row r="23" spans="1:11" ht="14.25" customHeight="1" x14ac:dyDescent="0.25">
      <c r="A23" s="1" t="s">
        <v>21</v>
      </c>
      <c r="B23" s="13">
        <f>SUM(B10:B21)</f>
        <v>84556</v>
      </c>
      <c r="C23" s="13">
        <f>SUM(C10:C21)</f>
        <v>87406</v>
      </c>
      <c r="D23" s="14">
        <f>(C23/B23)-1</f>
        <v>3.3705473295803978E-2</v>
      </c>
      <c r="E23" s="68">
        <f>SUM(E10:E22)</f>
        <v>8892257040</v>
      </c>
      <c r="F23" s="68">
        <f>SUM(F10:F22)</f>
        <v>9122820423</v>
      </c>
      <c r="G23" s="68">
        <f>SUM(G10:G21)</f>
        <v>531486769.62</v>
      </c>
      <c r="H23" s="68">
        <f>SUM(H10:H21)</f>
        <v>545425545.83000004</v>
      </c>
      <c r="I23" s="14">
        <f>(H23/G23)-1</f>
        <v>2.6226007883443536E-2</v>
      </c>
      <c r="K23" s="3"/>
    </row>
    <row r="24" spans="1:11" ht="14.25" customHeight="1" x14ac:dyDescent="0.25">
      <c r="B24" s="16"/>
      <c r="C24" s="16"/>
      <c r="D24" s="14"/>
      <c r="E24" s="11"/>
      <c r="F24" s="14"/>
      <c r="G24" s="15"/>
      <c r="H24" s="15"/>
      <c r="I24" s="14"/>
      <c r="K24" s="3"/>
    </row>
    <row r="25" spans="1:11" ht="15" x14ac:dyDescent="0.25">
      <c r="A25" s="2"/>
      <c r="H25" s="14"/>
      <c r="K25" s="3"/>
    </row>
    <row r="26" spans="1:11" ht="15" x14ac:dyDescent="0.25">
      <c r="H26" s="6"/>
      <c r="K26" s="3"/>
    </row>
    <row r="27" spans="1:11" ht="15" x14ac:dyDescent="0.25">
      <c r="H27" s="6"/>
      <c r="K27" s="3"/>
    </row>
    <row r="29" spans="1:11" x14ac:dyDescent="0.2">
      <c r="H29" s="6"/>
    </row>
  </sheetData>
  <mergeCells count="3">
    <mergeCell ref="A1:I1"/>
    <mergeCell ref="A2:I2"/>
    <mergeCell ref="A3:I3"/>
  </mergeCells>
  <phoneticPr fontId="2" type="noConversion"/>
  <printOptions horizontalCentered="1"/>
  <pageMargins left="0.5" right="0.5" top="1" bottom="1" header="0.5" footer="0.5"/>
  <pageSetup scale="59"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29"/>
  <sheetViews>
    <sheetView showOutlineSymbols="0" zoomScaleNormal="100" workbookViewId="0">
      <selection activeCell="A36" sqref="A36"/>
    </sheetView>
  </sheetViews>
  <sheetFormatPr defaultColWidth="11.44140625" defaultRowHeight="14.25" x14ac:dyDescent="0.2"/>
  <cols>
    <col min="1" max="1" width="20.77734375" style="5" customWidth="1"/>
    <col min="2" max="3" width="9.6640625" style="5" bestFit="1" customWidth="1"/>
    <col min="4" max="4" width="9.109375" style="5" bestFit="1" customWidth="1"/>
    <col min="5" max="6" width="13.44140625" style="5" bestFit="1" customWidth="1"/>
    <col min="7" max="8" width="13" style="5" bestFit="1" customWidth="1"/>
    <col min="9" max="9" width="7" style="5" bestFit="1" customWidth="1"/>
    <col min="10" max="16384" width="11.44140625" style="5"/>
  </cols>
  <sheetData>
    <row r="1" spans="1:9" s="3" customFormat="1" ht="15" x14ac:dyDescent="0.25">
      <c r="A1" s="70" t="s">
        <v>30</v>
      </c>
      <c r="B1" s="70"/>
      <c r="C1" s="70"/>
      <c r="D1" s="70"/>
      <c r="E1" s="70"/>
      <c r="F1" s="70"/>
      <c r="G1" s="70"/>
      <c r="H1" s="70"/>
      <c r="I1" s="70"/>
    </row>
    <row r="2" spans="1:9" s="3" customFormat="1" ht="15" x14ac:dyDescent="0.25">
      <c r="A2" s="70" t="s">
        <v>18</v>
      </c>
      <c r="B2" s="70"/>
      <c r="C2" s="70"/>
      <c r="D2" s="70"/>
      <c r="E2" s="70"/>
      <c r="F2" s="70"/>
      <c r="G2" s="70"/>
      <c r="H2" s="70"/>
      <c r="I2" s="70"/>
    </row>
    <row r="3" spans="1:9" s="3" customFormat="1" ht="15" x14ac:dyDescent="0.25">
      <c r="A3" s="70" t="str">
        <f>'Table 1. Retail Sales Tax'!A3:I3</f>
        <v>Quarter Ending March 31, 2020</v>
      </c>
      <c r="B3" s="70"/>
      <c r="C3" s="70"/>
      <c r="D3" s="70"/>
      <c r="E3" s="70"/>
      <c r="F3" s="70"/>
      <c r="G3" s="70"/>
      <c r="H3" s="70"/>
      <c r="I3" s="70"/>
    </row>
    <row r="4" spans="1:9" x14ac:dyDescent="0.2">
      <c r="H4" s="6"/>
    </row>
    <row r="5" spans="1:9" ht="14.25" customHeight="1" x14ac:dyDescent="0.25">
      <c r="A5" s="7" t="s">
        <v>31</v>
      </c>
      <c r="B5" s="8"/>
      <c r="C5" s="8"/>
      <c r="D5" s="8"/>
      <c r="E5" s="8"/>
      <c r="F5" s="8"/>
      <c r="G5" s="8"/>
      <c r="H5" s="9"/>
      <c r="I5" s="9"/>
    </row>
    <row r="6" spans="1:9" s="3" customFormat="1" ht="15" x14ac:dyDescent="0.25">
      <c r="C6" s="10"/>
      <c r="D6" s="10"/>
      <c r="E6" s="10"/>
      <c r="F6" s="10"/>
      <c r="G6" s="10"/>
      <c r="H6" s="10"/>
      <c r="I6" s="10"/>
    </row>
    <row r="7" spans="1:9" s="3" customFormat="1" ht="30" x14ac:dyDescent="0.25">
      <c r="B7" s="11" t="s">
        <v>13</v>
      </c>
      <c r="C7" s="11" t="s">
        <v>13</v>
      </c>
      <c r="D7" s="11" t="s">
        <v>16</v>
      </c>
      <c r="E7" s="11" t="s">
        <v>27</v>
      </c>
      <c r="F7" s="11" t="s">
        <v>27</v>
      </c>
      <c r="G7" s="11" t="s">
        <v>11</v>
      </c>
      <c r="H7" s="11" t="s">
        <v>11</v>
      </c>
      <c r="I7" s="11" t="s">
        <v>16</v>
      </c>
    </row>
    <row r="8" spans="1:9" s="3" customFormat="1" ht="15" x14ac:dyDescent="0.25">
      <c r="A8" s="3" t="s">
        <v>0</v>
      </c>
      <c r="B8" s="12">
        <f>'Table 1. Retail Sales Tax'!B8</f>
        <v>43525</v>
      </c>
      <c r="C8" s="12">
        <f>'Table 1. Retail Sales Tax'!C8</f>
        <v>43891</v>
      </c>
      <c r="D8" s="10" t="s">
        <v>17</v>
      </c>
      <c r="E8" s="12">
        <f>'Table 1. Retail Sales Tax'!E8</f>
        <v>43525</v>
      </c>
      <c r="F8" s="12">
        <f>'Table 1. Retail Sales Tax'!F8</f>
        <v>43891</v>
      </c>
      <c r="G8" s="12">
        <f>'Table 1. Retail Sales Tax'!G8</f>
        <v>43525</v>
      </c>
      <c r="H8" s="12">
        <f>'Table 1. Retail Sales Tax'!H8</f>
        <v>43891</v>
      </c>
      <c r="I8" s="10" t="s">
        <v>29</v>
      </c>
    </row>
    <row r="9" spans="1:9" x14ac:dyDescent="0.2">
      <c r="B9" s="4"/>
      <c r="D9" s="4"/>
      <c r="E9" s="4"/>
      <c r="F9" s="4"/>
    </row>
    <row r="10" spans="1:9" x14ac:dyDescent="0.2">
      <c r="A10" s="5" t="s">
        <v>5</v>
      </c>
      <c r="B10" s="13">
        <f>'Table 1. Retail Sales Tax'!B10+'Table 2. Retail Use Tax'!B10</f>
        <v>1892</v>
      </c>
      <c r="C10" s="13">
        <f>'Table 1. Retail Sales Tax'!C10+'Table 2. Retail Use Tax'!C10</f>
        <v>2030</v>
      </c>
      <c r="D10" s="14">
        <f t="shared" ref="D10:D21" si="0">(C10/B10)-1</f>
        <v>7.2938689217759034E-2</v>
      </c>
      <c r="E10" s="15">
        <f>'Table 1. Retail Sales Tax'!E10+'Table 2. Retail Use Tax'!E10</f>
        <v>246260328</v>
      </c>
      <c r="F10" s="15">
        <f>'Table 1. Retail Sales Tax'!F10+'Table 2. Retail Use Tax'!F10</f>
        <v>212354630</v>
      </c>
      <c r="G10" s="15">
        <f>'Table 1. Retail Sales Tax'!G10+'Table 2. Retail Use Tax'!G10</f>
        <v>14775619.68</v>
      </c>
      <c r="H10" s="15">
        <f>'Table 1. Retail Sales Tax'!H10+'Table 2. Retail Use Tax'!H10</f>
        <v>12741277.800000001</v>
      </c>
      <c r="I10" s="14">
        <f t="shared" ref="I10:I21" si="1">(H10/G10)-1</f>
        <v>-0.13768233915452266</v>
      </c>
    </row>
    <row r="11" spans="1:9" x14ac:dyDescent="0.2">
      <c r="A11" s="5" t="s">
        <v>1</v>
      </c>
      <c r="B11" s="13">
        <f>'Table 1. Retail Sales Tax'!B11+'Table 2. Retail Use Tax'!B11</f>
        <v>1608</v>
      </c>
      <c r="C11" s="13">
        <f>'Table 1. Retail Sales Tax'!C11+'Table 2. Retail Use Tax'!C11</f>
        <v>1577</v>
      </c>
      <c r="D11" s="14">
        <f t="shared" si="0"/>
        <v>-1.9278606965174139E-2</v>
      </c>
      <c r="E11" s="15">
        <f>'Table 1. Retail Sales Tax'!E11+'Table 2. Retail Use Tax'!E11</f>
        <v>581638389</v>
      </c>
      <c r="F11" s="15">
        <f>'Table 1. Retail Sales Tax'!F11+'Table 2. Retail Use Tax'!F11</f>
        <v>575785712</v>
      </c>
      <c r="G11" s="15">
        <f>'Table 1. Retail Sales Tax'!G11+'Table 2. Retail Use Tax'!G11</f>
        <v>34898262.789999999</v>
      </c>
      <c r="H11" s="15">
        <f>'Table 1. Retail Sales Tax'!H11+'Table 2. Retail Use Tax'!H11</f>
        <v>34547132.859999999</v>
      </c>
      <c r="I11" s="14">
        <f t="shared" si="1"/>
        <v>-1.0061530343585368E-2</v>
      </c>
    </row>
    <row r="12" spans="1:9" x14ac:dyDescent="0.2">
      <c r="A12" s="5" t="s">
        <v>7</v>
      </c>
      <c r="B12" s="13">
        <f>'Table 1. Retail Sales Tax'!B12+'Table 2. Retail Use Tax'!B12</f>
        <v>7810</v>
      </c>
      <c r="C12" s="13">
        <f>'Table 1. Retail Sales Tax'!C12+'Table 2. Retail Use Tax'!C12</f>
        <v>7696</v>
      </c>
      <c r="D12" s="14">
        <f t="shared" si="0"/>
        <v>-1.4596670934699074E-2</v>
      </c>
      <c r="E12" s="15">
        <f>'Table 1. Retail Sales Tax'!E12+'Table 2. Retail Use Tax'!E12</f>
        <v>1047094749</v>
      </c>
      <c r="F12" s="15">
        <f>'Table 1. Retail Sales Tax'!F12+'Table 2. Retail Use Tax'!F12</f>
        <v>993894318</v>
      </c>
      <c r="G12" s="15">
        <f>'Table 1. Retail Sales Tax'!G12+'Table 2. Retail Use Tax'!G12</f>
        <v>62796371.620000005</v>
      </c>
      <c r="H12" s="15">
        <f>'Table 1. Retail Sales Tax'!H12+'Table 2. Retail Use Tax'!H12</f>
        <v>59607109.950000003</v>
      </c>
      <c r="I12" s="14">
        <f t="shared" si="1"/>
        <v>-5.0787355825256841E-2</v>
      </c>
    </row>
    <row r="13" spans="1:9" x14ac:dyDescent="0.2">
      <c r="A13" s="5" t="s">
        <v>3</v>
      </c>
      <c r="B13" s="13">
        <f>'Table 1. Retail Sales Tax'!B13+'Table 2. Retail Use Tax'!B13</f>
        <v>3098</v>
      </c>
      <c r="C13" s="13">
        <f>'Table 1. Retail Sales Tax'!C13+'Table 2. Retail Use Tax'!C13</f>
        <v>3024</v>
      </c>
      <c r="D13" s="14">
        <f t="shared" si="0"/>
        <v>-2.3886378308586198E-2</v>
      </c>
      <c r="E13" s="15">
        <f>'Table 1. Retail Sales Tax'!E13+'Table 2. Retail Use Tax'!E13</f>
        <v>835572832</v>
      </c>
      <c r="F13" s="15">
        <f>'Table 1. Retail Sales Tax'!F13+'Table 2. Retail Use Tax'!F13</f>
        <v>879127814</v>
      </c>
      <c r="G13" s="15">
        <f>'Table 1. Retail Sales Tax'!G13+'Table 2. Retail Use Tax'!G13</f>
        <v>50134369.920000002</v>
      </c>
      <c r="H13" s="15">
        <f>'Table 1. Retail Sales Tax'!H13+'Table 2. Retail Use Tax'!H13</f>
        <v>52747668.840000004</v>
      </c>
      <c r="I13" s="14">
        <f t="shared" si="1"/>
        <v>5.2125895352231888E-2</v>
      </c>
    </row>
    <row r="14" spans="1:9" x14ac:dyDescent="0.2">
      <c r="A14" s="5" t="s">
        <v>2</v>
      </c>
      <c r="B14" s="13">
        <f>'Table 1. Retail Sales Tax'!B14+'Table 2. Retail Use Tax'!B14</f>
        <v>865</v>
      </c>
      <c r="C14" s="13">
        <f>'Table 1. Retail Sales Tax'!C14+'Table 2. Retail Use Tax'!C14</f>
        <v>974</v>
      </c>
      <c r="D14" s="14">
        <f t="shared" si="0"/>
        <v>0.12601156069364161</v>
      </c>
      <c r="E14" s="15">
        <f>'Table 1. Retail Sales Tax'!E14+'Table 2. Retail Use Tax'!E14</f>
        <v>1007594856</v>
      </c>
      <c r="F14" s="15">
        <f>'Table 1. Retail Sales Tax'!F14+'Table 2. Retail Use Tax'!F14</f>
        <v>1007480281</v>
      </c>
      <c r="G14" s="15">
        <f>'Table 1. Retail Sales Tax'!G14+'Table 2. Retail Use Tax'!G14</f>
        <v>60455691.359999999</v>
      </c>
      <c r="H14" s="15">
        <f>'Table 1. Retail Sales Tax'!H14+'Table 2. Retail Use Tax'!H14</f>
        <v>60448816.859999999</v>
      </c>
      <c r="I14" s="14">
        <f t="shared" si="1"/>
        <v>-1.1371137845506141E-4</v>
      </c>
    </row>
    <row r="15" spans="1:9" x14ac:dyDescent="0.2">
      <c r="A15" s="5" t="s">
        <v>6</v>
      </c>
      <c r="B15" s="13">
        <f>'Table 1. Retail Sales Tax'!B15+'Table 2. Retail Use Tax'!B15</f>
        <v>1605</v>
      </c>
      <c r="C15" s="13">
        <f>'Table 1. Retail Sales Tax'!C15+'Table 2. Retail Use Tax'!C15</f>
        <v>1577</v>
      </c>
      <c r="D15" s="14">
        <f t="shared" si="0"/>
        <v>-1.7445482866043638E-2</v>
      </c>
      <c r="E15" s="15">
        <f>'Table 1. Retail Sales Tax'!E15+'Table 2. Retail Use Tax'!E15</f>
        <v>294353420</v>
      </c>
      <c r="F15" s="15">
        <f>'Table 1. Retail Sales Tax'!F15+'Table 2. Retail Use Tax'!F15</f>
        <v>311295802</v>
      </c>
      <c r="G15" s="15">
        <f>'Table 1. Retail Sales Tax'!G15+'Table 2. Retail Use Tax'!G15</f>
        <v>17661205.200000003</v>
      </c>
      <c r="H15" s="15">
        <f>'Table 1. Retail Sales Tax'!H15+'Table 2. Retail Use Tax'!H15</f>
        <v>18677748.120000001</v>
      </c>
      <c r="I15" s="14">
        <f t="shared" si="1"/>
        <v>5.7557958728660097E-2</v>
      </c>
    </row>
    <row r="16" spans="1:9" x14ac:dyDescent="0.2">
      <c r="A16" s="5" t="s">
        <v>10</v>
      </c>
      <c r="B16" s="13">
        <f>'Table 1. Retail Sales Tax'!B16+'Table 2. Retail Use Tax'!B16</f>
        <v>16151</v>
      </c>
      <c r="C16" s="13">
        <f>'Table 1. Retail Sales Tax'!C16+'Table 2. Retail Use Tax'!C16</f>
        <v>17047</v>
      </c>
      <c r="D16" s="14">
        <f t="shared" si="0"/>
        <v>5.5476441087239259E-2</v>
      </c>
      <c r="E16" s="15">
        <f>'Table 1. Retail Sales Tax'!E16+'Table 2. Retail Use Tax'!E16</f>
        <v>882576508</v>
      </c>
      <c r="F16" s="15">
        <f>'Table 1. Retail Sales Tax'!F16+'Table 2. Retail Use Tax'!F16</f>
        <v>949956398</v>
      </c>
      <c r="G16" s="15">
        <f>'Table 1. Retail Sales Tax'!G16+'Table 2. Retail Use Tax'!G16</f>
        <v>52943348.390000001</v>
      </c>
      <c r="H16" s="15">
        <f>'Table 1. Retail Sales Tax'!H16+'Table 2. Retail Use Tax'!H16</f>
        <v>56941625.289999992</v>
      </c>
      <c r="I16" s="14">
        <f t="shared" si="1"/>
        <v>7.5519909895898962E-2</v>
      </c>
    </row>
    <row r="17" spans="1:9" x14ac:dyDescent="0.2">
      <c r="A17" s="5" t="s">
        <v>4</v>
      </c>
      <c r="B17" s="13">
        <f>'Table 1. Retail Sales Tax'!B17+'Table 2. Retail Use Tax'!B17</f>
        <v>2351</v>
      </c>
      <c r="C17" s="13">
        <f>'Table 1. Retail Sales Tax'!C17+'Table 2. Retail Use Tax'!C17</f>
        <v>2335</v>
      </c>
      <c r="D17" s="14">
        <f t="shared" si="0"/>
        <v>-6.8056146320714106E-3</v>
      </c>
      <c r="E17" s="15">
        <f>'Table 1. Retail Sales Tax'!E17+'Table 2. Retail Use Tax'!E17</f>
        <v>483549571</v>
      </c>
      <c r="F17" s="15">
        <f>'Table 1. Retail Sales Tax'!F17+'Table 2. Retail Use Tax'!F17</f>
        <v>485512860</v>
      </c>
      <c r="G17" s="15">
        <f>'Table 1. Retail Sales Tax'!G17+'Table 2. Retail Use Tax'!G17</f>
        <v>29008611.41</v>
      </c>
      <c r="H17" s="15">
        <f>'Table 1. Retail Sales Tax'!H17+'Table 2. Retail Use Tax'!H17</f>
        <v>29127764.119999997</v>
      </c>
      <c r="I17" s="14">
        <f t="shared" si="1"/>
        <v>4.1074944372869737E-3</v>
      </c>
    </row>
    <row r="18" spans="1:9" x14ac:dyDescent="0.2">
      <c r="A18" s="5" t="s">
        <v>9</v>
      </c>
      <c r="B18" s="13">
        <f>'Table 1. Retail Sales Tax'!B18+'Table 2. Retail Use Tax'!B18</f>
        <v>35230</v>
      </c>
      <c r="C18" s="13">
        <f>'Table 1. Retail Sales Tax'!C18+'Table 2. Retail Use Tax'!C18</f>
        <v>35329</v>
      </c>
      <c r="D18" s="14">
        <f t="shared" si="0"/>
        <v>2.8101050241271519E-3</v>
      </c>
      <c r="E18" s="15">
        <f>'Table 1. Retail Sales Tax'!E18+'Table 2. Retail Use Tax'!E18</f>
        <v>1837501776</v>
      </c>
      <c r="F18" s="15">
        <f>'Table 1. Retail Sales Tax'!F18+'Table 2. Retail Use Tax'!F18</f>
        <v>1748126821</v>
      </c>
      <c r="G18" s="15">
        <f>'Table 1. Retail Sales Tax'!G18+'Table 2. Retail Use Tax'!G18</f>
        <v>108513389.69</v>
      </c>
      <c r="H18" s="15">
        <f>'Table 1. Retail Sales Tax'!H18+'Table 2. Retail Use Tax'!H18</f>
        <v>103316092.13999999</v>
      </c>
      <c r="I18" s="14">
        <f t="shared" si="1"/>
        <v>-4.7895449260663581E-2</v>
      </c>
    </row>
    <row r="19" spans="1:9" x14ac:dyDescent="0.2">
      <c r="A19" s="5" t="s">
        <v>8</v>
      </c>
      <c r="B19" s="13">
        <f>'Table 1. Retail Sales Tax'!B19+'Table 2. Retail Use Tax'!B19</f>
        <v>16935</v>
      </c>
      <c r="C19" s="13">
        <f>'Table 1. Retail Sales Tax'!C19+'Table 2. Retail Use Tax'!C19</f>
        <v>18148</v>
      </c>
      <c r="D19" s="14">
        <f t="shared" si="0"/>
        <v>7.1626808385001572E-2</v>
      </c>
      <c r="E19" s="15">
        <f>'Table 1. Retail Sales Tax'!E19+'Table 2. Retail Use Tax'!E19</f>
        <v>1398516891</v>
      </c>
      <c r="F19" s="15">
        <f>'Table 1. Retail Sales Tax'!F19+'Table 2. Retail Use Tax'!F19</f>
        <v>1586154980</v>
      </c>
      <c r="G19" s="15">
        <f>'Table 1. Retail Sales Tax'!G19+'Table 2. Retail Use Tax'!G19</f>
        <v>83910296.609999999</v>
      </c>
      <c r="H19" s="15">
        <f>'Table 1. Retail Sales Tax'!H19+'Table 2. Retail Use Tax'!H19</f>
        <v>95164384.75</v>
      </c>
      <c r="I19" s="14">
        <f t="shared" si="1"/>
        <v>0.13412046667296362</v>
      </c>
    </row>
    <row r="20" spans="1:9" x14ac:dyDescent="0.2">
      <c r="A20" s="5" t="s">
        <v>24</v>
      </c>
      <c r="B20" s="13">
        <f>'Table 1. Retail Sales Tax'!B20+'Table 2. Retail Use Tax'!B20</f>
        <v>4568</v>
      </c>
      <c r="C20" s="13">
        <f>'Table 1. Retail Sales Tax'!C20+'Table 2. Retail Use Tax'!C20</f>
        <v>4574</v>
      </c>
      <c r="D20" s="14">
        <f t="shared" si="0"/>
        <v>1.3134851138354442E-3</v>
      </c>
      <c r="E20" s="15">
        <f>'Table 1. Retail Sales Tax'!E20+'Table 2. Retail Use Tax'!E20</f>
        <v>1329054006</v>
      </c>
      <c r="F20" s="15">
        <f>'Table 1. Retail Sales Tax'!F20+'Table 2. Retail Use Tax'!F20</f>
        <v>1316791828</v>
      </c>
      <c r="G20" s="15">
        <f>'Table 1. Retail Sales Tax'!G20+'Table 2. Retail Use Tax'!G20</f>
        <v>79743240.359999999</v>
      </c>
      <c r="H20" s="15">
        <f>'Table 1. Retail Sales Tax'!H20+'Table 2. Retail Use Tax'!H20</f>
        <v>79007509.680000007</v>
      </c>
      <c r="I20" s="14">
        <f t="shared" si="1"/>
        <v>-9.2262450921049011E-3</v>
      </c>
    </row>
    <row r="21" spans="1:9" x14ac:dyDescent="0.2">
      <c r="A21" s="5" t="s">
        <v>25</v>
      </c>
      <c r="B21" s="40">
        <f>'Table 1. Retail Sales Tax'!B21+'Table 2. Retail Use Tax'!B21</f>
        <v>6374</v>
      </c>
      <c r="C21" s="40">
        <f>'Table 1. Retail Sales Tax'!C21+'Table 2. Retail Use Tax'!C21</f>
        <v>6548</v>
      </c>
      <c r="D21" s="41">
        <f t="shared" si="0"/>
        <v>2.7298399748980184E-2</v>
      </c>
      <c r="E21" s="42">
        <f>'Table 1. Retail Sales Tax'!E21+'Table 2. Retail Use Tax'!E21</f>
        <v>1085383319</v>
      </c>
      <c r="F21" s="42">
        <f>'Table 1. Retail Sales Tax'!F21+'Table 2. Retail Use Tax'!F21</f>
        <v>1195994182</v>
      </c>
      <c r="G21" s="42">
        <f>'Table 1. Retail Sales Tax'!G21+'Table 2. Retail Use Tax'!G21</f>
        <v>64826327.270000003</v>
      </c>
      <c r="H21" s="42">
        <f>'Table 1. Retail Sales Tax'!H21+'Table 2. Retail Use Tax'!H21</f>
        <v>71453169.180000007</v>
      </c>
      <c r="I21" s="41">
        <f t="shared" si="1"/>
        <v>0.10222454655497248</v>
      </c>
    </row>
    <row r="22" spans="1:9" x14ac:dyDescent="0.2">
      <c r="D22" s="14"/>
      <c r="G22" s="15"/>
      <c r="H22" s="15"/>
      <c r="I22" s="14"/>
    </row>
    <row r="23" spans="1:9" x14ac:dyDescent="0.2">
      <c r="A23" s="1" t="s">
        <v>21</v>
      </c>
      <c r="B23" s="13">
        <f>SUM(B10:B21)</f>
        <v>98487</v>
      </c>
      <c r="C23" s="13">
        <f>SUM(C10:C21)</f>
        <v>100859</v>
      </c>
      <c r="D23" s="14">
        <f>(C23/B23)-1</f>
        <v>2.4084396925482476E-2</v>
      </c>
      <c r="E23" s="15">
        <f>SUM(E10:E22)</f>
        <v>11029096645</v>
      </c>
      <c r="F23" s="15">
        <f>SUM(F10:F22)</f>
        <v>11262475626</v>
      </c>
      <c r="G23" s="15">
        <f>SUM(G10:G21)</f>
        <v>659666734.29999995</v>
      </c>
      <c r="H23" s="15">
        <f>SUM(H10:H21)</f>
        <v>673780299.59000015</v>
      </c>
      <c r="I23" s="14">
        <f>(H23/G23)-1</f>
        <v>2.1394993193004863E-2</v>
      </c>
    </row>
    <row r="24" spans="1:9" ht="15" x14ac:dyDescent="0.25">
      <c r="B24" s="16"/>
      <c r="C24" s="16"/>
      <c r="D24" s="14"/>
      <c r="E24" s="11"/>
      <c r="F24" s="14"/>
      <c r="G24" s="15"/>
      <c r="H24" s="15"/>
      <c r="I24" s="14"/>
    </row>
    <row r="25" spans="1:9" x14ac:dyDescent="0.2">
      <c r="A25" s="2"/>
      <c r="F25" s="6"/>
      <c r="H25" s="14"/>
    </row>
    <row r="26" spans="1:9" x14ac:dyDescent="0.2">
      <c r="H26" s="6"/>
    </row>
    <row r="27" spans="1:9" x14ac:dyDescent="0.2">
      <c r="H27" s="6"/>
    </row>
    <row r="29" spans="1:9" x14ac:dyDescent="0.2">
      <c r="H29" s="6"/>
    </row>
  </sheetData>
  <mergeCells count="3">
    <mergeCell ref="A1:I1"/>
    <mergeCell ref="A2:I2"/>
    <mergeCell ref="A3:I3"/>
  </mergeCells>
  <printOptions horizontalCentered="1"/>
  <pageMargins left="0.5" right="0.5" top="1" bottom="1" header="0.5" footer="0.5"/>
  <pageSetup scale="5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V44"/>
  <sheetViews>
    <sheetView showOutlineSymbols="0" zoomScaleNormal="100" workbookViewId="0">
      <selection activeCell="D27" sqref="D27"/>
    </sheetView>
  </sheetViews>
  <sheetFormatPr defaultColWidth="11.44140625" defaultRowHeight="15" x14ac:dyDescent="0.2"/>
  <cols>
    <col min="1" max="1" width="21" style="27" customWidth="1"/>
    <col min="2" max="3" width="9.6640625" style="27" bestFit="1" customWidth="1"/>
    <col min="4" max="4" width="9.109375" style="27" bestFit="1" customWidth="1"/>
    <col min="5" max="6" width="12.44140625" style="27" bestFit="1" customWidth="1"/>
    <col min="7" max="8" width="12.21875" style="27" bestFit="1" customWidth="1"/>
    <col min="9" max="9" width="7" style="27" bestFit="1" customWidth="1"/>
    <col min="10" max="10" width="14.33203125" style="45" customWidth="1"/>
    <col min="11" max="39" width="11.44140625" style="45"/>
    <col min="40" max="16384" width="11.44140625" style="27"/>
  </cols>
  <sheetData>
    <row r="1" spans="1:256" s="32" customFormat="1" x14ac:dyDescent="0.25">
      <c r="A1" s="71" t="s">
        <v>33</v>
      </c>
      <c r="B1" s="71"/>
      <c r="C1" s="71"/>
      <c r="D1" s="71"/>
      <c r="E1" s="71"/>
      <c r="F1" s="71"/>
      <c r="G1" s="71"/>
      <c r="H1" s="71"/>
      <c r="I1" s="71"/>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row>
    <row r="2" spans="1:256" s="32" customFormat="1" x14ac:dyDescent="0.25">
      <c r="A2" s="70" t="s">
        <v>18</v>
      </c>
      <c r="B2" s="70"/>
      <c r="C2" s="70"/>
      <c r="D2" s="70"/>
      <c r="E2" s="70"/>
      <c r="F2" s="70"/>
      <c r="G2" s="70"/>
      <c r="H2" s="70"/>
      <c r="I2" s="70"/>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row>
    <row r="3" spans="1:256" s="32" customFormat="1" x14ac:dyDescent="0.25">
      <c r="A3" s="71" t="str">
        <f>'Table 1A. Retail Sales &amp; Use'!A3:I3</f>
        <v>Quarter Ending March 31, 2020</v>
      </c>
      <c r="B3" s="71"/>
      <c r="C3" s="71"/>
      <c r="D3" s="71"/>
      <c r="E3" s="71"/>
      <c r="F3" s="71"/>
      <c r="G3" s="71"/>
      <c r="H3" s="71"/>
      <c r="I3" s="71"/>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row>
    <row r="4" spans="1:256" s="32" customFormat="1" x14ac:dyDescent="0.25">
      <c r="A4" s="26"/>
      <c r="B4" s="26"/>
      <c r="C4" s="26"/>
      <c r="D4" s="26"/>
      <c r="E4" s="26"/>
      <c r="F4" s="26"/>
      <c r="G4" s="26"/>
      <c r="H4" s="26"/>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row>
    <row r="5" spans="1:256" s="32" customFormat="1" x14ac:dyDescent="0.25">
      <c r="A5" s="35" t="s">
        <v>20</v>
      </c>
      <c r="B5" s="34"/>
      <c r="C5" s="34"/>
      <c r="D5" s="34"/>
      <c r="E5" s="34"/>
      <c r="F5" s="34"/>
      <c r="G5" s="34"/>
      <c r="H5" s="34"/>
      <c r="I5" s="34"/>
      <c r="J5" s="34"/>
      <c r="K5" s="34"/>
      <c r="L5" s="34"/>
      <c r="M5" s="34"/>
      <c r="N5" s="34"/>
      <c r="O5" s="34"/>
      <c r="P5" s="34"/>
      <c r="Q5" s="34"/>
      <c r="R5" s="34"/>
      <c r="S5" s="34"/>
      <c r="T5" s="34"/>
      <c r="U5" s="43"/>
      <c r="V5" s="43"/>
      <c r="W5" s="43"/>
      <c r="X5" s="43"/>
      <c r="Y5" s="43"/>
      <c r="Z5" s="43"/>
      <c r="AA5" s="43"/>
      <c r="AB5" s="43"/>
      <c r="AC5" s="43"/>
      <c r="AD5" s="43"/>
      <c r="AE5" s="43"/>
      <c r="AF5" s="43"/>
      <c r="AG5" s="43"/>
      <c r="AH5" s="43"/>
      <c r="AI5" s="43"/>
      <c r="AJ5" s="43"/>
      <c r="AK5" s="43"/>
      <c r="AL5" s="43"/>
      <c r="AM5" s="43"/>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c r="IU5" s="29"/>
      <c r="IV5" s="29"/>
    </row>
    <row r="6" spans="1:256" s="32" customFormat="1" x14ac:dyDescent="0.25">
      <c r="A6" s="35"/>
      <c r="B6" s="34"/>
      <c r="C6" s="34"/>
      <c r="D6" s="34"/>
      <c r="E6" s="34"/>
      <c r="F6" s="34"/>
      <c r="G6" s="34"/>
      <c r="H6" s="34"/>
      <c r="I6" s="34"/>
      <c r="J6" s="34"/>
      <c r="K6" s="34"/>
      <c r="L6" s="34"/>
      <c r="M6" s="34"/>
      <c r="N6" s="34"/>
      <c r="O6" s="34"/>
      <c r="P6" s="34"/>
      <c r="Q6" s="34"/>
      <c r="R6" s="34"/>
      <c r="S6" s="34"/>
      <c r="T6" s="34"/>
      <c r="U6" s="43"/>
      <c r="V6" s="43"/>
      <c r="W6" s="43"/>
      <c r="X6" s="43"/>
      <c r="Y6" s="43"/>
      <c r="Z6" s="43"/>
      <c r="AA6" s="43"/>
      <c r="AB6" s="43"/>
      <c r="AC6" s="43"/>
      <c r="AD6" s="43"/>
      <c r="AE6" s="43"/>
      <c r="AF6" s="43"/>
      <c r="AG6" s="43"/>
      <c r="AH6" s="43"/>
      <c r="AI6" s="43"/>
      <c r="AJ6" s="43"/>
      <c r="AK6" s="43"/>
      <c r="AL6" s="43"/>
      <c r="AM6" s="43"/>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c r="IU6" s="29"/>
      <c r="IV6" s="29"/>
    </row>
    <row r="7" spans="1:256" s="28" customFormat="1" ht="30" x14ac:dyDescent="0.25">
      <c r="B7" s="11" t="s">
        <v>13</v>
      </c>
      <c r="C7" s="11" t="s">
        <v>13</v>
      </c>
      <c r="D7" s="11" t="s">
        <v>16</v>
      </c>
      <c r="E7" s="11" t="s">
        <v>27</v>
      </c>
      <c r="F7" s="11" t="s">
        <v>27</v>
      </c>
      <c r="G7" s="11" t="s">
        <v>11</v>
      </c>
      <c r="H7" s="11" t="s">
        <v>11</v>
      </c>
      <c r="I7" s="11" t="s">
        <v>16</v>
      </c>
      <c r="J7" s="5"/>
      <c r="K7" s="5"/>
      <c r="L7" s="5"/>
      <c r="M7" s="5"/>
      <c r="N7" s="5"/>
      <c r="O7" s="5"/>
      <c r="P7" s="5"/>
      <c r="Q7" s="5"/>
      <c r="R7" s="5"/>
      <c r="S7" s="5"/>
      <c r="T7" s="5"/>
      <c r="U7" s="43"/>
      <c r="V7" s="43"/>
      <c r="W7" s="43"/>
      <c r="X7" s="43"/>
      <c r="Y7" s="43"/>
      <c r="Z7" s="43"/>
      <c r="AA7" s="43"/>
      <c r="AB7" s="43"/>
      <c r="AC7" s="43"/>
      <c r="AD7" s="43"/>
      <c r="AE7" s="43"/>
      <c r="AF7" s="43"/>
      <c r="AG7" s="43"/>
      <c r="AH7" s="43"/>
      <c r="AI7" s="43"/>
      <c r="AJ7" s="43"/>
      <c r="AK7" s="43"/>
      <c r="AL7" s="43"/>
      <c r="AM7" s="43"/>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c r="IU7" s="29"/>
      <c r="IV7" s="29"/>
    </row>
    <row r="8" spans="1:256" s="32" customFormat="1" x14ac:dyDescent="0.25">
      <c r="A8" s="3" t="s">
        <v>0</v>
      </c>
      <c r="B8" s="12">
        <f>'Table 1A. Retail Sales &amp; Use'!B8</f>
        <v>43525</v>
      </c>
      <c r="C8" s="12">
        <f>'Table 1A. Retail Sales &amp; Use'!C8</f>
        <v>43891</v>
      </c>
      <c r="D8" s="10" t="s">
        <v>17</v>
      </c>
      <c r="E8" s="12">
        <f>B8</f>
        <v>43525</v>
      </c>
      <c r="F8" s="12">
        <f>C8</f>
        <v>43891</v>
      </c>
      <c r="G8" s="12">
        <f>E8</f>
        <v>43525</v>
      </c>
      <c r="H8" s="12">
        <f>F8</f>
        <v>43891</v>
      </c>
      <c r="I8" s="11" t="s">
        <v>32</v>
      </c>
      <c r="J8" s="17"/>
      <c r="K8" s="11"/>
      <c r="L8" s="11"/>
      <c r="M8" s="11"/>
      <c r="N8" s="17"/>
      <c r="O8" s="11"/>
      <c r="P8" s="11"/>
      <c r="Q8" s="11"/>
      <c r="R8" s="17"/>
      <c r="S8" s="11"/>
      <c r="T8" s="17"/>
      <c r="U8" s="11"/>
      <c r="V8" s="43"/>
      <c r="W8" s="43"/>
      <c r="X8" s="43"/>
      <c r="Y8" s="43"/>
      <c r="Z8" s="43"/>
      <c r="AA8" s="43"/>
      <c r="AB8" s="43"/>
      <c r="AC8" s="43"/>
      <c r="AD8" s="43"/>
      <c r="AE8" s="43"/>
      <c r="AF8" s="43"/>
      <c r="AG8" s="43"/>
      <c r="AH8" s="43"/>
      <c r="AI8" s="43"/>
      <c r="AJ8" s="43"/>
      <c r="AK8" s="43"/>
      <c r="AL8" s="43"/>
      <c r="AM8" s="43"/>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c r="IU8" s="29"/>
      <c r="IV8" s="29"/>
    </row>
    <row r="9" spans="1:256" s="32" customFormat="1" x14ac:dyDescent="0.25">
      <c r="A9" s="3"/>
      <c r="B9" s="12"/>
      <c r="C9" s="12"/>
      <c r="D9" s="12"/>
      <c r="E9" s="12"/>
      <c r="F9" s="12"/>
      <c r="G9" s="17"/>
      <c r="H9" s="17"/>
      <c r="I9" s="10"/>
      <c r="J9" s="17"/>
      <c r="K9" s="12"/>
      <c r="L9" s="10"/>
      <c r="M9" s="12"/>
      <c r="N9" s="17"/>
      <c r="O9" s="10"/>
      <c r="P9" s="10"/>
      <c r="Q9" s="12"/>
      <c r="R9" s="17"/>
      <c r="S9" s="12"/>
      <c r="T9" s="17"/>
      <c r="U9" s="10"/>
      <c r="V9" s="43"/>
      <c r="W9" s="43"/>
      <c r="X9" s="43"/>
      <c r="Y9" s="43"/>
      <c r="Z9" s="43"/>
      <c r="AA9" s="43"/>
      <c r="AB9" s="43"/>
      <c r="AC9" s="43"/>
      <c r="AD9" s="43"/>
      <c r="AE9" s="43"/>
      <c r="AF9" s="43"/>
      <c r="AG9" s="43"/>
      <c r="AH9" s="43"/>
      <c r="AI9" s="43"/>
      <c r="AJ9" s="43"/>
      <c r="AK9" s="43"/>
      <c r="AL9" s="43"/>
      <c r="AM9" s="43"/>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c r="IU9" s="29"/>
      <c r="IV9" s="29"/>
    </row>
    <row r="10" spans="1:256" s="28" customFormat="1" ht="14.25" x14ac:dyDescent="0.2">
      <c r="A10" s="20" t="s">
        <v>5</v>
      </c>
      <c r="B10" s="21">
        <v>183</v>
      </c>
      <c r="C10" s="21">
        <v>178</v>
      </c>
      <c r="D10" s="22">
        <f>C10/B10-1</f>
        <v>-2.732240437158473E-2</v>
      </c>
      <c r="E10" s="23">
        <v>38337941</v>
      </c>
      <c r="F10" s="23">
        <v>42020398</v>
      </c>
      <c r="G10" s="23">
        <v>2300276.46</v>
      </c>
      <c r="H10" s="23">
        <v>2521223.88</v>
      </c>
      <c r="I10" s="22">
        <f>H10/G10-1</f>
        <v>9.6052550135647508E-2</v>
      </c>
      <c r="J10" s="44"/>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row>
    <row r="11" spans="1:256" s="28" customFormat="1" ht="14.25" x14ac:dyDescent="0.2">
      <c r="A11" s="20" t="s">
        <v>1</v>
      </c>
      <c r="B11" s="21">
        <v>262</v>
      </c>
      <c r="C11" s="21">
        <v>248</v>
      </c>
      <c r="D11" s="22">
        <f t="shared" ref="D11:D23" si="0">C11/B11-1</f>
        <v>-5.3435114503816772E-2</v>
      </c>
      <c r="E11" s="23">
        <v>26222814</v>
      </c>
      <c r="F11" s="23">
        <v>26959629</v>
      </c>
      <c r="G11" s="23">
        <v>1573368.84</v>
      </c>
      <c r="H11" s="23">
        <v>1617577.74</v>
      </c>
      <c r="I11" s="22">
        <f t="shared" ref="I11:I23" si="1">H11/G11-1</f>
        <v>2.8098243003210843E-2</v>
      </c>
      <c r="J11" s="44"/>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row>
    <row r="12" spans="1:256" s="28" customFormat="1" ht="14.25" x14ac:dyDescent="0.2">
      <c r="A12" s="20" t="s">
        <v>7</v>
      </c>
      <c r="B12" s="21">
        <v>92</v>
      </c>
      <c r="C12" s="21">
        <v>79</v>
      </c>
      <c r="D12" s="22">
        <f t="shared" si="0"/>
        <v>-0.14130434782608692</v>
      </c>
      <c r="E12" s="23">
        <v>1902089</v>
      </c>
      <c r="F12" s="23">
        <v>1790784</v>
      </c>
      <c r="G12" s="23">
        <v>114125.34</v>
      </c>
      <c r="H12" s="23">
        <v>107447.03999999999</v>
      </c>
      <c r="I12" s="22">
        <f t="shared" si="1"/>
        <v>-5.8517240781057023E-2</v>
      </c>
      <c r="J12" s="44"/>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row>
    <row r="13" spans="1:256" s="28" customFormat="1" ht="14.25" x14ac:dyDescent="0.2">
      <c r="A13" s="20" t="s">
        <v>3</v>
      </c>
      <c r="B13" s="21">
        <v>78</v>
      </c>
      <c r="C13" s="21">
        <v>72</v>
      </c>
      <c r="D13" s="22">
        <f t="shared" si="0"/>
        <v>-7.6923076923076872E-2</v>
      </c>
      <c r="E13" s="23">
        <v>12503739</v>
      </c>
      <c r="F13" s="23">
        <v>11413667</v>
      </c>
      <c r="G13" s="23">
        <v>750224.34</v>
      </c>
      <c r="H13" s="23">
        <v>684820.02</v>
      </c>
      <c r="I13" s="22">
        <f t="shared" si="1"/>
        <v>-8.7179682813276815E-2</v>
      </c>
      <c r="J13" s="44"/>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row>
    <row r="14" spans="1:256" s="28" customFormat="1" ht="14.25" x14ac:dyDescent="0.2">
      <c r="A14" s="20" t="s">
        <v>2</v>
      </c>
      <c r="B14" s="21">
        <v>45</v>
      </c>
      <c r="C14" s="21">
        <v>48</v>
      </c>
      <c r="D14" s="22">
        <f t="shared" si="0"/>
        <v>6.6666666666666652E-2</v>
      </c>
      <c r="E14" s="23">
        <v>14126576</v>
      </c>
      <c r="F14" s="23">
        <v>12806163</v>
      </c>
      <c r="G14" s="23">
        <v>847594.56</v>
      </c>
      <c r="H14" s="23">
        <v>768369.78</v>
      </c>
      <c r="I14" s="22">
        <f t="shared" si="1"/>
        <v>-9.3470137420419541E-2</v>
      </c>
      <c r="J14" s="44"/>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row>
    <row r="15" spans="1:256" s="28" customFormat="1" ht="14.25" x14ac:dyDescent="0.2">
      <c r="A15" s="20" t="s">
        <v>6</v>
      </c>
      <c r="B15" s="21">
        <v>293</v>
      </c>
      <c r="C15" s="21">
        <v>280</v>
      </c>
      <c r="D15" s="22">
        <f t="shared" si="0"/>
        <v>-4.4368600682593851E-2</v>
      </c>
      <c r="E15" s="23">
        <v>23828346</v>
      </c>
      <c r="F15" s="23">
        <v>28073884</v>
      </c>
      <c r="G15" s="23">
        <v>1429700.76</v>
      </c>
      <c r="H15" s="23">
        <v>1684433.04</v>
      </c>
      <c r="I15" s="22">
        <f t="shared" si="1"/>
        <v>0.17817174553365978</v>
      </c>
      <c r="J15" s="44"/>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c r="IO15" s="29"/>
      <c r="IP15" s="29"/>
      <c r="IQ15" s="29"/>
      <c r="IR15" s="29"/>
      <c r="IS15" s="29"/>
      <c r="IT15" s="29"/>
    </row>
    <row r="16" spans="1:256" s="28" customFormat="1" ht="14.25" x14ac:dyDescent="0.2">
      <c r="A16" s="20" t="s">
        <v>10</v>
      </c>
      <c r="B16" s="21">
        <v>3625</v>
      </c>
      <c r="C16" s="21">
        <v>3585</v>
      </c>
      <c r="D16" s="22">
        <f t="shared" si="0"/>
        <v>-1.1034482758620734E-2</v>
      </c>
      <c r="E16" s="23">
        <v>258818709</v>
      </c>
      <c r="F16" s="23">
        <v>246338323</v>
      </c>
      <c r="G16" s="23">
        <v>15523911.039999999</v>
      </c>
      <c r="H16" s="23">
        <v>14774151.869999999</v>
      </c>
      <c r="I16" s="22">
        <f t="shared" si="1"/>
        <v>-4.8297054013522578E-2</v>
      </c>
      <c r="J16" s="44"/>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c r="HM16" s="29"/>
      <c r="HN16" s="29"/>
      <c r="HO16" s="29"/>
      <c r="HP16" s="29"/>
      <c r="HQ16" s="29"/>
      <c r="HR16" s="29"/>
      <c r="HS16" s="29"/>
      <c r="HT16" s="29"/>
      <c r="HU16" s="29"/>
      <c r="HV16" s="29"/>
      <c r="HW16" s="29"/>
      <c r="HX16" s="29"/>
      <c r="HY16" s="29"/>
      <c r="HZ16" s="29"/>
      <c r="IA16" s="29"/>
      <c r="IB16" s="29"/>
      <c r="IC16" s="29"/>
      <c r="ID16" s="29"/>
      <c r="IE16" s="29"/>
      <c r="IF16" s="29"/>
      <c r="IG16" s="29"/>
      <c r="IH16" s="29"/>
      <c r="II16" s="29"/>
      <c r="IJ16" s="29"/>
      <c r="IK16" s="29"/>
      <c r="IL16" s="29"/>
      <c r="IM16" s="29"/>
      <c r="IN16" s="29"/>
      <c r="IO16" s="29"/>
      <c r="IP16" s="29"/>
      <c r="IQ16" s="29"/>
      <c r="IR16" s="29"/>
      <c r="IS16" s="29"/>
      <c r="IT16" s="29"/>
    </row>
    <row r="17" spans="1:254" s="28" customFormat="1" ht="14.25" x14ac:dyDescent="0.2">
      <c r="A17" s="20" t="s">
        <v>4</v>
      </c>
      <c r="B17" s="21">
        <v>161</v>
      </c>
      <c r="C17" s="21">
        <v>154</v>
      </c>
      <c r="D17" s="22">
        <f t="shared" si="0"/>
        <v>-4.3478260869565188E-2</v>
      </c>
      <c r="E17" s="23">
        <v>14056718</v>
      </c>
      <c r="F17" s="23">
        <v>11515873</v>
      </c>
      <c r="G17" s="23">
        <v>843403.08</v>
      </c>
      <c r="H17" s="23">
        <v>690952.38</v>
      </c>
      <c r="I17" s="22">
        <f t="shared" si="1"/>
        <v>-0.18075663181120938</v>
      </c>
      <c r="J17" s="44"/>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row>
    <row r="18" spans="1:254" s="28" customFormat="1" ht="14.25" x14ac:dyDescent="0.2">
      <c r="A18" s="20" t="s">
        <v>9</v>
      </c>
      <c r="B18" s="21">
        <v>3433</v>
      </c>
      <c r="C18" s="21">
        <v>3263</v>
      </c>
      <c r="D18" s="22">
        <f t="shared" si="0"/>
        <v>-4.9519370812700303E-2</v>
      </c>
      <c r="E18" s="23">
        <v>495128195</v>
      </c>
      <c r="F18" s="23">
        <v>408803216</v>
      </c>
      <c r="G18" s="23">
        <v>29707659.600000001</v>
      </c>
      <c r="H18" s="23">
        <v>24528060.539999999</v>
      </c>
      <c r="I18" s="22">
        <f t="shared" si="1"/>
        <v>-0.17435230946297775</v>
      </c>
      <c r="J18" s="44"/>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c r="HL18" s="29"/>
      <c r="HM18" s="29"/>
      <c r="HN18" s="29"/>
      <c r="HO18" s="29"/>
      <c r="HP18" s="29"/>
      <c r="HQ18" s="29"/>
      <c r="HR18" s="29"/>
      <c r="HS18" s="29"/>
      <c r="HT18" s="29"/>
      <c r="HU18" s="29"/>
      <c r="HV18" s="29"/>
      <c r="HW18" s="29"/>
      <c r="HX18" s="29"/>
      <c r="HY18" s="29"/>
      <c r="HZ18" s="29"/>
      <c r="IA18" s="29"/>
      <c r="IB18" s="29"/>
      <c r="IC18" s="29"/>
      <c r="ID18" s="29"/>
      <c r="IE18" s="29"/>
      <c r="IF18" s="29"/>
      <c r="IG18" s="29"/>
      <c r="IH18" s="29"/>
      <c r="II18" s="29"/>
      <c r="IJ18" s="29"/>
      <c r="IK18" s="29"/>
      <c r="IL18" s="29"/>
      <c r="IM18" s="29"/>
      <c r="IN18" s="29"/>
      <c r="IO18" s="29"/>
      <c r="IP18" s="29"/>
      <c r="IQ18" s="29"/>
      <c r="IR18" s="29"/>
      <c r="IS18" s="29"/>
      <c r="IT18" s="29"/>
    </row>
    <row r="19" spans="1:254" s="28" customFormat="1" ht="14.25" x14ac:dyDescent="0.2">
      <c r="A19" s="20" t="s">
        <v>8</v>
      </c>
      <c r="B19" s="21">
        <v>3050</v>
      </c>
      <c r="C19" s="21">
        <v>2942</v>
      </c>
      <c r="D19" s="22">
        <f t="shared" si="0"/>
        <v>-3.5409836065573796E-2</v>
      </c>
      <c r="E19" s="23">
        <v>646294298</v>
      </c>
      <c r="F19" s="23">
        <v>733196633</v>
      </c>
      <c r="G19" s="23">
        <v>38777534.969999999</v>
      </c>
      <c r="H19" s="23">
        <v>43987510.039999999</v>
      </c>
      <c r="I19" s="22">
        <f t="shared" si="1"/>
        <v>0.13435549923507684</v>
      </c>
      <c r="J19" s="44"/>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c r="HM19" s="29"/>
      <c r="HN19" s="29"/>
      <c r="HO19" s="29"/>
      <c r="HP19" s="29"/>
      <c r="HQ19" s="29"/>
      <c r="HR19" s="29"/>
      <c r="HS19" s="29"/>
      <c r="HT19" s="29"/>
      <c r="HU19" s="29"/>
      <c r="HV19" s="29"/>
      <c r="HW19" s="29"/>
      <c r="HX19" s="29"/>
      <c r="HY19" s="29"/>
      <c r="HZ19" s="29"/>
      <c r="IA19" s="29"/>
      <c r="IB19" s="29"/>
      <c r="IC19" s="29"/>
      <c r="ID19" s="29"/>
      <c r="IE19" s="29"/>
      <c r="IF19" s="29"/>
      <c r="IG19" s="29"/>
      <c r="IH19" s="29"/>
      <c r="II19" s="29"/>
      <c r="IJ19" s="29"/>
      <c r="IK19" s="29"/>
      <c r="IL19" s="29"/>
      <c r="IM19" s="29"/>
      <c r="IN19" s="29"/>
      <c r="IO19" s="29"/>
      <c r="IP19" s="29"/>
      <c r="IQ19" s="29"/>
      <c r="IR19" s="29"/>
      <c r="IS19" s="29"/>
      <c r="IT19" s="29"/>
    </row>
    <row r="20" spans="1:254" s="28" customFormat="1" ht="14.25" x14ac:dyDescent="0.2">
      <c r="A20" s="20" t="s">
        <v>24</v>
      </c>
      <c r="B20" s="21">
        <v>601</v>
      </c>
      <c r="C20" s="21">
        <v>596</v>
      </c>
      <c r="D20" s="22">
        <f t="shared" si="0"/>
        <v>-8.3194675540765317E-3</v>
      </c>
      <c r="E20" s="23">
        <v>316254367</v>
      </c>
      <c r="F20" s="23">
        <v>308586027</v>
      </c>
      <c r="G20" s="23">
        <v>18975262.02</v>
      </c>
      <c r="H20" s="23">
        <v>18515161.620000001</v>
      </c>
      <c r="I20" s="22">
        <f>H20/G20-1</f>
        <v>-2.4247380590320722E-2</v>
      </c>
      <c r="J20" s="44"/>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29"/>
      <c r="HH20" s="29"/>
      <c r="HI20" s="29"/>
      <c r="HJ20" s="29"/>
      <c r="HK20" s="29"/>
      <c r="HL20" s="29"/>
      <c r="HM20" s="29"/>
      <c r="HN20" s="29"/>
      <c r="HO20" s="29"/>
      <c r="HP20" s="29"/>
      <c r="HQ20" s="29"/>
      <c r="HR20" s="29"/>
      <c r="HS20" s="29"/>
      <c r="HT20" s="29"/>
      <c r="HU20" s="29"/>
      <c r="HV20" s="29"/>
      <c r="HW20" s="29"/>
      <c r="HX20" s="29"/>
      <c r="HY20" s="29"/>
      <c r="HZ20" s="29"/>
      <c r="IA20" s="29"/>
      <c r="IB20" s="29"/>
      <c r="IC20" s="29"/>
      <c r="ID20" s="29"/>
      <c r="IE20" s="29"/>
      <c r="IF20" s="29"/>
      <c r="IG20" s="29"/>
      <c r="IH20" s="29"/>
      <c r="II20" s="29"/>
      <c r="IJ20" s="29"/>
      <c r="IK20" s="29"/>
      <c r="IL20" s="29"/>
      <c r="IM20" s="29"/>
      <c r="IN20" s="29"/>
      <c r="IO20" s="29"/>
      <c r="IP20" s="29"/>
      <c r="IQ20" s="29"/>
      <c r="IR20" s="29"/>
      <c r="IS20" s="29"/>
      <c r="IT20" s="29"/>
    </row>
    <row r="21" spans="1:254" s="28" customFormat="1" ht="14.25" x14ac:dyDescent="0.2">
      <c r="A21" s="20" t="s">
        <v>25</v>
      </c>
      <c r="B21" s="36">
        <v>2108</v>
      </c>
      <c r="C21" s="36">
        <v>2008</v>
      </c>
      <c r="D21" s="37">
        <f t="shared" si="0"/>
        <v>-4.7438330170778031E-2</v>
      </c>
      <c r="E21" s="38">
        <v>289365813</v>
      </c>
      <c r="F21" s="38">
        <v>308150606</v>
      </c>
      <c r="G21" s="38">
        <v>17336903.670000002</v>
      </c>
      <c r="H21" s="38">
        <v>18475045.809999999</v>
      </c>
      <c r="I21" s="37">
        <f t="shared" si="1"/>
        <v>6.5648524192324587E-2</v>
      </c>
      <c r="J21" s="44"/>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c r="FF21" s="29"/>
      <c r="FG21" s="29"/>
      <c r="FH21" s="29"/>
      <c r="FI21" s="29"/>
      <c r="FJ21" s="29"/>
      <c r="FK21" s="29"/>
      <c r="FL21" s="29"/>
      <c r="FM21" s="29"/>
      <c r="FN21" s="29"/>
      <c r="FO21" s="29"/>
      <c r="FP21" s="29"/>
      <c r="FQ21" s="29"/>
      <c r="FR21" s="29"/>
      <c r="FS21" s="29"/>
      <c r="FT21" s="29"/>
      <c r="FU21" s="29"/>
      <c r="FV21" s="29"/>
      <c r="FW21" s="29"/>
      <c r="FX21" s="29"/>
      <c r="FY21" s="29"/>
      <c r="FZ21" s="29"/>
      <c r="GA21" s="29"/>
      <c r="GB21" s="29"/>
      <c r="GC21" s="29"/>
      <c r="GD21" s="29"/>
      <c r="GE21" s="29"/>
      <c r="GF21" s="29"/>
      <c r="GG21" s="29"/>
      <c r="GH21" s="29"/>
      <c r="GI21" s="29"/>
      <c r="GJ21" s="29"/>
      <c r="GK21" s="29"/>
      <c r="GL21" s="29"/>
      <c r="GM21" s="29"/>
      <c r="GN21" s="29"/>
      <c r="GO21" s="29"/>
      <c r="GP21" s="29"/>
      <c r="GQ21" s="29"/>
      <c r="GR21" s="29"/>
      <c r="GS21" s="29"/>
      <c r="GT21" s="29"/>
      <c r="GU21" s="29"/>
      <c r="GV21" s="29"/>
      <c r="GW21" s="29"/>
      <c r="GX21" s="29"/>
      <c r="GY21" s="29"/>
      <c r="GZ21" s="29"/>
      <c r="HA21" s="29"/>
      <c r="HB21" s="29"/>
      <c r="HC21" s="29"/>
      <c r="HD21" s="29"/>
      <c r="HE21" s="29"/>
      <c r="HF21" s="29"/>
      <c r="HG21" s="29"/>
      <c r="HH21" s="29"/>
      <c r="HI21" s="29"/>
      <c r="HJ21" s="29"/>
      <c r="HK21" s="29"/>
      <c r="HL21" s="29"/>
      <c r="HM21" s="29"/>
      <c r="HN21" s="29"/>
      <c r="HO21" s="29"/>
      <c r="HP21" s="29"/>
      <c r="HQ21" s="29"/>
      <c r="HR21" s="29"/>
      <c r="HS21" s="29"/>
      <c r="HT21" s="29"/>
      <c r="HU21" s="29"/>
      <c r="HV21" s="29"/>
      <c r="HW21" s="29"/>
      <c r="HX21" s="29"/>
      <c r="HY21" s="29"/>
      <c r="HZ21" s="29"/>
      <c r="IA21" s="29"/>
      <c r="IB21" s="29"/>
      <c r="IC21" s="29"/>
      <c r="ID21" s="29"/>
      <c r="IE21" s="29"/>
      <c r="IF21" s="29"/>
      <c r="IG21" s="29"/>
      <c r="IH21" s="29"/>
      <c r="II21" s="29"/>
      <c r="IJ21" s="29"/>
      <c r="IK21" s="29"/>
      <c r="IL21" s="29"/>
      <c r="IM21" s="29"/>
      <c r="IN21" s="29"/>
      <c r="IO21" s="29"/>
      <c r="IP21" s="29"/>
      <c r="IQ21" s="29"/>
      <c r="IR21" s="29"/>
      <c r="IS21" s="29"/>
      <c r="IT21" s="29"/>
    </row>
    <row r="22" spans="1:254" s="28" customFormat="1" ht="14.25" x14ac:dyDescent="0.2">
      <c r="A22" s="20"/>
      <c r="B22" s="21"/>
      <c r="C22" s="21"/>
      <c r="D22" s="22"/>
      <c r="E22" s="23"/>
      <c r="F22" s="23"/>
      <c r="G22" s="23"/>
      <c r="H22" s="23"/>
      <c r="I22" s="24"/>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29"/>
      <c r="EM22" s="29"/>
      <c r="EN22" s="29"/>
      <c r="EO22" s="29"/>
      <c r="EP22" s="29"/>
      <c r="EQ22" s="29"/>
      <c r="ER22" s="29"/>
      <c r="ES22" s="29"/>
      <c r="ET22" s="29"/>
      <c r="EU22" s="29"/>
      <c r="EV22" s="29"/>
      <c r="EW22" s="29"/>
      <c r="EX22" s="29"/>
      <c r="EY22" s="29"/>
      <c r="EZ22" s="29"/>
      <c r="FA22" s="29"/>
      <c r="FB22" s="29"/>
      <c r="FC22" s="29"/>
      <c r="FD22" s="29"/>
      <c r="FE22" s="29"/>
      <c r="FF22" s="29"/>
      <c r="FG22" s="29"/>
      <c r="FH22" s="29"/>
      <c r="FI22" s="29"/>
      <c r="FJ22" s="29"/>
      <c r="FK22" s="29"/>
      <c r="FL22" s="29"/>
      <c r="FM22" s="29"/>
      <c r="FN22" s="29"/>
      <c r="FO22" s="29"/>
      <c r="FP22" s="29"/>
      <c r="FQ22" s="29"/>
      <c r="FR22" s="29"/>
      <c r="FS22" s="29"/>
      <c r="FT22" s="29"/>
      <c r="FU22" s="29"/>
      <c r="FV22" s="29"/>
      <c r="FW22" s="29"/>
      <c r="FX22" s="29"/>
      <c r="FY22" s="29"/>
      <c r="FZ22" s="29"/>
      <c r="GA22" s="29"/>
      <c r="GB22" s="29"/>
      <c r="GC22" s="29"/>
      <c r="GD22" s="29"/>
      <c r="GE22" s="29"/>
      <c r="GF22" s="29"/>
      <c r="GG22" s="29"/>
      <c r="GH22" s="29"/>
      <c r="GI22" s="29"/>
      <c r="GJ22" s="29"/>
      <c r="GK22" s="29"/>
      <c r="GL22" s="29"/>
      <c r="GM22" s="29"/>
      <c r="GN22" s="29"/>
      <c r="GO22" s="29"/>
      <c r="GP22" s="29"/>
      <c r="GQ22" s="29"/>
      <c r="GR22" s="29"/>
      <c r="GS22" s="29"/>
      <c r="GT22" s="29"/>
      <c r="GU22" s="29"/>
      <c r="GV22" s="29"/>
      <c r="GW22" s="29"/>
      <c r="GX22" s="29"/>
      <c r="GY22" s="29"/>
      <c r="GZ22" s="29"/>
      <c r="HA22" s="29"/>
      <c r="HB22" s="29"/>
      <c r="HC22" s="29"/>
      <c r="HD22" s="29"/>
      <c r="HE22" s="29"/>
      <c r="HF22" s="29"/>
      <c r="HG22" s="29"/>
      <c r="HH22" s="29"/>
      <c r="HI22" s="29"/>
      <c r="HJ22" s="29"/>
      <c r="HK22" s="29"/>
      <c r="HL22" s="29"/>
      <c r="HM22" s="29"/>
      <c r="HN22" s="29"/>
      <c r="HO22" s="29"/>
      <c r="HP22" s="29"/>
      <c r="HQ22" s="29"/>
      <c r="HR22" s="29"/>
      <c r="HS22" s="29"/>
      <c r="HT22" s="29"/>
      <c r="HU22" s="29"/>
      <c r="HV22" s="29"/>
      <c r="HW22" s="29"/>
      <c r="HX22" s="29"/>
      <c r="HY22" s="29"/>
      <c r="HZ22" s="29"/>
      <c r="IA22" s="29"/>
      <c r="IB22" s="29"/>
      <c r="IC22" s="29"/>
      <c r="ID22" s="29"/>
      <c r="IE22" s="29"/>
      <c r="IF22" s="29"/>
      <c r="IG22" s="29"/>
      <c r="IH22" s="29"/>
      <c r="II22" s="29"/>
      <c r="IJ22" s="29"/>
      <c r="IK22" s="29"/>
      <c r="IL22" s="29"/>
      <c r="IM22" s="29"/>
      <c r="IN22" s="29"/>
      <c r="IO22" s="29"/>
      <c r="IP22" s="29"/>
      <c r="IQ22" s="29"/>
      <c r="IR22" s="29"/>
      <c r="IS22" s="29"/>
      <c r="IT22" s="29"/>
    </row>
    <row r="23" spans="1:254" s="28" customFormat="1" ht="14.25" x14ac:dyDescent="0.2">
      <c r="A23" s="20" t="s">
        <v>21</v>
      </c>
      <c r="B23" s="21">
        <f>SUM(B10:B21)</f>
        <v>13931</v>
      </c>
      <c r="C23" s="21">
        <f>SUM(C10:C21)</f>
        <v>13453</v>
      </c>
      <c r="D23" s="22">
        <f t="shared" si="0"/>
        <v>-3.4311966118727999E-2</v>
      </c>
      <c r="E23" s="23">
        <f>SUM(E10:E21)</f>
        <v>2136839605</v>
      </c>
      <c r="F23" s="23">
        <f>SUM(F10:F21)</f>
        <v>2139655203</v>
      </c>
      <c r="G23" s="23">
        <f>SUM(G10:G21)</f>
        <v>128179964.67999999</v>
      </c>
      <c r="H23" s="23">
        <f>SUM(H10:H21)</f>
        <v>128354753.75999999</v>
      </c>
      <c r="I23" s="22">
        <f t="shared" si="1"/>
        <v>1.3636224696764732E-3</v>
      </c>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c r="EL23" s="29"/>
      <c r="EM23" s="29"/>
      <c r="EN23" s="29"/>
      <c r="EO23" s="29"/>
      <c r="EP23" s="29"/>
      <c r="EQ23" s="29"/>
      <c r="ER23" s="29"/>
      <c r="ES23" s="29"/>
      <c r="ET23" s="29"/>
      <c r="EU23" s="29"/>
      <c r="EV23" s="29"/>
      <c r="EW23" s="29"/>
      <c r="EX23" s="29"/>
      <c r="EY23" s="29"/>
      <c r="EZ23" s="29"/>
      <c r="FA23" s="29"/>
      <c r="FB23" s="29"/>
      <c r="FC23" s="29"/>
      <c r="FD23" s="29"/>
      <c r="FE23" s="29"/>
      <c r="FF23" s="29"/>
      <c r="FG23" s="29"/>
      <c r="FH23" s="29"/>
      <c r="FI23" s="29"/>
      <c r="FJ23" s="29"/>
      <c r="FK23" s="29"/>
      <c r="FL23" s="29"/>
      <c r="FM23" s="29"/>
      <c r="FN23" s="29"/>
      <c r="FO23" s="29"/>
      <c r="FP23" s="29"/>
      <c r="FQ23" s="29"/>
      <c r="FR23" s="29"/>
      <c r="FS23" s="29"/>
      <c r="FT23" s="29"/>
      <c r="FU23" s="29"/>
      <c r="FV23" s="29"/>
      <c r="FW23" s="29"/>
      <c r="FX23" s="29"/>
      <c r="FY23" s="29"/>
      <c r="FZ23" s="29"/>
      <c r="GA23" s="29"/>
      <c r="GB23" s="29"/>
      <c r="GC23" s="29"/>
      <c r="GD23" s="29"/>
      <c r="GE23" s="29"/>
      <c r="GF23" s="29"/>
      <c r="GG23" s="29"/>
      <c r="GH23" s="29"/>
      <c r="GI23" s="29"/>
      <c r="GJ23" s="29"/>
      <c r="GK23" s="29"/>
      <c r="GL23" s="29"/>
      <c r="GM23" s="29"/>
      <c r="GN23" s="29"/>
      <c r="GO23" s="29"/>
      <c r="GP23" s="29"/>
      <c r="GQ23" s="29"/>
      <c r="GR23" s="29"/>
      <c r="GS23" s="29"/>
      <c r="GT23" s="29"/>
      <c r="GU23" s="29"/>
      <c r="GV23" s="29"/>
      <c r="GW23" s="29"/>
      <c r="GX23" s="29"/>
      <c r="GY23" s="29"/>
      <c r="GZ23" s="29"/>
      <c r="HA23" s="29"/>
      <c r="HB23" s="29"/>
      <c r="HC23" s="29"/>
      <c r="HD23" s="29"/>
      <c r="HE23" s="29"/>
      <c r="HF23" s="29"/>
      <c r="HG23" s="29"/>
      <c r="HH23" s="29"/>
      <c r="HI23" s="29"/>
      <c r="HJ23" s="29"/>
      <c r="HK23" s="29"/>
      <c r="HL23" s="29"/>
      <c r="HM23" s="29"/>
      <c r="HN23" s="29"/>
      <c r="HO23" s="29"/>
      <c r="HP23" s="29"/>
      <c r="HQ23" s="29"/>
      <c r="HR23" s="29"/>
      <c r="HS23" s="29"/>
      <c r="HT23" s="29"/>
      <c r="HU23" s="29"/>
      <c r="HV23" s="29"/>
      <c r="HW23" s="29"/>
      <c r="HX23" s="29"/>
      <c r="HY23" s="29"/>
      <c r="HZ23" s="29"/>
      <c r="IA23" s="29"/>
      <c r="IB23" s="29"/>
      <c r="IC23" s="29"/>
      <c r="ID23" s="29"/>
      <c r="IE23" s="29"/>
      <c r="IF23" s="29"/>
      <c r="IG23" s="29"/>
      <c r="IH23" s="29"/>
      <c r="II23" s="29"/>
      <c r="IJ23" s="29"/>
      <c r="IK23" s="29"/>
      <c r="IL23" s="29"/>
      <c r="IM23" s="29"/>
      <c r="IN23" s="29"/>
      <c r="IO23" s="29"/>
      <c r="IP23" s="29"/>
      <c r="IQ23" s="29"/>
      <c r="IR23" s="29"/>
      <c r="IS23" s="29"/>
      <c r="IT23" s="29"/>
    </row>
    <row r="24" spans="1:254" s="28" customFormat="1" x14ac:dyDescent="0.25">
      <c r="A24" s="18"/>
      <c r="B24" s="18"/>
      <c r="C24" s="18"/>
      <c r="D24" s="18"/>
      <c r="E24" s="18"/>
      <c r="F24" s="18"/>
      <c r="G24" s="19"/>
      <c r="H24" s="7"/>
      <c r="I24" s="29"/>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c r="EL24" s="29"/>
      <c r="EM24" s="29"/>
      <c r="EN24" s="29"/>
      <c r="EO24" s="29"/>
      <c r="EP24" s="29"/>
      <c r="EQ24" s="29"/>
      <c r="ER24" s="29"/>
      <c r="ES24" s="29"/>
      <c r="ET24" s="29"/>
      <c r="EU24" s="29"/>
      <c r="EV24" s="29"/>
      <c r="EW24" s="29"/>
      <c r="EX24" s="29"/>
      <c r="EY24" s="29"/>
      <c r="EZ24" s="29"/>
      <c r="FA24" s="29"/>
      <c r="FB24" s="29"/>
      <c r="FC24" s="29"/>
      <c r="FD24" s="29"/>
      <c r="FE24" s="29"/>
      <c r="FF24" s="29"/>
      <c r="FG24" s="29"/>
      <c r="FH24" s="29"/>
      <c r="FI24" s="29"/>
      <c r="FJ24" s="29"/>
      <c r="FK24" s="29"/>
      <c r="FL24" s="29"/>
      <c r="FM24" s="29"/>
      <c r="FN24" s="29"/>
      <c r="FO24" s="29"/>
      <c r="FP24" s="29"/>
      <c r="FQ24" s="29"/>
      <c r="FR24" s="29"/>
      <c r="FS24" s="29"/>
      <c r="FT24" s="29"/>
      <c r="FU24" s="29"/>
      <c r="FV24" s="29"/>
      <c r="FW24" s="29"/>
      <c r="FX24" s="29"/>
      <c r="FY24" s="29"/>
      <c r="FZ24" s="29"/>
      <c r="GA24" s="29"/>
      <c r="GB24" s="29"/>
      <c r="GC24" s="29"/>
      <c r="GD24" s="29"/>
      <c r="GE24" s="29"/>
      <c r="GF24" s="29"/>
      <c r="GG24" s="29"/>
      <c r="GH24" s="29"/>
      <c r="GI24" s="29"/>
      <c r="GJ24" s="29"/>
      <c r="GK24" s="29"/>
      <c r="GL24" s="29"/>
      <c r="GM24" s="29"/>
      <c r="GN24" s="29"/>
      <c r="GO24" s="29"/>
      <c r="GP24" s="29"/>
      <c r="GQ24" s="29"/>
      <c r="GR24" s="29"/>
      <c r="GS24" s="29"/>
      <c r="GT24" s="29"/>
      <c r="GU24" s="29"/>
      <c r="GV24" s="29"/>
      <c r="GW24" s="29"/>
      <c r="GX24" s="29"/>
      <c r="GY24" s="29"/>
      <c r="GZ24" s="29"/>
      <c r="HA24" s="29"/>
      <c r="HB24" s="29"/>
      <c r="HC24" s="29"/>
      <c r="HD24" s="29"/>
      <c r="HE24" s="29"/>
      <c r="HF24" s="29"/>
      <c r="HG24" s="29"/>
      <c r="HH24" s="29"/>
      <c r="HI24" s="29"/>
      <c r="HJ24" s="29"/>
      <c r="HK24" s="29"/>
      <c r="HL24" s="29"/>
      <c r="HM24" s="29"/>
      <c r="HN24" s="29"/>
      <c r="HO24" s="29"/>
      <c r="HP24" s="29"/>
      <c r="HQ24" s="29"/>
      <c r="HR24" s="29"/>
      <c r="HS24" s="29"/>
      <c r="HT24" s="29"/>
      <c r="HU24" s="29"/>
      <c r="HV24" s="29"/>
      <c r="HW24" s="29"/>
      <c r="HX24" s="29"/>
      <c r="HY24" s="29"/>
      <c r="HZ24" s="29"/>
      <c r="IA24" s="29"/>
      <c r="IB24" s="29"/>
      <c r="IC24" s="29"/>
      <c r="ID24" s="29"/>
      <c r="IE24" s="29"/>
      <c r="IF24" s="29"/>
      <c r="IG24" s="29"/>
      <c r="IH24" s="29"/>
      <c r="II24" s="29"/>
      <c r="IJ24" s="29"/>
      <c r="IK24" s="29"/>
      <c r="IL24" s="29"/>
      <c r="IM24" s="29"/>
      <c r="IN24" s="29"/>
      <c r="IO24" s="29"/>
      <c r="IP24" s="29"/>
      <c r="IQ24" s="29"/>
      <c r="IR24" s="29"/>
      <c r="IS24" s="29"/>
      <c r="IT24" s="29"/>
    </row>
    <row r="25" spans="1:254" s="32" customFormat="1" x14ac:dyDescent="0.25">
      <c r="A25" s="7"/>
      <c r="B25" s="7"/>
      <c r="C25" s="7"/>
      <c r="D25" s="7"/>
      <c r="E25" s="7"/>
      <c r="F25" s="7"/>
      <c r="G25" s="7"/>
      <c r="H25" s="7"/>
      <c r="I25" s="39"/>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9"/>
      <c r="DR25" s="29"/>
      <c r="DS25" s="29"/>
      <c r="DT25" s="29"/>
      <c r="DU25" s="29"/>
      <c r="DV25" s="29"/>
      <c r="DW25" s="29"/>
      <c r="DX25" s="29"/>
      <c r="DY25" s="29"/>
      <c r="DZ25" s="29"/>
      <c r="EA25" s="29"/>
      <c r="EB25" s="29"/>
      <c r="EC25" s="29"/>
      <c r="ED25" s="29"/>
      <c r="EE25" s="29"/>
      <c r="EF25" s="29"/>
      <c r="EG25" s="29"/>
      <c r="EH25" s="29"/>
      <c r="EI25" s="29"/>
      <c r="EJ25" s="29"/>
      <c r="EK25" s="29"/>
      <c r="EL25" s="29"/>
      <c r="EM25" s="29"/>
      <c r="EN25" s="29"/>
      <c r="EO25" s="29"/>
      <c r="EP25" s="29"/>
      <c r="EQ25" s="29"/>
      <c r="ER25" s="29"/>
      <c r="ES25" s="29"/>
      <c r="ET25" s="29"/>
      <c r="EU25" s="29"/>
      <c r="EV25" s="29"/>
      <c r="EW25" s="29"/>
      <c r="EX25" s="29"/>
      <c r="EY25" s="29"/>
      <c r="EZ25" s="29"/>
      <c r="FA25" s="29"/>
      <c r="FB25" s="29"/>
      <c r="FC25" s="29"/>
      <c r="FD25" s="29"/>
      <c r="FE25" s="29"/>
      <c r="FF25" s="29"/>
      <c r="FG25" s="29"/>
      <c r="FH25" s="29"/>
      <c r="FI25" s="29"/>
      <c r="FJ25" s="29"/>
      <c r="FK25" s="29"/>
      <c r="FL25" s="29"/>
      <c r="FM25" s="29"/>
      <c r="FN25" s="29"/>
      <c r="FO25" s="29"/>
      <c r="FP25" s="29"/>
      <c r="FQ25" s="29"/>
      <c r="FR25" s="29"/>
      <c r="FS25" s="29"/>
      <c r="FT25" s="29"/>
      <c r="FU25" s="29"/>
      <c r="FV25" s="29"/>
      <c r="FW25" s="29"/>
      <c r="FX25" s="29"/>
      <c r="FY25" s="29"/>
      <c r="FZ25" s="29"/>
      <c r="GA25" s="29"/>
      <c r="GB25" s="29"/>
      <c r="GC25" s="29"/>
      <c r="GD25" s="29"/>
      <c r="GE25" s="29"/>
      <c r="GF25" s="29"/>
      <c r="GG25" s="29"/>
      <c r="GH25" s="29"/>
      <c r="GI25" s="29"/>
      <c r="GJ25" s="29"/>
      <c r="GK25" s="29"/>
      <c r="GL25" s="29"/>
      <c r="GM25" s="29"/>
      <c r="GN25" s="29"/>
      <c r="GO25" s="29"/>
      <c r="GP25" s="29"/>
      <c r="GQ25" s="29"/>
      <c r="GR25" s="29"/>
      <c r="GS25" s="29"/>
      <c r="GT25" s="29"/>
      <c r="GU25" s="29"/>
      <c r="GV25" s="29"/>
      <c r="GW25" s="29"/>
      <c r="GX25" s="29"/>
      <c r="GY25" s="29"/>
      <c r="GZ25" s="29"/>
      <c r="HA25" s="29"/>
      <c r="HB25" s="29"/>
      <c r="HC25" s="29"/>
      <c r="HD25" s="29"/>
      <c r="HE25" s="29"/>
      <c r="HF25" s="29"/>
      <c r="HG25" s="29"/>
      <c r="HH25" s="29"/>
      <c r="HI25" s="29"/>
      <c r="HJ25" s="29"/>
      <c r="HK25" s="29"/>
      <c r="HL25" s="29"/>
      <c r="HM25" s="29"/>
      <c r="HN25" s="29"/>
      <c r="HO25" s="29"/>
      <c r="HP25" s="29"/>
      <c r="HQ25" s="29"/>
      <c r="HR25" s="29"/>
      <c r="HS25" s="29"/>
      <c r="HT25" s="29"/>
      <c r="HU25" s="29"/>
      <c r="HV25" s="29"/>
      <c r="HW25" s="29"/>
      <c r="HX25" s="29"/>
      <c r="HY25" s="29"/>
      <c r="HZ25" s="29"/>
      <c r="IA25" s="29"/>
      <c r="IB25" s="29"/>
      <c r="IC25" s="29"/>
      <c r="ID25" s="29"/>
      <c r="IE25" s="29"/>
      <c r="IF25" s="29"/>
      <c r="IG25" s="29"/>
      <c r="IH25" s="29"/>
      <c r="II25" s="29"/>
      <c r="IJ25" s="29"/>
      <c r="IK25" s="29"/>
      <c r="IL25" s="29"/>
      <c r="IM25" s="29"/>
      <c r="IN25" s="29"/>
      <c r="IO25" s="29"/>
      <c r="IP25" s="29"/>
      <c r="IQ25" s="29"/>
      <c r="IR25" s="29"/>
      <c r="IS25" s="29"/>
      <c r="IT25" s="29"/>
    </row>
    <row r="26" spans="1:254" s="32" customFormat="1" x14ac:dyDescent="0.25">
      <c r="A26" s="7"/>
      <c r="B26" s="7"/>
      <c r="C26" s="7"/>
      <c r="D26" s="7"/>
      <c r="E26" s="7"/>
      <c r="F26" s="7"/>
      <c r="G26" s="7"/>
      <c r="H26" s="7"/>
      <c r="I26" s="29"/>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c r="EE26" s="29"/>
      <c r="EF26" s="29"/>
      <c r="EG26" s="29"/>
      <c r="EH26" s="29"/>
      <c r="EI26" s="29"/>
      <c r="EJ26" s="29"/>
      <c r="EK26" s="29"/>
      <c r="EL26" s="29"/>
      <c r="EM26" s="29"/>
      <c r="EN26" s="29"/>
      <c r="EO26" s="29"/>
      <c r="EP26" s="29"/>
      <c r="EQ26" s="29"/>
      <c r="ER26" s="29"/>
      <c r="ES26" s="29"/>
      <c r="ET26" s="29"/>
      <c r="EU26" s="29"/>
      <c r="EV26" s="29"/>
      <c r="EW26" s="29"/>
      <c r="EX26" s="29"/>
      <c r="EY26" s="29"/>
      <c r="EZ26" s="29"/>
      <c r="FA26" s="29"/>
      <c r="FB26" s="29"/>
      <c r="FC26" s="29"/>
      <c r="FD26" s="29"/>
      <c r="FE26" s="29"/>
      <c r="FF26" s="29"/>
      <c r="FG26" s="29"/>
      <c r="FH26" s="29"/>
      <c r="FI26" s="29"/>
      <c r="FJ26" s="29"/>
      <c r="FK26" s="29"/>
      <c r="FL26" s="29"/>
      <c r="FM26" s="29"/>
      <c r="FN26" s="29"/>
      <c r="FO26" s="29"/>
      <c r="FP26" s="29"/>
      <c r="FQ26" s="29"/>
      <c r="FR26" s="29"/>
      <c r="FS26" s="29"/>
      <c r="FT26" s="29"/>
      <c r="FU26" s="29"/>
      <c r="FV26" s="29"/>
      <c r="FW26" s="29"/>
      <c r="FX26" s="29"/>
      <c r="FY26" s="29"/>
      <c r="FZ26" s="29"/>
      <c r="GA26" s="29"/>
      <c r="GB26" s="29"/>
      <c r="GC26" s="29"/>
      <c r="GD26" s="29"/>
      <c r="GE26" s="29"/>
      <c r="GF26" s="29"/>
      <c r="GG26" s="29"/>
      <c r="GH26" s="29"/>
      <c r="GI26" s="29"/>
      <c r="GJ26" s="29"/>
      <c r="GK26" s="29"/>
      <c r="GL26" s="29"/>
      <c r="GM26" s="29"/>
      <c r="GN26" s="29"/>
      <c r="GO26" s="29"/>
      <c r="GP26" s="29"/>
      <c r="GQ26" s="29"/>
      <c r="GR26" s="29"/>
      <c r="GS26" s="29"/>
      <c r="GT26" s="29"/>
      <c r="GU26" s="29"/>
      <c r="GV26" s="29"/>
      <c r="GW26" s="29"/>
      <c r="GX26" s="29"/>
      <c r="GY26" s="29"/>
      <c r="GZ26" s="29"/>
      <c r="HA26" s="29"/>
      <c r="HB26" s="29"/>
      <c r="HC26" s="29"/>
      <c r="HD26" s="29"/>
      <c r="HE26" s="29"/>
      <c r="HF26" s="29"/>
      <c r="HG26" s="29"/>
      <c r="HH26" s="29"/>
      <c r="HI26" s="29"/>
      <c r="HJ26" s="29"/>
      <c r="HK26" s="29"/>
      <c r="HL26" s="29"/>
      <c r="HM26" s="29"/>
      <c r="HN26" s="29"/>
      <c r="HO26" s="29"/>
      <c r="HP26" s="29"/>
      <c r="HQ26" s="29"/>
      <c r="HR26" s="29"/>
      <c r="HS26" s="29"/>
      <c r="HT26" s="29"/>
      <c r="HU26" s="29"/>
      <c r="HV26" s="29"/>
      <c r="HW26" s="29"/>
      <c r="HX26" s="29"/>
      <c r="HY26" s="29"/>
      <c r="HZ26" s="29"/>
      <c r="IA26" s="29"/>
      <c r="IB26" s="29"/>
      <c r="IC26" s="29"/>
      <c r="ID26" s="29"/>
      <c r="IE26" s="29"/>
      <c r="IF26" s="29"/>
      <c r="IG26" s="29"/>
      <c r="IH26" s="29"/>
      <c r="II26" s="29"/>
      <c r="IJ26" s="29"/>
      <c r="IK26" s="29"/>
      <c r="IL26" s="29"/>
      <c r="IM26" s="29"/>
      <c r="IN26" s="29"/>
      <c r="IO26" s="29"/>
      <c r="IP26" s="29"/>
      <c r="IQ26" s="29"/>
      <c r="IR26" s="29"/>
      <c r="IS26" s="29"/>
      <c r="IT26" s="29"/>
    </row>
    <row r="27" spans="1:254" s="32" customFormat="1" x14ac:dyDescent="0.25">
      <c r="A27" s="7"/>
      <c r="B27" s="7"/>
      <c r="C27" s="7"/>
      <c r="D27" s="7"/>
      <c r="E27" s="7"/>
      <c r="F27" s="7"/>
      <c r="G27" s="7"/>
      <c r="I27" s="29"/>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c r="DH27" s="29"/>
      <c r="DI27" s="29"/>
      <c r="DJ27" s="29"/>
      <c r="DK27" s="29"/>
      <c r="DL27" s="29"/>
      <c r="DM27" s="29"/>
      <c r="DN27" s="29"/>
      <c r="DO27" s="29"/>
      <c r="DP27" s="29"/>
      <c r="DQ27" s="29"/>
      <c r="DR27" s="29"/>
      <c r="DS27" s="29"/>
      <c r="DT27" s="29"/>
      <c r="DU27" s="29"/>
      <c r="DV27" s="29"/>
      <c r="DW27" s="29"/>
      <c r="DX27" s="29"/>
      <c r="DY27" s="29"/>
      <c r="DZ27" s="29"/>
      <c r="EA27" s="29"/>
      <c r="EB27" s="29"/>
      <c r="EC27" s="29"/>
      <c r="ED27" s="29"/>
      <c r="EE27" s="29"/>
      <c r="EF27" s="29"/>
      <c r="EG27" s="29"/>
      <c r="EH27" s="29"/>
      <c r="EI27" s="29"/>
      <c r="EJ27" s="29"/>
      <c r="EK27" s="29"/>
      <c r="EL27" s="29"/>
      <c r="EM27" s="29"/>
      <c r="EN27" s="29"/>
      <c r="EO27" s="29"/>
      <c r="EP27" s="29"/>
      <c r="EQ27" s="29"/>
      <c r="ER27" s="29"/>
      <c r="ES27" s="29"/>
      <c r="ET27" s="29"/>
      <c r="EU27" s="29"/>
      <c r="EV27" s="29"/>
      <c r="EW27" s="29"/>
      <c r="EX27" s="29"/>
      <c r="EY27" s="29"/>
      <c r="EZ27" s="29"/>
      <c r="FA27" s="29"/>
      <c r="FB27" s="29"/>
      <c r="FC27" s="29"/>
      <c r="FD27" s="29"/>
      <c r="FE27" s="29"/>
      <c r="FF27" s="29"/>
      <c r="FG27" s="29"/>
      <c r="FH27" s="29"/>
      <c r="FI27" s="29"/>
      <c r="FJ27" s="29"/>
      <c r="FK27" s="29"/>
      <c r="FL27" s="29"/>
      <c r="FM27" s="29"/>
      <c r="FN27" s="29"/>
      <c r="FO27" s="29"/>
      <c r="FP27" s="29"/>
      <c r="FQ27" s="29"/>
      <c r="FR27" s="29"/>
      <c r="FS27" s="29"/>
      <c r="FT27" s="29"/>
      <c r="FU27" s="29"/>
      <c r="FV27" s="29"/>
      <c r="FW27" s="29"/>
      <c r="FX27" s="29"/>
      <c r="FY27" s="29"/>
      <c r="FZ27" s="29"/>
      <c r="GA27" s="29"/>
      <c r="GB27" s="29"/>
      <c r="GC27" s="29"/>
      <c r="GD27" s="29"/>
      <c r="GE27" s="29"/>
      <c r="GF27" s="29"/>
      <c r="GG27" s="29"/>
      <c r="GH27" s="29"/>
      <c r="GI27" s="29"/>
      <c r="GJ27" s="29"/>
      <c r="GK27" s="29"/>
      <c r="GL27" s="29"/>
      <c r="GM27" s="29"/>
      <c r="GN27" s="29"/>
      <c r="GO27" s="29"/>
      <c r="GP27" s="29"/>
      <c r="GQ27" s="29"/>
      <c r="GR27" s="29"/>
      <c r="GS27" s="29"/>
      <c r="GT27" s="29"/>
      <c r="GU27" s="29"/>
      <c r="GV27" s="29"/>
      <c r="GW27" s="29"/>
      <c r="GX27" s="29"/>
      <c r="GY27" s="29"/>
      <c r="GZ27" s="29"/>
      <c r="HA27" s="29"/>
      <c r="HB27" s="29"/>
      <c r="HC27" s="29"/>
      <c r="HD27" s="29"/>
      <c r="HE27" s="29"/>
      <c r="HF27" s="29"/>
      <c r="HG27" s="29"/>
      <c r="HH27" s="29"/>
      <c r="HI27" s="29"/>
      <c r="HJ27" s="29"/>
      <c r="HK27" s="29"/>
      <c r="HL27" s="29"/>
      <c r="HM27" s="29"/>
      <c r="HN27" s="29"/>
      <c r="HO27" s="29"/>
      <c r="HP27" s="29"/>
      <c r="HQ27" s="29"/>
      <c r="HR27" s="29"/>
      <c r="HS27" s="29"/>
      <c r="HT27" s="29"/>
      <c r="HU27" s="29"/>
      <c r="HV27" s="29"/>
      <c r="HW27" s="29"/>
      <c r="HX27" s="29"/>
      <c r="HY27" s="29"/>
      <c r="HZ27" s="29"/>
      <c r="IA27" s="29"/>
      <c r="IB27" s="29"/>
      <c r="IC27" s="29"/>
      <c r="ID27" s="29"/>
      <c r="IE27" s="29"/>
      <c r="IF27" s="29"/>
      <c r="IG27" s="29"/>
      <c r="IH27" s="29"/>
      <c r="II27" s="29"/>
      <c r="IJ27" s="29"/>
      <c r="IK27" s="29"/>
      <c r="IL27" s="29"/>
      <c r="IM27" s="29"/>
      <c r="IN27" s="29"/>
      <c r="IO27" s="29"/>
      <c r="IP27" s="29"/>
      <c r="IQ27" s="29"/>
      <c r="IR27" s="29"/>
      <c r="IS27" s="29"/>
      <c r="IT27" s="29"/>
    </row>
    <row r="28" spans="1:254" s="32" customFormat="1" x14ac:dyDescent="0.25">
      <c r="A28" s="33"/>
      <c r="B28" s="12"/>
      <c r="C28" s="12"/>
      <c r="D28" s="46"/>
      <c r="E28" s="12"/>
      <c r="H28" s="7"/>
      <c r="I28" s="29"/>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29"/>
      <c r="DA28" s="29"/>
      <c r="DB28" s="29"/>
      <c r="DC28" s="29"/>
      <c r="DD28" s="29"/>
      <c r="DE28" s="29"/>
      <c r="DF28" s="29"/>
      <c r="DG28" s="29"/>
      <c r="DH28" s="29"/>
      <c r="DI28" s="29"/>
      <c r="DJ28" s="29"/>
      <c r="DK28" s="29"/>
      <c r="DL28" s="29"/>
      <c r="DM28" s="29"/>
      <c r="DN28" s="29"/>
      <c r="DO28" s="29"/>
      <c r="DP28" s="29"/>
      <c r="DQ28" s="29"/>
      <c r="DR28" s="29"/>
      <c r="DS28" s="29"/>
      <c r="DT28" s="29"/>
      <c r="DU28" s="29"/>
      <c r="DV28" s="29"/>
      <c r="DW28" s="29"/>
      <c r="DX28" s="29"/>
      <c r="DY28" s="29"/>
      <c r="DZ28" s="29"/>
      <c r="EA28" s="29"/>
      <c r="EB28" s="29"/>
      <c r="EC28" s="29"/>
      <c r="ED28" s="29"/>
      <c r="EE28" s="29"/>
      <c r="EF28" s="29"/>
      <c r="EG28" s="29"/>
      <c r="EH28" s="29"/>
      <c r="EI28" s="29"/>
      <c r="EJ28" s="29"/>
      <c r="EK28" s="29"/>
      <c r="EL28" s="29"/>
      <c r="EM28" s="29"/>
      <c r="EN28" s="29"/>
      <c r="EO28" s="29"/>
      <c r="EP28" s="29"/>
      <c r="EQ28" s="29"/>
      <c r="ER28" s="29"/>
      <c r="ES28" s="29"/>
      <c r="ET28" s="29"/>
      <c r="EU28" s="29"/>
      <c r="EV28" s="29"/>
      <c r="EW28" s="29"/>
      <c r="EX28" s="29"/>
      <c r="EY28" s="29"/>
      <c r="EZ28" s="29"/>
      <c r="FA28" s="29"/>
      <c r="FB28" s="29"/>
      <c r="FC28" s="29"/>
      <c r="FD28" s="29"/>
      <c r="FE28" s="29"/>
      <c r="FF28" s="29"/>
      <c r="FG28" s="29"/>
      <c r="FH28" s="29"/>
      <c r="FI28" s="29"/>
      <c r="FJ28" s="29"/>
      <c r="FK28" s="29"/>
      <c r="FL28" s="29"/>
      <c r="FM28" s="29"/>
      <c r="FN28" s="29"/>
      <c r="FO28" s="29"/>
      <c r="FP28" s="29"/>
      <c r="FQ28" s="29"/>
      <c r="FR28" s="29"/>
      <c r="FS28" s="29"/>
      <c r="FT28" s="29"/>
      <c r="FU28" s="29"/>
      <c r="FV28" s="29"/>
      <c r="FW28" s="29"/>
      <c r="FX28" s="29"/>
      <c r="FY28" s="29"/>
      <c r="FZ28" s="29"/>
      <c r="GA28" s="29"/>
      <c r="GB28" s="29"/>
      <c r="GC28" s="29"/>
      <c r="GD28" s="29"/>
      <c r="GE28" s="29"/>
      <c r="GF28" s="29"/>
      <c r="GG28" s="29"/>
      <c r="GH28" s="29"/>
      <c r="GI28" s="29"/>
      <c r="GJ28" s="29"/>
      <c r="GK28" s="29"/>
      <c r="GL28" s="29"/>
      <c r="GM28" s="29"/>
      <c r="GN28" s="29"/>
      <c r="GO28" s="29"/>
      <c r="GP28" s="29"/>
      <c r="GQ28" s="29"/>
      <c r="GR28" s="29"/>
      <c r="GS28" s="29"/>
      <c r="GT28" s="29"/>
      <c r="GU28" s="29"/>
      <c r="GV28" s="29"/>
      <c r="GW28" s="29"/>
      <c r="GX28" s="29"/>
      <c r="GY28" s="29"/>
      <c r="GZ28" s="29"/>
      <c r="HA28" s="29"/>
      <c r="HB28" s="29"/>
      <c r="HC28" s="29"/>
      <c r="HD28" s="29"/>
      <c r="HE28" s="29"/>
      <c r="HF28" s="29"/>
      <c r="HG28" s="29"/>
      <c r="HH28" s="29"/>
      <c r="HI28" s="29"/>
      <c r="HJ28" s="29"/>
      <c r="HK28" s="29"/>
      <c r="HL28" s="29"/>
      <c r="HM28" s="29"/>
      <c r="HN28" s="29"/>
      <c r="HO28" s="29"/>
      <c r="HP28" s="29"/>
      <c r="HQ28" s="29"/>
      <c r="HR28" s="29"/>
      <c r="HS28" s="29"/>
      <c r="HT28" s="29"/>
      <c r="HU28" s="29"/>
      <c r="HV28" s="29"/>
      <c r="HW28" s="29"/>
      <c r="HX28" s="29"/>
      <c r="HY28" s="29"/>
      <c r="HZ28" s="29"/>
      <c r="IA28" s="29"/>
      <c r="IB28" s="29"/>
      <c r="IC28" s="29"/>
      <c r="ID28" s="29"/>
      <c r="IE28" s="29"/>
      <c r="IF28" s="29"/>
      <c r="IG28" s="29"/>
      <c r="IH28" s="29"/>
      <c r="II28" s="29"/>
      <c r="IJ28" s="29"/>
      <c r="IK28" s="29"/>
      <c r="IL28" s="29"/>
      <c r="IM28" s="29"/>
      <c r="IN28" s="29"/>
      <c r="IO28" s="29"/>
      <c r="IP28" s="29"/>
      <c r="IQ28" s="29"/>
      <c r="IR28" s="29"/>
      <c r="IS28" s="29"/>
      <c r="IT28" s="29"/>
    </row>
    <row r="29" spans="1:254" s="28" customFormat="1" x14ac:dyDescent="0.25">
      <c r="A29" s="18"/>
      <c r="B29" s="18"/>
      <c r="C29" s="5"/>
      <c r="D29" s="18"/>
      <c r="E29" s="5"/>
      <c r="H29" s="7"/>
      <c r="I29" s="29"/>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29"/>
      <c r="DB29" s="29"/>
      <c r="DC29" s="29"/>
      <c r="DD29" s="29"/>
      <c r="DE29" s="29"/>
      <c r="DF29" s="29"/>
      <c r="DG29" s="29"/>
      <c r="DH29" s="29"/>
      <c r="DI29" s="29"/>
      <c r="DJ29" s="29"/>
      <c r="DK29" s="29"/>
      <c r="DL29" s="29"/>
      <c r="DM29" s="29"/>
      <c r="DN29" s="29"/>
      <c r="DO29" s="29"/>
      <c r="DP29" s="29"/>
      <c r="DQ29" s="29"/>
      <c r="DR29" s="29"/>
      <c r="DS29" s="29"/>
      <c r="DT29" s="29"/>
      <c r="DU29" s="29"/>
      <c r="DV29" s="29"/>
      <c r="DW29" s="29"/>
      <c r="DX29" s="29"/>
      <c r="DY29" s="29"/>
      <c r="DZ29" s="29"/>
      <c r="EA29" s="29"/>
      <c r="EB29" s="29"/>
      <c r="EC29" s="29"/>
      <c r="ED29" s="29"/>
      <c r="EE29" s="29"/>
      <c r="EF29" s="29"/>
      <c r="EG29" s="29"/>
      <c r="EH29" s="29"/>
      <c r="EI29" s="29"/>
      <c r="EJ29" s="29"/>
      <c r="EK29" s="29"/>
      <c r="EL29" s="29"/>
      <c r="EM29" s="29"/>
      <c r="EN29" s="29"/>
      <c r="EO29" s="29"/>
      <c r="EP29" s="29"/>
      <c r="EQ29" s="29"/>
      <c r="ER29" s="29"/>
      <c r="ES29" s="29"/>
      <c r="ET29" s="29"/>
      <c r="EU29" s="29"/>
      <c r="EV29" s="29"/>
      <c r="EW29" s="29"/>
      <c r="EX29" s="29"/>
      <c r="EY29" s="29"/>
      <c r="EZ29" s="29"/>
      <c r="FA29" s="29"/>
      <c r="FB29" s="29"/>
      <c r="FC29" s="29"/>
      <c r="FD29" s="29"/>
      <c r="FE29" s="29"/>
      <c r="FF29" s="29"/>
      <c r="FG29" s="29"/>
      <c r="FH29" s="29"/>
      <c r="FI29" s="29"/>
      <c r="FJ29" s="29"/>
      <c r="FK29" s="29"/>
      <c r="FL29" s="29"/>
      <c r="FM29" s="29"/>
      <c r="FN29" s="29"/>
      <c r="FO29" s="29"/>
      <c r="FP29" s="29"/>
      <c r="FQ29" s="29"/>
      <c r="FR29" s="29"/>
      <c r="FS29" s="29"/>
      <c r="FT29" s="29"/>
      <c r="FU29" s="29"/>
      <c r="FV29" s="29"/>
      <c r="FW29" s="29"/>
      <c r="FX29" s="29"/>
      <c r="FY29" s="29"/>
      <c r="FZ29" s="29"/>
      <c r="GA29" s="29"/>
      <c r="GB29" s="29"/>
      <c r="GC29" s="29"/>
      <c r="GD29" s="29"/>
      <c r="GE29" s="29"/>
      <c r="GF29" s="29"/>
      <c r="GG29" s="29"/>
      <c r="GH29" s="29"/>
      <c r="GI29" s="29"/>
      <c r="GJ29" s="29"/>
      <c r="GK29" s="29"/>
      <c r="GL29" s="29"/>
      <c r="GM29" s="29"/>
      <c r="GN29" s="29"/>
      <c r="GO29" s="29"/>
      <c r="GP29" s="29"/>
      <c r="GQ29" s="29"/>
      <c r="GR29" s="29"/>
      <c r="GS29" s="29"/>
      <c r="GT29" s="29"/>
      <c r="GU29" s="29"/>
      <c r="GV29" s="29"/>
      <c r="GW29" s="29"/>
      <c r="GX29" s="29"/>
      <c r="GY29" s="29"/>
      <c r="GZ29" s="29"/>
      <c r="HA29" s="29"/>
      <c r="HB29" s="29"/>
      <c r="HC29" s="29"/>
      <c r="HD29" s="29"/>
      <c r="HE29" s="29"/>
      <c r="HF29" s="29"/>
      <c r="HG29" s="29"/>
      <c r="HH29" s="29"/>
      <c r="HI29" s="29"/>
      <c r="HJ29" s="29"/>
      <c r="HK29" s="29"/>
      <c r="HL29" s="29"/>
      <c r="HM29" s="29"/>
      <c r="HN29" s="29"/>
      <c r="HO29" s="29"/>
      <c r="HP29" s="29"/>
      <c r="HQ29" s="29"/>
      <c r="HR29" s="29"/>
      <c r="HS29" s="29"/>
      <c r="HT29" s="29"/>
      <c r="HU29" s="29"/>
      <c r="HV29" s="29"/>
      <c r="HW29" s="29"/>
      <c r="HX29" s="29"/>
      <c r="HY29" s="29"/>
      <c r="HZ29" s="29"/>
      <c r="IA29" s="29"/>
      <c r="IB29" s="29"/>
      <c r="IC29" s="29"/>
      <c r="ID29" s="29"/>
      <c r="IE29" s="29"/>
      <c r="IF29" s="29"/>
      <c r="IG29" s="29"/>
      <c r="IH29" s="29"/>
      <c r="II29" s="29"/>
      <c r="IJ29" s="29"/>
      <c r="IK29" s="29"/>
      <c r="IL29" s="29"/>
      <c r="IM29" s="29"/>
      <c r="IN29" s="29"/>
      <c r="IO29" s="29"/>
      <c r="IP29" s="29"/>
      <c r="IQ29" s="29"/>
      <c r="IR29" s="29"/>
      <c r="IS29" s="29"/>
      <c r="IT29" s="29"/>
    </row>
    <row r="30" spans="1:254" s="28" customFormat="1" x14ac:dyDescent="0.25">
      <c r="A30" s="7"/>
      <c r="B30" s="5"/>
      <c r="C30" s="5"/>
      <c r="D30" s="5"/>
      <c r="E30" s="5"/>
      <c r="I30" s="29"/>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c r="CC30" s="29"/>
      <c r="CD30" s="29"/>
      <c r="CE30" s="29"/>
      <c r="CF30" s="29"/>
      <c r="CG30" s="29"/>
      <c r="CH30" s="29"/>
      <c r="CI30" s="29"/>
      <c r="CJ30" s="29"/>
      <c r="CK30" s="29"/>
      <c r="CL30" s="29"/>
      <c r="CM30" s="29"/>
      <c r="CN30" s="29"/>
      <c r="CO30" s="29"/>
      <c r="CP30" s="29"/>
      <c r="CQ30" s="29"/>
      <c r="CR30" s="29"/>
      <c r="CS30" s="29"/>
      <c r="CT30" s="29"/>
      <c r="CU30" s="29"/>
      <c r="CV30" s="29"/>
      <c r="CW30" s="29"/>
      <c r="CX30" s="29"/>
      <c r="CY30" s="29"/>
      <c r="CZ30" s="29"/>
      <c r="DA30" s="29"/>
      <c r="DB30" s="29"/>
      <c r="DC30" s="29"/>
      <c r="DD30" s="29"/>
      <c r="DE30" s="29"/>
      <c r="DF30" s="29"/>
      <c r="DG30" s="29"/>
      <c r="DH30" s="29"/>
      <c r="DI30" s="29"/>
      <c r="DJ30" s="29"/>
      <c r="DK30" s="29"/>
      <c r="DL30" s="29"/>
      <c r="DM30" s="29"/>
      <c r="DN30" s="29"/>
      <c r="DO30" s="29"/>
      <c r="DP30" s="29"/>
      <c r="DQ30" s="29"/>
      <c r="DR30" s="29"/>
      <c r="DS30" s="29"/>
      <c r="DT30" s="29"/>
      <c r="DU30" s="29"/>
      <c r="DV30" s="29"/>
      <c r="DW30" s="29"/>
      <c r="DX30" s="29"/>
      <c r="DY30" s="29"/>
      <c r="DZ30" s="29"/>
      <c r="EA30" s="29"/>
      <c r="EB30" s="29"/>
      <c r="EC30" s="29"/>
      <c r="ED30" s="29"/>
      <c r="EE30" s="29"/>
      <c r="EF30" s="29"/>
      <c r="EG30" s="29"/>
      <c r="EH30" s="29"/>
      <c r="EI30" s="29"/>
      <c r="EJ30" s="29"/>
      <c r="EK30" s="29"/>
      <c r="EL30" s="29"/>
      <c r="EM30" s="29"/>
      <c r="EN30" s="29"/>
      <c r="EO30" s="29"/>
      <c r="EP30" s="29"/>
      <c r="EQ30" s="29"/>
      <c r="ER30" s="29"/>
      <c r="ES30" s="29"/>
      <c r="ET30" s="29"/>
      <c r="EU30" s="29"/>
      <c r="EV30" s="29"/>
      <c r="EW30" s="29"/>
      <c r="EX30" s="29"/>
      <c r="EY30" s="29"/>
      <c r="EZ30" s="29"/>
      <c r="FA30" s="29"/>
      <c r="FB30" s="29"/>
      <c r="FC30" s="29"/>
      <c r="FD30" s="29"/>
      <c r="FE30" s="29"/>
      <c r="FF30" s="29"/>
      <c r="FG30" s="29"/>
      <c r="FH30" s="29"/>
      <c r="FI30" s="29"/>
      <c r="FJ30" s="29"/>
      <c r="FK30" s="29"/>
      <c r="FL30" s="29"/>
      <c r="FM30" s="29"/>
      <c r="FN30" s="29"/>
      <c r="FO30" s="29"/>
      <c r="FP30" s="29"/>
      <c r="FQ30" s="29"/>
      <c r="FR30" s="29"/>
      <c r="FS30" s="29"/>
      <c r="FT30" s="29"/>
      <c r="FU30" s="29"/>
      <c r="FV30" s="29"/>
      <c r="FW30" s="29"/>
      <c r="FX30" s="29"/>
      <c r="FY30" s="29"/>
      <c r="FZ30" s="29"/>
      <c r="GA30" s="29"/>
      <c r="GB30" s="29"/>
      <c r="GC30" s="29"/>
      <c r="GD30" s="29"/>
      <c r="GE30" s="29"/>
      <c r="GF30" s="29"/>
      <c r="GG30" s="29"/>
      <c r="GH30" s="29"/>
      <c r="GI30" s="29"/>
      <c r="GJ30" s="29"/>
      <c r="GK30" s="29"/>
      <c r="GL30" s="29"/>
      <c r="GM30" s="29"/>
      <c r="GN30" s="29"/>
      <c r="GO30" s="29"/>
      <c r="GP30" s="29"/>
      <c r="GQ30" s="29"/>
      <c r="GR30" s="29"/>
      <c r="GS30" s="29"/>
      <c r="GT30" s="29"/>
      <c r="GU30" s="29"/>
      <c r="GV30" s="29"/>
      <c r="GW30" s="29"/>
      <c r="GX30" s="29"/>
      <c r="GY30" s="29"/>
      <c r="GZ30" s="29"/>
      <c r="HA30" s="29"/>
      <c r="HB30" s="29"/>
      <c r="HC30" s="29"/>
      <c r="HD30" s="29"/>
      <c r="HE30" s="29"/>
      <c r="HF30" s="29"/>
      <c r="HG30" s="29"/>
      <c r="HH30" s="29"/>
      <c r="HI30" s="29"/>
      <c r="HJ30" s="29"/>
      <c r="HK30" s="29"/>
      <c r="HL30" s="29"/>
      <c r="HM30" s="29"/>
      <c r="HN30" s="29"/>
      <c r="HO30" s="29"/>
      <c r="HP30" s="29"/>
      <c r="HQ30" s="29"/>
      <c r="HR30" s="29"/>
      <c r="HS30" s="29"/>
      <c r="HT30" s="29"/>
      <c r="HU30" s="29"/>
      <c r="HV30" s="29"/>
      <c r="HW30" s="29"/>
      <c r="HX30" s="29"/>
      <c r="HY30" s="29"/>
      <c r="HZ30" s="29"/>
      <c r="IA30" s="29"/>
      <c r="IB30" s="29"/>
      <c r="IC30" s="29"/>
      <c r="ID30" s="29"/>
      <c r="IE30" s="29"/>
      <c r="IF30" s="29"/>
      <c r="IG30" s="29"/>
      <c r="IH30" s="29"/>
      <c r="II30" s="29"/>
      <c r="IJ30" s="29"/>
      <c r="IK30" s="29"/>
      <c r="IL30" s="29"/>
      <c r="IM30" s="29"/>
      <c r="IN30" s="29"/>
      <c r="IO30" s="29"/>
      <c r="IP30" s="29"/>
      <c r="IQ30" s="29"/>
      <c r="IR30" s="29"/>
      <c r="IS30" s="29"/>
      <c r="IT30" s="29"/>
    </row>
    <row r="31" spans="1:254" s="28" customFormat="1" ht="14.25" x14ac:dyDescent="0.2">
      <c r="A31" s="18"/>
      <c r="B31" s="21"/>
      <c r="C31" s="21"/>
      <c r="D31" s="22"/>
      <c r="E31" s="21"/>
      <c r="I31" s="29"/>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c r="CM31" s="29"/>
      <c r="CN31" s="29"/>
      <c r="CO31" s="29"/>
      <c r="CP31" s="29"/>
      <c r="CQ31" s="29"/>
      <c r="CR31" s="29"/>
      <c r="CS31" s="29"/>
      <c r="CT31" s="29"/>
      <c r="CU31" s="29"/>
      <c r="CV31" s="29"/>
      <c r="CW31" s="29"/>
      <c r="CX31" s="29"/>
      <c r="CY31" s="29"/>
      <c r="CZ31" s="29"/>
      <c r="DA31" s="29"/>
      <c r="DB31" s="29"/>
      <c r="DC31" s="29"/>
      <c r="DD31" s="29"/>
      <c r="DE31" s="29"/>
      <c r="DF31" s="29"/>
      <c r="DG31" s="29"/>
      <c r="DH31" s="29"/>
      <c r="DI31" s="29"/>
      <c r="DJ31" s="29"/>
      <c r="DK31" s="29"/>
      <c r="DL31" s="29"/>
      <c r="DM31" s="29"/>
      <c r="DN31" s="29"/>
      <c r="DO31" s="29"/>
      <c r="DP31" s="29"/>
      <c r="DQ31" s="29"/>
      <c r="DR31" s="29"/>
      <c r="DS31" s="29"/>
      <c r="DT31" s="29"/>
      <c r="DU31" s="29"/>
      <c r="DV31" s="29"/>
      <c r="DW31" s="29"/>
      <c r="DX31" s="29"/>
      <c r="DY31" s="29"/>
      <c r="DZ31" s="29"/>
      <c r="EA31" s="29"/>
      <c r="EB31" s="29"/>
      <c r="EC31" s="29"/>
      <c r="ED31" s="29"/>
      <c r="EE31" s="29"/>
      <c r="EF31" s="29"/>
      <c r="EG31" s="29"/>
      <c r="EH31" s="29"/>
      <c r="EI31" s="29"/>
      <c r="EJ31" s="29"/>
      <c r="EK31" s="29"/>
      <c r="EL31" s="29"/>
      <c r="EM31" s="29"/>
      <c r="EN31" s="29"/>
      <c r="EO31" s="29"/>
      <c r="EP31" s="29"/>
      <c r="EQ31" s="29"/>
      <c r="ER31" s="29"/>
      <c r="ES31" s="29"/>
      <c r="ET31" s="29"/>
      <c r="EU31" s="29"/>
      <c r="EV31" s="29"/>
      <c r="EW31" s="29"/>
      <c r="EX31" s="29"/>
      <c r="EY31" s="29"/>
      <c r="EZ31" s="29"/>
      <c r="FA31" s="29"/>
      <c r="FB31" s="29"/>
      <c r="FC31" s="29"/>
      <c r="FD31" s="29"/>
      <c r="FE31" s="29"/>
      <c r="FF31" s="29"/>
      <c r="FG31" s="29"/>
      <c r="FH31" s="29"/>
      <c r="FI31" s="29"/>
      <c r="FJ31" s="29"/>
      <c r="FK31" s="29"/>
      <c r="FL31" s="29"/>
      <c r="FM31" s="29"/>
      <c r="FN31" s="29"/>
      <c r="FO31" s="29"/>
      <c r="FP31" s="29"/>
      <c r="FQ31" s="29"/>
      <c r="FR31" s="29"/>
      <c r="FS31" s="29"/>
      <c r="FT31" s="29"/>
      <c r="FU31" s="29"/>
      <c r="FV31" s="29"/>
      <c r="FW31" s="29"/>
      <c r="FX31" s="29"/>
      <c r="FY31" s="29"/>
      <c r="FZ31" s="29"/>
      <c r="GA31" s="29"/>
      <c r="GB31" s="29"/>
      <c r="GC31" s="29"/>
      <c r="GD31" s="29"/>
      <c r="GE31" s="29"/>
      <c r="GF31" s="29"/>
      <c r="GG31" s="29"/>
      <c r="GH31" s="29"/>
      <c r="GI31" s="29"/>
      <c r="GJ31" s="29"/>
      <c r="GK31" s="29"/>
      <c r="GL31" s="29"/>
      <c r="GM31" s="29"/>
      <c r="GN31" s="29"/>
      <c r="GO31" s="29"/>
      <c r="GP31" s="29"/>
      <c r="GQ31" s="29"/>
      <c r="GR31" s="29"/>
      <c r="GS31" s="29"/>
      <c r="GT31" s="29"/>
      <c r="GU31" s="29"/>
      <c r="GV31" s="29"/>
      <c r="GW31" s="29"/>
      <c r="GX31" s="29"/>
      <c r="GY31" s="29"/>
      <c r="GZ31" s="29"/>
      <c r="HA31" s="29"/>
      <c r="HB31" s="29"/>
      <c r="HC31" s="29"/>
      <c r="HD31" s="29"/>
      <c r="HE31" s="29"/>
      <c r="HF31" s="29"/>
      <c r="HG31" s="29"/>
      <c r="HH31" s="29"/>
      <c r="HI31" s="29"/>
      <c r="HJ31" s="29"/>
      <c r="HK31" s="29"/>
      <c r="HL31" s="29"/>
      <c r="HM31" s="29"/>
      <c r="HN31" s="29"/>
      <c r="HO31" s="29"/>
      <c r="HP31" s="29"/>
      <c r="HQ31" s="29"/>
      <c r="HR31" s="29"/>
      <c r="HS31" s="29"/>
      <c r="HT31" s="29"/>
      <c r="HU31" s="29"/>
      <c r="HV31" s="29"/>
      <c r="HW31" s="29"/>
      <c r="HX31" s="29"/>
      <c r="HY31" s="29"/>
      <c r="HZ31" s="29"/>
      <c r="IA31" s="29"/>
      <c r="IB31" s="29"/>
      <c r="IC31" s="29"/>
      <c r="ID31" s="29"/>
      <c r="IE31" s="29"/>
      <c r="IF31" s="29"/>
      <c r="IG31" s="29"/>
      <c r="IH31" s="29"/>
      <c r="II31" s="29"/>
      <c r="IJ31" s="29"/>
      <c r="IK31" s="29"/>
      <c r="IL31" s="29"/>
      <c r="IM31" s="29"/>
      <c r="IN31" s="29"/>
      <c r="IO31" s="29"/>
      <c r="IP31" s="29"/>
      <c r="IQ31" s="29"/>
      <c r="IR31" s="29"/>
      <c r="IS31" s="29"/>
      <c r="IT31" s="29"/>
    </row>
    <row r="32" spans="1:254" s="28" customFormat="1" ht="14.25" x14ac:dyDescent="0.2">
      <c r="A32" s="18"/>
      <c r="B32" s="25"/>
      <c r="C32" s="25"/>
      <c r="D32" s="22"/>
      <c r="E32" s="25"/>
      <c r="I32" s="29"/>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c r="CV32" s="29"/>
      <c r="CW32" s="29"/>
      <c r="CX32" s="29"/>
      <c r="CY32" s="29"/>
      <c r="CZ32" s="29"/>
      <c r="DA32" s="29"/>
      <c r="DB32" s="29"/>
      <c r="DC32" s="29"/>
      <c r="DD32" s="29"/>
      <c r="DE32" s="29"/>
      <c r="DF32" s="29"/>
      <c r="DG32" s="29"/>
      <c r="DH32" s="29"/>
      <c r="DI32" s="29"/>
      <c r="DJ32" s="29"/>
      <c r="DK32" s="29"/>
      <c r="DL32" s="29"/>
      <c r="DM32" s="29"/>
      <c r="DN32" s="29"/>
      <c r="DO32" s="29"/>
      <c r="DP32" s="29"/>
      <c r="DQ32" s="29"/>
      <c r="DR32" s="29"/>
      <c r="DS32" s="29"/>
      <c r="DT32" s="29"/>
      <c r="DU32" s="29"/>
      <c r="DV32" s="29"/>
      <c r="DW32" s="29"/>
      <c r="DX32" s="29"/>
      <c r="DY32" s="29"/>
      <c r="DZ32" s="29"/>
      <c r="EA32" s="29"/>
      <c r="EB32" s="29"/>
      <c r="EC32" s="29"/>
      <c r="ED32" s="29"/>
      <c r="EE32" s="29"/>
      <c r="EF32" s="29"/>
      <c r="EG32" s="29"/>
      <c r="EH32" s="29"/>
      <c r="EI32" s="29"/>
      <c r="EJ32" s="29"/>
      <c r="EK32" s="29"/>
      <c r="EL32" s="29"/>
      <c r="EM32" s="29"/>
      <c r="EN32" s="29"/>
      <c r="EO32" s="29"/>
      <c r="EP32" s="29"/>
      <c r="EQ32" s="29"/>
      <c r="ER32" s="29"/>
      <c r="ES32" s="29"/>
      <c r="ET32" s="29"/>
      <c r="EU32" s="29"/>
      <c r="EV32" s="29"/>
      <c r="EW32" s="29"/>
      <c r="EX32" s="29"/>
      <c r="EY32" s="29"/>
      <c r="EZ32" s="29"/>
      <c r="FA32" s="29"/>
      <c r="FB32" s="29"/>
      <c r="FC32" s="29"/>
      <c r="FD32" s="29"/>
      <c r="FE32" s="29"/>
      <c r="FF32" s="29"/>
      <c r="FG32" s="29"/>
      <c r="FH32" s="29"/>
      <c r="FI32" s="29"/>
      <c r="FJ32" s="29"/>
      <c r="FK32" s="29"/>
      <c r="FL32" s="29"/>
      <c r="FM32" s="29"/>
      <c r="FN32" s="29"/>
      <c r="FO32" s="29"/>
      <c r="FP32" s="29"/>
      <c r="FQ32" s="29"/>
      <c r="FR32" s="29"/>
      <c r="FS32" s="29"/>
      <c r="FT32" s="29"/>
      <c r="FU32" s="29"/>
      <c r="FV32" s="29"/>
      <c r="FW32" s="29"/>
      <c r="FX32" s="29"/>
      <c r="FY32" s="29"/>
      <c r="FZ32" s="29"/>
      <c r="GA32" s="29"/>
      <c r="GB32" s="29"/>
      <c r="GC32" s="29"/>
      <c r="GD32" s="29"/>
      <c r="GE32" s="29"/>
      <c r="GF32" s="29"/>
      <c r="GG32" s="29"/>
      <c r="GH32" s="29"/>
      <c r="GI32" s="29"/>
      <c r="GJ32" s="29"/>
      <c r="GK32" s="29"/>
      <c r="GL32" s="29"/>
      <c r="GM32" s="29"/>
      <c r="GN32" s="29"/>
      <c r="GO32" s="29"/>
      <c r="GP32" s="29"/>
      <c r="GQ32" s="29"/>
      <c r="GR32" s="29"/>
      <c r="GS32" s="29"/>
      <c r="GT32" s="29"/>
      <c r="GU32" s="29"/>
      <c r="GV32" s="29"/>
      <c r="GW32" s="29"/>
      <c r="GX32" s="29"/>
      <c r="GY32" s="29"/>
      <c r="GZ32" s="29"/>
      <c r="HA32" s="29"/>
      <c r="HB32" s="29"/>
      <c r="HC32" s="29"/>
      <c r="HD32" s="29"/>
      <c r="HE32" s="29"/>
      <c r="HF32" s="29"/>
      <c r="HG32" s="29"/>
      <c r="HH32" s="29"/>
      <c r="HI32" s="29"/>
      <c r="HJ32" s="29"/>
      <c r="HK32" s="29"/>
      <c r="HL32" s="29"/>
      <c r="HM32" s="29"/>
      <c r="HN32" s="29"/>
      <c r="HO32" s="29"/>
      <c r="HP32" s="29"/>
      <c r="HQ32" s="29"/>
      <c r="HR32" s="29"/>
      <c r="HS32" s="29"/>
      <c r="HT32" s="29"/>
      <c r="HU32" s="29"/>
      <c r="HV32" s="29"/>
      <c r="HW32" s="29"/>
      <c r="HX32" s="29"/>
      <c r="HY32" s="29"/>
      <c r="HZ32" s="29"/>
      <c r="IA32" s="29"/>
      <c r="IB32" s="29"/>
      <c r="IC32" s="29"/>
      <c r="ID32" s="29"/>
      <c r="IE32" s="29"/>
      <c r="IF32" s="29"/>
      <c r="IG32" s="29"/>
      <c r="IH32" s="29"/>
      <c r="II32" s="29"/>
      <c r="IJ32" s="29"/>
      <c r="IK32" s="29"/>
      <c r="IL32" s="29"/>
      <c r="IM32" s="29"/>
      <c r="IN32" s="29"/>
      <c r="IO32" s="29"/>
      <c r="IP32" s="29"/>
      <c r="IQ32" s="29"/>
      <c r="IR32" s="29"/>
      <c r="IS32" s="29"/>
      <c r="IT32" s="29"/>
    </row>
    <row r="33" spans="1:254" s="28" customFormat="1" ht="14.25" x14ac:dyDescent="0.2">
      <c r="A33" s="18"/>
      <c r="B33" s="25"/>
      <c r="C33" s="25"/>
      <c r="D33" s="22"/>
      <c r="E33" s="25"/>
      <c r="I33" s="29"/>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29"/>
      <c r="DP33" s="29"/>
      <c r="DQ33" s="29"/>
      <c r="DR33" s="29"/>
      <c r="DS33" s="29"/>
      <c r="DT33" s="29"/>
      <c r="DU33" s="29"/>
      <c r="DV33" s="29"/>
      <c r="DW33" s="29"/>
      <c r="DX33" s="29"/>
      <c r="DY33" s="29"/>
      <c r="DZ33" s="29"/>
      <c r="EA33" s="29"/>
      <c r="EB33" s="29"/>
      <c r="EC33" s="29"/>
      <c r="ED33" s="29"/>
      <c r="EE33" s="29"/>
      <c r="EF33" s="29"/>
      <c r="EG33" s="29"/>
      <c r="EH33" s="29"/>
      <c r="EI33" s="29"/>
      <c r="EJ33" s="29"/>
      <c r="EK33" s="29"/>
      <c r="EL33" s="29"/>
      <c r="EM33" s="29"/>
      <c r="EN33" s="29"/>
      <c r="EO33" s="29"/>
      <c r="EP33" s="29"/>
      <c r="EQ33" s="29"/>
      <c r="ER33" s="29"/>
      <c r="ES33" s="29"/>
      <c r="ET33" s="29"/>
      <c r="EU33" s="29"/>
      <c r="EV33" s="29"/>
      <c r="EW33" s="29"/>
      <c r="EX33" s="29"/>
      <c r="EY33" s="29"/>
      <c r="EZ33" s="29"/>
      <c r="FA33" s="29"/>
      <c r="FB33" s="29"/>
      <c r="FC33" s="29"/>
      <c r="FD33" s="29"/>
      <c r="FE33" s="29"/>
      <c r="FF33" s="29"/>
      <c r="FG33" s="29"/>
      <c r="FH33" s="29"/>
      <c r="FI33" s="29"/>
      <c r="FJ33" s="29"/>
      <c r="FK33" s="29"/>
      <c r="FL33" s="29"/>
      <c r="FM33" s="29"/>
      <c r="FN33" s="29"/>
      <c r="FO33" s="29"/>
      <c r="FP33" s="29"/>
      <c r="FQ33" s="29"/>
      <c r="FR33" s="29"/>
      <c r="FS33" s="29"/>
      <c r="FT33" s="29"/>
      <c r="FU33" s="29"/>
      <c r="FV33" s="29"/>
      <c r="FW33" s="29"/>
      <c r="FX33" s="29"/>
      <c r="FY33" s="29"/>
      <c r="FZ33" s="29"/>
      <c r="GA33" s="29"/>
      <c r="GB33" s="29"/>
      <c r="GC33" s="29"/>
      <c r="GD33" s="29"/>
      <c r="GE33" s="29"/>
      <c r="GF33" s="29"/>
      <c r="GG33" s="29"/>
      <c r="GH33" s="29"/>
      <c r="GI33" s="29"/>
      <c r="GJ33" s="29"/>
      <c r="GK33" s="29"/>
      <c r="GL33" s="29"/>
      <c r="GM33" s="29"/>
      <c r="GN33" s="29"/>
      <c r="GO33" s="29"/>
      <c r="GP33" s="29"/>
      <c r="GQ33" s="29"/>
      <c r="GR33" s="29"/>
      <c r="GS33" s="29"/>
      <c r="GT33" s="29"/>
      <c r="GU33" s="29"/>
      <c r="GV33" s="29"/>
      <c r="GW33" s="29"/>
      <c r="GX33" s="29"/>
      <c r="GY33" s="29"/>
      <c r="GZ33" s="29"/>
      <c r="HA33" s="29"/>
      <c r="HB33" s="29"/>
      <c r="HC33" s="29"/>
      <c r="HD33" s="29"/>
      <c r="HE33" s="29"/>
      <c r="HF33" s="29"/>
      <c r="HG33" s="29"/>
      <c r="HH33" s="29"/>
      <c r="HI33" s="29"/>
      <c r="HJ33" s="29"/>
      <c r="HK33" s="29"/>
      <c r="HL33" s="29"/>
      <c r="HM33" s="29"/>
      <c r="HN33" s="29"/>
      <c r="HO33" s="29"/>
      <c r="HP33" s="29"/>
      <c r="HQ33" s="29"/>
      <c r="HR33" s="29"/>
      <c r="HS33" s="29"/>
      <c r="HT33" s="29"/>
      <c r="HU33" s="29"/>
      <c r="HV33" s="29"/>
      <c r="HW33" s="29"/>
      <c r="HX33" s="29"/>
      <c r="HY33" s="29"/>
      <c r="HZ33" s="29"/>
      <c r="IA33" s="29"/>
      <c r="IB33" s="29"/>
      <c r="IC33" s="29"/>
      <c r="ID33" s="29"/>
      <c r="IE33" s="29"/>
      <c r="IF33" s="29"/>
      <c r="IG33" s="29"/>
      <c r="IH33" s="29"/>
      <c r="II33" s="29"/>
      <c r="IJ33" s="29"/>
      <c r="IK33" s="29"/>
      <c r="IL33" s="29"/>
      <c r="IM33" s="29"/>
      <c r="IN33" s="29"/>
      <c r="IO33" s="29"/>
      <c r="IP33" s="29"/>
      <c r="IQ33" s="29"/>
      <c r="IR33" s="29"/>
      <c r="IS33" s="29"/>
      <c r="IT33" s="29"/>
    </row>
    <row r="34" spans="1:254" s="28" customFormat="1" ht="14.25" x14ac:dyDescent="0.2">
      <c r="A34" s="18"/>
      <c r="B34" s="21"/>
      <c r="C34" s="18"/>
      <c r="D34" s="22"/>
      <c r="E34" s="18"/>
      <c r="I34" s="29"/>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9"/>
      <c r="DQ34" s="29"/>
      <c r="DR34" s="29"/>
      <c r="DS34" s="29"/>
      <c r="DT34" s="29"/>
      <c r="DU34" s="29"/>
      <c r="DV34" s="29"/>
      <c r="DW34" s="29"/>
      <c r="DX34" s="29"/>
      <c r="DY34" s="29"/>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29"/>
      <c r="EY34" s="29"/>
      <c r="EZ34" s="29"/>
      <c r="FA34" s="29"/>
      <c r="FB34" s="29"/>
      <c r="FC34" s="29"/>
      <c r="FD34" s="29"/>
      <c r="FE34" s="29"/>
      <c r="FF34" s="29"/>
      <c r="FG34" s="29"/>
      <c r="FH34" s="29"/>
      <c r="FI34" s="29"/>
      <c r="FJ34" s="29"/>
      <c r="FK34" s="29"/>
      <c r="FL34" s="29"/>
      <c r="FM34" s="29"/>
      <c r="FN34" s="29"/>
      <c r="FO34" s="29"/>
      <c r="FP34" s="29"/>
      <c r="FQ34" s="29"/>
      <c r="FR34" s="29"/>
      <c r="FS34" s="29"/>
      <c r="FT34" s="29"/>
      <c r="FU34" s="29"/>
      <c r="FV34" s="29"/>
      <c r="FW34" s="29"/>
      <c r="FX34" s="29"/>
      <c r="FY34" s="29"/>
      <c r="FZ34" s="29"/>
      <c r="GA34" s="29"/>
      <c r="GB34" s="29"/>
      <c r="GC34" s="29"/>
      <c r="GD34" s="29"/>
      <c r="GE34" s="29"/>
      <c r="GF34" s="29"/>
      <c r="GG34" s="29"/>
      <c r="GH34" s="29"/>
      <c r="GI34" s="29"/>
      <c r="GJ34" s="29"/>
      <c r="GK34" s="29"/>
      <c r="GL34" s="29"/>
      <c r="GM34" s="29"/>
      <c r="GN34" s="29"/>
      <c r="GO34" s="29"/>
      <c r="GP34" s="29"/>
      <c r="GQ34" s="29"/>
      <c r="GR34" s="29"/>
      <c r="GS34" s="29"/>
      <c r="GT34" s="29"/>
      <c r="GU34" s="29"/>
      <c r="GV34" s="29"/>
      <c r="GW34" s="29"/>
      <c r="GX34" s="29"/>
      <c r="GY34" s="29"/>
      <c r="GZ34" s="29"/>
      <c r="HA34" s="29"/>
      <c r="HB34" s="29"/>
      <c r="HC34" s="29"/>
      <c r="HD34" s="29"/>
      <c r="HE34" s="29"/>
      <c r="HF34" s="29"/>
      <c r="HG34" s="29"/>
      <c r="HH34" s="29"/>
      <c r="HI34" s="29"/>
      <c r="HJ34" s="29"/>
      <c r="HK34" s="29"/>
      <c r="HL34" s="29"/>
      <c r="HM34" s="29"/>
      <c r="HN34" s="29"/>
      <c r="HO34" s="29"/>
      <c r="HP34" s="29"/>
      <c r="HQ34" s="29"/>
      <c r="HR34" s="29"/>
      <c r="HS34" s="29"/>
      <c r="HT34" s="29"/>
      <c r="HU34" s="29"/>
      <c r="HV34" s="29"/>
      <c r="HW34" s="29"/>
      <c r="HX34" s="29"/>
      <c r="HY34" s="29"/>
      <c r="HZ34" s="29"/>
      <c r="IA34" s="29"/>
      <c r="IB34" s="29"/>
      <c r="IC34" s="29"/>
      <c r="ID34" s="29"/>
      <c r="IE34" s="29"/>
      <c r="IF34" s="29"/>
      <c r="IG34" s="29"/>
      <c r="IH34" s="29"/>
      <c r="II34" s="29"/>
      <c r="IJ34" s="29"/>
      <c r="IK34" s="29"/>
      <c r="IL34" s="29"/>
      <c r="IM34" s="29"/>
      <c r="IN34" s="29"/>
      <c r="IO34" s="29"/>
      <c r="IP34" s="29"/>
      <c r="IQ34" s="29"/>
      <c r="IR34" s="29"/>
      <c r="IS34" s="29"/>
      <c r="IT34" s="29"/>
    </row>
    <row r="35" spans="1:254" s="28" customFormat="1" x14ac:dyDescent="0.25">
      <c r="A35" s="7"/>
      <c r="B35" s="21"/>
      <c r="C35" s="18"/>
      <c r="D35" s="22"/>
      <c r="E35" s="18"/>
      <c r="I35" s="29"/>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9"/>
      <c r="DQ35" s="29"/>
      <c r="DR35" s="29"/>
      <c r="DS35" s="29"/>
      <c r="DT35" s="29"/>
      <c r="DU35" s="29"/>
      <c r="DV35" s="29"/>
      <c r="DW35" s="29"/>
      <c r="DX35" s="29"/>
      <c r="DY35" s="29"/>
      <c r="DZ35" s="29"/>
      <c r="EA35" s="29"/>
      <c r="EB35" s="29"/>
      <c r="EC35" s="29"/>
      <c r="ED35" s="29"/>
      <c r="EE35" s="29"/>
      <c r="EF35" s="29"/>
      <c r="EG35" s="29"/>
      <c r="EH35" s="29"/>
      <c r="EI35" s="29"/>
      <c r="EJ35" s="29"/>
      <c r="EK35" s="29"/>
      <c r="EL35" s="29"/>
      <c r="EM35" s="29"/>
      <c r="EN35" s="29"/>
      <c r="EO35" s="29"/>
      <c r="EP35" s="29"/>
      <c r="EQ35" s="29"/>
      <c r="ER35" s="29"/>
      <c r="ES35" s="29"/>
      <c r="ET35" s="29"/>
      <c r="EU35" s="29"/>
      <c r="EV35" s="29"/>
      <c r="EW35" s="29"/>
      <c r="EX35" s="29"/>
      <c r="EY35" s="29"/>
      <c r="EZ35" s="29"/>
      <c r="FA35" s="29"/>
      <c r="FB35" s="29"/>
      <c r="FC35" s="29"/>
      <c r="FD35" s="29"/>
      <c r="FE35" s="29"/>
      <c r="FF35" s="29"/>
      <c r="FG35" s="29"/>
      <c r="FH35" s="29"/>
      <c r="FI35" s="29"/>
      <c r="FJ35" s="29"/>
      <c r="FK35" s="29"/>
      <c r="FL35" s="29"/>
      <c r="FM35" s="29"/>
      <c r="FN35" s="29"/>
      <c r="FO35" s="29"/>
      <c r="FP35" s="29"/>
      <c r="FQ35" s="29"/>
      <c r="FR35" s="29"/>
      <c r="FS35" s="29"/>
      <c r="FT35" s="29"/>
      <c r="FU35" s="29"/>
      <c r="FV35" s="29"/>
      <c r="FW35" s="29"/>
      <c r="FX35" s="29"/>
      <c r="FY35" s="29"/>
      <c r="FZ35" s="29"/>
      <c r="GA35" s="29"/>
      <c r="GB35" s="29"/>
      <c r="GC35" s="29"/>
      <c r="GD35" s="29"/>
      <c r="GE35" s="29"/>
      <c r="GF35" s="29"/>
      <c r="GG35" s="29"/>
      <c r="GH35" s="29"/>
      <c r="GI35" s="29"/>
      <c r="GJ35" s="29"/>
      <c r="GK35" s="29"/>
      <c r="GL35" s="29"/>
      <c r="GM35" s="29"/>
      <c r="GN35" s="29"/>
      <c r="GO35" s="29"/>
      <c r="GP35" s="29"/>
      <c r="GQ35" s="29"/>
      <c r="GR35" s="29"/>
      <c r="GS35" s="29"/>
      <c r="GT35" s="29"/>
      <c r="GU35" s="29"/>
      <c r="GV35" s="29"/>
      <c r="GW35" s="29"/>
      <c r="GX35" s="29"/>
      <c r="GY35" s="29"/>
      <c r="GZ35" s="29"/>
      <c r="HA35" s="29"/>
      <c r="HB35" s="29"/>
      <c r="HC35" s="29"/>
      <c r="HD35" s="29"/>
      <c r="HE35" s="29"/>
      <c r="HF35" s="29"/>
      <c r="HG35" s="29"/>
      <c r="HH35" s="29"/>
      <c r="HI35" s="29"/>
      <c r="HJ35" s="29"/>
      <c r="HK35" s="29"/>
      <c r="HL35" s="29"/>
      <c r="HM35" s="29"/>
      <c r="HN35" s="29"/>
      <c r="HO35" s="29"/>
      <c r="HP35" s="29"/>
      <c r="HQ35" s="29"/>
      <c r="HR35" s="29"/>
      <c r="HS35" s="29"/>
      <c r="HT35" s="29"/>
      <c r="HU35" s="29"/>
      <c r="HV35" s="29"/>
      <c r="HW35" s="29"/>
      <c r="HX35" s="29"/>
      <c r="HY35" s="29"/>
      <c r="HZ35" s="29"/>
      <c r="IA35" s="29"/>
      <c r="IB35" s="29"/>
      <c r="IC35" s="29"/>
      <c r="ID35" s="29"/>
      <c r="IE35" s="29"/>
      <c r="IF35" s="29"/>
      <c r="IG35" s="29"/>
      <c r="IH35" s="29"/>
      <c r="II35" s="29"/>
      <c r="IJ35" s="29"/>
      <c r="IK35" s="29"/>
      <c r="IL35" s="29"/>
      <c r="IM35" s="29"/>
      <c r="IN35" s="29"/>
      <c r="IO35" s="29"/>
      <c r="IP35" s="29"/>
      <c r="IQ35" s="29"/>
      <c r="IR35" s="29"/>
      <c r="IS35" s="29"/>
      <c r="IT35" s="29"/>
    </row>
    <row r="36" spans="1:254" s="28" customFormat="1" ht="14.25" x14ac:dyDescent="0.2">
      <c r="A36" s="31"/>
      <c r="B36" s="21"/>
      <c r="C36" s="21"/>
      <c r="D36" s="22"/>
      <c r="E36" s="21"/>
      <c r="I36" s="29"/>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c r="HF36" s="29"/>
      <c r="HG36" s="29"/>
      <c r="HH36" s="29"/>
      <c r="HI36" s="29"/>
      <c r="HJ36" s="29"/>
      <c r="HK36" s="29"/>
      <c r="HL36" s="29"/>
      <c r="HM36" s="29"/>
      <c r="HN36" s="29"/>
      <c r="HO36" s="29"/>
      <c r="HP36" s="29"/>
      <c r="HQ36" s="29"/>
      <c r="HR36" s="29"/>
      <c r="HS36" s="29"/>
      <c r="HT36" s="29"/>
      <c r="HU36" s="29"/>
      <c r="HV36" s="29"/>
      <c r="HW36" s="29"/>
      <c r="HX36" s="29"/>
      <c r="HY36" s="29"/>
      <c r="HZ36" s="29"/>
      <c r="IA36" s="29"/>
      <c r="IB36" s="29"/>
      <c r="IC36" s="29"/>
      <c r="ID36" s="29"/>
      <c r="IE36" s="29"/>
      <c r="IF36" s="29"/>
      <c r="IG36" s="29"/>
      <c r="IH36" s="29"/>
      <c r="II36" s="29"/>
      <c r="IJ36" s="29"/>
      <c r="IK36" s="29"/>
      <c r="IL36" s="29"/>
      <c r="IM36" s="29"/>
      <c r="IN36" s="29"/>
      <c r="IO36" s="29"/>
      <c r="IP36" s="29"/>
      <c r="IQ36" s="29"/>
      <c r="IR36" s="29"/>
      <c r="IS36" s="29"/>
      <c r="IT36" s="29"/>
    </row>
    <row r="37" spans="1:254" s="28" customFormat="1" ht="14.25" x14ac:dyDescent="0.2">
      <c r="A37" s="18"/>
      <c r="B37" s="25"/>
      <c r="C37" s="25"/>
      <c r="D37" s="22"/>
      <c r="E37" s="25"/>
      <c r="I37" s="29"/>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c r="CT37" s="29"/>
      <c r="CU37" s="29"/>
      <c r="CV37" s="29"/>
      <c r="CW37" s="29"/>
      <c r="CX37" s="29"/>
      <c r="CY37" s="29"/>
      <c r="CZ37" s="29"/>
      <c r="DA37" s="29"/>
      <c r="DB37" s="29"/>
      <c r="DC37" s="29"/>
      <c r="DD37" s="29"/>
      <c r="DE37" s="29"/>
      <c r="DF37" s="29"/>
      <c r="DG37" s="29"/>
      <c r="DH37" s="29"/>
      <c r="DI37" s="29"/>
      <c r="DJ37" s="29"/>
      <c r="DK37" s="29"/>
      <c r="DL37" s="29"/>
      <c r="DM37" s="29"/>
      <c r="DN37" s="29"/>
      <c r="DO37" s="29"/>
      <c r="DP37" s="29"/>
      <c r="DQ37" s="29"/>
      <c r="DR37" s="29"/>
      <c r="DS37" s="29"/>
      <c r="DT37" s="29"/>
      <c r="DU37" s="29"/>
      <c r="DV37" s="29"/>
      <c r="DW37" s="29"/>
      <c r="DX37" s="29"/>
      <c r="DY37" s="29"/>
      <c r="DZ37" s="29"/>
      <c r="EA37" s="29"/>
      <c r="EB37" s="29"/>
      <c r="EC37" s="29"/>
      <c r="ED37" s="29"/>
      <c r="EE37" s="29"/>
      <c r="EF37" s="29"/>
      <c r="EG37" s="29"/>
      <c r="EH37" s="29"/>
      <c r="EI37" s="29"/>
      <c r="EJ37" s="29"/>
      <c r="EK37" s="29"/>
      <c r="EL37" s="29"/>
      <c r="EM37" s="29"/>
      <c r="EN37" s="29"/>
      <c r="EO37" s="29"/>
      <c r="EP37" s="29"/>
      <c r="EQ37" s="29"/>
      <c r="ER37" s="29"/>
      <c r="ES37" s="29"/>
      <c r="ET37" s="29"/>
      <c r="EU37" s="29"/>
      <c r="EV37" s="29"/>
      <c r="EW37" s="29"/>
      <c r="EX37" s="29"/>
      <c r="EY37" s="29"/>
      <c r="EZ37" s="29"/>
      <c r="FA37" s="29"/>
      <c r="FB37" s="29"/>
      <c r="FC37" s="29"/>
      <c r="FD37" s="29"/>
      <c r="FE37" s="29"/>
      <c r="FF37" s="29"/>
      <c r="FG37" s="29"/>
      <c r="FH37" s="29"/>
      <c r="FI37" s="29"/>
      <c r="FJ37" s="29"/>
      <c r="FK37" s="29"/>
      <c r="FL37" s="29"/>
      <c r="FM37" s="29"/>
      <c r="FN37" s="29"/>
      <c r="FO37" s="29"/>
      <c r="FP37" s="29"/>
      <c r="FQ37" s="29"/>
      <c r="FR37" s="29"/>
      <c r="FS37" s="29"/>
      <c r="FT37" s="29"/>
      <c r="FU37" s="29"/>
      <c r="FV37" s="29"/>
      <c r="FW37" s="29"/>
      <c r="FX37" s="29"/>
      <c r="FY37" s="29"/>
      <c r="FZ37" s="29"/>
      <c r="GA37" s="29"/>
      <c r="GB37" s="29"/>
      <c r="GC37" s="29"/>
      <c r="GD37" s="29"/>
      <c r="GE37" s="29"/>
      <c r="GF37" s="29"/>
      <c r="GG37" s="29"/>
      <c r="GH37" s="29"/>
      <c r="GI37" s="29"/>
      <c r="GJ37" s="29"/>
      <c r="GK37" s="29"/>
      <c r="GL37" s="29"/>
      <c r="GM37" s="29"/>
      <c r="GN37" s="29"/>
      <c r="GO37" s="29"/>
      <c r="GP37" s="29"/>
      <c r="GQ37" s="29"/>
      <c r="GR37" s="29"/>
      <c r="GS37" s="29"/>
      <c r="GT37" s="29"/>
      <c r="GU37" s="29"/>
      <c r="GV37" s="29"/>
      <c r="GW37" s="29"/>
      <c r="GX37" s="29"/>
      <c r="GY37" s="29"/>
      <c r="GZ37" s="29"/>
      <c r="HA37" s="29"/>
      <c r="HB37" s="29"/>
      <c r="HC37" s="29"/>
      <c r="HD37" s="29"/>
      <c r="HE37" s="29"/>
      <c r="HF37" s="29"/>
      <c r="HG37" s="29"/>
      <c r="HH37" s="29"/>
      <c r="HI37" s="29"/>
      <c r="HJ37" s="29"/>
      <c r="HK37" s="29"/>
      <c r="HL37" s="29"/>
      <c r="HM37" s="29"/>
      <c r="HN37" s="29"/>
      <c r="HO37" s="29"/>
      <c r="HP37" s="29"/>
      <c r="HQ37" s="29"/>
      <c r="HR37" s="29"/>
      <c r="HS37" s="29"/>
      <c r="HT37" s="29"/>
      <c r="HU37" s="29"/>
      <c r="HV37" s="29"/>
      <c r="HW37" s="29"/>
      <c r="HX37" s="29"/>
      <c r="HY37" s="29"/>
      <c r="HZ37" s="29"/>
      <c r="IA37" s="29"/>
      <c r="IB37" s="29"/>
      <c r="IC37" s="29"/>
      <c r="ID37" s="29"/>
      <c r="IE37" s="29"/>
      <c r="IF37" s="29"/>
      <c r="IG37" s="29"/>
      <c r="IH37" s="29"/>
      <c r="II37" s="29"/>
      <c r="IJ37" s="29"/>
      <c r="IK37" s="29"/>
      <c r="IL37" s="29"/>
      <c r="IM37" s="29"/>
      <c r="IN37" s="29"/>
      <c r="IO37" s="29"/>
      <c r="IP37" s="29"/>
      <c r="IQ37" s="29"/>
      <c r="IR37" s="29"/>
      <c r="IS37" s="29"/>
      <c r="IT37" s="29"/>
    </row>
    <row r="38" spans="1:254" s="28" customFormat="1" ht="14.25" x14ac:dyDescent="0.2">
      <c r="A38" s="18"/>
      <c r="B38" s="21"/>
      <c r="C38" s="21"/>
      <c r="D38" s="22"/>
      <c r="E38" s="21"/>
      <c r="I38" s="29"/>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c r="BP38" s="29"/>
      <c r="BQ38" s="29"/>
      <c r="BR38" s="29"/>
      <c r="BS38" s="29"/>
      <c r="BT38" s="29"/>
      <c r="BU38" s="29"/>
      <c r="BV38" s="29"/>
      <c r="BW38" s="29"/>
      <c r="BX38" s="29"/>
      <c r="BY38" s="29"/>
      <c r="BZ38" s="29"/>
      <c r="CA38" s="29"/>
      <c r="CB38" s="29"/>
      <c r="CC38" s="29"/>
      <c r="CD38" s="29"/>
      <c r="CE38" s="29"/>
      <c r="CF38" s="29"/>
      <c r="CG38" s="29"/>
      <c r="CH38" s="29"/>
      <c r="CI38" s="29"/>
      <c r="CJ38" s="29"/>
      <c r="CK38" s="29"/>
      <c r="CL38" s="29"/>
      <c r="CM38" s="29"/>
      <c r="CN38" s="29"/>
      <c r="CO38" s="29"/>
      <c r="CP38" s="29"/>
      <c r="CQ38" s="29"/>
      <c r="CR38" s="29"/>
      <c r="CS38" s="29"/>
      <c r="CT38" s="29"/>
      <c r="CU38" s="29"/>
      <c r="CV38" s="29"/>
      <c r="CW38" s="29"/>
      <c r="CX38" s="29"/>
      <c r="CY38" s="29"/>
      <c r="CZ38" s="29"/>
      <c r="DA38" s="29"/>
      <c r="DB38" s="29"/>
      <c r="DC38" s="29"/>
      <c r="DD38" s="29"/>
      <c r="DE38" s="29"/>
      <c r="DF38" s="29"/>
      <c r="DG38" s="29"/>
      <c r="DH38" s="29"/>
      <c r="DI38" s="29"/>
      <c r="DJ38" s="29"/>
      <c r="DK38" s="29"/>
      <c r="DL38" s="29"/>
      <c r="DM38" s="29"/>
      <c r="DN38" s="29"/>
      <c r="DO38" s="29"/>
      <c r="DP38" s="29"/>
      <c r="DQ38" s="29"/>
      <c r="DR38" s="29"/>
      <c r="DS38" s="29"/>
      <c r="DT38" s="29"/>
      <c r="DU38" s="29"/>
      <c r="DV38" s="29"/>
      <c r="DW38" s="29"/>
      <c r="DX38" s="29"/>
      <c r="DY38" s="29"/>
      <c r="DZ38" s="29"/>
      <c r="EA38" s="29"/>
      <c r="EB38" s="29"/>
      <c r="EC38" s="29"/>
      <c r="ED38" s="29"/>
      <c r="EE38" s="29"/>
      <c r="EF38" s="29"/>
      <c r="EG38" s="29"/>
      <c r="EH38" s="29"/>
      <c r="EI38" s="29"/>
      <c r="EJ38" s="29"/>
      <c r="EK38" s="29"/>
      <c r="EL38" s="29"/>
      <c r="EM38" s="29"/>
      <c r="EN38" s="29"/>
      <c r="EO38" s="29"/>
      <c r="EP38" s="29"/>
      <c r="EQ38" s="29"/>
      <c r="ER38" s="29"/>
      <c r="ES38" s="29"/>
      <c r="ET38" s="29"/>
      <c r="EU38" s="29"/>
      <c r="EV38" s="29"/>
      <c r="EW38" s="29"/>
      <c r="EX38" s="29"/>
      <c r="EY38" s="29"/>
      <c r="EZ38" s="29"/>
      <c r="FA38" s="29"/>
      <c r="FB38" s="29"/>
      <c r="FC38" s="29"/>
      <c r="FD38" s="29"/>
      <c r="FE38" s="29"/>
      <c r="FF38" s="29"/>
      <c r="FG38" s="29"/>
      <c r="FH38" s="29"/>
      <c r="FI38" s="29"/>
      <c r="FJ38" s="29"/>
      <c r="FK38" s="29"/>
      <c r="FL38" s="29"/>
      <c r="FM38" s="29"/>
      <c r="FN38" s="29"/>
      <c r="FO38" s="29"/>
      <c r="FP38" s="29"/>
      <c r="FQ38" s="29"/>
      <c r="FR38" s="29"/>
      <c r="FS38" s="29"/>
      <c r="FT38" s="29"/>
      <c r="FU38" s="29"/>
      <c r="FV38" s="29"/>
      <c r="FW38" s="29"/>
      <c r="FX38" s="29"/>
      <c r="FY38" s="29"/>
      <c r="FZ38" s="29"/>
      <c r="GA38" s="29"/>
      <c r="GB38" s="29"/>
      <c r="GC38" s="29"/>
      <c r="GD38" s="29"/>
      <c r="GE38" s="29"/>
      <c r="GF38" s="29"/>
      <c r="GG38" s="29"/>
      <c r="GH38" s="29"/>
      <c r="GI38" s="29"/>
      <c r="GJ38" s="29"/>
      <c r="GK38" s="29"/>
      <c r="GL38" s="29"/>
      <c r="GM38" s="29"/>
      <c r="GN38" s="29"/>
      <c r="GO38" s="29"/>
      <c r="GP38" s="29"/>
      <c r="GQ38" s="29"/>
      <c r="GR38" s="29"/>
      <c r="GS38" s="29"/>
      <c r="GT38" s="29"/>
      <c r="GU38" s="29"/>
      <c r="GV38" s="29"/>
      <c r="GW38" s="29"/>
      <c r="GX38" s="29"/>
      <c r="GY38" s="29"/>
      <c r="GZ38" s="29"/>
      <c r="HA38" s="29"/>
      <c r="HB38" s="29"/>
      <c r="HC38" s="29"/>
      <c r="HD38" s="29"/>
      <c r="HE38" s="29"/>
      <c r="HF38" s="29"/>
      <c r="HG38" s="29"/>
      <c r="HH38" s="29"/>
      <c r="HI38" s="29"/>
      <c r="HJ38" s="29"/>
      <c r="HK38" s="29"/>
      <c r="HL38" s="29"/>
      <c r="HM38" s="29"/>
      <c r="HN38" s="29"/>
      <c r="HO38" s="29"/>
      <c r="HP38" s="29"/>
      <c r="HQ38" s="29"/>
      <c r="HR38" s="29"/>
      <c r="HS38" s="29"/>
      <c r="HT38" s="29"/>
      <c r="HU38" s="29"/>
      <c r="HV38" s="29"/>
      <c r="HW38" s="29"/>
      <c r="HX38" s="29"/>
      <c r="HY38" s="29"/>
      <c r="HZ38" s="29"/>
      <c r="IA38" s="29"/>
      <c r="IB38" s="29"/>
      <c r="IC38" s="29"/>
      <c r="ID38" s="29"/>
      <c r="IE38" s="29"/>
      <c r="IF38" s="29"/>
      <c r="IG38" s="29"/>
      <c r="IH38" s="29"/>
      <c r="II38" s="29"/>
      <c r="IJ38" s="29"/>
      <c r="IK38" s="29"/>
      <c r="IL38" s="29"/>
      <c r="IM38" s="29"/>
      <c r="IN38" s="29"/>
      <c r="IO38" s="29"/>
      <c r="IP38" s="29"/>
      <c r="IQ38" s="29"/>
      <c r="IR38" s="29"/>
      <c r="IS38" s="29"/>
      <c r="IT38" s="29"/>
    </row>
    <row r="39" spans="1:254" s="28" customFormat="1" x14ac:dyDescent="0.25">
      <c r="A39" s="7"/>
      <c r="B39" s="21"/>
      <c r="C39" s="18"/>
      <c r="D39" s="22"/>
      <c r="E39" s="18"/>
      <c r="I39" s="29"/>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c r="FR39" s="29"/>
      <c r="FS39" s="29"/>
      <c r="FT39" s="29"/>
      <c r="FU39" s="29"/>
      <c r="FV39" s="29"/>
      <c r="FW39" s="29"/>
      <c r="FX39" s="29"/>
      <c r="FY39" s="29"/>
      <c r="FZ39" s="29"/>
      <c r="GA39" s="29"/>
      <c r="GB39" s="29"/>
      <c r="GC39" s="29"/>
      <c r="GD39" s="29"/>
      <c r="GE39" s="29"/>
      <c r="GF39" s="29"/>
      <c r="GG39" s="29"/>
      <c r="GH39" s="29"/>
      <c r="GI39" s="29"/>
      <c r="GJ39" s="29"/>
      <c r="GK39" s="29"/>
      <c r="GL39" s="29"/>
      <c r="GM39" s="29"/>
      <c r="GN39" s="29"/>
      <c r="GO39" s="29"/>
      <c r="GP39" s="29"/>
      <c r="GQ39" s="29"/>
      <c r="GR39" s="29"/>
      <c r="GS39" s="29"/>
      <c r="GT39" s="29"/>
      <c r="GU39" s="29"/>
      <c r="GV39" s="29"/>
      <c r="GW39" s="29"/>
      <c r="GX39" s="29"/>
      <c r="GY39" s="29"/>
      <c r="GZ39" s="29"/>
      <c r="HA39" s="29"/>
      <c r="HB39" s="29"/>
      <c r="HC39" s="29"/>
      <c r="HD39" s="29"/>
      <c r="HE39" s="29"/>
      <c r="HF39" s="29"/>
      <c r="HG39" s="29"/>
      <c r="HH39" s="29"/>
      <c r="HI39" s="29"/>
      <c r="HJ39" s="29"/>
      <c r="HK39" s="29"/>
      <c r="HL39" s="29"/>
      <c r="HM39" s="29"/>
      <c r="HN39" s="29"/>
      <c r="HO39" s="29"/>
      <c r="HP39" s="29"/>
      <c r="HQ39" s="29"/>
      <c r="HR39" s="29"/>
      <c r="HS39" s="29"/>
      <c r="HT39" s="29"/>
      <c r="HU39" s="29"/>
      <c r="HV39" s="29"/>
      <c r="HW39" s="29"/>
      <c r="HX39" s="29"/>
      <c r="HY39" s="29"/>
      <c r="HZ39" s="29"/>
      <c r="IA39" s="29"/>
      <c r="IB39" s="29"/>
      <c r="IC39" s="29"/>
      <c r="ID39" s="29"/>
      <c r="IE39" s="29"/>
      <c r="IF39" s="29"/>
      <c r="IG39" s="29"/>
      <c r="IH39" s="29"/>
      <c r="II39" s="29"/>
      <c r="IJ39" s="29"/>
      <c r="IK39" s="29"/>
      <c r="IL39" s="29"/>
      <c r="IM39" s="29"/>
      <c r="IN39" s="29"/>
      <c r="IO39" s="29"/>
      <c r="IP39" s="29"/>
      <c r="IQ39" s="29"/>
      <c r="IR39" s="29"/>
      <c r="IS39" s="29"/>
      <c r="IT39" s="29"/>
    </row>
    <row r="40" spans="1:254" s="28" customFormat="1" ht="14.25" x14ac:dyDescent="0.2">
      <c r="A40" s="18"/>
      <c r="B40" s="21"/>
      <c r="C40" s="21"/>
      <c r="D40" s="22"/>
      <c r="E40" s="21"/>
      <c r="I40" s="29"/>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c r="FR40" s="29"/>
      <c r="FS40" s="29"/>
      <c r="FT40" s="29"/>
      <c r="FU40" s="29"/>
      <c r="FV40" s="29"/>
      <c r="FW40" s="29"/>
      <c r="FX40" s="29"/>
      <c r="FY40" s="29"/>
      <c r="FZ40" s="29"/>
      <c r="GA40" s="29"/>
      <c r="GB40" s="29"/>
      <c r="GC40" s="29"/>
      <c r="GD40" s="29"/>
      <c r="GE40" s="29"/>
      <c r="GF40" s="29"/>
      <c r="GG40" s="29"/>
      <c r="GH40" s="29"/>
      <c r="GI40" s="29"/>
      <c r="GJ40" s="29"/>
      <c r="GK40" s="29"/>
      <c r="GL40" s="29"/>
      <c r="GM40" s="29"/>
      <c r="GN40" s="29"/>
      <c r="GO40" s="29"/>
      <c r="GP40" s="29"/>
      <c r="GQ40" s="29"/>
      <c r="GR40" s="29"/>
      <c r="GS40" s="29"/>
      <c r="GT40" s="29"/>
      <c r="GU40" s="29"/>
      <c r="GV40" s="29"/>
      <c r="GW40" s="29"/>
      <c r="GX40" s="29"/>
      <c r="GY40" s="29"/>
      <c r="GZ40" s="29"/>
      <c r="HA40" s="29"/>
      <c r="HB40" s="29"/>
      <c r="HC40" s="29"/>
      <c r="HD40" s="29"/>
      <c r="HE40" s="29"/>
      <c r="HF40" s="29"/>
      <c r="HG40" s="29"/>
      <c r="HH40" s="29"/>
      <c r="HI40" s="29"/>
      <c r="HJ40" s="29"/>
      <c r="HK40" s="29"/>
      <c r="HL40" s="29"/>
      <c r="HM40" s="29"/>
      <c r="HN40" s="29"/>
      <c r="HO40" s="29"/>
      <c r="HP40" s="29"/>
      <c r="HQ40" s="29"/>
      <c r="HR40" s="29"/>
      <c r="HS40" s="29"/>
      <c r="HT40" s="29"/>
      <c r="HU40" s="29"/>
      <c r="HV40" s="29"/>
      <c r="HW40" s="29"/>
      <c r="HX40" s="29"/>
      <c r="HY40" s="29"/>
      <c r="HZ40" s="29"/>
      <c r="IA40" s="29"/>
      <c r="IB40" s="29"/>
      <c r="IC40" s="29"/>
      <c r="ID40" s="29"/>
      <c r="IE40" s="29"/>
      <c r="IF40" s="29"/>
      <c r="IG40" s="29"/>
      <c r="IH40" s="29"/>
      <c r="II40" s="29"/>
      <c r="IJ40" s="29"/>
      <c r="IK40" s="29"/>
      <c r="IL40" s="29"/>
      <c r="IM40" s="29"/>
      <c r="IN40" s="29"/>
      <c r="IO40" s="29"/>
      <c r="IP40" s="29"/>
      <c r="IQ40" s="29"/>
      <c r="IR40" s="29"/>
      <c r="IS40" s="29"/>
      <c r="IT40" s="29"/>
    </row>
    <row r="41" spans="1:254" s="28" customFormat="1" ht="14.25" x14ac:dyDescent="0.2">
      <c r="A41" s="18"/>
      <c r="B41" s="25"/>
      <c r="C41" s="25"/>
      <c r="D41" s="22"/>
      <c r="E41" s="25"/>
      <c r="I41" s="29"/>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c r="BT41" s="29"/>
      <c r="BU41" s="29"/>
      <c r="BV41" s="29"/>
      <c r="BW41" s="29"/>
      <c r="BX41" s="29"/>
      <c r="BY41" s="29"/>
      <c r="BZ41" s="29"/>
      <c r="CA41" s="29"/>
      <c r="CB41" s="29"/>
      <c r="CC41" s="29"/>
      <c r="CD41" s="29"/>
      <c r="CE41" s="29"/>
      <c r="CF41" s="29"/>
      <c r="CG41" s="29"/>
      <c r="CH41" s="29"/>
      <c r="CI41" s="29"/>
      <c r="CJ41" s="29"/>
      <c r="CK41" s="29"/>
      <c r="CL41" s="29"/>
      <c r="CM41" s="29"/>
      <c r="CN41" s="29"/>
      <c r="CO41" s="29"/>
      <c r="CP41" s="29"/>
      <c r="CQ41" s="29"/>
      <c r="CR41" s="29"/>
      <c r="CS41" s="29"/>
      <c r="CT41" s="29"/>
      <c r="CU41" s="29"/>
      <c r="CV41" s="29"/>
      <c r="CW41" s="29"/>
      <c r="CX41" s="29"/>
      <c r="CY41" s="29"/>
      <c r="CZ41" s="29"/>
      <c r="DA41" s="29"/>
      <c r="DB41" s="29"/>
      <c r="DC41" s="29"/>
      <c r="DD41" s="29"/>
      <c r="DE41" s="29"/>
      <c r="DF41" s="29"/>
      <c r="DG41" s="29"/>
      <c r="DH41" s="29"/>
      <c r="DI41" s="29"/>
      <c r="DJ41" s="29"/>
      <c r="DK41" s="29"/>
      <c r="DL41" s="29"/>
      <c r="DM41" s="29"/>
      <c r="DN41" s="29"/>
      <c r="DO41" s="29"/>
      <c r="DP41" s="29"/>
      <c r="DQ41" s="29"/>
      <c r="DR41" s="29"/>
      <c r="DS41" s="29"/>
      <c r="DT41" s="29"/>
      <c r="DU41" s="29"/>
      <c r="DV41" s="29"/>
      <c r="DW41" s="29"/>
      <c r="DX41" s="29"/>
      <c r="DY41" s="29"/>
      <c r="DZ41" s="29"/>
      <c r="EA41" s="29"/>
      <c r="EB41" s="29"/>
      <c r="EC41" s="29"/>
      <c r="ED41" s="29"/>
      <c r="EE41" s="29"/>
      <c r="EF41" s="29"/>
      <c r="EG41" s="29"/>
      <c r="EH41" s="29"/>
      <c r="EI41" s="29"/>
      <c r="EJ41" s="29"/>
      <c r="EK41" s="29"/>
      <c r="EL41" s="29"/>
      <c r="EM41" s="29"/>
      <c r="EN41" s="29"/>
      <c r="EO41" s="29"/>
      <c r="EP41" s="29"/>
      <c r="EQ41" s="29"/>
      <c r="ER41" s="29"/>
      <c r="ES41" s="29"/>
      <c r="ET41" s="29"/>
      <c r="EU41" s="29"/>
      <c r="EV41" s="29"/>
      <c r="EW41" s="29"/>
      <c r="EX41" s="29"/>
      <c r="EY41" s="29"/>
      <c r="EZ41" s="29"/>
      <c r="FA41" s="29"/>
      <c r="FB41" s="29"/>
      <c r="FC41" s="29"/>
      <c r="FD41" s="29"/>
      <c r="FE41" s="29"/>
      <c r="FF41" s="29"/>
      <c r="FG41" s="29"/>
      <c r="FH41" s="29"/>
      <c r="FI41" s="29"/>
      <c r="FJ41" s="29"/>
      <c r="FK41" s="29"/>
      <c r="FL41" s="29"/>
      <c r="FM41" s="29"/>
      <c r="FN41" s="29"/>
      <c r="FO41" s="29"/>
      <c r="FP41" s="29"/>
      <c r="FQ41" s="29"/>
      <c r="FR41" s="29"/>
      <c r="FS41" s="29"/>
      <c r="FT41" s="29"/>
      <c r="FU41" s="29"/>
      <c r="FV41" s="29"/>
      <c r="FW41" s="29"/>
      <c r="FX41" s="29"/>
      <c r="FY41" s="29"/>
      <c r="FZ41" s="29"/>
      <c r="GA41" s="29"/>
      <c r="GB41" s="29"/>
      <c r="GC41" s="29"/>
      <c r="GD41" s="29"/>
      <c r="GE41" s="29"/>
      <c r="GF41" s="29"/>
      <c r="GG41" s="29"/>
      <c r="GH41" s="29"/>
      <c r="GI41" s="29"/>
      <c r="GJ41" s="29"/>
      <c r="GK41" s="29"/>
      <c r="GL41" s="29"/>
      <c r="GM41" s="29"/>
      <c r="GN41" s="29"/>
      <c r="GO41" s="29"/>
      <c r="GP41" s="29"/>
      <c r="GQ41" s="29"/>
      <c r="GR41" s="29"/>
      <c r="GS41" s="29"/>
      <c r="GT41" s="29"/>
      <c r="GU41" s="29"/>
      <c r="GV41" s="29"/>
      <c r="GW41" s="29"/>
      <c r="GX41" s="29"/>
      <c r="GY41" s="29"/>
      <c r="GZ41" s="29"/>
      <c r="HA41" s="29"/>
      <c r="HB41" s="29"/>
      <c r="HC41" s="29"/>
      <c r="HD41" s="29"/>
      <c r="HE41" s="29"/>
      <c r="HF41" s="29"/>
      <c r="HG41" s="29"/>
      <c r="HH41" s="29"/>
      <c r="HI41" s="29"/>
      <c r="HJ41" s="29"/>
      <c r="HK41" s="29"/>
      <c r="HL41" s="29"/>
      <c r="HM41" s="29"/>
      <c r="HN41" s="29"/>
      <c r="HO41" s="29"/>
      <c r="HP41" s="29"/>
      <c r="HQ41" s="29"/>
      <c r="HR41" s="29"/>
      <c r="HS41" s="29"/>
      <c r="HT41" s="29"/>
      <c r="HU41" s="29"/>
      <c r="HV41" s="29"/>
      <c r="HW41" s="29"/>
      <c r="HX41" s="29"/>
      <c r="HY41" s="29"/>
      <c r="HZ41" s="29"/>
      <c r="IA41" s="29"/>
      <c r="IB41" s="29"/>
      <c r="IC41" s="29"/>
      <c r="ID41" s="29"/>
      <c r="IE41" s="29"/>
      <c r="IF41" s="29"/>
      <c r="IG41" s="29"/>
      <c r="IH41" s="29"/>
      <c r="II41" s="29"/>
      <c r="IJ41" s="29"/>
      <c r="IK41" s="29"/>
      <c r="IL41" s="29"/>
      <c r="IM41" s="29"/>
      <c r="IN41" s="29"/>
      <c r="IO41" s="29"/>
      <c r="IP41" s="29"/>
      <c r="IQ41" s="29"/>
      <c r="IR41" s="29"/>
      <c r="IS41" s="29"/>
      <c r="IT41" s="29"/>
    </row>
    <row r="42" spans="1:254" s="28" customFormat="1" ht="14.25" x14ac:dyDescent="0.2">
      <c r="A42" s="18"/>
      <c r="B42" s="25"/>
      <c r="C42" s="25"/>
      <c r="D42" s="22"/>
      <c r="E42" s="25"/>
      <c r="I42" s="29"/>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9"/>
      <c r="DR42" s="29"/>
      <c r="DS42" s="29"/>
      <c r="DT42" s="29"/>
      <c r="DU42" s="29"/>
      <c r="DV42" s="29"/>
      <c r="DW42" s="29"/>
      <c r="DX42" s="29"/>
      <c r="DY42" s="29"/>
      <c r="DZ42" s="29"/>
      <c r="EA42" s="29"/>
      <c r="EB42" s="29"/>
      <c r="EC42" s="29"/>
      <c r="ED42" s="29"/>
      <c r="EE42" s="29"/>
      <c r="EF42" s="29"/>
      <c r="EG42" s="29"/>
      <c r="EH42" s="29"/>
      <c r="EI42" s="29"/>
      <c r="EJ42" s="29"/>
      <c r="EK42" s="29"/>
      <c r="EL42" s="29"/>
      <c r="EM42" s="29"/>
      <c r="EN42" s="29"/>
      <c r="EO42" s="29"/>
      <c r="EP42" s="29"/>
      <c r="EQ42" s="29"/>
      <c r="ER42" s="29"/>
      <c r="ES42" s="29"/>
      <c r="ET42" s="29"/>
      <c r="EU42" s="29"/>
      <c r="EV42" s="29"/>
      <c r="EW42" s="29"/>
      <c r="EX42" s="29"/>
      <c r="EY42" s="29"/>
      <c r="EZ42" s="29"/>
      <c r="FA42" s="29"/>
      <c r="FB42" s="29"/>
      <c r="FC42" s="29"/>
      <c r="FD42" s="29"/>
      <c r="FE42" s="29"/>
      <c r="FF42" s="29"/>
      <c r="FG42" s="29"/>
      <c r="FH42" s="29"/>
      <c r="FI42" s="29"/>
      <c r="FJ42" s="29"/>
      <c r="FK42" s="29"/>
      <c r="FL42" s="29"/>
      <c r="FM42" s="29"/>
      <c r="FN42" s="29"/>
      <c r="FO42" s="29"/>
      <c r="FP42" s="29"/>
      <c r="FQ42" s="29"/>
      <c r="FR42" s="29"/>
      <c r="FS42" s="29"/>
      <c r="FT42" s="29"/>
      <c r="FU42" s="29"/>
      <c r="FV42" s="29"/>
      <c r="FW42" s="29"/>
      <c r="FX42" s="29"/>
      <c r="FY42" s="29"/>
      <c r="FZ42" s="29"/>
      <c r="GA42" s="29"/>
      <c r="GB42" s="29"/>
      <c r="GC42" s="29"/>
      <c r="GD42" s="29"/>
      <c r="GE42" s="29"/>
      <c r="GF42" s="29"/>
      <c r="GG42" s="29"/>
      <c r="GH42" s="29"/>
      <c r="GI42" s="29"/>
      <c r="GJ42" s="29"/>
      <c r="GK42" s="29"/>
      <c r="GL42" s="29"/>
      <c r="GM42" s="29"/>
      <c r="GN42" s="29"/>
      <c r="GO42" s="29"/>
      <c r="GP42" s="29"/>
      <c r="GQ42" s="29"/>
      <c r="GR42" s="29"/>
      <c r="GS42" s="29"/>
      <c r="GT42" s="29"/>
      <c r="GU42" s="29"/>
      <c r="GV42" s="29"/>
      <c r="GW42" s="29"/>
      <c r="GX42" s="29"/>
      <c r="GY42" s="29"/>
      <c r="GZ42" s="29"/>
      <c r="HA42" s="29"/>
      <c r="HB42" s="29"/>
      <c r="HC42" s="29"/>
      <c r="HD42" s="29"/>
      <c r="HE42" s="29"/>
      <c r="HF42" s="29"/>
      <c r="HG42" s="29"/>
      <c r="HH42" s="29"/>
      <c r="HI42" s="29"/>
      <c r="HJ42" s="29"/>
      <c r="HK42" s="29"/>
      <c r="HL42" s="29"/>
      <c r="HM42" s="29"/>
      <c r="HN42" s="29"/>
      <c r="HO42" s="29"/>
      <c r="HP42" s="29"/>
      <c r="HQ42" s="29"/>
      <c r="HR42" s="29"/>
      <c r="HS42" s="29"/>
      <c r="HT42" s="29"/>
      <c r="HU42" s="29"/>
      <c r="HV42" s="29"/>
      <c r="HW42" s="29"/>
      <c r="HX42" s="29"/>
      <c r="HY42" s="29"/>
      <c r="HZ42" s="29"/>
      <c r="IA42" s="29"/>
      <c r="IB42" s="29"/>
      <c r="IC42" s="29"/>
      <c r="ID42" s="29"/>
      <c r="IE42" s="29"/>
      <c r="IF42" s="29"/>
      <c r="IG42" s="29"/>
      <c r="IH42" s="29"/>
      <c r="II42" s="29"/>
      <c r="IJ42" s="29"/>
      <c r="IK42" s="29"/>
      <c r="IL42" s="29"/>
      <c r="IM42" s="29"/>
      <c r="IN42" s="29"/>
      <c r="IO42" s="29"/>
      <c r="IP42" s="29"/>
      <c r="IQ42" s="29"/>
      <c r="IR42" s="29"/>
      <c r="IS42" s="29"/>
      <c r="IT42" s="29"/>
    </row>
    <row r="43" spans="1:254" s="28" customFormat="1" ht="14.25" x14ac:dyDescent="0.2">
      <c r="A43" s="5"/>
      <c r="B43" s="5"/>
      <c r="C43" s="5"/>
      <c r="D43" s="5"/>
      <c r="E43" s="5"/>
      <c r="F43" s="5"/>
      <c r="G43" s="5"/>
      <c r="H43" s="5"/>
      <c r="I43" s="29"/>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29"/>
      <c r="CC43" s="29"/>
      <c r="CD43" s="29"/>
      <c r="CE43" s="29"/>
      <c r="CF43" s="29"/>
      <c r="CG43" s="29"/>
      <c r="CH43" s="29"/>
      <c r="CI43" s="29"/>
      <c r="CJ43" s="29"/>
      <c r="CK43" s="29"/>
      <c r="CL43" s="29"/>
      <c r="CM43" s="29"/>
      <c r="CN43" s="29"/>
      <c r="CO43" s="29"/>
      <c r="CP43" s="29"/>
      <c r="CQ43" s="29"/>
      <c r="CR43" s="29"/>
      <c r="CS43" s="29"/>
      <c r="CT43" s="29"/>
      <c r="CU43" s="29"/>
      <c r="CV43" s="29"/>
      <c r="CW43" s="29"/>
      <c r="CX43" s="29"/>
      <c r="CY43" s="29"/>
      <c r="CZ43" s="29"/>
      <c r="DA43" s="29"/>
      <c r="DB43" s="29"/>
      <c r="DC43" s="29"/>
      <c r="DD43" s="29"/>
      <c r="DE43" s="29"/>
      <c r="DF43" s="29"/>
      <c r="DG43" s="29"/>
      <c r="DH43" s="29"/>
      <c r="DI43" s="29"/>
      <c r="DJ43" s="29"/>
      <c r="DK43" s="29"/>
      <c r="DL43" s="29"/>
      <c r="DM43" s="29"/>
      <c r="DN43" s="29"/>
      <c r="DO43" s="29"/>
      <c r="DP43" s="29"/>
      <c r="DQ43" s="29"/>
      <c r="DR43" s="29"/>
      <c r="DS43" s="29"/>
      <c r="DT43" s="29"/>
      <c r="DU43" s="29"/>
      <c r="DV43" s="29"/>
      <c r="DW43" s="29"/>
      <c r="DX43" s="29"/>
      <c r="DY43" s="29"/>
      <c r="DZ43" s="29"/>
      <c r="EA43" s="29"/>
      <c r="EB43" s="29"/>
      <c r="EC43" s="29"/>
      <c r="ED43" s="29"/>
      <c r="EE43" s="29"/>
      <c r="EF43" s="29"/>
      <c r="EG43" s="29"/>
      <c r="EH43" s="29"/>
      <c r="EI43" s="29"/>
      <c r="EJ43" s="29"/>
      <c r="EK43" s="29"/>
      <c r="EL43" s="29"/>
      <c r="EM43" s="29"/>
      <c r="EN43" s="29"/>
      <c r="EO43" s="29"/>
      <c r="EP43" s="29"/>
      <c r="EQ43" s="29"/>
      <c r="ER43" s="29"/>
      <c r="ES43" s="29"/>
      <c r="ET43" s="29"/>
      <c r="EU43" s="29"/>
      <c r="EV43" s="29"/>
      <c r="EW43" s="29"/>
      <c r="EX43" s="29"/>
      <c r="EY43" s="29"/>
      <c r="EZ43" s="29"/>
      <c r="FA43" s="29"/>
      <c r="FB43" s="29"/>
      <c r="FC43" s="29"/>
      <c r="FD43" s="29"/>
      <c r="FE43" s="29"/>
      <c r="FF43" s="29"/>
      <c r="FG43" s="29"/>
      <c r="FH43" s="29"/>
      <c r="FI43" s="29"/>
      <c r="FJ43" s="29"/>
      <c r="FK43" s="29"/>
      <c r="FL43" s="29"/>
      <c r="FM43" s="29"/>
      <c r="FN43" s="29"/>
      <c r="FO43" s="29"/>
      <c r="FP43" s="29"/>
      <c r="FQ43" s="29"/>
      <c r="FR43" s="29"/>
      <c r="FS43" s="29"/>
      <c r="FT43" s="29"/>
      <c r="FU43" s="29"/>
      <c r="FV43" s="29"/>
      <c r="FW43" s="29"/>
      <c r="FX43" s="29"/>
      <c r="FY43" s="29"/>
      <c r="FZ43" s="29"/>
      <c r="GA43" s="29"/>
      <c r="GB43" s="29"/>
      <c r="GC43" s="29"/>
      <c r="GD43" s="29"/>
      <c r="GE43" s="29"/>
      <c r="GF43" s="29"/>
      <c r="GG43" s="29"/>
      <c r="GH43" s="29"/>
      <c r="GI43" s="29"/>
      <c r="GJ43" s="29"/>
      <c r="GK43" s="29"/>
      <c r="GL43" s="29"/>
      <c r="GM43" s="29"/>
      <c r="GN43" s="29"/>
      <c r="GO43" s="29"/>
      <c r="GP43" s="29"/>
      <c r="GQ43" s="29"/>
      <c r="GR43" s="29"/>
      <c r="GS43" s="29"/>
      <c r="GT43" s="29"/>
      <c r="GU43" s="29"/>
      <c r="GV43" s="29"/>
      <c r="GW43" s="29"/>
      <c r="GX43" s="29"/>
      <c r="GY43" s="29"/>
      <c r="GZ43" s="29"/>
      <c r="HA43" s="29"/>
      <c r="HB43" s="29"/>
      <c r="HC43" s="29"/>
      <c r="HD43" s="29"/>
      <c r="HE43" s="29"/>
      <c r="HF43" s="29"/>
      <c r="HG43" s="29"/>
      <c r="HH43" s="29"/>
      <c r="HI43" s="29"/>
      <c r="HJ43" s="29"/>
      <c r="HK43" s="29"/>
      <c r="HL43" s="29"/>
      <c r="HM43" s="29"/>
      <c r="HN43" s="29"/>
      <c r="HO43" s="29"/>
      <c r="HP43" s="29"/>
      <c r="HQ43" s="29"/>
      <c r="HR43" s="29"/>
      <c r="HS43" s="29"/>
      <c r="HT43" s="29"/>
      <c r="HU43" s="29"/>
      <c r="HV43" s="29"/>
      <c r="HW43" s="29"/>
      <c r="HX43" s="29"/>
      <c r="HY43" s="29"/>
      <c r="HZ43" s="29"/>
      <c r="IA43" s="29"/>
      <c r="IB43" s="29"/>
      <c r="IC43" s="29"/>
      <c r="ID43" s="29"/>
      <c r="IE43" s="29"/>
      <c r="IF43" s="29"/>
      <c r="IG43" s="29"/>
      <c r="IH43" s="29"/>
      <c r="II43" s="29"/>
      <c r="IJ43" s="29"/>
      <c r="IK43" s="29"/>
      <c r="IL43" s="29"/>
      <c r="IM43" s="29"/>
      <c r="IN43" s="29"/>
      <c r="IO43" s="29"/>
      <c r="IP43" s="29"/>
      <c r="IQ43" s="29"/>
      <c r="IR43" s="29"/>
      <c r="IS43" s="29"/>
      <c r="IT43" s="29"/>
    </row>
    <row r="44" spans="1:254" s="28" customFormat="1" ht="14.25" x14ac:dyDescent="0.2">
      <c r="A44" s="30"/>
      <c r="B44" s="5"/>
      <c r="C44" s="5"/>
      <c r="D44" s="5"/>
      <c r="E44" s="5"/>
      <c r="F44" s="5"/>
      <c r="G44" s="5"/>
      <c r="H44" s="5"/>
      <c r="I44" s="29"/>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29"/>
      <c r="CC44" s="29"/>
      <c r="CD44" s="29"/>
      <c r="CE44" s="29"/>
      <c r="CF44" s="29"/>
      <c r="CG44" s="29"/>
      <c r="CH44" s="29"/>
      <c r="CI44" s="29"/>
      <c r="CJ44" s="29"/>
      <c r="CK44" s="29"/>
      <c r="CL44" s="29"/>
      <c r="CM44" s="29"/>
      <c r="CN44" s="29"/>
      <c r="CO44" s="29"/>
      <c r="CP44" s="29"/>
      <c r="CQ44" s="29"/>
      <c r="CR44" s="29"/>
      <c r="CS44" s="29"/>
      <c r="CT44" s="29"/>
      <c r="CU44" s="29"/>
      <c r="CV44" s="29"/>
      <c r="CW44" s="29"/>
      <c r="CX44" s="29"/>
      <c r="CY44" s="29"/>
      <c r="CZ44" s="29"/>
      <c r="DA44" s="29"/>
      <c r="DB44" s="29"/>
      <c r="DC44" s="29"/>
      <c r="DD44" s="29"/>
      <c r="DE44" s="29"/>
      <c r="DF44" s="29"/>
      <c r="DG44" s="29"/>
      <c r="DH44" s="29"/>
      <c r="DI44" s="29"/>
      <c r="DJ44" s="29"/>
      <c r="DK44" s="29"/>
      <c r="DL44" s="29"/>
      <c r="DM44" s="29"/>
      <c r="DN44" s="29"/>
      <c r="DO44" s="29"/>
      <c r="DP44" s="29"/>
      <c r="DQ44" s="29"/>
      <c r="DR44" s="29"/>
      <c r="DS44" s="29"/>
      <c r="DT44" s="29"/>
      <c r="DU44" s="29"/>
      <c r="DV44" s="29"/>
      <c r="DW44" s="29"/>
      <c r="DX44" s="29"/>
      <c r="DY44" s="29"/>
      <c r="DZ44" s="29"/>
      <c r="EA44" s="29"/>
      <c r="EB44" s="29"/>
      <c r="EC44" s="29"/>
      <c r="ED44" s="29"/>
      <c r="EE44" s="29"/>
      <c r="EF44" s="29"/>
      <c r="EG44" s="29"/>
      <c r="EH44" s="29"/>
      <c r="EI44" s="29"/>
      <c r="EJ44" s="29"/>
      <c r="EK44" s="29"/>
      <c r="EL44" s="29"/>
      <c r="EM44" s="29"/>
      <c r="EN44" s="29"/>
      <c r="EO44" s="29"/>
      <c r="EP44" s="29"/>
      <c r="EQ44" s="29"/>
      <c r="ER44" s="29"/>
      <c r="ES44" s="29"/>
      <c r="ET44" s="29"/>
      <c r="EU44" s="29"/>
      <c r="EV44" s="29"/>
      <c r="EW44" s="29"/>
      <c r="EX44" s="29"/>
      <c r="EY44" s="29"/>
      <c r="EZ44" s="29"/>
      <c r="FA44" s="29"/>
      <c r="FB44" s="29"/>
      <c r="FC44" s="29"/>
      <c r="FD44" s="29"/>
      <c r="FE44" s="29"/>
      <c r="FF44" s="29"/>
      <c r="FG44" s="29"/>
      <c r="FH44" s="29"/>
      <c r="FI44" s="29"/>
      <c r="FJ44" s="29"/>
      <c r="FK44" s="29"/>
      <c r="FL44" s="29"/>
      <c r="FM44" s="29"/>
      <c r="FN44" s="29"/>
      <c r="FO44" s="29"/>
      <c r="FP44" s="29"/>
      <c r="FQ44" s="29"/>
      <c r="FR44" s="29"/>
      <c r="FS44" s="29"/>
      <c r="FT44" s="29"/>
      <c r="FU44" s="29"/>
      <c r="FV44" s="29"/>
      <c r="FW44" s="29"/>
      <c r="FX44" s="29"/>
      <c r="FY44" s="29"/>
      <c r="FZ44" s="29"/>
      <c r="GA44" s="29"/>
      <c r="GB44" s="29"/>
      <c r="GC44" s="29"/>
      <c r="GD44" s="29"/>
      <c r="GE44" s="29"/>
      <c r="GF44" s="29"/>
      <c r="GG44" s="29"/>
      <c r="GH44" s="29"/>
      <c r="GI44" s="29"/>
      <c r="GJ44" s="29"/>
      <c r="GK44" s="29"/>
      <c r="GL44" s="29"/>
      <c r="GM44" s="29"/>
      <c r="GN44" s="29"/>
      <c r="GO44" s="29"/>
      <c r="GP44" s="29"/>
      <c r="GQ44" s="29"/>
      <c r="GR44" s="29"/>
      <c r="GS44" s="29"/>
      <c r="GT44" s="29"/>
      <c r="GU44" s="29"/>
      <c r="GV44" s="29"/>
      <c r="GW44" s="29"/>
      <c r="GX44" s="29"/>
      <c r="GY44" s="29"/>
      <c r="GZ44" s="29"/>
      <c r="HA44" s="29"/>
      <c r="HB44" s="29"/>
      <c r="HC44" s="29"/>
      <c r="HD44" s="29"/>
      <c r="HE44" s="29"/>
      <c r="HF44" s="29"/>
      <c r="HG44" s="29"/>
      <c r="HH44" s="29"/>
      <c r="HI44" s="29"/>
      <c r="HJ44" s="29"/>
      <c r="HK44" s="29"/>
      <c r="HL44" s="29"/>
      <c r="HM44" s="29"/>
      <c r="HN44" s="29"/>
      <c r="HO44" s="29"/>
      <c r="HP44" s="29"/>
      <c r="HQ44" s="29"/>
      <c r="HR44" s="29"/>
      <c r="HS44" s="29"/>
      <c r="HT44" s="29"/>
      <c r="HU44" s="29"/>
      <c r="HV44" s="29"/>
      <c r="HW44" s="29"/>
      <c r="HX44" s="29"/>
      <c r="HY44" s="29"/>
      <c r="HZ44" s="29"/>
      <c r="IA44" s="29"/>
      <c r="IB44" s="29"/>
      <c r="IC44" s="29"/>
      <c r="ID44" s="29"/>
      <c r="IE44" s="29"/>
      <c r="IF44" s="29"/>
      <c r="IG44" s="29"/>
      <c r="IH44" s="29"/>
      <c r="II44" s="29"/>
      <c r="IJ44" s="29"/>
      <c r="IK44" s="29"/>
      <c r="IL44" s="29"/>
      <c r="IM44" s="29"/>
      <c r="IN44" s="29"/>
      <c r="IO44" s="29"/>
      <c r="IP44" s="29"/>
      <c r="IQ44" s="29"/>
      <c r="IR44" s="29"/>
      <c r="IS44" s="29"/>
      <c r="IT44" s="29"/>
    </row>
  </sheetData>
  <mergeCells count="3">
    <mergeCell ref="A1:I1"/>
    <mergeCell ref="A3:I3"/>
    <mergeCell ref="A2:I2"/>
  </mergeCells>
  <printOptions horizontalCentered="1"/>
  <pageMargins left="0.5" right="0.5" top="1" bottom="1" header="0.5" footer="0.5"/>
  <pageSetup scale="5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43A3D-032D-406F-AA4D-F524D357B3F3}">
  <dimension ref="A1:D21"/>
  <sheetViews>
    <sheetView workbookViewId="0">
      <selection activeCell="C27" sqref="C27"/>
    </sheetView>
  </sheetViews>
  <sheetFormatPr defaultRowHeight="15" x14ac:dyDescent="0.2"/>
  <cols>
    <col min="1" max="1" width="40" bestFit="1" customWidth="1"/>
    <col min="2" max="3" width="12.44140625" bestFit="1" customWidth="1"/>
    <col min="4" max="4" width="7" bestFit="1" customWidth="1"/>
  </cols>
  <sheetData>
    <row r="1" spans="1:4" ht="15.75" x14ac:dyDescent="0.25">
      <c r="A1" s="7" t="s">
        <v>12</v>
      </c>
      <c r="B1" s="7"/>
      <c r="C1" s="7"/>
      <c r="D1" s="7"/>
    </row>
    <row r="2" spans="1:4" ht="15.75" x14ac:dyDescent="0.25">
      <c r="A2" s="7" t="s">
        <v>809</v>
      </c>
      <c r="B2" s="7"/>
      <c r="C2" s="7"/>
      <c r="D2" s="7"/>
    </row>
    <row r="3" spans="1:4" ht="15.75" x14ac:dyDescent="0.25">
      <c r="A3" s="7"/>
      <c r="B3" s="7"/>
      <c r="C3" s="7"/>
      <c r="D3" s="7"/>
    </row>
    <row r="4" spans="1:4" ht="30" x14ac:dyDescent="0.25">
      <c r="A4" s="33" t="s">
        <v>22</v>
      </c>
      <c r="B4" s="12">
        <f>'Table 2. Retail Use Tax'!B8</f>
        <v>43525</v>
      </c>
      <c r="C4" s="12">
        <f>'Table 2. Retail Use Tax'!C8</f>
        <v>43891</v>
      </c>
      <c r="D4" s="46" t="s">
        <v>16</v>
      </c>
    </row>
    <row r="5" spans="1:4" x14ac:dyDescent="0.2">
      <c r="A5" s="18"/>
      <c r="B5" s="18"/>
      <c r="C5" s="5"/>
      <c r="D5" s="18"/>
    </row>
    <row r="6" spans="1:4" ht="15.75" x14ac:dyDescent="0.25">
      <c r="A6" s="7" t="s">
        <v>14</v>
      </c>
      <c r="B6" s="5"/>
      <c r="C6" s="5"/>
      <c r="D6" s="5"/>
    </row>
    <row r="7" spans="1:4" x14ac:dyDescent="0.2">
      <c r="A7" s="18" t="s">
        <v>13</v>
      </c>
      <c r="B7" s="21">
        <f>'Table 2. Retail Use Tax'!B23</f>
        <v>13931</v>
      </c>
      <c r="C7" s="21">
        <f>'Table 2. Retail Use Tax'!C23</f>
        <v>13453</v>
      </c>
      <c r="D7" s="22">
        <f>+(C7/B7)-1</f>
        <v>-3.4311966118727999E-2</v>
      </c>
    </row>
    <row r="8" spans="1:4" x14ac:dyDescent="0.2">
      <c r="A8" s="18" t="s">
        <v>27</v>
      </c>
      <c r="B8" s="79">
        <f>'Table 2. Retail Use Tax'!E23</f>
        <v>2136839605</v>
      </c>
      <c r="C8" s="79">
        <f>'Table 2. Retail Use Tax'!F23</f>
        <v>2139655203</v>
      </c>
      <c r="D8" s="22">
        <f>+(C8/B8)-1</f>
        <v>1.3176459259796047E-3</v>
      </c>
    </row>
    <row r="9" spans="1:4" x14ac:dyDescent="0.2">
      <c r="A9" s="18" t="s">
        <v>11</v>
      </c>
      <c r="B9" s="79">
        <f>'Table 2. Retail Use Tax'!G23</f>
        <v>128179964.67999999</v>
      </c>
      <c r="C9" s="79">
        <f>'Table 2. Retail Use Tax'!H23</f>
        <v>128354753.75999999</v>
      </c>
      <c r="D9" s="22">
        <f>+(C9/B9)-1</f>
        <v>1.3636224696764732E-3</v>
      </c>
    </row>
    <row r="10" spans="1:4" x14ac:dyDescent="0.2">
      <c r="A10" s="18"/>
      <c r="B10" s="21"/>
      <c r="C10" s="18"/>
      <c r="D10" s="22"/>
    </row>
    <row r="11" spans="1:4" ht="15.75" x14ac:dyDescent="0.25">
      <c r="A11" s="7" t="s">
        <v>4</v>
      </c>
      <c r="B11" s="21"/>
      <c r="C11" s="18"/>
      <c r="D11" s="22"/>
    </row>
    <row r="12" spans="1:4" x14ac:dyDescent="0.2">
      <c r="A12" s="31" t="s">
        <v>23</v>
      </c>
      <c r="B12" s="21">
        <v>212765</v>
      </c>
      <c r="C12" s="21">
        <v>273617</v>
      </c>
      <c r="D12" s="22">
        <f>(C12/B12)-1</f>
        <v>0.28600568702559159</v>
      </c>
    </row>
    <row r="13" spans="1:4" x14ac:dyDescent="0.2">
      <c r="A13" s="18" t="s">
        <v>11</v>
      </c>
      <c r="B13" s="79">
        <v>77795848.790000007</v>
      </c>
      <c r="C13" s="79">
        <v>84687306.510000005</v>
      </c>
      <c r="D13" s="22">
        <f>(C13/B13)-1</f>
        <v>8.8583874682087727E-2</v>
      </c>
    </row>
    <row r="14" spans="1:4" x14ac:dyDescent="0.2">
      <c r="A14" s="18"/>
      <c r="B14" s="21"/>
      <c r="C14" s="21"/>
      <c r="D14" s="22"/>
    </row>
    <row r="15" spans="1:4" ht="15.75" x14ac:dyDescent="0.25">
      <c r="A15" s="7" t="s">
        <v>15</v>
      </c>
      <c r="B15" s="21"/>
      <c r="C15" s="18"/>
      <c r="D15" s="22"/>
    </row>
    <row r="16" spans="1:4" x14ac:dyDescent="0.2">
      <c r="A16" s="18" t="s">
        <v>13</v>
      </c>
      <c r="B16" s="21">
        <v>5848</v>
      </c>
      <c r="C16" s="21">
        <v>5705</v>
      </c>
      <c r="D16" s="22">
        <f>(C16/B16)-1</f>
        <v>-2.4452804377565029E-2</v>
      </c>
    </row>
    <row r="17" spans="1:4" x14ac:dyDescent="0.2">
      <c r="A17" s="18" t="s">
        <v>27</v>
      </c>
      <c r="B17" s="79">
        <v>276415248</v>
      </c>
      <c r="C17" s="79">
        <v>263929669</v>
      </c>
      <c r="D17" s="22">
        <f>(C17/B17)-1</f>
        <v>-4.5169646357569926E-2</v>
      </c>
    </row>
    <row r="18" spans="1:4" x14ac:dyDescent="0.2">
      <c r="A18" s="18" t="s">
        <v>11</v>
      </c>
      <c r="B18" s="79">
        <v>16583649.73</v>
      </c>
      <c r="C18" s="79">
        <v>15833523.27</v>
      </c>
      <c r="D18" s="22">
        <f>(C18/B18)-1</f>
        <v>-4.5232893374672178E-2</v>
      </c>
    </row>
    <row r="19" spans="1:4" x14ac:dyDescent="0.2">
      <c r="A19" s="5"/>
      <c r="B19" s="5"/>
      <c r="C19" s="5"/>
      <c r="D19" s="5"/>
    </row>
    <row r="20" spans="1:4" x14ac:dyDescent="0.2">
      <c r="A20" s="30" t="s">
        <v>26</v>
      </c>
      <c r="B20" s="5"/>
      <c r="C20" s="5"/>
      <c r="D20" s="5"/>
    </row>
    <row r="21" spans="1:4" x14ac:dyDescent="0.2">
      <c r="A21" s="27"/>
      <c r="B21" s="27"/>
      <c r="C21" s="27"/>
      <c r="D21" s="2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DBABB-DD5C-466A-94E9-5A4659D3B0CB}">
  <dimension ref="A1:F810"/>
  <sheetViews>
    <sheetView zoomScaleNormal="100" workbookViewId="0">
      <pane xSplit="2" ySplit="5" topLeftCell="C6" activePane="bottomRight" state="frozen"/>
      <selection pane="topRight" activeCell="C1" sqref="C1"/>
      <selection pane="bottomLeft" activeCell="A8" sqref="A8"/>
      <selection pane="bottomRight" activeCell="D16" sqref="D16"/>
    </sheetView>
  </sheetViews>
  <sheetFormatPr defaultRowHeight="14.25" x14ac:dyDescent="0.2"/>
  <cols>
    <col min="1" max="1" width="11.109375" style="52" bestFit="1" customWidth="1"/>
    <col min="2" max="2" width="14.77734375" style="52" bestFit="1" customWidth="1"/>
    <col min="3" max="3" width="10.77734375" style="52" bestFit="1" customWidth="1"/>
    <col min="4" max="4" width="13.5546875" style="52" bestFit="1" customWidth="1"/>
    <col min="5" max="5" width="14" style="52" bestFit="1" customWidth="1"/>
    <col min="6" max="6" width="14.109375" style="52" bestFit="1" customWidth="1"/>
    <col min="7" max="16384" width="8.88671875" style="52"/>
  </cols>
  <sheetData>
    <row r="1" spans="1:6" ht="15" x14ac:dyDescent="0.25">
      <c r="A1" s="72" t="s">
        <v>154</v>
      </c>
      <c r="B1" s="72"/>
      <c r="C1" s="72"/>
      <c r="D1" s="72"/>
      <c r="E1" s="72"/>
      <c r="F1" s="72"/>
    </row>
    <row r="2" spans="1:6" ht="15" x14ac:dyDescent="0.25">
      <c r="A2" s="73" t="s">
        <v>155</v>
      </c>
      <c r="B2" s="73"/>
      <c r="C2" s="73"/>
      <c r="D2" s="73"/>
      <c r="E2" s="73"/>
      <c r="F2" s="73"/>
    </row>
    <row r="3" spans="1:6" ht="15" x14ac:dyDescent="0.25">
      <c r="A3" s="73" t="str">
        <f>'Table 2. Retail Use Tax'!A3:I3</f>
        <v>Quarter Ending March 31, 2020</v>
      </c>
      <c r="B3" s="73"/>
      <c r="C3" s="73"/>
      <c r="D3" s="73"/>
      <c r="E3" s="73"/>
      <c r="F3" s="73"/>
    </row>
    <row r="4" spans="1:6" ht="58.5" customHeight="1" x14ac:dyDescent="0.2">
      <c r="A4" s="74" t="s">
        <v>44</v>
      </c>
      <c r="B4" s="74"/>
      <c r="C4" s="74"/>
      <c r="D4" s="74"/>
      <c r="E4" s="74"/>
      <c r="F4" s="74"/>
    </row>
    <row r="5" spans="1:6" ht="30" customHeight="1" x14ac:dyDescent="0.25">
      <c r="A5" s="64" t="s">
        <v>45</v>
      </c>
      <c r="B5" s="64" t="s">
        <v>156</v>
      </c>
      <c r="C5" s="65" t="s">
        <v>13</v>
      </c>
      <c r="D5" s="66" t="s">
        <v>27</v>
      </c>
      <c r="E5" s="66" t="s">
        <v>11</v>
      </c>
      <c r="F5" s="67" t="s">
        <v>46</v>
      </c>
    </row>
    <row r="6" spans="1:6" x14ac:dyDescent="0.2">
      <c r="A6" s="57" t="s">
        <v>47</v>
      </c>
      <c r="B6" s="57" t="s">
        <v>157</v>
      </c>
      <c r="C6" s="58">
        <v>105</v>
      </c>
      <c r="D6" s="59">
        <v>6728823</v>
      </c>
      <c r="E6" s="59">
        <v>403287.15</v>
      </c>
      <c r="F6" s="60">
        <v>7.7802879955246628E-4</v>
      </c>
    </row>
    <row r="7" spans="1:6" x14ac:dyDescent="0.2">
      <c r="A7" s="57" t="s">
        <v>47</v>
      </c>
      <c r="B7" s="57" t="s">
        <v>47</v>
      </c>
      <c r="C7" s="58">
        <v>49</v>
      </c>
      <c r="D7" s="59">
        <v>2597732</v>
      </c>
      <c r="E7" s="59">
        <v>155863.92000000001</v>
      </c>
      <c r="F7" s="60">
        <v>3.0069546865339405E-4</v>
      </c>
    </row>
    <row r="8" spans="1:6" x14ac:dyDescent="0.2">
      <c r="A8" s="57" t="s">
        <v>47</v>
      </c>
      <c r="B8" s="57" t="s">
        <v>158</v>
      </c>
      <c r="C8" s="58">
        <v>37</v>
      </c>
      <c r="D8" s="59">
        <v>3714453</v>
      </c>
      <c r="E8" s="59">
        <v>221889.86</v>
      </c>
      <c r="F8" s="60">
        <v>4.2807389575557953E-4</v>
      </c>
    </row>
    <row r="9" spans="1:6" x14ac:dyDescent="0.2">
      <c r="A9" s="57" t="s">
        <v>47</v>
      </c>
      <c r="B9" s="57" t="s">
        <v>159</v>
      </c>
      <c r="C9" s="58">
        <v>35</v>
      </c>
      <c r="D9" s="59">
        <v>671434</v>
      </c>
      <c r="E9" s="59">
        <v>40286.04</v>
      </c>
      <c r="F9" s="60">
        <v>7.7720550580207261E-5</v>
      </c>
    </row>
    <row r="10" spans="1:6" x14ac:dyDescent="0.2">
      <c r="A10" s="57" t="s">
        <v>47</v>
      </c>
      <c r="B10" s="57" t="s">
        <v>160</v>
      </c>
      <c r="C10" s="58">
        <v>14</v>
      </c>
      <c r="D10" s="59">
        <v>373622</v>
      </c>
      <c r="E10" s="59">
        <v>22417.32</v>
      </c>
      <c r="F10" s="60">
        <v>4.3247895621726333E-5</v>
      </c>
    </row>
    <row r="11" spans="1:6" x14ac:dyDescent="0.2">
      <c r="A11" s="57" t="s">
        <v>47</v>
      </c>
      <c r="B11" s="57" t="s">
        <v>161</v>
      </c>
      <c r="C11" s="58">
        <v>11</v>
      </c>
      <c r="D11" s="59">
        <v>233187</v>
      </c>
      <c r="E11" s="59">
        <v>13991.22</v>
      </c>
      <c r="F11" s="60">
        <v>2.6992112446117998E-5</v>
      </c>
    </row>
    <row r="12" spans="1:6" x14ac:dyDescent="0.2">
      <c r="A12" s="57" t="s">
        <v>47</v>
      </c>
      <c r="B12" s="57" t="s">
        <v>162</v>
      </c>
      <c r="C12" s="58">
        <v>20</v>
      </c>
      <c r="D12" s="59">
        <v>1519447</v>
      </c>
      <c r="E12" s="59">
        <v>87222.78</v>
      </c>
      <c r="F12" s="60">
        <v>1.6827175082823455E-4</v>
      </c>
    </row>
    <row r="13" spans="1:6" x14ac:dyDescent="0.2">
      <c r="A13" s="57" t="s">
        <v>50</v>
      </c>
      <c r="B13" s="57" t="s">
        <v>163</v>
      </c>
      <c r="C13" s="58">
        <v>120</v>
      </c>
      <c r="D13" s="59">
        <v>6681869</v>
      </c>
      <c r="E13" s="59">
        <v>400764.97</v>
      </c>
      <c r="F13" s="60">
        <v>7.7316296468107177E-4</v>
      </c>
    </row>
    <row r="14" spans="1:6" x14ac:dyDescent="0.2">
      <c r="A14" s="57" t="s">
        <v>50</v>
      </c>
      <c r="B14" s="57" t="s">
        <v>162</v>
      </c>
      <c r="C14" s="58">
        <v>29</v>
      </c>
      <c r="D14" s="59">
        <v>221591</v>
      </c>
      <c r="E14" s="59">
        <v>12796.24</v>
      </c>
      <c r="F14" s="60">
        <v>2.4686735607581965E-5</v>
      </c>
    </row>
    <row r="15" spans="1:6" x14ac:dyDescent="0.2">
      <c r="A15" s="57" t="s">
        <v>51</v>
      </c>
      <c r="B15" s="57" t="s">
        <v>164</v>
      </c>
      <c r="C15" s="58">
        <v>226</v>
      </c>
      <c r="D15" s="59">
        <v>12755402</v>
      </c>
      <c r="E15" s="59">
        <v>764521.52</v>
      </c>
      <c r="F15" s="60">
        <v>1.4749286220441856E-3</v>
      </c>
    </row>
    <row r="16" spans="1:6" x14ac:dyDescent="0.2">
      <c r="A16" s="57" t="s">
        <v>51</v>
      </c>
      <c r="B16" s="57" t="s">
        <v>165</v>
      </c>
      <c r="C16" s="58">
        <v>90</v>
      </c>
      <c r="D16" s="59">
        <v>3188555</v>
      </c>
      <c r="E16" s="59">
        <v>191202.81</v>
      </c>
      <c r="F16" s="60">
        <v>3.6887188876550683E-4</v>
      </c>
    </row>
    <row r="17" spans="1:6" x14ac:dyDescent="0.2">
      <c r="A17" s="57" t="s">
        <v>51</v>
      </c>
      <c r="B17" s="57" t="s">
        <v>166</v>
      </c>
      <c r="C17" s="58">
        <v>65</v>
      </c>
      <c r="D17" s="59">
        <v>3178958</v>
      </c>
      <c r="E17" s="59">
        <v>190737.48</v>
      </c>
      <c r="F17" s="60">
        <v>3.6797416578748549E-4</v>
      </c>
    </row>
    <row r="18" spans="1:6" x14ac:dyDescent="0.2">
      <c r="A18" s="57" t="s">
        <v>51</v>
      </c>
      <c r="B18" s="57" t="s">
        <v>168</v>
      </c>
      <c r="C18" s="58">
        <v>28</v>
      </c>
      <c r="D18" s="59">
        <v>288654</v>
      </c>
      <c r="E18" s="59">
        <v>17309.650000000001</v>
      </c>
      <c r="F18" s="60">
        <v>3.3394087091972427E-5</v>
      </c>
    </row>
    <row r="19" spans="1:6" x14ac:dyDescent="0.2">
      <c r="A19" s="57" t="s">
        <v>51</v>
      </c>
      <c r="B19" s="57" t="s">
        <v>167</v>
      </c>
      <c r="C19" s="58">
        <v>28</v>
      </c>
      <c r="D19" s="59">
        <v>427866</v>
      </c>
      <c r="E19" s="59">
        <v>25535.54</v>
      </c>
      <c r="F19" s="60">
        <v>4.9263621546394382E-5</v>
      </c>
    </row>
    <row r="20" spans="1:6" x14ac:dyDescent="0.2">
      <c r="A20" s="57" t="s">
        <v>51</v>
      </c>
      <c r="B20" s="57" t="s">
        <v>162</v>
      </c>
      <c r="C20" s="58">
        <v>47</v>
      </c>
      <c r="D20" s="59">
        <v>1252601</v>
      </c>
      <c r="E20" s="59">
        <v>66600.929999999993</v>
      </c>
      <c r="F20" s="60">
        <v>1.2848770811809359E-4</v>
      </c>
    </row>
    <row r="21" spans="1:6" x14ac:dyDescent="0.2">
      <c r="A21" s="57" t="s">
        <v>52</v>
      </c>
      <c r="B21" s="57" t="s">
        <v>169</v>
      </c>
      <c r="C21" s="58">
        <v>254</v>
      </c>
      <c r="D21" s="59">
        <v>22351426</v>
      </c>
      <c r="E21" s="59">
        <v>1339297.4099999999</v>
      </c>
      <c r="F21" s="60">
        <v>2.5837965731018882E-3</v>
      </c>
    </row>
    <row r="22" spans="1:6" x14ac:dyDescent="0.2">
      <c r="A22" s="57" t="s">
        <v>52</v>
      </c>
      <c r="B22" s="57" t="s">
        <v>170</v>
      </c>
      <c r="C22" s="58">
        <v>43</v>
      </c>
      <c r="D22" s="59">
        <v>945388</v>
      </c>
      <c r="E22" s="59">
        <v>56723.28</v>
      </c>
      <c r="F22" s="60">
        <v>1.0943156866039102E-4</v>
      </c>
    </row>
    <row r="23" spans="1:6" x14ac:dyDescent="0.2">
      <c r="A23" s="57" t="s">
        <v>52</v>
      </c>
      <c r="B23" s="57" t="s">
        <v>171</v>
      </c>
      <c r="C23" s="58">
        <v>23</v>
      </c>
      <c r="D23" s="59">
        <v>240825</v>
      </c>
      <c r="E23" s="59">
        <v>14449.5</v>
      </c>
      <c r="F23" s="60">
        <v>2.787623443775325E-5</v>
      </c>
    </row>
    <row r="24" spans="1:6" x14ac:dyDescent="0.2">
      <c r="A24" s="57" t="s">
        <v>52</v>
      </c>
      <c r="B24" s="57" t="s">
        <v>172</v>
      </c>
      <c r="C24" s="58">
        <v>13</v>
      </c>
      <c r="D24" s="59">
        <v>261674</v>
      </c>
      <c r="E24" s="59">
        <v>15700.44</v>
      </c>
      <c r="F24" s="60">
        <v>3.0289570311490268E-5</v>
      </c>
    </row>
    <row r="25" spans="1:6" x14ac:dyDescent="0.2">
      <c r="A25" s="57" t="s">
        <v>52</v>
      </c>
      <c r="B25" s="57" t="s">
        <v>162</v>
      </c>
      <c r="C25" s="58">
        <v>49</v>
      </c>
      <c r="D25" s="59">
        <v>703808</v>
      </c>
      <c r="E25" s="59">
        <v>39018.339999999997</v>
      </c>
      <c r="F25" s="60">
        <v>7.5274881014011905E-5</v>
      </c>
    </row>
    <row r="26" spans="1:6" x14ac:dyDescent="0.2">
      <c r="A26" s="57" t="s">
        <v>53</v>
      </c>
      <c r="B26" s="57" t="s">
        <v>53</v>
      </c>
      <c r="C26" s="58">
        <v>125</v>
      </c>
      <c r="D26" s="59">
        <v>6844551</v>
      </c>
      <c r="E26" s="59">
        <v>410673.06</v>
      </c>
      <c r="F26" s="60">
        <v>7.9227782953247556E-4</v>
      </c>
    </row>
    <row r="27" spans="1:6" x14ac:dyDescent="0.2">
      <c r="A27" s="57" t="s">
        <v>53</v>
      </c>
      <c r="B27" s="57" t="s">
        <v>173</v>
      </c>
      <c r="C27" s="58">
        <v>35</v>
      </c>
      <c r="D27" s="59">
        <v>1130877</v>
      </c>
      <c r="E27" s="59">
        <v>67852.62</v>
      </c>
      <c r="F27" s="60">
        <v>1.3090249090527594E-4</v>
      </c>
    </row>
    <row r="28" spans="1:6" x14ac:dyDescent="0.2">
      <c r="A28" s="57" t="s">
        <v>53</v>
      </c>
      <c r="B28" s="57" t="s">
        <v>162</v>
      </c>
      <c r="C28" s="58">
        <v>35</v>
      </c>
      <c r="D28" s="59">
        <v>727442</v>
      </c>
      <c r="E28" s="59">
        <v>43139.45</v>
      </c>
      <c r="F28" s="60">
        <v>8.3225400305597728E-5</v>
      </c>
    </row>
    <row r="29" spans="1:6" x14ac:dyDescent="0.2">
      <c r="A29" s="57" t="s">
        <v>54</v>
      </c>
      <c r="B29" s="57" t="s">
        <v>174</v>
      </c>
      <c r="C29" s="58">
        <v>218</v>
      </c>
      <c r="D29" s="59">
        <v>11945261</v>
      </c>
      <c r="E29" s="59">
        <v>715858.73</v>
      </c>
      <c r="F29" s="60">
        <v>1.3810474951930728E-3</v>
      </c>
    </row>
    <row r="30" spans="1:6" x14ac:dyDescent="0.2">
      <c r="A30" s="57" t="s">
        <v>54</v>
      </c>
      <c r="B30" s="57" t="s">
        <v>175</v>
      </c>
      <c r="C30" s="58">
        <v>91</v>
      </c>
      <c r="D30" s="59">
        <v>3474939</v>
      </c>
      <c r="E30" s="59">
        <v>208496.34</v>
      </c>
      <c r="F30" s="60">
        <v>4.0223487686449428E-4</v>
      </c>
    </row>
    <row r="31" spans="1:6" x14ac:dyDescent="0.2">
      <c r="A31" s="57" t="s">
        <v>54</v>
      </c>
      <c r="B31" s="57" t="s">
        <v>176</v>
      </c>
      <c r="C31" s="58">
        <v>47</v>
      </c>
      <c r="D31" s="59">
        <v>2062712</v>
      </c>
      <c r="E31" s="59">
        <v>123762.72</v>
      </c>
      <c r="F31" s="60">
        <v>2.3876525813170093E-4</v>
      </c>
    </row>
    <row r="32" spans="1:6" x14ac:dyDescent="0.2">
      <c r="A32" s="57" t="s">
        <v>54</v>
      </c>
      <c r="B32" s="57" t="s">
        <v>177</v>
      </c>
      <c r="C32" s="58">
        <v>44</v>
      </c>
      <c r="D32" s="59">
        <v>1713405</v>
      </c>
      <c r="E32" s="59">
        <v>102804.3</v>
      </c>
      <c r="F32" s="60">
        <v>1.9833189854383311E-4</v>
      </c>
    </row>
    <row r="33" spans="1:6" x14ac:dyDescent="0.2">
      <c r="A33" s="57" t="s">
        <v>54</v>
      </c>
      <c r="B33" s="57" t="s">
        <v>178</v>
      </c>
      <c r="C33" s="58">
        <v>41</v>
      </c>
      <c r="D33" s="59">
        <v>2028827</v>
      </c>
      <c r="E33" s="59">
        <v>121729.62</v>
      </c>
      <c r="F33" s="60">
        <v>2.3484296516409678E-4</v>
      </c>
    </row>
    <row r="34" spans="1:6" x14ac:dyDescent="0.2">
      <c r="A34" s="57" t="s">
        <v>54</v>
      </c>
      <c r="B34" s="57" t="s">
        <v>179</v>
      </c>
      <c r="C34" s="58">
        <v>36</v>
      </c>
      <c r="D34" s="59">
        <v>4193710</v>
      </c>
      <c r="E34" s="59">
        <v>251179.2</v>
      </c>
      <c r="F34" s="60">
        <v>4.8457941555675362E-4</v>
      </c>
    </row>
    <row r="35" spans="1:6" x14ac:dyDescent="0.2">
      <c r="A35" s="57" t="s">
        <v>54</v>
      </c>
      <c r="B35" s="57" t="s">
        <v>180</v>
      </c>
      <c r="C35" s="58">
        <v>27</v>
      </c>
      <c r="D35" s="59">
        <v>1041604</v>
      </c>
      <c r="E35" s="59">
        <v>62496.24</v>
      </c>
      <c r="F35" s="60">
        <v>1.2056886658487089E-4</v>
      </c>
    </row>
    <row r="36" spans="1:6" x14ac:dyDescent="0.2">
      <c r="A36" s="57" t="s">
        <v>54</v>
      </c>
      <c r="B36" s="57" t="s">
        <v>181</v>
      </c>
      <c r="C36" s="58">
        <v>27</v>
      </c>
      <c r="D36" s="59">
        <v>1146327</v>
      </c>
      <c r="E36" s="59">
        <v>68779.62</v>
      </c>
      <c r="F36" s="60">
        <v>1.3269087592370545E-4</v>
      </c>
    </row>
    <row r="37" spans="1:6" x14ac:dyDescent="0.2">
      <c r="A37" s="57" t="s">
        <v>54</v>
      </c>
      <c r="B37" s="57" t="s">
        <v>182</v>
      </c>
      <c r="C37" s="58">
        <v>24</v>
      </c>
      <c r="D37" s="59">
        <v>1015464</v>
      </c>
      <c r="E37" s="59">
        <v>60927.839999999997</v>
      </c>
      <c r="F37" s="60">
        <v>1.1754308118799404E-4</v>
      </c>
    </row>
    <row r="38" spans="1:6" x14ac:dyDescent="0.2">
      <c r="A38" s="57" t="s">
        <v>54</v>
      </c>
      <c r="B38" s="57" t="s">
        <v>183</v>
      </c>
      <c r="C38" s="58">
        <v>22</v>
      </c>
      <c r="D38" s="59">
        <v>719910</v>
      </c>
      <c r="E38" s="59">
        <v>43194.6</v>
      </c>
      <c r="F38" s="60">
        <v>8.3331796674277755E-5</v>
      </c>
    </row>
    <row r="39" spans="1:6" x14ac:dyDescent="0.2">
      <c r="A39" s="57" t="s">
        <v>54</v>
      </c>
      <c r="B39" s="57" t="s">
        <v>184</v>
      </c>
      <c r="C39" s="58">
        <v>21</v>
      </c>
      <c r="D39" s="59">
        <v>306440</v>
      </c>
      <c r="E39" s="59">
        <v>18386.400000000001</v>
      </c>
      <c r="F39" s="60">
        <v>3.5471372494986428E-5</v>
      </c>
    </row>
    <row r="40" spans="1:6" x14ac:dyDescent="0.2">
      <c r="A40" s="57" t="s">
        <v>54</v>
      </c>
      <c r="B40" s="57" t="s">
        <v>185</v>
      </c>
      <c r="C40" s="58">
        <v>11</v>
      </c>
      <c r="D40" s="59">
        <v>165237</v>
      </c>
      <c r="E40" s="59">
        <v>9914.2199999999993</v>
      </c>
      <c r="F40" s="60">
        <v>1.9126690957296932E-5</v>
      </c>
    </row>
    <row r="41" spans="1:6" x14ac:dyDescent="0.2">
      <c r="A41" s="57" t="s">
        <v>54</v>
      </c>
      <c r="B41" s="57" t="s">
        <v>162</v>
      </c>
      <c r="C41" s="58">
        <v>44</v>
      </c>
      <c r="D41" s="59">
        <v>333536</v>
      </c>
      <c r="E41" s="59">
        <v>19954.830000000002</v>
      </c>
      <c r="F41" s="60">
        <v>3.8497215768401099E-5</v>
      </c>
    </row>
    <row r="42" spans="1:6" x14ac:dyDescent="0.2">
      <c r="A42" s="57" t="s">
        <v>55</v>
      </c>
      <c r="B42" s="57" t="s">
        <v>186</v>
      </c>
      <c r="C42" s="58">
        <v>1507</v>
      </c>
      <c r="D42" s="59">
        <v>227344777</v>
      </c>
      <c r="E42" s="59">
        <v>13609136.199999999</v>
      </c>
      <c r="F42" s="60">
        <v>2.6254989529500283E-2</v>
      </c>
    </row>
    <row r="43" spans="1:6" x14ac:dyDescent="0.2">
      <c r="A43" s="57" t="s">
        <v>55</v>
      </c>
      <c r="B43" s="57" t="s">
        <v>187</v>
      </c>
      <c r="C43" s="58">
        <v>1003</v>
      </c>
      <c r="D43" s="59">
        <v>156394934</v>
      </c>
      <c r="E43" s="59">
        <v>9357840.6099999994</v>
      </c>
      <c r="F43" s="60">
        <v>1.8053313863835279E-2</v>
      </c>
    </row>
    <row r="44" spans="1:6" x14ac:dyDescent="0.2">
      <c r="A44" s="57" t="s">
        <v>55</v>
      </c>
      <c r="B44" s="57" t="s">
        <v>188</v>
      </c>
      <c r="C44" s="58">
        <v>103</v>
      </c>
      <c r="D44" s="59">
        <v>7092977</v>
      </c>
      <c r="E44" s="59">
        <v>424610.49</v>
      </c>
      <c r="F44" s="60">
        <v>8.1916616934629444E-4</v>
      </c>
    </row>
    <row r="45" spans="1:6" x14ac:dyDescent="0.2">
      <c r="A45" s="57" t="s">
        <v>55</v>
      </c>
      <c r="B45" s="57" t="s">
        <v>189</v>
      </c>
      <c r="C45" s="58">
        <v>83</v>
      </c>
      <c r="D45" s="59">
        <v>3073455</v>
      </c>
      <c r="E45" s="59">
        <v>184407.3</v>
      </c>
      <c r="F45" s="60">
        <v>3.5576186904966221E-4</v>
      </c>
    </row>
    <row r="46" spans="1:6" x14ac:dyDescent="0.2">
      <c r="A46" s="57" t="s">
        <v>55</v>
      </c>
      <c r="B46" s="57" t="s">
        <v>190</v>
      </c>
      <c r="C46" s="58">
        <v>76</v>
      </c>
      <c r="D46" s="59">
        <v>2476416</v>
      </c>
      <c r="E46" s="59">
        <v>148584.95999999999</v>
      </c>
      <c r="F46" s="60">
        <v>2.8665276853068888E-4</v>
      </c>
    </row>
    <row r="47" spans="1:6" x14ac:dyDescent="0.2">
      <c r="A47" s="57" t="s">
        <v>55</v>
      </c>
      <c r="B47" s="57" t="s">
        <v>191</v>
      </c>
      <c r="C47" s="58">
        <v>36</v>
      </c>
      <c r="D47" s="59">
        <v>2027544</v>
      </c>
      <c r="E47" s="59">
        <v>121652.64</v>
      </c>
      <c r="F47" s="60">
        <v>2.34694453968068E-4</v>
      </c>
    </row>
    <row r="48" spans="1:6" x14ac:dyDescent="0.2">
      <c r="A48" s="57" t="s">
        <v>55</v>
      </c>
      <c r="B48" s="57" t="s">
        <v>193</v>
      </c>
      <c r="C48" s="58">
        <v>23</v>
      </c>
      <c r="D48" s="59">
        <v>490544</v>
      </c>
      <c r="E48" s="59">
        <v>29432.639999999999</v>
      </c>
      <c r="F48" s="60">
        <v>5.6781976730128638E-5</v>
      </c>
    </row>
    <row r="49" spans="1:6" x14ac:dyDescent="0.2">
      <c r="A49" s="57" t="s">
        <v>55</v>
      </c>
      <c r="B49" s="57" t="s">
        <v>194</v>
      </c>
      <c r="C49" s="58">
        <v>22</v>
      </c>
      <c r="D49" s="59">
        <v>1375365</v>
      </c>
      <c r="E49" s="59">
        <v>82521.899999999994</v>
      </c>
      <c r="F49" s="60">
        <v>1.5920272885904907E-4</v>
      </c>
    </row>
    <row r="50" spans="1:6" x14ac:dyDescent="0.2">
      <c r="A50" s="57" t="s">
        <v>55</v>
      </c>
      <c r="B50" s="57" t="s">
        <v>192</v>
      </c>
      <c r="C50" s="58">
        <v>20</v>
      </c>
      <c r="D50" s="59">
        <v>362909</v>
      </c>
      <c r="E50" s="59">
        <v>21774.54</v>
      </c>
      <c r="F50" s="60">
        <v>4.200783292253958E-5</v>
      </c>
    </row>
    <row r="51" spans="1:6" x14ac:dyDescent="0.2">
      <c r="A51" s="57" t="s">
        <v>55</v>
      </c>
      <c r="B51" s="57" t="s">
        <v>195</v>
      </c>
      <c r="C51" s="58">
        <v>19</v>
      </c>
      <c r="D51" s="59">
        <v>6727387</v>
      </c>
      <c r="E51" s="59">
        <v>403643.22</v>
      </c>
      <c r="F51" s="60">
        <v>7.7871573617977158E-4</v>
      </c>
    </row>
    <row r="52" spans="1:6" x14ac:dyDescent="0.2">
      <c r="A52" s="57" t="s">
        <v>55</v>
      </c>
      <c r="B52" s="57" t="s">
        <v>162</v>
      </c>
      <c r="C52" s="58">
        <v>63</v>
      </c>
      <c r="D52" s="59">
        <v>3475938</v>
      </c>
      <c r="E52" s="59">
        <v>180899.92</v>
      </c>
      <c r="F52" s="60">
        <v>3.4899536867648073E-4</v>
      </c>
    </row>
    <row r="53" spans="1:6" x14ac:dyDescent="0.2">
      <c r="A53" s="57" t="s">
        <v>56</v>
      </c>
      <c r="B53" s="57" t="s">
        <v>56</v>
      </c>
      <c r="C53" s="58">
        <v>411</v>
      </c>
      <c r="D53" s="59">
        <v>41517995</v>
      </c>
      <c r="E53" s="59">
        <v>2488249.75</v>
      </c>
      <c r="F53" s="60">
        <v>4.8003760248230675E-3</v>
      </c>
    </row>
    <row r="54" spans="1:6" x14ac:dyDescent="0.2">
      <c r="A54" s="57" t="s">
        <v>56</v>
      </c>
      <c r="B54" s="57" t="s">
        <v>196</v>
      </c>
      <c r="C54" s="58">
        <v>78</v>
      </c>
      <c r="D54" s="59">
        <v>1739976</v>
      </c>
      <c r="E54" s="59">
        <v>104398.56</v>
      </c>
      <c r="F54" s="60">
        <v>2.0140757351630497E-4</v>
      </c>
    </row>
    <row r="55" spans="1:6" x14ac:dyDescent="0.2">
      <c r="A55" s="57" t="s">
        <v>56</v>
      </c>
      <c r="B55" s="57" t="s">
        <v>197</v>
      </c>
      <c r="C55" s="58">
        <v>70</v>
      </c>
      <c r="D55" s="59">
        <v>2901589</v>
      </c>
      <c r="E55" s="59">
        <v>174089.09</v>
      </c>
      <c r="F55" s="60">
        <v>3.3585579334199277E-4</v>
      </c>
    </row>
    <row r="56" spans="1:6" x14ac:dyDescent="0.2">
      <c r="A56" s="57" t="s">
        <v>56</v>
      </c>
      <c r="B56" s="57" t="s">
        <v>162</v>
      </c>
      <c r="C56" s="58">
        <v>62</v>
      </c>
      <c r="D56" s="59">
        <v>2719339</v>
      </c>
      <c r="E56" s="59">
        <v>163063.84</v>
      </c>
      <c r="F56" s="60">
        <v>3.1458568339114059E-4</v>
      </c>
    </row>
    <row r="57" spans="1:6" x14ac:dyDescent="0.2">
      <c r="A57" s="57" t="s">
        <v>57</v>
      </c>
      <c r="B57" s="57" t="s">
        <v>198</v>
      </c>
      <c r="C57" s="58">
        <v>315</v>
      </c>
      <c r="D57" s="59">
        <v>32945492</v>
      </c>
      <c r="E57" s="59">
        <v>1972967.32</v>
      </c>
      <c r="F57" s="60">
        <v>3.8062839233430732E-3</v>
      </c>
    </row>
    <row r="58" spans="1:6" x14ac:dyDescent="0.2">
      <c r="A58" s="57" t="s">
        <v>57</v>
      </c>
      <c r="B58" s="57" t="s">
        <v>199</v>
      </c>
      <c r="C58" s="58">
        <v>109</v>
      </c>
      <c r="D58" s="59">
        <v>4280470</v>
      </c>
      <c r="E58" s="59">
        <v>256828.2</v>
      </c>
      <c r="F58" s="60">
        <v>4.9547756762698917E-4</v>
      </c>
    </row>
    <row r="59" spans="1:6" x14ac:dyDescent="0.2">
      <c r="A59" s="57" t="s">
        <v>57</v>
      </c>
      <c r="B59" s="57" t="s">
        <v>200</v>
      </c>
      <c r="C59" s="58">
        <v>77</v>
      </c>
      <c r="D59" s="59">
        <v>4436071</v>
      </c>
      <c r="E59" s="59">
        <v>266164.26</v>
      </c>
      <c r="F59" s="60">
        <v>5.1348886194754902E-4</v>
      </c>
    </row>
    <row r="60" spans="1:6" x14ac:dyDescent="0.2">
      <c r="A60" s="57" t="s">
        <v>57</v>
      </c>
      <c r="B60" s="57" t="s">
        <v>201</v>
      </c>
      <c r="C60" s="58">
        <v>45</v>
      </c>
      <c r="D60" s="59">
        <v>1311607</v>
      </c>
      <c r="E60" s="59">
        <v>78696.42</v>
      </c>
      <c r="F60" s="60">
        <v>1.5182254426325434E-4</v>
      </c>
    </row>
    <row r="61" spans="1:6" x14ac:dyDescent="0.2">
      <c r="A61" s="57" t="s">
        <v>57</v>
      </c>
      <c r="B61" s="57" t="s">
        <v>202</v>
      </c>
      <c r="C61" s="58">
        <v>35</v>
      </c>
      <c r="D61" s="59">
        <v>1012342</v>
      </c>
      <c r="E61" s="59">
        <v>60740.52</v>
      </c>
      <c r="F61" s="60">
        <v>1.1718170008588808E-4</v>
      </c>
    </row>
    <row r="62" spans="1:6" x14ac:dyDescent="0.2">
      <c r="A62" s="57" t="s">
        <v>57</v>
      </c>
      <c r="B62" s="57" t="s">
        <v>193</v>
      </c>
      <c r="C62" s="58">
        <v>32</v>
      </c>
      <c r="D62" s="59">
        <v>1211401</v>
      </c>
      <c r="E62" s="59">
        <v>72675.86</v>
      </c>
      <c r="F62" s="60">
        <v>1.4020757198002242E-4</v>
      </c>
    </row>
    <row r="63" spans="1:6" x14ac:dyDescent="0.2">
      <c r="A63" s="57" t="s">
        <v>57</v>
      </c>
      <c r="B63" s="57" t="s">
        <v>203</v>
      </c>
      <c r="C63" s="58">
        <v>23</v>
      </c>
      <c r="D63" s="59">
        <v>850895</v>
      </c>
      <c r="E63" s="59">
        <v>51053.7</v>
      </c>
      <c r="F63" s="60">
        <v>9.8493713285215608E-5</v>
      </c>
    </row>
    <row r="64" spans="1:6" x14ac:dyDescent="0.2">
      <c r="A64" s="57" t="s">
        <v>57</v>
      </c>
      <c r="B64" s="57" t="s">
        <v>162</v>
      </c>
      <c r="C64" s="58">
        <v>16</v>
      </c>
      <c r="D64" s="59">
        <v>37583</v>
      </c>
      <c r="E64" s="59">
        <v>2214.88</v>
      </c>
      <c r="F64" s="60">
        <v>4.2729862023939179E-6</v>
      </c>
    </row>
    <row r="65" spans="1:6" x14ac:dyDescent="0.2">
      <c r="A65" s="57" t="s">
        <v>58</v>
      </c>
      <c r="B65" s="57" t="s">
        <v>204</v>
      </c>
      <c r="C65" s="58">
        <v>259</v>
      </c>
      <c r="D65" s="59">
        <v>23643659</v>
      </c>
      <c r="E65" s="59">
        <v>1416828.92</v>
      </c>
      <c r="F65" s="60">
        <v>2.7333717521096745E-3</v>
      </c>
    </row>
    <row r="66" spans="1:6" x14ac:dyDescent="0.2">
      <c r="A66" s="57" t="s">
        <v>58</v>
      </c>
      <c r="B66" s="57" t="s">
        <v>205</v>
      </c>
      <c r="C66" s="58">
        <v>73</v>
      </c>
      <c r="D66" s="59">
        <v>4803158</v>
      </c>
      <c r="E66" s="59">
        <v>288189.48</v>
      </c>
      <c r="F66" s="60">
        <v>5.559803112200561E-4</v>
      </c>
    </row>
    <row r="67" spans="1:6" x14ac:dyDescent="0.2">
      <c r="A67" s="57" t="s">
        <v>58</v>
      </c>
      <c r="B67" s="57" t="s">
        <v>206</v>
      </c>
      <c r="C67" s="58">
        <v>50</v>
      </c>
      <c r="D67" s="59">
        <v>1096731</v>
      </c>
      <c r="E67" s="59">
        <v>65803.86</v>
      </c>
      <c r="F67" s="60">
        <v>1.2694998638493329E-4</v>
      </c>
    </row>
    <row r="68" spans="1:6" x14ac:dyDescent="0.2">
      <c r="A68" s="57" t="s">
        <v>58</v>
      </c>
      <c r="B68" s="57" t="s">
        <v>207</v>
      </c>
      <c r="C68" s="58">
        <v>47</v>
      </c>
      <c r="D68" s="59">
        <v>3084080</v>
      </c>
      <c r="E68" s="59">
        <v>185044.8</v>
      </c>
      <c r="F68" s="60">
        <v>3.5699174547819385E-4</v>
      </c>
    </row>
    <row r="69" spans="1:6" x14ac:dyDescent="0.2">
      <c r="A69" s="57" t="s">
        <v>58</v>
      </c>
      <c r="B69" s="57" t="s">
        <v>208</v>
      </c>
      <c r="C69" s="58">
        <v>46</v>
      </c>
      <c r="D69" s="59">
        <v>1338307</v>
      </c>
      <c r="E69" s="59">
        <v>80298.42</v>
      </c>
      <c r="F69" s="60">
        <v>1.5491315138248203E-4</v>
      </c>
    </row>
    <row r="70" spans="1:6" x14ac:dyDescent="0.2">
      <c r="A70" s="57" t="s">
        <v>58</v>
      </c>
      <c r="B70" s="57" t="s">
        <v>209</v>
      </c>
      <c r="C70" s="58">
        <v>20</v>
      </c>
      <c r="D70" s="59">
        <v>85828</v>
      </c>
      <c r="E70" s="59">
        <v>5149.68</v>
      </c>
      <c r="F70" s="60">
        <v>9.9348549748717365E-6</v>
      </c>
    </row>
    <row r="71" spans="1:6" x14ac:dyDescent="0.2">
      <c r="A71" s="57" t="s">
        <v>58</v>
      </c>
      <c r="B71" s="57" t="s">
        <v>210</v>
      </c>
      <c r="C71" s="58">
        <v>20</v>
      </c>
      <c r="D71" s="59">
        <v>921359</v>
      </c>
      <c r="E71" s="59">
        <v>55281.54</v>
      </c>
      <c r="F71" s="60">
        <v>1.0665013800616172E-4</v>
      </c>
    </row>
    <row r="72" spans="1:6" x14ac:dyDescent="0.2">
      <c r="A72" s="57" t="s">
        <v>58</v>
      </c>
      <c r="B72" s="57" t="s">
        <v>211</v>
      </c>
      <c r="C72" s="58">
        <v>16</v>
      </c>
      <c r="D72" s="59">
        <v>383881</v>
      </c>
      <c r="E72" s="59">
        <v>23032.86</v>
      </c>
      <c r="F72" s="60">
        <v>4.4435406424578654E-5</v>
      </c>
    </row>
    <row r="73" spans="1:6" x14ac:dyDescent="0.2">
      <c r="A73" s="57" t="s">
        <v>58</v>
      </c>
      <c r="B73" s="57" t="s">
        <v>213</v>
      </c>
      <c r="C73" s="58">
        <v>12</v>
      </c>
      <c r="D73" s="59">
        <v>400339</v>
      </c>
      <c r="E73" s="59">
        <v>24020.34</v>
      </c>
      <c r="F73" s="60">
        <v>4.6340470543239687E-5</v>
      </c>
    </row>
    <row r="74" spans="1:6" x14ac:dyDescent="0.2">
      <c r="A74" s="57" t="s">
        <v>58</v>
      </c>
      <c r="B74" s="57" t="s">
        <v>212</v>
      </c>
      <c r="C74" s="58">
        <v>11</v>
      </c>
      <c r="D74" s="59">
        <v>350236</v>
      </c>
      <c r="E74" s="59">
        <v>21014.16</v>
      </c>
      <c r="F74" s="60">
        <v>4.0540894195124868E-5</v>
      </c>
    </row>
    <row r="75" spans="1:6" x14ac:dyDescent="0.2">
      <c r="A75" s="57" t="s">
        <v>58</v>
      </c>
      <c r="B75" s="57" t="s">
        <v>162</v>
      </c>
      <c r="C75" s="58">
        <v>16</v>
      </c>
      <c r="D75" s="59">
        <v>312845</v>
      </c>
      <c r="E75" s="59">
        <v>18739.36</v>
      </c>
      <c r="F75" s="60">
        <v>3.6152309254538619E-5</v>
      </c>
    </row>
    <row r="76" spans="1:6" x14ac:dyDescent="0.2">
      <c r="A76" s="57" t="s">
        <v>59</v>
      </c>
      <c r="B76" s="57" t="s">
        <v>214</v>
      </c>
      <c r="C76" s="58">
        <v>356</v>
      </c>
      <c r="D76" s="59">
        <v>40413981</v>
      </c>
      <c r="E76" s="59">
        <v>2417120.25</v>
      </c>
      <c r="F76" s="60">
        <v>4.6631517182768086E-3</v>
      </c>
    </row>
    <row r="77" spans="1:6" x14ac:dyDescent="0.2">
      <c r="A77" s="57" t="s">
        <v>59</v>
      </c>
      <c r="B77" s="57" t="s">
        <v>215</v>
      </c>
      <c r="C77" s="58">
        <v>67</v>
      </c>
      <c r="D77" s="59">
        <v>2294395</v>
      </c>
      <c r="E77" s="59">
        <v>137663.70000000001</v>
      </c>
      <c r="F77" s="60">
        <v>2.6558327795207667E-4</v>
      </c>
    </row>
    <row r="78" spans="1:6" x14ac:dyDescent="0.2">
      <c r="A78" s="57" t="s">
        <v>59</v>
      </c>
      <c r="B78" s="57" t="s">
        <v>216</v>
      </c>
      <c r="C78" s="58">
        <v>38</v>
      </c>
      <c r="D78" s="59">
        <v>1717818</v>
      </c>
      <c r="E78" s="59">
        <v>103014.07</v>
      </c>
      <c r="F78" s="60">
        <v>1.9873659058840265E-4</v>
      </c>
    </row>
    <row r="79" spans="1:6" x14ac:dyDescent="0.2">
      <c r="A79" s="57" t="s">
        <v>59</v>
      </c>
      <c r="B79" s="57" t="s">
        <v>217</v>
      </c>
      <c r="C79" s="58">
        <v>34</v>
      </c>
      <c r="D79" s="59">
        <v>556922</v>
      </c>
      <c r="E79" s="59">
        <v>33415.32</v>
      </c>
      <c r="F79" s="60">
        <v>6.4465434384064838E-5</v>
      </c>
    </row>
    <row r="80" spans="1:6" x14ac:dyDescent="0.2">
      <c r="A80" s="57" t="s">
        <v>59</v>
      </c>
      <c r="B80" s="57" t="s">
        <v>218</v>
      </c>
      <c r="C80" s="58">
        <v>27</v>
      </c>
      <c r="D80" s="59">
        <v>536878</v>
      </c>
      <c r="E80" s="59">
        <v>32212.68</v>
      </c>
      <c r="F80" s="60">
        <v>6.2145279736207162E-5</v>
      </c>
    </row>
    <row r="81" spans="1:6" x14ac:dyDescent="0.2">
      <c r="A81" s="57" t="s">
        <v>59</v>
      </c>
      <c r="B81" s="57" t="s">
        <v>219</v>
      </c>
      <c r="C81" s="58">
        <v>15</v>
      </c>
      <c r="D81" s="59">
        <v>188456</v>
      </c>
      <c r="E81" s="59">
        <v>11305.61</v>
      </c>
      <c r="F81" s="60">
        <v>2.1810985488896332E-5</v>
      </c>
    </row>
    <row r="82" spans="1:6" x14ac:dyDescent="0.2">
      <c r="A82" s="57" t="s">
        <v>59</v>
      </c>
      <c r="B82" s="57" t="s">
        <v>162</v>
      </c>
      <c r="C82" s="58">
        <v>35</v>
      </c>
      <c r="D82" s="59">
        <v>554624</v>
      </c>
      <c r="E82" s="59">
        <v>33269.19</v>
      </c>
      <c r="F82" s="60">
        <v>6.4183517768376491E-5</v>
      </c>
    </row>
    <row r="83" spans="1:6" x14ac:dyDescent="0.2">
      <c r="A83" s="57" t="s">
        <v>60</v>
      </c>
      <c r="B83" s="57" t="s">
        <v>220</v>
      </c>
      <c r="C83" s="58">
        <v>74</v>
      </c>
      <c r="D83" s="59">
        <v>3136324</v>
      </c>
      <c r="E83" s="59">
        <v>187998.02</v>
      </c>
      <c r="F83" s="60">
        <v>3.6268915044488899E-4</v>
      </c>
    </row>
    <row r="84" spans="1:6" x14ac:dyDescent="0.2">
      <c r="A84" s="57" t="s">
        <v>60</v>
      </c>
      <c r="B84" s="57" t="s">
        <v>221</v>
      </c>
      <c r="C84" s="58">
        <v>58</v>
      </c>
      <c r="D84" s="59">
        <v>1806733</v>
      </c>
      <c r="E84" s="59">
        <v>108403.98</v>
      </c>
      <c r="F84" s="60">
        <v>2.0913490158590362E-4</v>
      </c>
    </row>
    <row r="85" spans="1:6" x14ac:dyDescent="0.2">
      <c r="A85" s="57" t="s">
        <v>60</v>
      </c>
      <c r="B85" s="57" t="s">
        <v>85</v>
      </c>
      <c r="C85" s="58">
        <v>56</v>
      </c>
      <c r="D85" s="59">
        <v>2145595</v>
      </c>
      <c r="E85" s="59">
        <v>128735.7</v>
      </c>
      <c r="F85" s="60">
        <v>2.4835922029885259E-4</v>
      </c>
    </row>
    <row r="86" spans="1:6" x14ac:dyDescent="0.2">
      <c r="A86" s="57" t="s">
        <v>60</v>
      </c>
      <c r="B86" s="57" t="s">
        <v>222</v>
      </c>
      <c r="C86" s="58">
        <v>53</v>
      </c>
      <c r="D86" s="59">
        <v>1418986</v>
      </c>
      <c r="E86" s="59">
        <v>85139.16</v>
      </c>
      <c r="F86" s="60">
        <v>1.6425199377095289E-4</v>
      </c>
    </row>
    <row r="87" spans="1:6" x14ac:dyDescent="0.2">
      <c r="A87" s="57" t="s">
        <v>60</v>
      </c>
      <c r="B87" s="57" t="s">
        <v>223</v>
      </c>
      <c r="C87" s="58">
        <v>45</v>
      </c>
      <c r="D87" s="59">
        <v>2079137</v>
      </c>
      <c r="E87" s="59">
        <v>124729.45</v>
      </c>
      <c r="F87" s="60">
        <v>2.4063029097837446E-4</v>
      </c>
    </row>
    <row r="88" spans="1:6" x14ac:dyDescent="0.2">
      <c r="A88" s="57" t="s">
        <v>60</v>
      </c>
      <c r="B88" s="57" t="s">
        <v>224</v>
      </c>
      <c r="C88" s="58">
        <v>34</v>
      </c>
      <c r="D88" s="59">
        <v>1192459</v>
      </c>
      <c r="E88" s="59">
        <v>71547.539999999994</v>
      </c>
      <c r="F88" s="60">
        <v>1.3803079680850742E-4</v>
      </c>
    </row>
    <row r="89" spans="1:6" x14ac:dyDescent="0.2">
      <c r="A89" s="57" t="s">
        <v>60</v>
      </c>
      <c r="B89" s="57" t="s">
        <v>225</v>
      </c>
      <c r="C89" s="58">
        <v>32</v>
      </c>
      <c r="D89" s="59">
        <v>781546</v>
      </c>
      <c r="E89" s="59">
        <v>46892.76</v>
      </c>
      <c r="F89" s="60">
        <v>9.0466353243593079E-5</v>
      </c>
    </row>
    <row r="90" spans="1:6" x14ac:dyDescent="0.2">
      <c r="A90" s="57" t="s">
        <v>60</v>
      </c>
      <c r="B90" s="57" t="s">
        <v>226</v>
      </c>
      <c r="C90" s="58">
        <v>21</v>
      </c>
      <c r="D90" s="59">
        <v>504286</v>
      </c>
      <c r="E90" s="59">
        <v>30257.16</v>
      </c>
      <c r="F90" s="60">
        <v>5.8372655495388081E-5</v>
      </c>
    </row>
    <row r="91" spans="1:6" x14ac:dyDescent="0.2">
      <c r="A91" s="57" t="s">
        <v>60</v>
      </c>
      <c r="B91" s="57" t="s">
        <v>227</v>
      </c>
      <c r="C91" s="58">
        <v>10</v>
      </c>
      <c r="D91" s="59">
        <v>58363</v>
      </c>
      <c r="E91" s="59">
        <v>3501.78</v>
      </c>
      <c r="F91" s="60">
        <v>6.7556967527897562E-6</v>
      </c>
    </row>
    <row r="92" spans="1:6" x14ac:dyDescent="0.2">
      <c r="A92" s="57" t="s">
        <v>60</v>
      </c>
      <c r="B92" s="57" t="s">
        <v>162</v>
      </c>
      <c r="C92" s="58">
        <v>26</v>
      </c>
      <c r="D92" s="59">
        <v>665287</v>
      </c>
      <c r="E92" s="59">
        <v>39882.43</v>
      </c>
      <c r="F92" s="60">
        <v>7.6941898932647037E-5</v>
      </c>
    </row>
    <row r="93" spans="1:6" x14ac:dyDescent="0.2">
      <c r="A93" s="57" t="s">
        <v>61</v>
      </c>
      <c r="B93" s="57" t="s">
        <v>228</v>
      </c>
      <c r="C93" s="58">
        <v>82</v>
      </c>
      <c r="D93" s="59">
        <v>4035703</v>
      </c>
      <c r="E93" s="59">
        <v>242142.18</v>
      </c>
      <c r="F93" s="60">
        <v>4.6714503456511615E-4</v>
      </c>
    </row>
    <row r="94" spans="1:6" x14ac:dyDescent="0.2">
      <c r="A94" s="57" t="s">
        <v>61</v>
      </c>
      <c r="B94" s="57" t="s">
        <v>230</v>
      </c>
      <c r="C94" s="58">
        <v>75</v>
      </c>
      <c r="D94" s="59">
        <v>3711192</v>
      </c>
      <c r="E94" s="59">
        <v>222653.73</v>
      </c>
      <c r="F94" s="60">
        <v>4.295475674535599E-4</v>
      </c>
    </row>
    <row r="95" spans="1:6" x14ac:dyDescent="0.2">
      <c r="A95" s="57" t="s">
        <v>61</v>
      </c>
      <c r="B95" s="57" t="s">
        <v>229</v>
      </c>
      <c r="C95" s="58">
        <v>68</v>
      </c>
      <c r="D95" s="59">
        <v>2820368</v>
      </c>
      <c r="E95" s="59">
        <v>169083.39</v>
      </c>
      <c r="F95" s="60">
        <v>3.2619870716426615E-4</v>
      </c>
    </row>
    <row r="96" spans="1:6" x14ac:dyDescent="0.2">
      <c r="A96" s="57" t="s">
        <v>61</v>
      </c>
      <c r="B96" s="57" t="s">
        <v>231</v>
      </c>
      <c r="C96" s="58">
        <v>18</v>
      </c>
      <c r="D96" s="59">
        <v>481332</v>
      </c>
      <c r="E96" s="59">
        <v>28879.919999999998</v>
      </c>
      <c r="F96" s="60">
        <v>5.5715659397457268E-5</v>
      </c>
    </row>
    <row r="97" spans="1:6" x14ac:dyDescent="0.2">
      <c r="A97" s="57" t="s">
        <v>61</v>
      </c>
      <c r="B97" s="57" t="s">
        <v>233</v>
      </c>
      <c r="C97" s="58">
        <v>17</v>
      </c>
      <c r="D97" s="59">
        <v>198449</v>
      </c>
      <c r="E97" s="59">
        <v>11906.94</v>
      </c>
      <c r="F97" s="60">
        <v>2.2971082105004443E-5</v>
      </c>
    </row>
    <row r="98" spans="1:6" x14ac:dyDescent="0.2">
      <c r="A98" s="57" t="s">
        <v>61</v>
      </c>
      <c r="B98" s="57" t="s">
        <v>232</v>
      </c>
      <c r="C98" s="58">
        <v>16</v>
      </c>
      <c r="D98" s="59">
        <v>600220</v>
      </c>
      <c r="E98" s="59">
        <v>36013.199999999997</v>
      </c>
      <c r="F98" s="60">
        <v>6.9477311052541281E-5</v>
      </c>
    </row>
    <row r="99" spans="1:6" x14ac:dyDescent="0.2">
      <c r="A99" s="57" t="s">
        <v>61</v>
      </c>
      <c r="B99" s="57" t="s">
        <v>162</v>
      </c>
      <c r="C99" s="58">
        <v>32</v>
      </c>
      <c r="D99" s="59">
        <v>269297</v>
      </c>
      <c r="E99" s="59">
        <v>16153.82</v>
      </c>
      <c r="F99" s="60">
        <v>3.1164239135282684E-5</v>
      </c>
    </row>
    <row r="100" spans="1:6" x14ac:dyDescent="0.2">
      <c r="A100" s="57" t="s">
        <v>62</v>
      </c>
      <c r="B100" s="57" t="s">
        <v>62</v>
      </c>
      <c r="C100" s="58">
        <v>495</v>
      </c>
      <c r="D100" s="59">
        <v>52219205</v>
      </c>
      <c r="E100" s="59">
        <v>3127685.35</v>
      </c>
      <c r="F100" s="60">
        <v>6.033986647574402E-3</v>
      </c>
    </row>
    <row r="101" spans="1:6" x14ac:dyDescent="0.2">
      <c r="A101" s="57" t="s">
        <v>62</v>
      </c>
      <c r="B101" s="57" t="s">
        <v>234</v>
      </c>
      <c r="C101" s="58">
        <v>76</v>
      </c>
      <c r="D101" s="59">
        <v>3615964</v>
      </c>
      <c r="E101" s="59">
        <v>216589.52</v>
      </c>
      <c r="F101" s="60">
        <v>4.1784838480780966E-4</v>
      </c>
    </row>
    <row r="102" spans="1:6" x14ac:dyDescent="0.2">
      <c r="A102" s="57" t="s">
        <v>62</v>
      </c>
      <c r="B102" s="57" t="s">
        <v>235</v>
      </c>
      <c r="C102" s="58">
        <v>65</v>
      </c>
      <c r="D102" s="59">
        <v>2913398</v>
      </c>
      <c r="E102" s="59">
        <v>174803.88</v>
      </c>
      <c r="F102" s="60">
        <v>3.3723477902411063E-4</v>
      </c>
    </row>
    <row r="103" spans="1:6" x14ac:dyDescent="0.2">
      <c r="A103" s="57" t="s">
        <v>62</v>
      </c>
      <c r="B103" s="57" t="s">
        <v>236</v>
      </c>
      <c r="C103" s="58">
        <v>46</v>
      </c>
      <c r="D103" s="59">
        <v>1674762</v>
      </c>
      <c r="E103" s="59">
        <v>100485.72</v>
      </c>
      <c r="F103" s="60">
        <v>1.9385885244239804E-4</v>
      </c>
    </row>
    <row r="104" spans="1:6" x14ac:dyDescent="0.2">
      <c r="A104" s="57" t="s">
        <v>62</v>
      </c>
      <c r="B104" s="57" t="s">
        <v>237</v>
      </c>
      <c r="C104" s="58">
        <v>34</v>
      </c>
      <c r="D104" s="59">
        <v>1941723</v>
      </c>
      <c r="E104" s="59">
        <v>116503.38</v>
      </c>
      <c r="F104" s="60">
        <v>2.2476040926472563E-4</v>
      </c>
    </row>
    <row r="105" spans="1:6" x14ac:dyDescent="0.2">
      <c r="A105" s="57" t="s">
        <v>62</v>
      </c>
      <c r="B105" s="57" t="s">
        <v>238</v>
      </c>
      <c r="C105" s="58">
        <v>30</v>
      </c>
      <c r="D105" s="59">
        <v>1411629</v>
      </c>
      <c r="E105" s="59">
        <v>84697.74</v>
      </c>
      <c r="F105" s="60">
        <v>1.6340039839356869E-4</v>
      </c>
    </row>
    <row r="106" spans="1:6" x14ac:dyDescent="0.2">
      <c r="A106" s="57" t="s">
        <v>62</v>
      </c>
      <c r="B106" s="57" t="s">
        <v>239</v>
      </c>
      <c r="C106" s="58">
        <v>25</v>
      </c>
      <c r="D106" s="59">
        <v>1086195</v>
      </c>
      <c r="E106" s="59">
        <v>65171.7</v>
      </c>
      <c r="F106" s="60">
        <v>1.2573041198013241E-4</v>
      </c>
    </row>
    <row r="107" spans="1:6" x14ac:dyDescent="0.2">
      <c r="A107" s="57" t="s">
        <v>62</v>
      </c>
      <c r="B107" s="57" t="s">
        <v>240</v>
      </c>
      <c r="C107" s="58">
        <v>19</v>
      </c>
      <c r="D107" s="59">
        <v>412018</v>
      </c>
      <c r="E107" s="59">
        <v>24721.08</v>
      </c>
      <c r="F107" s="60">
        <v>4.769235071348165E-5</v>
      </c>
    </row>
    <row r="108" spans="1:6" x14ac:dyDescent="0.2">
      <c r="A108" s="57" t="s">
        <v>62</v>
      </c>
      <c r="B108" s="57" t="s">
        <v>241</v>
      </c>
      <c r="C108" s="58">
        <v>17</v>
      </c>
      <c r="D108" s="59">
        <v>191581</v>
      </c>
      <c r="E108" s="59">
        <v>11494.86</v>
      </c>
      <c r="F108" s="60">
        <v>2.2176089981601599E-5</v>
      </c>
    </row>
    <row r="109" spans="1:6" x14ac:dyDescent="0.2">
      <c r="A109" s="57" t="s">
        <v>62</v>
      </c>
      <c r="B109" s="57" t="s">
        <v>162</v>
      </c>
      <c r="C109" s="58">
        <v>31</v>
      </c>
      <c r="D109" s="59">
        <v>1086597</v>
      </c>
      <c r="E109" s="59">
        <v>64849.36</v>
      </c>
      <c r="F109" s="60">
        <v>1.251085478735083E-4</v>
      </c>
    </row>
    <row r="110" spans="1:6" x14ac:dyDescent="0.2">
      <c r="A110" s="57" t="s">
        <v>63</v>
      </c>
      <c r="B110" s="57" t="s">
        <v>242</v>
      </c>
      <c r="C110" s="58">
        <v>307</v>
      </c>
      <c r="D110" s="59">
        <v>29252491</v>
      </c>
      <c r="E110" s="59">
        <v>1752418.77</v>
      </c>
      <c r="F110" s="60">
        <v>3.3807977068853034E-3</v>
      </c>
    </row>
    <row r="111" spans="1:6" x14ac:dyDescent="0.2">
      <c r="A111" s="57" t="s">
        <v>63</v>
      </c>
      <c r="B111" s="57" t="s">
        <v>243</v>
      </c>
      <c r="C111" s="58">
        <v>54</v>
      </c>
      <c r="D111" s="59">
        <v>2065303</v>
      </c>
      <c r="E111" s="59">
        <v>123906.31</v>
      </c>
      <c r="F111" s="60">
        <v>2.3904227453385444E-4</v>
      </c>
    </row>
    <row r="112" spans="1:6" x14ac:dyDescent="0.2">
      <c r="A112" s="57" t="s">
        <v>63</v>
      </c>
      <c r="B112" s="57" t="s">
        <v>244</v>
      </c>
      <c r="C112" s="58">
        <v>51</v>
      </c>
      <c r="D112" s="59">
        <v>2191403</v>
      </c>
      <c r="E112" s="59">
        <v>131484.18</v>
      </c>
      <c r="F112" s="60">
        <v>2.5366163718715159E-4</v>
      </c>
    </row>
    <row r="113" spans="1:6" x14ac:dyDescent="0.2">
      <c r="A113" s="57" t="s">
        <v>63</v>
      </c>
      <c r="B113" s="57" t="s">
        <v>245</v>
      </c>
      <c r="C113" s="58">
        <v>24</v>
      </c>
      <c r="D113" s="59">
        <v>1382358</v>
      </c>
      <c r="E113" s="59">
        <v>82941.48</v>
      </c>
      <c r="F113" s="60">
        <v>1.6001219011690525E-4</v>
      </c>
    </row>
    <row r="114" spans="1:6" x14ac:dyDescent="0.2">
      <c r="A114" s="57" t="s">
        <v>63</v>
      </c>
      <c r="B114" s="57" t="s">
        <v>247</v>
      </c>
      <c r="C114" s="58">
        <v>14</v>
      </c>
      <c r="D114" s="59">
        <v>205663</v>
      </c>
      <c r="E114" s="59">
        <v>12339.78</v>
      </c>
      <c r="F114" s="60">
        <v>2.3806124792574056E-5</v>
      </c>
    </row>
    <row r="115" spans="1:6" x14ac:dyDescent="0.2">
      <c r="A115" s="57" t="s">
        <v>63</v>
      </c>
      <c r="B115" s="57" t="s">
        <v>246</v>
      </c>
      <c r="C115" s="58">
        <v>13</v>
      </c>
      <c r="D115" s="59">
        <v>187483</v>
      </c>
      <c r="E115" s="59">
        <v>11248.98</v>
      </c>
      <c r="F115" s="60">
        <v>2.1701733877684179E-5</v>
      </c>
    </row>
    <row r="116" spans="1:6" x14ac:dyDescent="0.2">
      <c r="A116" s="57" t="s">
        <v>63</v>
      </c>
      <c r="B116" s="57" t="s">
        <v>248</v>
      </c>
      <c r="C116" s="58">
        <v>12</v>
      </c>
      <c r="D116" s="59">
        <v>231314</v>
      </c>
      <c r="E116" s="59">
        <v>13878.84</v>
      </c>
      <c r="F116" s="60">
        <v>2.6775306935469554E-5</v>
      </c>
    </row>
    <row r="117" spans="1:6" x14ac:dyDescent="0.2">
      <c r="A117" s="57" t="s">
        <v>63</v>
      </c>
      <c r="B117" s="57" t="s">
        <v>162</v>
      </c>
      <c r="C117" s="58">
        <v>30</v>
      </c>
      <c r="D117" s="59">
        <v>705474</v>
      </c>
      <c r="E117" s="59">
        <v>40787.050000000003</v>
      </c>
      <c r="F117" s="60">
        <v>7.8687108053867869E-5</v>
      </c>
    </row>
    <row r="118" spans="1:6" x14ac:dyDescent="0.2">
      <c r="A118" s="57" t="s">
        <v>64</v>
      </c>
      <c r="B118" s="57" t="s">
        <v>249</v>
      </c>
      <c r="C118" s="58">
        <v>171</v>
      </c>
      <c r="D118" s="59">
        <v>10099407</v>
      </c>
      <c r="E118" s="59">
        <v>605867.34</v>
      </c>
      <c r="F118" s="60">
        <v>1.1688501337774979E-3</v>
      </c>
    </row>
    <row r="119" spans="1:6" x14ac:dyDescent="0.2">
      <c r="A119" s="57" t="s">
        <v>64</v>
      </c>
      <c r="B119" s="57" t="s">
        <v>250</v>
      </c>
      <c r="C119" s="58">
        <v>86</v>
      </c>
      <c r="D119" s="59">
        <v>3748817</v>
      </c>
      <c r="E119" s="59">
        <v>224929.02</v>
      </c>
      <c r="F119" s="60">
        <v>4.339370977109304E-4</v>
      </c>
    </row>
    <row r="120" spans="1:6" x14ac:dyDescent="0.2">
      <c r="A120" s="57" t="s">
        <v>64</v>
      </c>
      <c r="B120" s="57" t="s">
        <v>251</v>
      </c>
      <c r="C120" s="58">
        <v>65</v>
      </c>
      <c r="D120" s="59">
        <v>3375362</v>
      </c>
      <c r="E120" s="59">
        <v>202521.72</v>
      </c>
      <c r="F120" s="60">
        <v>3.9070853285283372E-4</v>
      </c>
    </row>
    <row r="121" spans="1:6" x14ac:dyDescent="0.2">
      <c r="A121" s="57" t="s">
        <v>64</v>
      </c>
      <c r="B121" s="57" t="s">
        <v>252</v>
      </c>
      <c r="C121" s="58">
        <v>44</v>
      </c>
      <c r="D121" s="59">
        <v>1123205</v>
      </c>
      <c r="E121" s="59">
        <v>67392.3</v>
      </c>
      <c r="F121" s="60">
        <v>1.3001443330906942E-4</v>
      </c>
    </row>
    <row r="122" spans="1:6" x14ac:dyDescent="0.2">
      <c r="A122" s="57" t="s">
        <v>64</v>
      </c>
      <c r="B122" s="57" t="s">
        <v>254</v>
      </c>
      <c r="C122" s="58">
        <v>36</v>
      </c>
      <c r="D122" s="59">
        <v>901145</v>
      </c>
      <c r="E122" s="59">
        <v>54068.7</v>
      </c>
      <c r="F122" s="60">
        <v>1.0431030533544753E-4</v>
      </c>
    </row>
    <row r="123" spans="1:6" x14ac:dyDescent="0.2">
      <c r="A123" s="57" t="s">
        <v>64</v>
      </c>
      <c r="B123" s="57" t="s">
        <v>253</v>
      </c>
      <c r="C123" s="58">
        <v>36</v>
      </c>
      <c r="D123" s="59">
        <v>1633522</v>
      </c>
      <c r="E123" s="59">
        <v>98000.33</v>
      </c>
      <c r="F123" s="60">
        <v>1.8906399349854201E-4</v>
      </c>
    </row>
    <row r="124" spans="1:6" x14ac:dyDescent="0.2">
      <c r="A124" s="57" t="s">
        <v>64</v>
      </c>
      <c r="B124" s="57" t="s">
        <v>255</v>
      </c>
      <c r="C124" s="58">
        <v>19</v>
      </c>
      <c r="D124" s="59">
        <v>330287</v>
      </c>
      <c r="E124" s="59">
        <v>19817.22</v>
      </c>
      <c r="F124" s="60">
        <v>3.8231736089451708E-5</v>
      </c>
    </row>
    <row r="125" spans="1:6" x14ac:dyDescent="0.2">
      <c r="A125" s="57" t="s">
        <v>64</v>
      </c>
      <c r="B125" s="57" t="s">
        <v>256</v>
      </c>
      <c r="C125" s="58">
        <v>13</v>
      </c>
      <c r="D125" s="59">
        <v>380335</v>
      </c>
      <c r="E125" s="59">
        <v>22820.1</v>
      </c>
      <c r="F125" s="60">
        <v>4.4024946018407061E-5</v>
      </c>
    </row>
    <row r="126" spans="1:6" x14ac:dyDescent="0.2">
      <c r="A126" s="57" t="s">
        <v>64</v>
      </c>
      <c r="B126" s="57" t="s">
        <v>257</v>
      </c>
      <c r="C126" s="58">
        <v>12</v>
      </c>
      <c r="D126" s="59">
        <v>148816</v>
      </c>
      <c r="E126" s="59">
        <v>8928.9599999999991</v>
      </c>
      <c r="F126" s="60">
        <v>1.7225909702434078E-5</v>
      </c>
    </row>
    <row r="127" spans="1:6" x14ac:dyDescent="0.2">
      <c r="A127" s="57" t="s">
        <v>64</v>
      </c>
      <c r="B127" s="57" t="s">
        <v>162</v>
      </c>
      <c r="C127" s="58">
        <v>25</v>
      </c>
      <c r="D127" s="59">
        <v>759690</v>
      </c>
      <c r="E127" s="59">
        <v>45184.74</v>
      </c>
      <c r="F127" s="60">
        <v>8.717121043973333E-5</v>
      </c>
    </row>
    <row r="128" spans="1:6" x14ac:dyDescent="0.2">
      <c r="A128" s="57" t="s">
        <v>65</v>
      </c>
      <c r="B128" s="57" t="s">
        <v>258</v>
      </c>
      <c r="C128" s="58">
        <v>827</v>
      </c>
      <c r="D128" s="59">
        <v>119421687</v>
      </c>
      <c r="E128" s="59">
        <v>7145231.46</v>
      </c>
      <c r="F128" s="60">
        <v>1.3784708625971136E-2</v>
      </c>
    </row>
    <row r="129" spans="1:6" x14ac:dyDescent="0.2">
      <c r="A129" s="57" t="s">
        <v>65</v>
      </c>
      <c r="B129" s="57" t="s">
        <v>259</v>
      </c>
      <c r="C129" s="58">
        <v>365</v>
      </c>
      <c r="D129" s="59">
        <v>28460772</v>
      </c>
      <c r="E129" s="59">
        <v>1698598.04</v>
      </c>
      <c r="F129" s="60">
        <v>3.2769657897192411E-3</v>
      </c>
    </row>
    <row r="130" spans="1:6" x14ac:dyDescent="0.2">
      <c r="A130" s="57" t="s">
        <v>65</v>
      </c>
      <c r="B130" s="57" t="s">
        <v>260</v>
      </c>
      <c r="C130" s="58">
        <v>36</v>
      </c>
      <c r="D130" s="59">
        <v>787005</v>
      </c>
      <c r="E130" s="59">
        <v>47220.3</v>
      </c>
      <c r="F130" s="60">
        <v>9.1098249283438172E-5</v>
      </c>
    </row>
    <row r="131" spans="1:6" x14ac:dyDescent="0.2">
      <c r="A131" s="57" t="s">
        <v>65</v>
      </c>
      <c r="B131" s="57" t="s">
        <v>261</v>
      </c>
      <c r="C131" s="58">
        <v>27</v>
      </c>
      <c r="D131" s="59">
        <v>407370</v>
      </c>
      <c r="E131" s="59">
        <v>24442.2</v>
      </c>
      <c r="F131" s="60">
        <v>4.7154330417969654E-5</v>
      </c>
    </row>
    <row r="132" spans="1:6" x14ac:dyDescent="0.2">
      <c r="A132" s="57" t="s">
        <v>65</v>
      </c>
      <c r="B132" s="57" t="s">
        <v>262</v>
      </c>
      <c r="C132" s="58">
        <v>14</v>
      </c>
      <c r="D132" s="59">
        <v>296052</v>
      </c>
      <c r="E132" s="59">
        <v>17763.12</v>
      </c>
      <c r="F132" s="60">
        <v>3.4268929545378283E-5</v>
      </c>
    </row>
    <row r="133" spans="1:6" x14ac:dyDescent="0.2">
      <c r="A133" s="57" t="s">
        <v>65</v>
      </c>
      <c r="B133" s="57" t="s">
        <v>123</v>
      </c>
      <c r="C133" s="58">
        <v>14</v>
      </c>
      <c r="D133" s="59">
        <v>95195</v>
      </c>
      <c r="E133" s="59">
        <v>5711.7</v>
      </c>
      <c r="F133" s="60">
        <v>1.1019114034265214E-5</v>
      </c>
    </row>
    <row r="134" spans="1:6" x14ac:dyDescent="0.2">
      <c r="A134" s="57" t="s">
        <v>65</v>
      </c>
      <c r="B134" s="57" t="s">
        <v>263</v>
      </c>
      <c r="C134" s="58">
        <v>12</v>
      </c>
      <c r="D134" s="59">
        <v>393554</v>
      </c>
      <c r="E134" s="59">
        <v>23613.24</v>
      </c>
      <c r="F134" s="60">
        <v>4.5555085925113853E-5</v>
      </c>
    </row>
    <row r="135" spans="1:6" x14ac:dyDescent="0.2">
      <c r="A135" s="57" t="s">
        <v>65</v>
      </c>
      <c r="B135" s="57" t="s">
        <v>264</v>
      </c>
      <c r="C135" s="58">
        <v>10</v>
      </c>
      <c r="D135" s="59">
        <v>48638</v>
      </c>
      <c r="E135" s="59">
        <v>2918.28</v>
      </c>
      <c r="F135" s="60">
        <v>5.6299980923219875E-6</v>
      </c>
    </row>
    <row r="136" spans="1:6" x14ac:dyDescent="0.2">
      <c r="A136" s="57" t="s">
        <v>65</v>
      </c>
      <c r="B136" s="57" t="s">
        <v>162</v>
      </c>
      <c r="C136" s="58">
        <v>56</v>
      </c>
      <c r="D136" s="59">
        <v>1262570</v>
      </c>
      <c r="E136" s="59">
        <v>72912.259999999995</v>
      </c>
      <c r="F136" s="60">
        <v>1.4066363909799083E-4</v>
      </c>
    </row>
    <row r="137" spans="1:6" x14ac:dyDescent="0.2">
      <c r="A137" s="57" t="s">
        <v>66</v>
      </c>
      <c r="B137" s="57" t="s">
        <v>66</v>
      </c>
      <c r="C137" s="58">
        <v>238</v>
      </c>
      <c r="D137" s="59">
        <v>16540079</v>
      </c>
      <c r="E137" s="59">
        <v>989849.8</v>
      </c>
      <c r="F137" s="60">
        <v>1.9096359793046933E-3</v>
      </c>
    </row>
    <row r="138" spans="1:6" x14ac:dyDescent="0.2">
      <c r="A138" s="57" t="s">
        <v>66</v>
      </c>
      <c r="B138" s="57" t="s">
        <v>265</v>
      </c>
      <c r="C138" s="58">
        <v>57</v>
      </c>
      <c r="D138" s="59">
        <v>4791373</v>
      </c>
      <c r="E138" s="59">
        <v>287054.69</v>
      </c>
      <c r="F138" s="60">
        <v>5.5379105400855271E-4</v>
      </c>
    </row>
    <row r="139" spans="1:6" x14ac:dyDescent="0.2">
      <c r="A139" s="57" t="s">
        <v>66</v>
      </c>
      <c r="B139" s="57" t="s">
        <v>266</v>
      </c>
      <c r="C139" s="58">
        <v>31</v>
      </c>
      <c r="D139" s="59">
        <v>1261455</v>
      </c>
      <c r="E139" s="59">
        <v>75687.3</v>
      </c>
      <c r="F139" s="60">
        <v>1.4601729601443383E-4</v>
      </c>
    </row>
    <row r="140" spans="1:6" x14ac:dyDescent="0.2">
      <c r="A140" s="57" t="s">
        <v>66</v>
      </c>
      <c r="B140" s="57" t="s">
        <v>267</v>
      </c>
      <c r="C140" s="58">
        <v>15</v>
      </c>
      <c r="D140" s="59">
        <v>263102</v>
      </c>
      <c r="E140" s="59">
        <v>15786.12</v>
      </c>
      <c r="F140" s="60">
        <v>3.0454865703484918E-5</v>
      </c>
    </row>
    <row r="141" spans="1:6" x14ac:dyDescent="0.2">
      <c r="A141" s="57" t="s">
        <v>66</v>
      </c>
      <c r="B141" s="57" t="s">
        <v>268</v>
      </c>
      <c r="C141" s="58">
        <v>14</v>
      </c>
      <c r="D141" s="59">
        <v>201692</v>
      </c>
      <c r="E141" s="59">
        <v>12101.52</v>
      </c>
      <c r="F141" s="60">
        <v>2.3346469329261201E-5</v>
      </c>
    </row>
    <row r="142" spans="1:6" x14ac:dyDescent="0.2">
      <c r="A142" s="57" t="s">
        <v>66</v>
      </c>
      <c r="B142" s="57" t="s">
        <v>801</v>
      </c>
      <c r="C142" s="58">
        <v>10</v>
      </c>
      <c r="D142" s="59">
        <v>311490</v>
      </c>
      <c r="E142" s="59">
        <v>18689.400000000001</v>
      </c>
      <c r="F142" s="60">
        <v>3.6055925526900284E-5</v>
      </c>
    </row>
    <row r="143" spans="1:6" x14ac:dyDescent="0.2">
      <c r="A143" s="57" t="s">
        <v>66</v>
      </c>
      <c r="B143" s="57" t="s">
        <v>162</v>
      </c>
      <c r="C143" s="58">
        <v>22</v>
      </c>
      <c r="D143" s="59">
        <v>222702</v>
      </c>
      <c r="E143" s="59">
        <v>13326.42</v>
      </c>
      <c r="F143" s="60">
        <v>2.5709568368176316E-5</v>
      </c>
    </row>
    <row r="144" spans="1:6" x14ac:dyDescent="0.2">
      <c r="A144" s="57" t="s">
        <v>67</v>
      </c>
      <c r="B144" s="57" t="s">
        <v>269</v>
      </c>
      <c r="C144" s="58">
        <v>198</v>
      </c>
      <c r="D144" s="59">
        <v>14549371</v>
      </c>
      <c r="E144" s="59">
        <v>871178.41</v>
      </c>
      <c r="F144" s="60">
        <v>1.6806930062818173E-3</v>
      </c>
    </row>
    <row r="145" spans="1:6" x14ac:dyDescent="0.2">
      <c r="A145" s="57" t="s">
        <v>67</v>
      </c>
      <c r="B145" s="57" t="s">
        <v>270</v>
      </c>
      <c r="C145" s="58">
        <v>68</v>
      </c>
      <c r="D145" s="59">
        <v>2471073</v>
      </c>
      <c r="E145" s="59">
        <v>148264.38</v>
      </c>
      <c r="F145" s="60">
        <v>2.8603429984761647E-4</v>
      </c>
    </row>
    <row r="146" spans="1:6" x14ac:dyDescent="0.2">
      <c r="A146" s="57" t="s">
        <v>67</v>
      </c>
      <c r="B146" s="57" t="s">
        <v>271</v>
      </c>
      <c r="C146" s="58">
        <v>41</v>
      </c>
      <c r="D146" s="59">
        <v>1395938</v>
      </c>
      <c r="E146" s="59">
        <v>83756.28</v>
      </c>
      <c r="F146" s="60">
        <v>1.6158411688391318E-4</v>
      </c>
    </row>
    <row r="147" spans="1:6" x14ac:dyDescent="0.2">
      <c r="A147" s="57" t="s">
        <v>67</v>
      </c>
      <c r="B147" s="57" t="s">
        <v>273</v>
      </c>
      <c r="C147" s="58">
        <v>37</v>
      </c>
      <c r="D147" s="59">
        <v>1049469</v>
      </c>
      <c r="E147" s="59">
        <v>62968.14</v>
      </c>
      <c r="F147" s="60">
        <v>1.2147926452467337E-4</v>
      </c>
    </row>
    <row r="148" spans="1:6" x14ac:dyDescent="0.2">
      <c r="A148" s="57" t="s">
        <v>67</v>
      </c>
      <c r="B148" s="57" t="s">
        <v>272</v>
      </c>
      <c r="C148" s="58">
        <v>36</v>
      </c>
      <c r="D148" s="59">
        <v>467277</v>
      </c>
      <c r="E148" s="59">
        <v>28036.62</v>
      </c>
      <c r="F148" s="60">
        <v>5.4088749919526726E-5</v>
      </c>
    </row>
    <row r="149" spans="1:6" x14ac:dyDescent="0.2">
      <c r="A149" s="57" t="s">
        <v>67</v>
      </c>
      <c r="B149" s="57" t="s">
        <v>274</v>
      </c>
      <c r="C149" s="58">
        <v>16</v>
      </c>
      <c r="D149" s="59">
        <v>175710</v>
      </c>
      <c r="E149" s="59">
        <v>10526.26</v>
      </c>
      <c r="F149" s="60">
        <v>2.0307449497404376E-5</v>
      </c>
    </row>
    <row r="150" spans="1:6" x14ac:dyDescent="0.2">
      <c r="A150" s="57" t="s">
        <v>67</v>
      </c>
      <c r="B150" s="57" t="s">
        <v>162</v>
      </c>
      <c r="C150" s="58">
        <v>22</v>
      </c>
      <c r="D150" s="59">
        <v>176508</v>
      </c>
      <c r="E150" s="59">
        <v>10590.48</v>
      </c>
      <c r="F150" s="60">
        <v>2.0431343872683276E-5</v>
      </c>
    </row>
    <row r="151" spans="1:6" x14ac:dyDescent="0.2">
      <c r="A151" s="57" t="s">
        <v>68</v>
      </c>
      <c r="B151" s="57" t="s">
        <v>120</v>
      </c>
      <c r="C151" s="58">
        <v>186</v>
      </c>
      <c r="D151" s="59">
        <v>17432013</v>
      </c>
      <c r="E151" s="59">
        <v>1039094.81</v>
      </c>
      <c r="F151" s="60">
        <v>2.0046403354173274E-3</v>
      </c>
    </row>
    <row r="152" spans="1:6" x14ac:dyDescent="0.2">
      <c r="A152" s="57" t="s">
        <v>68</v>
      </c>
      <c r="B152" s="57" t="s">
        <v>275</v>
      </c>
      <c r="C152" s="58">
        <v>19</v>
      </c>
      <c r="D152" s="59">
        <v>520359</v>
      </c>
      <c r="E152" s="59">
        <v>31221.54</v>
      </c>
      <c r="F152" s="60">
        <v>6.0233154679932909E-5</v>
      </c>
    </row>
    <row r="153" spans="1:6" x14ac:dyDescent="0.2">
      <c r="A153" s="57" t="s">
        <v>68</v>
      </c>
      <c r="B153" s="57" t="s">
        <v>162</v>
      </c>
      <c r="C153" s="58">
        <v>20</v>
      </c>
      <c r="D153" s="59">
        <v>430622</v>
      </c>
      <c r="E153" s="59">
        <v>25831.69</v>
      </c>
      <c r="F153" s="60">
        <v>4.9834959435507541E-5</v>
      </c>
    </row>
    <row r="154" spans="1:6" x14ac:dyDescent="0.2">
      <c r="A154" s="57" t="s">
        <v>69</v>
      </c>
      <c r="B154" s="57" t="s">
        <v>276</v>
      </c>
      <c r="C154" s="58">
        <v>486</v>
      </c>
      <c r="D154" s="59">
        <v>63162212</v>
      </c>
      <c r="E154" s="59">
        <v>3781418.11</v>
      </c>
      <c r="F154" s="60">
        <v>7.2951796077044741E-3</v>
      </c>
    </row>
    <row r="155" spans="1:6" x14ac:dyDescent="0.2">
      <c r="A155" s="57" t="s">
        <v>69</v>
      </c>
      <c r="B155" s="57" t="s">
        <v>277</v>
      </c>
      <c r="C155" s="58">
        <v>29</v>
      </c>
      <c r="D155" s="59">
        <v>793867</v>
      </c>
      <c r="E155" s="59">
        <v>47632.02</v>
      </c>
      <c r="F155" s="60">
        <v>9.1892546888387244E-5</v>
      </c>
    </row>
    <row r="156" spans="1:6" x14ac:dyDescent="0.2">
      <c r="A156" s="57" t="s">
        <v>69</v>
      </c>
      <c r="B156" s="57" t="s">
        <v>278</v>
      </c>
      <c r="C156" s="58">
        <v>17</v>
      </c>
      <c r="D156" s="59">
        <v>476955</v>
      </c>
      <c r="E156" s="59">
        <v>28617.3</v>
      </c>
      <c r="F156" s="60">
        <v>5.520900818544005E-5</v>
      </c>
    </row>
    <row r="157" spans="1:6" x14ac:dyDescent="0.2">
      <c r="A157" s="57" t="s">
        <v>69</v>
      </c>
      <c r="B157" s="57" t="s">
        <v>279</v>
      </c>
      <c r="C157" s="58">
        <v>16</v>
      </c>
      <c r="D157" s="59">
        <v>133109</v>
      </c>
      <c r="E157" s="59">
        <v>7986.54</v>
      </c>
      <c r="F157" s="60">
        <v>1.5407776143568554E-5</v>
      </c>
    </row>
    <row r="158" spans="1:6" x14ac:dyDescent="0.2">
      <c r="A158" s="57" t="s">
        <v>69</v>
      </c>
      <c r="B158" s="57" t="s">
        <v>280</v>
      </c>
      <c r="C158" s="58">
        <v>13</v>
      </c>
      <c r="D158" s="59">
        <v>162810</v>
      </c>
      <c r="E158" s="59">
        <v>9768.6</v>
      </c>
      <c r="F158" s="60">
        <v>1.8845758242751403E-5</v>
      </c>
    </row>
    <row r="159" spans="1:6" x14ac:dyDescent="0.2">
      <c r="A159" s="57" t="s">
        <v>69</v>
      </c>
      <c r="B159" s="57" t="s">
        <v>281</v>
      </c>
      <c r="C159" s="58">
        <v>13</v>
      </c>
      <c r="D159" s="59">
        <v>174115</v>
      </c>
      <c r="E159" s="59">
        <v>10446.9</v>
      </c>
      <c r="F159" s="60">
        <v>2.0154346762709049E-5</v>
      </c>
    </row>
    <row r="160" spans="1:6" x14ac:dyDescent="0.2">
      <c r="A160" s="57" t="s">
        <v>69</v>
      </c>
      <c r="B160" s="57" t="s">
        <v>162</v>
      </c>
      <c r="C160" s="58">
        <v>35</v>
      </c>
      <c r="D160" s="59">
        <v>623295</v>
      </c>
      <c r="E160" s="59">
        <v>37371.57</v>
      </c>
      <c r="F160" s="60">
        <v>7.2097902808187567E-5</v>
      </c>
    </row>
    <row r="161" spans="1:6" x14ac:dyDescent="0.2">
      <c r="A161" s="57" t="s">
        <v>70</v>
      </c>
      <c r="B161" s="57" t="s">
        <v>282</v>
      </c>
      <c r="C161" s="58">
        <v>116</v>
      </c>
      <c r="D161" s="59">
        <v>7166439</v>
      </c>
      <c r="E161" s="59">
        <v>429884.42</v>
      </c>
      <c r="F161" s="60">
        <v>8.2934072964860935E-4</v>
      </c>
    </row>
    <row r="162" spans="1:6" x14ac:dyDescent="0.2">
      <c r="A162" s="57" t="s">
        <v>70</v>
      </c>
      <c r="B162" s="57" t="s">
        <v>283</v>
      </c>
      <c r="C162" s="58">
        <v>111</v>
      </c>
      <c r="D162" s="59">
        <v>3921305</v>
      </c>
      <c r="E162" s="59">
        <v>235052.08</v>
      </c>
      <c r="F162" s="60">
        <v>4.5346668654012469E-4</v>
      </c>
    </row>
    <row r="163" spans="1:6" x14ac:dyDescent="0.2">
      <c r="A163" s="57" t="s">
        <v>70</v>
      </c>
      <c r="B163" s="57" t="s">
        <v>284</v>
      </c>
      <c r="C163" s="58">
        <v>77</v>
      </c>
      <c r="D163" s="59">
        <v>2422226</v>
      </c>
      <c r="E163" s="59">
        <v>145333.56</v>
      </c>
      <c r="F163" s="60">
        <v>2.8038010936248852E-4</v>
      </c>
    </row>
    <row r="164" spans="1:6" x14ac:dyDescent="0.2">
      <c r="A164" s="57" t="s">
        <v>70</v>
      </c>
      <c r="B164" s="57" t="s">
        <v>115</v>
      </c>
      <c r="C164" s="58">
        <v>77</v>
      </c>
      <c r="D164" s="59">
        <v>4883006</v>
      </c>
      <c r="E164" s="59">
        <v>292974.52</v>
      </c>
      <c r="F164" s="60">
        <v>5.6521169616998714E-4</v>
      </c>
    </row>
    <row r="165" spans="1:6" x14ac:dyDescent="0.2">
      <c r="A165" s="57" t="s">
        <v>70</v>
      </c>
      <c r="B165" s="57" t="s">
        <v>285</v>
      </c>
      <c r="C165" s="58">
        <v>69</v>
      </c>
      <c r="D165" s="59">
        <v>915643</v>
      </c>
      <c r="E165" s="59">
        <v>54707.13</v>
      </c>
      <c r="F165" s="60">
        <v>1.0554197593665136E-4</v>
      </c>
    </row>
    <row r="166" spans="1:6" x14ac:dyDescent="0.2">
      <c r="A166" s="57" t="s">
        <v>70</v>
      </c>
      <c r="B166" s="57" t="s">
        <v>286</v>
      </c>
      <c r="C166" s="58">
        <v>55</v>
      </c>
      <c r="D166" s="59">
        <v>3596462</v>
      </c>
      <c r="E166" s="59">
        <v>215787.72</v>
      </c>
      <c r="F166" s="60">
        <v>4.1630153787385412E-4</v>
      </c>
    </row>
    <row r="167" spans="1:6" x14ac:dyDescent="0.2">
      <c r="A167" s="57" t="s">
        <v>70</v>
      </c>
      <c r="B167" s="57" t="s">
        <v>287</v>
      </c>
      <c r="C167" s="58">
        <v>42</v>
      </c>
      <c r="D167" s="59">
        <v>939315</v>
      </c>
      <c r="E167" s="59">
        <v>56358.9</v>
      </c>
      <c r="F167" s="60">
        <v>1.0872860023211125E-4</v>
      </c>
    </row>
    <row r="168" spans="1:6" x14ac:dyDescent="0.2">
      <c r="A168" s="57" t="s">
        <v>70</v>
      </c>
      <c r="B168" s="57" t="s">
        <v>288</v>
      </c>
      <c r="C168" s="58">
        <v>29</v>
      </c>
      <c r="D168" s="59">
        <v>968744</v>
      </c>
      <c r="E168" s="59">
        <v>57181.73</v>
      </c>
      <c r="F168" s="60">
        <v>1.1031601861907389E-4</v>
      </c>
    </row>
    <row r="169" spans="1:6" x14ac:dyDescent="0.2">
      <c r="A169" s="57" t="s">
        <v>70</v>
      </c>
      <c r="B169" s="57" t="s">
        <v>289</v>
      </c>
      <c r="C169" s="58">
        <v>16</v>
      </c>
      <c r="D169" s="59">
        <v>329663</v>
      </c>
      <c r="E169" s="59">
        <v>19779.78</v>
      </c>
      <c r="F169" s="60">
        <v>3.8159506170260767E-5</v>
      </c>
    </row>
    <row r="170" spans="1:6" x14ac:dyDescent="0.2">
      <c r="A170" s="57" t="s">
        <v>70</v>
      </c>
      <c r="B170" s="57" t="s">
        <v>290</v>
      </c>
      <c r="C170" s="58">
        <v>12</v>
      </c>
      <c r="D170" s="59">
        <v>189914</v>
      </c>
      <c r="E170" s="59">
        <v>11394.84</v>
      </c>
      <c r="F170" s="60">
        <v>2.1983129604532214E-5</v>
      </c>
    </row>
    <row r="171" spans="1:6" x14ac:dyDescent="0.2">
      <c r="A171" s="57" t="s">
        <v>70</v>
      </c>
      <c r="B171" s="57" t="s">
        <v>162</v>
      </c>
      <c r="C171" s="58">
        <v>73</v>
      </c>
      <c r="D171" s="59">
        <v>1709663</v>
      </c>
      <c r="E171" s="59">
        <v>97769.38</v>
      </c>
      <c r="F171" s="60">
        <v>1.8861844061827634E-4</v>
      </c>
    </row>
    <row r="172" spans="1:6" x14ac:dyDescent="0.2">
      <c r="A172" s="57" t="s">
        <v>71</v>
      </c>
      <c r="B172" s="57" t="s">
        <v>71</v>
      </c>
      <c r="C172" s="58">
        <v>633</v>
      </c>
      <c r="D172" s="59">
        <v>73243666</v>
      </c>
      <c r="E172" s="59">
        <v>4385718.84</v>
      </c>
      <c r="F172" s="60">
        <v>8.461007409385185E-3</v>
      </c>
    </row>
    <row r="173" spans="1:6" x14ac:dyDescent="0.2">
      <c r="A173" s="57" t="s">
        <v>71</v>
      </c>
      <c r="B173" s="57" t="s">
        <v>291</v>
      </c>
      <c r="C173" s="58">
        <v>221</v>
      </c>
      <c r="D173" s="59">
        <v>13638995</v>
      </c>
      <c r="E173" s="59">
        <v>817080.59</v>
      </c>
      <c r="F173" s="60">
        <v>1.5763265221203323E-3</v>
      </c>
    </row>
    <row r="174" spans="1:6" x14ac:dyDescent="0.2">
      <c r="A174" s="57" t="s">
        <v>71</v>
      </c>
      <c r="B174" s="57" t="s">
        <v>292</v>
      </c>
      <c r="C174" s="58">
        <v>80</v>
      </c>
      <c r="D174" s="59">
        <v>2457739</v>
      </c>
      <c r="E174" s="59">
        <v>147464.34</v>
      </c>
      <c r="F174" s="60">
        <v>2.8449084833721263E-4</v>
      </c>
    </row>
    <row r="175" spans="1:6" x14ac:dyDescent="0.2">
      <c r="A175" s="57" t="s">
        <v>71</v>
      </c>
      <c r="B175" s="57" t="s">
        <v>293</v>
      </c>
      <c r="C175" s="58">
        <v>35</v>
      </c>
      <c r="D175" s="59">
        <v>1968084</v>
      </c>
      <c r="E175" s="59">
        <v>118085.04</v>
      </c>
      <c r="F175" s="60">
        <v>2.2781177609131593E-4</v>
      </c>
    </row>
    <row r="176" spans="1:6" x14ac:dyDescent="0.2">
      <c r="A176" s="57" t="s">
        <v>71</v>
      </c>
      <c r="B176" s="57" t="s">
        <v>294</v>
      </c>
      <c r="C176" s="58">
        <v>32</v>
      </c>
      <c r="D176" s="59">
        <v>538528</v>
      </c>
      <c r="E176" s="59">
        <v>32311.68</v>
      </c>
      <c r="F176" s="60">
        <v>6.2336272310990889E-5</v>
      </c>
    </row>
    <row r="177" spans="1:6" x14ac:dyDescent="0.2">
      <c r="A177" s="57" t="s">
        <v>71</v>
      </c>
      <c r="B177" s="57" t="s">
        <v>296</v>
      </c>
      <c r="C177" s="58">
        <v>28</v>
      </c>
      <c r="D177" s="59">
        <v>762933</v>
      </c>
      <c r="E177" s="59">
        <v>45770.8</v>
      </c>
      <c r="F177" s="60">
        <v>8.8301847898094503E-5</v>
      </c>
    </row>
    <row r="178" spans="1:6" x14ac:dyDescent="0.2">
      <c r="A178" s="57" t="s">
        <v>71</v>
      </c>
      <c r="B178" s="57" t="s">
        <v>295</v>
      </c>
      <c r="C178" s="58">
        <v>21</v>
      </c>
      <c r="D178" s="59">
        <v>295702</v>
      </c>
      <c r="E178" s="59">
        <v>17742.12</v>
      </c>
      <c r="F178" s="60">
        <v>3.4228415968909001E-5</v>
      </c>
    </row>
    <row r="179" spans="1:6" x14ac:dyDescent="0.2">
      <c r="A179" s="57" t="s">
        <v>71</v>
      </c>
      <c r="B179" s="57" t="s">
        <v>297</v>
      </c>
      <c r="C179" s="58">
        <v>15</v>
      </c>
      <c r="D179" s="59">
        <v>660010</v>
      </c>
      <c r="E179" s="59">
        <v>39600.6</v>
      </c>
      <c r="F179" s="60">
        <v>7.6398187444250059E-5</v>
      </c>
    </row>
    <row r="180" spans="1:6" x14ac:dyDescent="0.2">
      <c r="A180" s="57" t="s">
        <v>71</v>
      </c>
      <c r="B180" s="57" t="s">
        <v>299</v>
      </c>
      <c r="C180" s="58">
        <v>14</v>
      </c>
      <c r="D180" s="59">
        <v>648446</v>
      </c>
      <c r="E180" s="59">
        <v>38906.76</v>
      </c>
      <c r="F180" s="60">
        <v>7.505961887770516E-5</v>
      </c>
    </row>
    <row r="181" spans="1:6" x14ac:dyDescent="0.2">
      <c r="A181" s="57" t="s">
        <v>71</v>
      </c>
      <c r="B181" s="57" t="s">
        <v>298</v>
      </c>
      <c r="C181" s="58">
        <v>12</v>
      </c>
      <c r="D181" s="59">
        <v>365044</v>
      </c>
      <c r="E181" s="59">
        <v>21902.639999999999</v>
      </c>
      <c r="F181" s="60">
        <v>4.2254965739002167E-5</v>
      </c>
    </row>
    <row r="182" spans="1:6" x14ac:dyDescent="0.2">
      <c r="A182" s="57" t="s">
        <v>71</v>
      </c>
      <c r="B182" s="57" t="s">
        <v>300</v>
      </c>
      <c r="C182" s="58">
        <v>11</v>
      </c>
      <c r="D182" s="59">
        <v>364701</v>
      </c>
      <c r="E182" s="59">
        <v>21882.06</v>
      </c>
      <c r="F182" s="60">
        <v>4.2215262434062276E-5</v>
      </c>
    </row>
    <row r="183" spans="1:6" x14ac:dyDescent="0.2">
      <c r="A183" s="57" t="s">
        <v>71</v>
      </c>
      <c r="B183" s="57" t="s">
        <v>162</v>
      </c>
      <c r="C183" s="58">
        <v>46</v>
      </c>
      <c r="D183" s="59">
        <v>1004530</v>
      </c>
      <c r="E183" s="59">
        <v>60207.66</v>
      </c>
      <c r="F183" s="60">
        <v>1.1615369702124911E-4</v>
      </c>
    </row>
    <row r="184" spans="1:6" x14ac:dyDescent="0.2">
      <c r="A184" s="57" t="s">
        <v>72</v>
      </c>
      <c r="B184" s="57" t="s">
        <v>301</v>
      </c>
      <c r="C184" s="58">
        <v>265</v>
      </c>
      <c r="D184" s="59">
        <v>24869968</v>
      </c>
      <c r="E184" s="59">
        <v>1487823.17</v>
      </c>
      <c r="F184" s="60">
        <v>2.8703351319312922E-3</v>
      </c>
    </row>
    <row r="185" spans="1:6" x14ac:dyDescent="0.2">
      <c r="A185" s="57" t="s">
        <v>72</v>
      </c>
      <c r="B185" s="57" t="s">
        <v>302</v>
      </c>
      <c r="C185" s="58">
        <v>35</v>
      </c>
      <c r="D185" s="59">
        <v>874676</v>
      </c>
      <c r="E185" s="59">
        <v>52480.56</v>
      </c>
      <c r="F185" s="60">
        <v>1.0124643717668954E-4</v>
      </c>
    </row>
    <row r="186" spans="1:6" x14ac:dyDescent="0.2">
      <c r="A186" s="57" t="s">
        <v>72</v>
      </c>
      <c r="B186" s="57" t="s">
        <v>304</v>
      </c>
      <c r="C186" s="58">
        <v>29</v>
      </c>
      <c r="D186" s="59">
        <v>556872</v>
      </c>
      <c r="E186" s="59">
        <v>33412.32</v>
      </c>
      <c r="F186" s="60">
        <v>6.4459646730283517E-5</v>
      </c>
    </row>
    <row r="187" spans="1:6" x14ac:dyDescent="0.2">
      <c r="A187" s="57" t="s">
        <v>72</v>
      </c>
      <c r="B187" s="57" t="s">
        <v>303</v>
      </c>
      <c r="C187" s="58">
        <v>25</v>
      </c>
      <c r="D187" s="59">
        <v>703192</v>
      </c>
      <c r="E187" s="59">
        <v>42191.519999999997</v>
      </c>
      <c r="F187" s="60">
        <v>8.1396636755953837E-5</v>
      </c>
    </row>
    <row r="188" spans="1:6" x14ac:dyDescent="0.2">
      <c r="A188" s="57" t="s">
        <v>72</v>
      </c>
      <c r="B188" s="57" t="s">
        <v>305</v>
      </c>
      <c r="C188" s="58">
        <v>24</v>
      </c>
      <c r="D188" s="59">
        <v>669213</v>
      </c>
      <c r="E188" s="59">
        <v>40152.78</v>
      </c>
      <c r="F188" s="60">
        <v>7.7463462999240794E-5</v>
      </c>
    </row>
    <row r="189" spans="1:6" x14ac:dyDescent="0.2">
      <c r="A189" s="57" t="s">
        <v>72</v>
      </c>
      <c r="B189" s="57" t="s">
        <v>306</v>
      </c>
      <c r="C189" s="58">
        <v>18</v>
      </c>
      <c r="D189" s="59">
        <v>350486</v>
      </c>
      <c r="E189" s="59">
        <v>21029.16</v>
      </c>
      <c r="F189" s="60">
        <v>4.0569832464031496E-5</v>
      </c>
    </row>
    <row r="190" spans="1:6" x14ac:dyDescent="0.2">
      <c r="A190" s="57" t="s">
        <v>72</v>
      </c>
      <c r="B190" s="57" t="s">
        <v>307</v>
      </c>
      <c r="C190" s="58">
        <v>15</v>
      </c>
      <c r="D190" s="59">
        <v>386046</v>
      </c>
      <c r="E190" s="59">
        <v>23162.76</v>
      </c>
      <c r="F190" s="60">
        <v>4.468601183331004E-5</v>
      </c>
    </row>
    <row r="191" spans="1:6" x14ac:dyDescent="0.2">
      <c r="A191" s="57" t="s">
        <v>72</v>
      </c>
      <c r="B191" s="57" t="s">
        <v>308</v>
      </c>
      <c r="C191" s="58">
        <v>15</v>
      </c>
      <c r="D191" s="59">
        <v>568015</v>
      </c>
      <c r="E191" s="59">
        <v>34080.9</v>
      </c>
      <c r="F191" s="60">
        <v>6.5749483251989664E-5</v>
      </c>
    </row>
    <row r="192" spans="1:6" x14ac:dyDescent="0.2">
      <c r="A192" s="57" t="s">
        <v>72</v>
      </c>
      <c r="B192" s="57" t="s">
        <v>162</v>
      </c>
      <c r="C192" s="58">
        <v>38</v>
      </c>
      <c r="D192" s="59">
        <v>859907</v>
      </c>
      <c r="E192" s="59">
        <v>51549.22</v>
      </c>
      <c r="F192" s="60">
        <v>9.9449679352456386E-5</v>
      </c>
    </row>
    <row r="193" spans="1:6" x14ac:dyDescent="0.2">
      <c r="A193" s="57" t="s">
        <v>73</v>
      </c>
      <c r="B193" s="57" t="s">
        <v>309</v>
      </c>
      <c r="C193" s="58">
        <v>376</v>
      </c>
      <c r="D193" s="59">
        <v>148043429</v>
      </c>
      <c r="E193" s="59">
        <v>8819817.7100000009</v>
      </c>
      <c r="F193" s="60">
        <v>1.7015350439960414E-2</v>
      </c>
    </row>
    <row r="194" spans="1:6" x14ac:dyDescent="0.2">
      <c r="A194" s="57" t="s">
        <v>73</v>
      </c>
      <c r="B194" s="57" t="s">
        <v>310</v>
      </c>
      <c r="C194" s="58">
        <v>305</v>
      </c>
      <c r="D194" s="59">
        <v>60190661</v>
      </c>
      <c r="E194" s="59">
        <v>3611431.28</v>
      </c>
      <c r="F194" s="60">
        <v>6.9672379678961411E-3</v>
      </c>
    </row>
    <row r="195" spans="1:6" x14ac:dyDescent="0.2">
      <c r="A195" s="57" t="s">
        <v>73</v>
      </c>
      <c r="B195" s="57" t="s">
        <v>311</v>
      </c>
      <c r="C195" s="58">
        <v>237</v>
      </c>
      <c r="D195" s="59">
        <v>14779707</v>
      </c>
      <c r="E195" s="59">
        <v>886767.77</v>
      </c>
      <c r="F195" s="60">
        <v>1.7107682790659644E-3</v>
      </c>
    </row>
    <row r="196" spans="1:6" x14ac:dyDescent="0.2">
      <c r="A196" s="57" t="s">
        <v>73</v>
      </c>
      <c r="B196" s="57" t="s">
        <v>312</v>
      </c>
      <c r="C196" s="58">
        <v>208</v>
      </c>
      <c r="D196" s="59">
        <v>21240654</v>
      </c>
      <c r="E196" s="59">
        <v>1272247.04</v>
      </c>
      <c r="F196" s="60">
        <v>2.454441797278635E-3</v>
      </c>
    </row>
    <row r="197" spans="1:6" x14ac:dyDescent="0.2">
      <c r="A197" s="57" t="s">
        <v>73</v>
      </c>
      <c r="B197" s="57" t="s">
        <v>313</v>
      </c>
      <c r="C197" s="58">
        <v>70</v>
      </c>
      <c r="D197" s="59">
        <v>2839438</v>
      </c>
      <c r="E197" s="59">
        <v>170366.28</v>
      </c>
      <c r="F197" s="60">
        <v>3.2867368155077423E-4</v>
      </c>
    </row>
    <row r="198" spans="1:6" x14ac:dyDescent="0.2">
      <c r="A198" s="57" t="s">
        <v>73</v>
      </c>
      <c r="B198" s="57" t="s">
        <v>314</v>
      </c>
      <c r="C198" s="58">
        <v>66</v>
      </c>
      <c r="D198" s="59">
        <v>5116186</v>
      </c>
      <c r="E198" s="59">
        <v>306971.15999999997</v>
      </c>
      <c r="F198" s="60">
        <v>5.9221426497726992E-4</v>
      </c>
    </row>
    <row r="199" spans="1:6" x14ac:dyDescent="0.2">
      <c r="A199" s="57" t="s">
        <v>73</v>
      </c>
      <c r="B199" s="57" t="s">
        <v>315</v>
      </c>
      <c r="C199" s="58">
        <v>58</v>
      </c>
      <c r="D199" s="59">
        <v>1408710</v>
      </c>
      <c r="E199" s="59">
        <v>84485.17</v>
      </c>
      <c r="F199" s="60">
        <v>1.6299030453880326E-4</v>
      </c>
    </row>
    <row r="200" spans="1:6" x14ac:dyDescent="0.2">
      <c r="A200" s="57" t="s">
        <v>73</v>
      </c>
      <c r="B200" s="57" t="s">
        <v>316</v>
      </c>
      <c r="C200" s="58">
        <v>47</v>
      </c>
      <c r="D200" s="59">
        <v>962014</v>
      </c>
      <c r="E200" s="59">
        <v>57720.84</v>
      </c>
      <c r="F200" s="60">
        <v>1.1135607929575731E-4</v>
      </c>
    </row>
    <row r="201" spans="1:6" x14ac:dyDescent="0.2">
      <c r="A201" s="57" t="s">
        <v>73</v>
      </c>
      <c r="B201" s="57" t="s">
        <v>317</v>
      </c>
      <c r="C201" s="58">
        <v>36</v>
      </c>
      <c r="D201" s="59">
        <v>2861063</v>
      </c>
      <c r="E201" s="59">
        <v>171559.65</v>
      </c>
      <c r="F201" s="60">
        <v>3.3097595234844762E-4</v>
      </c>
    </row>
    <row r="202" spans="1:6" x14ac:dyDescent="0.2">
      <c r="A202" s="57" t="s">
        <v>73</v>
      </c>
      <c r="B202" s="57" t="s">
        <v>318</v>
      </c>
      <c r="C202" s="58">
        <v>35</v>
      </c>
      <c r="D202" s="59">
        <v>2449915</v>
      </c>
      <c r="E202" s="59">
        <v>146994.9</v>
      </c>
      <c r="F202" s="60">
        <v>2.8358519627351083E-4</v>
      </c>
    </row>
    <row r="203" spans="1:6" x14ac:dyDescent="0.2">
      <c r="A203" s="57" t="s">
        <v>73</v>
      </c>
      <c r="B203" s="57" t="s">
        <v>319</v>
      </c>
      <c r="C203" s="58">
        <v>33</v>
      </c>
      <c r="D203" s="59">
        <v>665940</v>
      </c>
      <c r="E203" s="59">
        <v>39956.400000000001</v>
      </c>
      <c r="F203" s="60">
        <v>7.7084603182715251E-5</v>
      </c>
    </row>
    <row r="204" spans="1:6" x14ac:dyDescent="0.2">
      <c r="A204" s="57" t="s">
        <v>73</v>
      </c>
      <c r="B204" s="57" t="s">
        <v>320</v>
      </c>
      <c r="C204" s="58">
        <v>29</v>
      </c>
      <c r="D204" s="59">
        <v>699457</v>
      </c>
      <c r="E204" s="59">
        <v>41967.42</v>
      </c>
      <c r="F204" s="60">
        <v>8.0964299018488836E-5</v>
      </c>
    </row>
    <row r="205" spans="1:6" x14ac:dyDescent="0.2">
      <c r="A205" s="57" t="s">
        <v>73</v>
      </c>
      <c r="B205" s="57" t="s">
        <v>321</v>
      </c>
      <c r="C205" s="58">
        <v>24</v>
      </c>
      <c r="D205" s="59">
        <v>2428764</v>
      </c>
      <c r="E205" s="59">
        <v>145713.85</v>
      </c>
      <c r="F205" s="60">
        <v>2.8111377164798861E-4</v>
      </c>
    </row>
    <row r="206" spans="1:6" x14ac:dyDescent="0.2">
      <c r="A206" s="57" t="s">
        <v>73</v>
      </c>
      <c r="B206" s="57" t="s">
        <v>322</v>
      </c>
      <c r="C206" s="58">
        <v>23</v>
      </c>
      <c r="D206" s="59">
        <v>555613</v>
      </c>
      <c r="E206" s="59">
        <v>33336.78</v>
      </c>
      <c r="F206" s="60">
        <v>6.4313913608069737E-5</v>
      </c>
    </row>
    <row r="207" spans="1:6" x14ac:dyDescent="0.2">
      <c r="A207" s="57" t="s">
        <v>73</v>
      </c>
      <c r="B207" s="57" t="s">
        <v>324</v>
      </c>
      <c r="C207" s="58">
        <v>11</v>
      </c>
      <c r="D207" s="59">
        <v>2690245</v>
      </c>
      <c r="E207" s="59">
        <v>161414.70000000001</v>
      </c>
      <c r="F207" s="60">
        <v>3.1140413293882899E-4</v>
      </c>
    </row>
    <row r="208" spans="1:6" x14ac:dyDescent="0.2">
      <c r="A208" s="57" t="s">
        <v>73</v>
      </c>
      <c r="B208" s="57" t="s">
        <v>323</v>
      </c>
      <c r="C208" s="58">
        <v>11</v>
      </c>
      <c r="D208" s="59">
        <v>8134312</v>
      </c>
      <c r="E208" s="59">
        <v>488058.72</v>
      </c>
      <c r="F208" s="60">
        <v>9.4157163210559322E-4</v>
      </c>
    </row>
    <row r="209" spans="1:6" x14ac:dyDescent="0.2">
      <c r="A209" s="57" t="s">
        <v>73</v>
      </c>
      <c r="B209" s="57" t="s">
        <v>162</v>
      </c>
      <c r="C209" s="58">
        <v>54</v>
      </c>
      <c r="D209" s="59">
        <v>635996</v>
      </c>
      <c r="E209" s="59">
        <v>38112.949999999997</v>
      </c>
      <c r="F209" s="60">
        <v>7.3528186394987205E-5</v>
      </c>
    </row>
    <row r="210" spans="1:6" x14ac:dyDescent="0.2">
      <c r="A210" s="57" t="s">
        <v>74</v>
      </c>
      <c r="B210" s="57" t="s">
        <v>325</v>
      </c>
      <c r="C210" s="58">
        <v>262</v>
      </c>
      <c r="D210" s="59">
        <v>13850582</v>
      </c>
      <c r="E210" s="59">
        <v>830020.17</v>
      </c>
      <c r="F210" s="60">
        <v>1.6012897918255861E-3</v>
      </c>
    </row>
    <row r="211" spans="1:6" x14ac:dyDescent="0.2">
      <c r="A211" s="57" t="s">
        <v>74</v>
      </c>
      <c r="B211" s="57" t="s">
        <v>326</v>
      </c>
      <c r="C211" s="58">
        <v>20</v>
      </c>
      <c r="D211" s="59">
        <v>448135</v>
      </c>
      <c r="E211" s="59">
        <v>26888.1</v>
      </c>
      <c r="F211" s="60">
        <v>5.1873004545884153E-5</v>
      </c>
    </row>
    <row r="212" spans="1:6" x14ac:dyDescent="0.2">
      <c r="A212" s="57" t="s">
        <v>74</v>
      </c>
      <c r="B212" s="57" t="s">
        <v>327</v>
      </c>
      <c r="C212" s="58">
        <v>18</v>
      </c>
      <c r="D212" s="59">
        <v>455680</v>
      </c>
      <c r="E212" s="59">
        <v>27340.799999999999</v>
      </c>
      <c r="F212" s="60">
        <v>5.2746361501486141E-5</v>
      </c>
    </row>
    <row r="213" spans="1:6" x14ac:dyDescent="0.2">
      <c r="A213" s="57" t="s">
        <v>74</v>
      </c>
      <c r="B213" s="57" t="s">
        <v>162</v>
      </c>
      <c r="C213" s="58">
        <v>19</v>
      </c>
      <c r="D213" s="59">
        <v>382847</v>
      </c>
      <c r="E213" s="59">
        <v>22764.560000000001</v>
      </c>
      <c r="F213" s="60">
        <v>4.3917797254735469E-5</v>
      </c>
    </row>
    <row r="214" spans="1:6" x14ac:dyDescent="0.2">
      <c r="A214" s="57" t="s">
        <v>75</v>
      </c>
      <c r="B214" s="57" t="s">
        <v>328</v>
      </c>
      <c r="C214" s="58">
        <v>83</v>
      </c>
      <c r="D214" s="59">
        <v>3230427</v>
      </c>
      <c r="E214" s="59">
        <v>192359.59</v>
      </c>
      <c r="F214" s="60">
        <v>3.7110356947922735E-4</v>
      </c>
    </row>
    <row r="215" spans="1:6" x14ac:dyDescent="0.2">
      <c r="A215" s="57" t="s">
        <v>75</v>
      </c>
      <c r="B215" s="57" t="s">
        <v>329</v>
      </c>
      <c r="C215" s="58">
        <v>81</v>
      </c>
      <c r="D215" s="59">
        <v>5239002</v>
      </c>
      <c r="E215" s="59">
        <v>314126.90999999997</v>
      </c>
      <c r="F215" s="60">
        <v>6.0601926615917604E-4</v>
      </c>
    </row>
    <row r="216" spans="1:6" x14ac:dyDescent="0.2">
      <c r="A216" s="57" t="s">
        <v>75</v>
      </c>
      <c r="B216" s="57" t="s">
        <v>330</v>
      </c>
      <c r="C216" s="58">
        <v>14</v>
      </c>
      <c r="D216" s="59">
        <v>91350</v>
      </c>
      <c r="E216" s="59">
        <v>5481</v>
      </c>
      <c r="F216" s="60">
        <v>1.0574043458481301E-5</v>
      </c>
    </row>
    <row r="217" spans="1:6" x14ac:dyDescent="0.2">
      <c r="A217" s="57" t="s">
        <v>75</v>
      </c>
      <c r="B217" s="57" t="s">
        <v>331</v>
      </c>
      <c r="C217" s="58">
        <v>11</v>
      </c>
      <c r="D217" s="59">
        <v>211705</v>
      </c>
      <c r="E217" s="59">
        <v>12702.3</v>
      </c>
      <c r="F217" s="60">
        <v>2.4505504875509401E-5</v>
      </c>
    </row>
    <row r="218" spans="1:6" x14ac:dyDescent="0.2">
      <c r="A218" s="57" t="s">
        <v>75</v>
      </c>
      <c r="B218" s="57" t="s">
        <v>162</v>
      </c>
      <c r="C218" s="58">
        <v>41</v>
      </c>
      <c r="D218" s="59">
        <v>324961</v>
      </c>
      <c r="E218" s="59">
        <v>19275.59</v>
      </c>
      <c r="F218" s="60">
        <v>3.7186813783591972E-5</v>
      </c>
    </row>
    <row r="219" spans="1:6" x14ac:dyDescent="0.2">
      <c r="A219" s="57" t="s">
        <v>76</v>
      </c>
      <c r="B219" s="57" t="s">
        <v>332</v>
      </c>
      <c r="C219" s="58">
        <v>306</v>
      </c>
      <c r="D219" s="59">
        <v>23147308</v>
      </c>
      <c r="E219" s="59">
        <v>1387110.66</v>
      </c>
      <c r="F219" s="60">
        <v>2.6760387521552052E-3</v>
      </c>
    </row>
    <row r="220" spans="1:6" x14ac:dyDescent="0.2">
      <c r="A220" s="57" t="s">
        <v>76</v>
      </c>
      <c r="B220" s="57" t="s">
        <v>333</v>
      </c>
      <c r="C220" s="58">
        <v>51</v>
      </c>
      <c r="D220" s="59">
        <v>2064182</v>
      </c>
      <c r="E220" s="59">
        <v>123850.92</v>
      </c>
      <c r="F220" s="60">
        <v>2.3893541515287189E-4</v>
      </c>
    </row>
    <row r="221" spans="1:6" x14ac:dyDescent="0.2">
      <c r="A221" s="57" t="s">
        <v>76</v>
      </c>
      <c r="B221" s="57" t="s">
        <v>334</v>
      </c>
      <c r="C221" s="58">
        <v>48</v>
      </c>
      <c r="D221" s="59">
        <v>519928</v>
      </c>
      <c r="E221" s="59">
        <v>31195.68</v>
      </c>
      <c r="F221" s="60">
        <v>6.0183265104337886E-5</v>
      </c>
    </row>
    <row r="222" spans="1:6" x14ac:dyDescent="0.2">
      <c r="A222" s="57" t="s">
        <v>76</v>
      </c>
      <c r="B222" s="57" t="s">
        <v>335</v>
      </c>
      <c r="C222" s="58">
        <v>40</v>
      </c>
      <c r="D222" s="59">
        <v>544596</v>
      </c>
      <c r="E222" s="59">
        <v>32675.759999999998</v>
      </c>
      <c r="F222" s="60">
        <v>6.303866197389252E-5</v>
      </c>
    </row>
    <row r="223" spans="1:6" x14ac:dyDescent="0.2">
      <c r="A223" s="57" t="s">
        <v>76</v>
      </c>
      <c r="B223" s="57" t="s">
        <v>336</v>
      </c>
      <c r="C223" s="58">
        <v>34</v>
      </c>
      <c r="D223" s="59">
        <v>883877</v>
      </c>
      <c r="E223" s="59">
        <v>53032.62</v>
      </c>
      <c r="F223" s="60">
        <v>1.0231148122552903E-4</v>
      </c>
    </row>
    <row r="224" spans="1:6" x14ac:dyDescent="0.2">
      <c r="A224" s="57" t="s">
        <v>76</v>
      </c>
      <c r="B224" s="57" t="s">
        <v>286</v>
      </c>
      <c r="C224" s="58">
        <v>26</v>
      </c>
      <c r="D224" s="59">
        <v>889263</v>
      </c>
      <c r="E224" s="59">
        <v>53355.78</v>
      </c>
      <c r="F224" s="60">
        <v>1.0293492729085338E-4</v>
      </c>
    </row>
    <row r="225" spans="1:6" x14ac:dyDescent="0.2">
      <c r="A225" s="57" t="s">
        <v>76</v>
      </c>
      <c r="B225" s="57" t="s">
        <v>338</v>
      </c>
      <c r="C225" s="58">
        <v>25</v>
      </c>
      <c r="D225" s="59">
        <v>649921</v>
      </c>
      <c r="E225" s="59">
        <v>38995.26</v>
      </c>
      <c r="F225" s="60">
        <v>7.5230354664254247E-5</v>
      </c>
    </row>
    <row r="226" spans="1:6" x14ac:dyDescent="0.2">
      <c r="A226" s="57" t="s">
        <v>76</v>
      </c>
      <c r="B226" s="57" t="s">
        <v>337</v>
      </c>
      <c r="C226" s="58">
        <v>24</v>
      </c>
      <c r="D226" s="59">
        <v>439749</v>
      </c>
      <c r="E226" s="59">
        <v>26384.94</v>
      </c>
      <c r="F226" s="60">
        <v>5.0902299253680275E-5</v>
      </c>
    </row>
    <row r="227" spans="1:6" x14ac:dyDescent="0.2">
      <c r="A227" s="57" t="s">
        <v>76</v>
      </c>
      <c r="B227" s="57" t="s">
        <v>339</v>
      </c>
      <c r="C227" s="58">
        <v>14</v>
      </c>
      <c r="D227" s="59">
        <v>321864</v>
      </c>
      <c r="E227" s="59">
        <v>19311.84</v>
      </c>
      <c r="F227" s="60">
        <v>3.7256747933449648E-5</v>
      </c>
    </row>
    <row r="228" spans="1:6" x14ac:dyDescent="0.2">
      <c r="A228" s="57" t="s">
        <v>76</v>
      </c>
      <c r="B228" s="57" t="s">
        <v>340</v>
      </c>
      <c r="C228" s="58">
        <v>13</v>
      </c>
      <c r="D228" s="59">
        <v>142522</v>
      </c>
      <c r="E228" s="59">
        <v>8551.32</v>
      </c>
      <c r="F228" s="60">
        <v>1.6497359844440854E-5</v>
      </c>
    </row>
    <row r="229" spans="1:6" x14ac:dyDescent="0.2">
      <c r="A229" s="57" t="s">
        <v>76</v>
      </c>
      <c r="B229" s="57" t="s">
        <v>162</v>
      </c>
      <c r="C229" s="58">
        <v>28</v>
      </c>
      <c r="D229" s="59">
        <v>2263600</v>
      </c>
      <c r="E229" s="59">
        <v>135688.04999999999</v>
      </c>
      <c r="F229" s="60">
        <v>2.6177181855438486E-4</v>
      </c>
    </row>
    <row r="230" spans="1:6" x14ac:dyDescent="0.2">
      <c r="A230" s="57" t="s">
        <v>77</v>
      </c>
      <c r="B230" s="57" t="s">
        <v>341</v>
      </c>
      <c r="C230" s="58">
        <v>669</v>
      </c>
      <c r="D230" s="59">
        <v>63243176</v>
      </c>
      <c r="E230" s="59">
        <v>3771192.01</v>
      </c>
      <c r="F230" s="60">
        <v>7.2754512322600702E-3</v>
      </c>
    </row>
    <row r="231" spans="1:6" x14ac:dyDescent="0.2">
      <c r="A231" s="57" t="s">
        <v>77</v>
      </c>
      <c r="B231" s="57" t="s">
        <v>342</v>
      </c>
      <c r="C231" s="58">
        <v>211</v>
      </c>
      <c r="D231" s="59">
        <v>46540289</v>
      </c>
      <c r="E231" s="59">
        <v>2790901.3</v>
      </c>
      <c r="F231" s="60">
        <v>5.38425682075022E-3</v>
      </c>
    </row>
    <row r="232" spans="1:6" x14ac:dyDescent="0.2">
      <c r="A232" s="57" t="s">
        <v>77</v>
      </c>
      <c r="B232" s="57" t="s">
        <v>343</v>
      </c>
      <c r="C232" s="58">
        <v>76</v>
      </c>
      <c r="D232" s="59">
        <v>4097839</v>
      </c>
      <c r="E232" s="59">
        <v>245870.34</v>
      </c>
      <c r="F232" s="60">
        <v>4.743374676722447E-4</v>
      </c>
    </row>
    <row r="233" spans="1:6" x14ac:dyDescent="0.2">
      <c r="A233" s="57" t="s">
        <v>77</v>
      </c>
      <c r="B233" s="57" t="s">
        <v>344</v>
      </c>
      <c r="C233" s="58">
        <v>39</v>
      </c>
      <c r="D233" s="59">
        <v>413911</v>
      </c>
      <c r="E233" s="59">
        <v>24834.66</v>
      </c>
      <c r="F233" s="60">
        <v>4.7911471285642621E-5</v>
      </c>
    </row>
    <row r="234" spans="1:6" x14ac:dyDescent="0.2">
      <c r="A234" s="57" t="s">
        <v>77</v>
      </c>
      <c r="B234" s="57" t="s">
        <v>345</v>
      </c>
      <c r="C234" s="58">
        <v>10</v>
      </c>
      <c r="D234" s="59">
        <v>401002</v>
      </c>
      <c r="E234" s="59">
        <v>24060.12</v>
      </c>
      <c r="F234" s="60">
        <v>4.6417214832380062E-5</v>
      </c>
    </row>
    <row r="235" spans="1:6" x14ac:dyDescent="0.2">
      <c r="A235" s="57" t="s">
        <v>77</v>
      </c>
      <c r="B235" s="57" t="s">
        <v>162</v>
      </c>
      <c r="C235" s="58">
        <v>53</v>
      </c>
      <c r="D235" s="59">
        <v>1598464</v>
      </c>
      <c r="E235" s="59">
        <v>93417.52</v>
      </c>
      <c r="F235" s="60">
        <v>1.8022275429001024E-4</v>
      </c>
    </row>
    <row r="236" spans="1:6" x14ac:dyDescent="0.2">
      <c r="A236" s="57" t="s">
        <v>78</v>
      </c>
      <c r="B236" s="57" t="s">
        <v>346</v>
      </c>
      <c r="C236" s="58">
        <v>383</v>
      </c>
      <c r="D236" s="59">
        <v>33886651</v>
      </c>
      <c r="E236" s="59">
        <v>2029888.15</v>
      </c>
      <c r="F236" s="60">
        <v>3.9160966090049645E-3</v>
      </c>
    </row>
    <row r="237" spans="1:6" x14ac:dyDescent="0.2">
      <c r="A237" s="57" t="s">
        <v>78</v>
      </c>
      <c r="B237" s="57" t="s">
        <v>347</v>
      </c>
      <c r="C237" s="58">
        <v>197</v>
      </c>
      <c r="D237" s="59">
        <v>6830934</v>
      </c>
      <c r="E237" s="59">
        <v>408726.08</v>
      </c>
      <c r="F237" s="60">
        <v>7.8852168081275408E-4</v>
      </c>
    </row>
    <row r="238" spans="1:6" x14ac:dyDescent="0.2">
      <c r="A238" s="57" t="s">
        <v>78</v>
      </c>
      <c r="B238" s="57" t="s">
        <v>348</v>
      </c>
      <c r="C238" s="58">
        <v>171</v>
      </c>
      <c r="D238" s="59">
        <v>5279605</v>
      </c>
      <c r="E238" s="59">
        <v>310965.40999999997</v>
      </c>
      <c r="F238" s="60">
        <v>5.9992004368262283E-4</v>
      </c>
    </row>
    <row r="239" spans="1:6" x14ac:dyDescent="0.2">
      <c r="A239" s="57" t="s">
        <v>78</v>
      </c>
      <c r="B239" s="57" t="s">
        <v>349</v>
      </c>
      <c r="C239" s="58">
        <v>69</v>
      </c>
      <c r="D239" s="59">
        <v>7711549</v>
      </c>
      <c r="E239" s="59">
        <v>459176.26</v>
      </c>
      <c r="F239" s="60">
        <v>8.8585107249460114E-4</v>
      </c>
    </row>
    <row r="240" spans="1:6" x14ac:dyDescent="0.2">
      <c r="A240" s="57" t="s">
        <v>78</v>
      </c>
      <c r="B240" s="57" t="s">
        <v>350</v>
      </c>
      <c r="C240" s="58">
        <v>46</v>
      </c>
      <c r="D240" s="59">
        <v>2061766</v>
      </c>
      <c r="E240" s="59">
        <v>123705.96</v>
      </c>
      <c r="F240" s="60">
        <v>2.3865575572215827E-4</v>
      </c>
    </row>
    <row r="241" spans="1:6" x14ac:dyDescent="0.2">
      <c r="A241" s="57" t="s">
        <v>78</v>
      </c>
      <c r="B241" s="57" t="s">
        <v>351</v>
      </c>
      <c r="C241" s="58">
        <v>18</v>
      </c>
      <c r="D241" s="59">
        <v>229401</v>
      </c>
      <c r="E241" s="59">
        <v>13764.06</v>
      </c>
      <c r="F241" s="60">
        <v>2.6553871301796047E-5</v>
      </c>
    </row>
    <row r="242" spans="1:6" x14ac:dyDescent="0.2">
      <c r="A242" s="57" t="s">
        <v>78</v>
      </c>
      <c r="B242" s="57" t="s">
        <v>353</v>
      </c>
      <c r="C242" s="58">
        <v>11</v>
      </c>
      <c r="D242" s="59">
        <v>75100</v>
      </c>
      <c r="E242" s="59">
        <v>4506</v>
      </c>
      <c r="F242" s="60">
        <v>8.6930559795505828E-6</v>
      </c>
    </row>
    <row r="243" spans="1:6" x14ac:dyDescent="0.2">
      <c r="A243" s="57" t="s">
        <v>78</v>
      </c>
      <c r="B243" s="57" t="s">
        <v>352</v>
      </c>
      <c r="C243" s="58">
        <v>10</v>
      </c>
      <c r="D243" s="59">
        <v>166198</v>
      </c>
      <c r="E243" s="59">
        <v>9926.5300000000007</v>
      </c>
      <c r="F243" s="60">
        <v>1.9150439629979639E-5</v>
      </c>
    </row>
    <row r="244" spans="1:6" x14ac:dyDescent="0.2">
      <c r="A244" s="57" t="s">
        <v>78</v>
      </c>
      <c r="B244" s="57" t="s">
        <v>162</v>
      </c>
      <c r="C244" s="58">
        <v>62</v>
      </c>
      <c r="D244" s="59">
        <v>630642</v>
      </c>
      <c r="E244" s="59">
        <v>36246.03</v>
      </c>
      <c r="F244" s="60">
        <v>6.9926490862509935E-5</v>
      </c>
    </row>
    <row r="245" spans="1:6" x14ac:dyDescent="0.2">
      <c r="A245" s="57" t="s">
        <v>79</v>
      </c>
      <c r="B245" s="57" t="s">
        <v>79</v>
      </c>
      <c r="C245" s="58">
        <v>1810</v>
      </c>
      <c r="D245" s="59">
        <v>249118660</v>
      </c>
      <c r="E245" s="59">
        <v>14891177.27</v>
      </c>
      <c r="F245" s="60">
        <v>2.8728326145033557E-2</v>
      </c>
    </row>
    <row r="246" spans="1:6" x14ac:dyDescent="0.2">
      <c r="A246" s="57" t="s">
        <v>79</v>
      </c>
      <c r="B246" s="57" t="s">
        <v>336</v>
      </c>
      <c r="C246" s="58">
        <v>209</v>
      </c>
      <c r="D246" s="59">
        <v>18055982</v>
      </c>
      <c r="E246" s="59">
        <v>1081777.9099999999</v>
      </c>
      <c r="F246" s="60">
        <v>2.086985337121889E-3</v>
      </c>
    </row>
    <row r="247" spans="1:6" x14ac:dyDescent="0.2">
      <c r="A247" s="57" t="s">
        <v>79</v>
      </c>
      <c r="B247" s="57" t="s">
        <v>354</v>
      </c>
      <c r="C247" s="58">
        <v>104</v>
      </c>
      <c r="D247" s="59">
        <v>4544709</v>
      </c>
      <c r="E247" s="59">
        <v>272060.12</v>
      </c>
      <c r="F247" s="60">
        <v>5.2486326075527054E-4</v>
      </c>
    </row>
    <row r="248" spans="1:6" x14ac:dyDescent="0.2">
      <c r="A248" s="57" t="s">
        <v>79</v>
      </c>
      <c r="B248" s="57" t="s">
        <v>355</v>
      </c>
      <c r="C248" s="58">
        <v>99</v>
      </c>
      <c r="D248" s="59">
        <v>5909257</v>
      </c>
      <c r="E248" s="59">
        <v>354555.42</v>
      </c>
      <c r="F248" s="60">
        <v>6.8401467241745845E-4</v>
      </c>
    </row>
    <row r="249" spans="1:6" x14ac:dyDescent="0.2">
      <c r="A249" s="57" t="s">
        <v>79</v>
      </c>
      <c r="B249" s="57" t="s">
        <v>356</v>
      </c>
      <c r="C249" s="58">
        <v>65</v>
      </c>
      <c r="D249" s="59">
        <v>2995811</v>
      </c>
      <c r="E249" s="59">
        <v>179748.66</v>
      </c>
      <c r="F249" s="60">
        <v>3.4677433724571784E-4</v>
      </c>
    </row>
    <row r="250" spans="1:6" x14ac:dyDescent="0.2">
      <c r="A250" s="57" t="s">
        <v>79</v>
      </c>
      <c r="B250" s="57" t="s">
        <v>357</v>
      </c>
      <c r="C250" s="58">
        <v>63</v>
      </c>
      <c r="D250" s="59">
        <v>1487373</v>
      </c>
      <c r="E250" s="59">
        <v>89242.38</v>
      </c>
      <c r="F250" s="60">
        <v>1.7216799935382276E-4</v>
      </c>
    </row>
    <row r="251" spans="1:6" x14ac:dyDescent="0.2">
      <c r="A251" s="57" t="s">
        <v>79</v>
      </c>
      <c r="B251" s="57" t="s">
        <v>358</v>
      </c>
      <c r="C251" s="58">
        <v>29</v>
      </c>
      <c r="D251" s="59">
        <v>1147205</v>
      </c>
      <c r="E251" s="59">
        <v>68832.3</v>
      </c>
      <c r="F251" s="60">
        <v>1.3279250712410555E-4</v>
      </c>
    </row>
    <row r="252" spans="1:6" x14ac:dyDescent="0.2">
      <c r="A252" s="57" t="s">
        <v>79</v>
      </c>
      <c r="B252" s="57" t="s">
        <v>360</v>
      </c>
      <c r="C252" s="58">
        <v>25</v>
      </c>
      <c r="D252" s="59">
        <v>607506</v>
      </c>
      <c r="E252" s="59">
        <v>36450.36</v>
      </c>
      <c r="F252" s="60">
        <v>7.0320687961556013E-5</v>
      </c>
    </row>
    <row r="253" spans="1:6" x14ac:dyDescent="0.2">
      <c r="A253" s="57" t="s">
        <v>79</v>
      </c>
      <c r="B253" s="57" t="s">
        <v>362</v>
      </c>
      <c r="C253" s="58">
        <v>25</v>
      </c>
      <c r="D253" s="59">
        <v>1879877</v>
      </c>
      <c r="E253" s="59">
        <v>112792.62</v>
      </c>
      <c r="F253" s="60">
        <v>2.1760154454952875E-4</v>
      </c>
    </row>
    <row r="254" spans="1:6" x14ac:dyDescent="0.2">
      <c r="A254" s="57" t="s">
        <v>79</v>
      </c>
      <c r="B254" s="57" t="s">
        <v>361</v>
      </c>
      <c r="C254" s="58">
        <v>23</v>
      </c>
      <c r="D254" s="59">
        <v>255226</v>
      </c>
      <c r="E254" s="59">
        <v>15313.56</v>
      </c>
      <c r="F254" s="60">
        <v>2.9543194479850557E-5</v>
      </c>
    </row>
    <row r="255" spans="1:6" x14ac:dyDescent="0.2">
      <c r="A255" s="57" t="s">
        <v>79</v>
      </c>
      <c r="B255" s="57" t="s">
        <v>359</v>
      </c>
      <c r="C255" s="58">
        <v>23</v>
      </c>
      <c r="D255" s="59">
        <v>480700</v>
      </c>
      <c r="E255" s="59">
        <v>28842</v>
      </c>
      <c r="F255" s="60">
        <v>5.5642503453661315E-5</v>
      </c>
    </row>
    <row r="256" spans="1:6" x14ac:dyDescent="0.2">
      <c r="A256" s="57" t="s">
        <v>79</v>
      </c>
      <c r="B256" s="57" t="s">
        <v>364</v>
      </c>
      <c r="C256" s="58">
        <v>21</v>
      </c>
      <c r="D256" s="59">
        <v>420012</v>
      </c>
      <c r="E256" s="59">
        <v>25200.720000000001</v>
      </c>
      <c r="F256" s="60">
        <v>4.8617680800039938E-5</v>
      </c>
    </row>
    <row r="257" spans="1:6" x14ac:dyDescent="0.2">
      <c r="A257" s="57" t="s">
        <v>79</v>
      </c>
      <c r="B257" s="57" t="s">
        <v>363</v>
      </c>
      <c r="C257" s="58">
        <v>19</v>
      </c>
      <c r="D257" s="59">
        <v>680284</v>
      </c>
      <c r="E257" s="59">
        <v>40817.040000000001</v>
      </c>
      <c r="F257" s="60">
        <v>7.8744965299501848E-5</v>
      </c>
    </row>
    <row r="258" spans="1:6" x14ac:dyDescent="0.2">
      <c r="A258" s="57" t="s">
        <v>79</v>
      </c>
      <c r="B258" s="57" t="s">
        <v>162</v>
      </c>
      <c r="C258" s="58">
        <v>58</v>
      </c>
      <c r="D258" s="59">
        <v>1222893</v>
      </c>
      <c r="E258" s="59">
        <v>70189.399999999994</v>
      </c>
      <c r="F258" s="60">
        <v>1.3541064877298437E-4</v>
      </c>
    </row>
    <row r="259" spans="1:6" x14ac:dyDescent="0.2">
      <c r="A259" s="57" t="s">
        <v>80</v>
      </c>
      <c r="B259" s="57" t="s">
        <v>365</v>
      </c>
      <c r="C259" s="58">
        <v>242</v>
      </c>
      <c r="D259" s="59">
        <v>15415210</v>
      </c>
      <c r="E259" s="59">
        <v>923496.51</v>
      </c>
      <c r="F259" s="60">
        <v>1.7816260227140688E-3</v>
      </c>
    </row>
    <row r="260" spans="1:6" x14ac:dyDescent="0.2">
      <c r="A260" s="57" t="s">
        <v>80</v>
      </c>
      <c r="B260" s="57" t="s">
        <v>366</v>
      </c>
      <c r="C260" s="58">
        <v>52</v>
      </c>
      <c r="D260" s="59">
        <v>1587673</v>
      </c>
      <c r="E260" s="59">
        <v>95260.38</v>
      </c>
      <c r="F260" s="60">
        <v>1.837780328391613E-4</v>
      </c>
    </row>
    <row r="261" spans="1:6" x14ac:dyDescent="0.2">
      <c r="A261" s="57" t="s">
        <v>80</v>
      </c>
      <c r="B261" s="57" t="s">
        <v>367</v>
      </c>
      <c r="C261" s="58">
        <v>19</v>
      </c>
      <c r="D261" s="59">
        <v>218388</v>
      </c>
      <c r="E261" s="59">
        <v>13103.28</v>
      </c>
      <c r="F261" s="60">
        <v>2.527908267992134E-5</v>
      </c>
    </row>
    <row r="262" spans="1:6" x14ac:dyDescent="0.2">
      <c r="A262" s="57" t="s">
        <v>80</v>
      </c>
      <c r="B262" s="57" t="s">
        <v>368</v>
      </c>
      <c r="C262" s="58">
        <v>15</v>
      </c>
      <c r="D262" s="59">
        <v>116048</v>
      </c>
      <c r="E262" s="59">
        <v>6962.88</v>
      </c>
      <c r="F262" s="60">
        <v>1.343291292030474E-5</v>
      </c>
    </row>
    <row r="263" spans="1:6" x14ac:dyDescent="0.2">
      <c r="A263" s="57" t="s">
        <v>80</v>
      </c>
      <c r="B263" s="57" t="s">
        <v>162</v>
      </c>
      <c r="C263" s="58">
        <v>16</v>
      </c>
      <c r="D263" s="59">
        <v>197359</v>
      </c>
      <c r="E263" s="59">
        <v>11821.94</v>
      </c>
      <c r="F263" s="60">
        <v>2.2807098581200224E-5</v>
      </c>
    </row>
    <row r="264" spans="1:6" x14ac:dyDescent="0.2">
      <c r="A264" s="57" t="s">
        <v>81</v>
      </c>
      <c r="B264" s="57" t="s">
        <v>369</v>
      </c>
      <c r="C264" s="58">
        <v>181</v>
      </c>
      <c r="D264" s="59">
        <v>14762063</v>
      </c>
      <c r="E264" s="59">
        <v>884571.49</v>
      </c>
      <c r="F264" s="60">
        <v>1.7065311763170147E-3</v>
      </c>
    </row>
    <row r="265" spans="1:6" x14ac:dyDescent="0.2">
      <c r="A265" s="57" t="s">
        <v>81</v>
      </c>
      <c r="B265" s="57" t="s">
        <v>370</v>
      </c>
      <c r="C265" s="58">
        <v>134</v>
      </c>
      <c r="D265" s="59">
        <v>7713162</v>
      </c>
      <c r="E265" s="59">
        <v>462152.22</v>
      </c>
      <c r="F265" s="60">
        <v>8.9159234787695876E-4</v>
      </c>
    </row>
    <row r="266" spans="1:6" x14ac:dyDescent="0.2">
      <c r="A266" s="57" t="s">
        <v>81</v>
      </c>
      <c r="B266" s="57" t="s">
        <v>81</v>
      </c>
      <c r="C266" s="58">
        <v>61</v>
      </c>
      <c r="D266" s="59">
        <v>1183765</v>
      </c>
      <c r="E266" s="59">
        <v>69841.41</v>
      </c>
      <c r="F266" s="60">
        <v>1.3473930022652993E-4</v>
      </c>
    </row>
    <row r="267" spans="1:6" x14ac:dyDescent="0.2">
      <c r="A267" s="57" t="s">
        <v>81</v>
      </c>
      <c r="B267" s="57" t="s">
        <v>372</v>
      </c>
      <c r="C267" s="58">
        <v>36</v>
      </c>
      <c r="D267" s="59">
        <v>1029724</v>
      </c>
      <c r="E267" s="59">
        <v>61783.44</v>
      </c>
      <c r="F267" s="60">
        <v>1.1919372004642802E-4</v>
      </c>
    </row>
    <row r="268" spans="1:6" x14ac:dyDescent="0.2">
      <c r="A268" s="57" t="s">
        <v>81</v>
      </c>
      <c r="B268" s="57" t="s">
        <v>371</v>
      </c>
      <c r="C268" s="58">
        <v>35</v>
      </c>
      <c r="D268" s="59">
        <v>1092355</v>
      </c>
      <c r="E268" s="59">
        <v>65541.3</v>
      </c>
      <c r="F268" s="60">
        <v>1.264434509259917E-4</v>
      </c>
    </row>
    <row r="269" spans="1:6" x14ac:dyDescent="0.2">
      <c r="A269" s="57" t="s">
        <v>81</v>
      </c>
      <c r="B269" s="57" t="s">
        <v>373</v>
      </c>
      <c r="C269" s="58">
        <v>30</v>
      </c>
      <c r="D269" s="59">
        <v>554180</v>
      </c>
      <c r="E269" s="59">
        <v>33250.800000000003</v>
      </c>
      <c r="F269" s="60">
        <v>6.4148039450696964E-5</v>
      </c>
    </row>
    <row r="270" spans="1:6" x14ac:dyDescent="0.2">
      <c r="A270" s="57" t="s">
        <v>81</v>
      </c>
      <c r="B270" s="57" t="s">
        <v>374</v>
      </c>
      <c r="C270" s="58">
        <v>22</v>
      </c>
      <c r="D270" s="59">
        <v>417986</v>
      </c>
      <c r="E270" s="59">
        <v>25079.16</v>
      </c>
      <c r="F270" s="60">
        <v>4.8383165068820633E-5</v>
      </c>
    </row>
    <row r="271" spans="1:6" x14ac:dyDescent="0.2">
      <c r="A271" s="57" t="s">
        <v>81</v>
      </c>
      <c r="B271" s="57" t="s">
        <v>375</v>
      </c>
      <c r="C271" s="58">
        <v>19</v>
      </c>
      <c r="D271" s="59">
        <v>692580</v>
      </c>
      <c r="E271" s="59">
        <v>41554.800000000003</v>
      </c>
      <c r="F271" s="60">
        <v>8.016826511740536E-5</v>
      </c>
    </row>
    <row r="272" spans="1:6" x14ac:dyDescent="0.2">
      <c r="A272" s="57" t="s">
        <v>81</v>
      </c>
      <c r="B272" s="57" t="s">
        <v>376</v>
      </c>
      <c r="C272" s="58">
        <v>18</v>
      </c>
      <c r="D272" s="59">
        <v>190325</v>
      </c>
      <c r="E272" s="59">
        <v>11419.5</v>
      </c>
      <c r="F272" s="60">
        <v>2.2030704118614709E-5</v>
      </c>
    </row>
    <row r="273" spans="1:6" x14ac:dyDescent="0.2">
      <c r="A273" s="57" t="s">
        <v>81</v>
      </c>
      <c r="B273" s="57" t="s">
        <v>377</v>
      </c>
      <c r="C273" s="58">
        <v>16</v>
      </c>
      <c r="D273" s="59">
        <v>213769</v>
      </c>
      <c r="E273" s="59">
        <v>12821.95</v>
      </c>
      <c r="F273" s="60">
        <v>2.4736335800487926E-5</v>
      </c>
    </row>
    <row r="274" spans="1:6" x14ac:dyDescent="0.2">
      <c r="A274" s="57" t="s">
        <v>81</v>
      </c>
      <c r="B274" s="57" t="s">
        <v>162</v>
      </c>
      <c r="C274" s="58">
        <v>57</v>
      </c>
      <c r="D274" s="59">
        <v>829631</v>
      </c>
      <c r="E274" s="59">
        <v>47622.83</v>
      </c>
      <c r="F274" s="60">
        <v>9.1874817375637126E-5</v>
      </c>
    </row>
    <row r="275" spans="1:6" x14ac:dyDescent="0.2">
      <c r="A275" s="57" t="s">
        <v>82</v>
      </c>
      <c r="B275" s="57" t="s">
        <v>378</v>
      </c>
      <c r="C275" s="58">
        <v>298</v>
      </c>
      <c r="D275" s="59">
        <v>23758912</v>
      </c>
      <c r="E275" s="59">
        <v>1422886.8</v>
      </c>
      <c r="F275" s="60">
        <v>2.7450587228059465E-3</v>
      </c>
    </row>
    <row r="276" spans="1:6" x14ac:dyDescent="0.2">
      <c r="A276" s="57" t="s">
        <v>82</v>
      </c>
      <c r="B276" s="57" t="s">
        <v>379</v>
      </c>
      <c r="C276" s="58">
        <v>46</v>
      </c>
      <c r="D276" s="59">
        <v>1416806</v>
      </c>
      <c r="E276" s="59">
        <v>85008.36</v>
      </c>
      <c r="F276" s="60">
        <v>1.6399965206608712E-4</v>
      </c>
    </row>
    <row r="277" spans="1:6" x14ac:dyDescent="0.2">
      <c r="A277" s="57" t="s">
        <v>82</v>
      </c>
      <c r="B277" s="57" t="s">
        <v>82</v>
      </c>
      <c r="C277" s="58">
        <v>33</v>
      </c>
      <c r="D277" s="59">
        <v>2596544</v>
      </c>
      <c r="E277" s="59">
        <v>155792.64000000001</v>
      </c>
      <c r="F277" s="60">
        <v>3.0055795399954978E-4</v>
      </c>
    </row>
    <row r="278" spans="1:6" x14ac:dyDescent="0.2">
      <c r="A278" s="57" t="s">
        <v>82</v>
      </c>
      <c r="B278" s="57" t="s">
        <v>380</v>
      </c>
      <c r="C278" s="58">
        <v>30</v>
      </c>
      <c r="D278" s="59">
        <v>582464</v>
      </c>
      <c r="E278" s="59">
        <v>34947.839999999997</v>
      </c>
      <c r="F278" s="60">
        <v>6.742199944171704E-5</v>
      </c>
    </row>
    <row r="279" spans="1:6" x14ac:dyDescent="0.2">
      <c r="A279" s="57" t="s">
        <v>82</v>
      </c>
      <c r="B279" s="57" t="s">
        <v>381</v>
      </c>
      <c r="C279" s="58">
        <v>21</v>
      </c>
      <c r="D279" s="59">
        <v>251060</v>
      </c>
      <c r="E279" s="59">
        <v>15063.6</v>
      </c>
      <c r="F279" s="60">
        <v>2.9060967166790536E-5</v>
      </c>
    </row>
    <row r="280" spans="1:6" x14ac:dyDescent="0.2">
      <c r="A280" s="57" t="s">
        <v>82</v>
      </c>
      <c r="B280" s="57" t="s">
        <v>382</v>
      </c>
      <c r="C280" s="58">
        <v>16</v>
      </c>
      <c r="D280" s="59">
        <v>368554</v>
      </c>
      <c r="E280" s="59">
        <v>22113.24</v>
      </c>
      <c r="F280" s="60">
        <v>4.2661259034451207E-5</v>
      </c>
    </row>
    <row r="281" spans="1:6" x14ac:dyDescent="0.2">
      <c r="A281" s="57" t="s">
        <v>82</v>
      </c>
      <c r="B281" s="57" t="s">
        <v>162</v>
      </c>
      <c r="C281" s="58">
        <v>46</v>
      </c>
      <c r="D281" s="59">
        <v>482312</v>
      </c>
      <c r="E281" s="59">
        <v>28693.13</v>
      </c>
      <c r="F281" s="60">
        <v>5.5355300780852686E-5</v>
      </c>
    </row>
    <row r="282" spans="1:6" x14ac:dyDescent="0.2">
      <c r="A282" s="57" t="s">
        <v>83</v>
      </c>
      <c r="B282" s="57" t="s">
        <v>383</v>
      </c>
      <c r="C282" s="58">
        <v>203</v>
      </c>
      <c r="D282" s="59">
        <v>12119526</v>
      </c>
      <c r="E282" s="59">
        <v>725242.63</v>
      </c>
      <c r="F282" s="60">
        <v>1.3991510832992657E-3</v>
      </c>
    </row>
    <row r="283" spans="1:6" x14ac:dyDescent="0.2">
      <c r="A283" s="57" t="s">
        <v>83</v>
      </c>
      <c r="B283" s="57" t="s">
        <v>384</v>
      </c>
      <c r="C283" s="58">
        <v>50</v>
      </c>
      <c r="D283" s="59">
        <v>2784536</v>
      </c>
      <c r="E283" s="59">
        <v>167072.16</v>
      </c>
      <c r="F283" s="60">
        <v>3.2231860619272784E-4</v>
      </c>
    </row>
    <row r="284" spans="1:6" x14ac:dyDescent="0.2">
      <c r="A284" s="57" t="s">
        <v>83</v>
      </c>
      <c r="B284" s="57" t="s">
        <v>385</v>
      </c>
      <c r="C284" s="58">
        <v>25</v>
      </c>
      <c r="D284" s="59">
        <v>606298</v>
      </c>
      <c r="E284" s="59">
        <v>36377.879999999997</v>
      </c>
      <c r="F284" s="60">
        <v>7.0180858246199189E-5</v>
      </c>
    </row>
    <row r="285" spans="1:6" x14ac:dyDescent="0.2">
      <c r="A285" s="57" t="s">
        <v>83</v>
      </c>
      <c r="B285" s="57" t="s">
        <v>386</v>
      </c>
      <c r="C285" s="58">
        <v>20</v>
      </c>
      <c r="D285" s="59">
        <v>796946</v>
      </c>
      <c r="E285" s="59">
        <v>47816.76</v>
      </c>
      <c r="F285" s="60">
        <v>9.2248950608241255E-5</v>
      </c>
    </row>
    <row r="286" spans="1:6" x14ac:dyDescent="0.2">
      <c r="A286" s="57" t="s">
        <v>83</v>
      </c>
      <c r="B286" s="57" t="s">
        <v>387</v>
      </c>
      <c r="C286" s="58">
        <v>16</v>
      </c>
      <c r="D286" s="59">
        <v>85114</v>
      </c>
      <c r="E286" s="59">
        <v>5106.84</v>
      </c>
      <c r="F286" s="60">
        <v>9.8522072788744114E-6</v>
      </c>
    </row>
    <row r="287" spans="1:6" x14ac:dyDescent="0.2">
      <c r="A287" s="57" t="s">
        <v>83</v>
      </c>
      <c r="B287" s="57" t="s">
        <v>388</v>
      </c>
      <c r="C287" s="58">
        <v>13</v>
      </c>
      <c r="D287" s="59">
        <v>119136</v>
      </c>
      <c r="E287" s="59">
        <v>7148.16</v>
      </c>
      <c r="F287" s="60">
        <v>1.3790358417839389E-5</v>
      </c>
    </row>
    <row r="288" spans="1:6" x14ac:dyDescent="0.2">
      <c r="A288" s="57" t="s">
        <v>83</v>
      </c>
      <c r="B288" s="57" t="s">
        <v>389</v>
      </c>
      <c r="C288" s="58">
        <v>11</v>
      </c>
      <c r="D288" s="59">
        <v>335807</v>
      </c>
      <c r="E288" s="59">
        <v>20148.419999999998</v>
      </c>
      <c r="F288" s="60">
        <v>3.8870693066910014E-5</v>
      </c>
    </row>
    <row r="289" spans="1:6" x14ac:dyDescent="0.2">
      <c r="A289" s="57" t="s">
        <v>83</v>
      </c>
      <c r="B289" s="57" t="s">
        <v>162</v>
      </c>
      <c r="C289" s="58">
        <v>40</v>
      </c>
      <c r="D289" s="59">
        <v>422013</v>
      </c>
      <c r="E289" s="59">
        <v>25287.35</v>
      </c>
      <c r="F289" s="60">
        <v>4.8784808949065339E-5</v>
      </c>
    </row>
    <row r="290" spans="1:6" x14ac:dyDescent="0.2">
      <c r="A290" s="57" t="s">
        <v>84</v>
      </c>
      <c r="B290" s="57" t="s">
        <v>390</v>
      </c>
      <c r="C290" s="58">
        <v>52</v>
      </c>
      <c r="D290" s="59">
        <v>1184234</v>
      </c>
      <c r="E290" s="59">
        <v>69973.06</v>
      </c>
      <c r="F290" s="60">
        <v>1.3499328176663373E-4</v>
      </c>
    </row>
    <row r="291" spans="1:6" x14ac:dyDescent="0.2">
      <c r="A291" s="57" t="s">
        <v>84</v>
      </c>
      <c r="B291" s="57" t="s">
        <v>391</v>
      </c>
      <c r="C291" s="58">
        <v>39</v>
      </c>
      <c r="D291" s="59">
        <v>1872912</v>
      </c>
      <c r="E291" s="59">
        <v>112374.72</v>
      </c>
      <c r="F291" s="60">
        <v>2.1679532437779016E-4</v>
      </c>
    </row>
    <row r="292" spans="1:6" x14ac:dyDescent="0.2">
      <c r="A292" s="57" t="s">
        <v>84</v>
      </c>
      <c r="B292" s="57" t="s">
        <v>392</v>
      </c>
      <c r="C292" s="58">
        <v>32</v>
      </c>
      <c r="D292" s="59">
        <v>1130997</v>
      </c>
      <c r="E292" s="59">
        <v>67859.820000000007</v>
      </c>
      <c r="F292" s="60">
        <v>1.3091638127435114E-4</v>
      </c>
    </row>
    <row r="293" spans="1:6" x14ac:dyDescent="0.2">
      <c r="A293" s="57" t="s">
        <v>84</v>
      </c>
      <c r="B293" s="57" t="s">
        <v>393</v>
      </c>
      <c r="C293" s="58">
        <v>22</v>
      </c>
      <c r="D293" s="59">
        <v>1226987</v>
      </c>
      <c r="E293" s="59">
        <v>73619.22</v>
      </c>
      <c r="F293" s="60">
        <v>1.4202751900373943E-4</v>
      </c>
    </row>
    <row r="294" spans="1:6" x14ac:dyDescent="0.2">
      <c r="A294" s="57" t="s">
        <v>84</v>
      </c>
      <c r="B294" s="57" t="s">
        <v>394</v>
      </c>
      <c r="C294" s="58">
        <v>17</v>
      </c>
      <c r="D294" s="59">
        <v>141629</v>
      </c>
      <c r="E294" s="59">
        <v>8497.74</v>
      </c>
      <c r="F294" s="60">
        <v>1.6393992347906383E-5</v>
      </c>
    </row>
    <row r="295" spans="1:6" x14ac:dyDescent="0.2">
      <c r="A295" s="57" t="s">
        <v>84</v>
      </c>
      <c r="B295" s="57" t="s">
        <v>162</v>
      </c>
      <c r="C295" s="58">
        <v>69</v>
      </c>
      <c r="D295" s="59">
        <v>5958927</v>
      </c>
      <c r="E295" s="59">
        <v>353708.12</v>
      </c>
      <c r="F295" s="60">
        <v>6.823800460678196E-4</v>
      </c>
    </row>
    <row r="296" spans="1:6" x14ac:dyDescent="0.2">
      <c r="A296" s="57" t="s">
        <v>85</v>
      </c>
      <c r="B296" s="57" t="s">
        <v>99</v>
      </c>
      <c r="C296" s="58">
        <v>179</v>
      </c>
      <c r="D296" s="59">
        <v>12498476</v>
      </c>
      <c r="E296" s="59">
        <v>746694.04</v>
      </c>
      <c r="F296" s="60">
        <v>1.4405355280330187E-3</v>
      </c>
    </row>
    <row r="297" spans="1:6" x14ac:dyDescent="0.2">
      <c r="A297" s="57" t="s">
        <v>85</v>
      </c>
      <c r="B297" s="57" t="s">
        <v>396</v>
      </c>
      <c r="C297" s="58">
        <v>23</v>
      </c>
      <c r="D297" s="59">
        <v>1169022</v>
      </c>
      <c r="E297" s="59">
        <v>70121.460000000006</v>
      </c>
      <c r="F297" s="60">
        <v>1.3527957770701664E-4</v>
      </c>
    </row>
    <row r="298" spans="1:6" x14ac:dyDescent="0.2">
      <c r="A298" s="57" t="s">
        <v>85</v>
      </c>
      <c r="B298" s="57" t="s">
        <v>395</v>
      </c>
      <c r="C298" s="58">
        <v>23</v>
      </c>
      <c r="D298" s="59">
        <v>1371222</v>
      </c>
      <c r="E298" s="59">
        <v>82273.320000000007</v>
      </c>
      <c r="F298" s="60">
        <v>1.587231638667285E-4</v>
      </c>
    </row>
    <row r="299" spans="1:6" x14ac:dyDescent="0.2">
      <c r="A299" s="57" t="s">
        <v>85</v>
      </c>
      <c r="B299" s="57" t="s">
        <v>397</v>
      </c>
      <c r="C299" s="58">
        <v>17</v>
      </c>
      <c r="D299" s="59">
        <v>898269</v>
      </c>
      <c r="E299" s="59">
        <v>53896.14</v>
      </c>
      <c r="F299" s="60">
        <v>1.0397739948994569E-4</v>
      </c>
    </row>
    <row r="300" spans="1:6" x14ac:dyDescent="0.2">
      <c r="A300" s="57" t="s">
        <v>85</v>
      </c>
      <c r="B300" s="57" t="s">
        <v>398</v>
      </c>
      <c r="C300" s="58">
        <v>15</v>
      </c>
      <c r="D300" s="59">
        <v>403099</v>
      </c>
      <c r="E300" s="59">
        <v>24185.94</v>
      </c>
      <c r="F300" s="60">
        <v>4.6659949031968844E-5</v>
      </c>
    </row>
    <row r="301" spans="1:6" x14ac:dyDescent="0.2">
      <c r="A301" s="57" t="s">
        <v>85</v>
      </c>
      <c r="B301" s="57" t="s">
        <v>399</v>
      </c>
      <c r="C301" s="58">
        <v>13</v>
      </c>
      <c r="D301" s="59">
        <v>182788</v>
      </c>
      <c r="E301" s="59">
        <v>10967.28</v>
      </c>
      <c r="F301" s="60">
        <v>2.1158273187617737E-5</v>
      </c>
    </row>
    <row r="302" spans="1:6" x14ac:dyDescent="0.2">
      <c r="A302" s="57" t="s">
        <v>85</v>
      </c>
      <c r="B302" s="57" t="s">
        <v>162</v>
      </c>
      <c r="C302" s="58">
        <v>14</v>
      </c>
      <c r="D302" s="59">
        <v>636007</v>
      </c>
      <c r="E302" s="59">
        <v>33674.9</v>
      </c>
      <c r="F302" s="60">
        <v>6.4966220773583647E-5</v>
      </c>
    </row>
    <row r="303" spans="1:6" x14ac:dyDescent="0.2">
      <c r="A303" s="57" t="s">
        <v>86</v>
      </c>
      <c r="B303" s="57" t="s">
        <v>400</v>
      </c>
      <c r="C303" s="58">
        <v>121</v>
      </c>
      <c r="D303" s="59">
        <v>6850652</v>
      </c>
      <c r="E303" s="59">
        <v>411030.78</v>
      </c>
      <c r="F303" s="60">
        <v>7.929679493693609E-4</v>
      </c>
    </row>
    <row r="304" spans="1:6" x14ac:dyDescent="0.2">
      <c r="A304" s="57" t="s">
        <v>86</v>
      </c>
      <c r="B304" s="57" t="s">
        <v>401</v>
      </c>
      <c r="C304" s="58">
        <v>59</v>
      </c>
      <c r="D304" s="59">
        <v>2666610</v>
      </c>
      <c r="E304" s="59">
        <v>159994.4</v>
      </c>
      <c r="F304" s="60">
        <v>3.0866406471695689E-4</v>
      </c>
    </row>
    <row r="305" spans="1:6" x14ac:dyDescent="0.2">
      <c r="A305" s="57" t="s">
        <v>86</v>
      </c>
      <c r="B305" s="57" t="s">
        <v>402</v>
      </c>
      <c r="C305" s="58">
        <v>57</v>
      </c>
      <c r="D305" s="59">
        <v>2027768</v>
      </c>
      <c r="E305" s="59">
        <v>121485.24</v>
      </c>
      <c r="F305" s="60">
        <v>2.3437150288707005E-4</v>
      </c>
    </row>
    <row r="306" spans="1:6" x14ac:dyDescent="0.2">
      <c r="A306" s="57" t="s">
        <v>86</v>
      </c>
      <c r="B306" s="57" t="s">
        <v>403</v>
      </c>
      <c r="C306" s="58">
        <v>34</v>
      </c>
      <c r="D306" s="59">
        <v>1503435</v>
      </c>
      <c r="E306" s="59">
        <v>90206.1</v>
      </c>
      <c r="F306" s="60">
        <v>1.7402722525453569E-4</v>
      </c>
    </row>
    <row r="307" spans="1:6" x14ac:dyDescent="0.2">
      <c r="A307" s="57" t="s">
        <v>86</v>
      </c>
      <c r="B307" s="57" t="s">
        <v>404</v>
      </c>
      <c r="C307" s="58">
        <v>30</v>
      </c>
      <c r="D307" s="59">
        <v>629026</v>
      </c>
      <c r="E307" s="59">
        <v>37741.56</v>
      </c>
      <c r="F307" s="60">
        <v>7.2811694149038411E-5</v>
      </c>
    </row>
    <row r="308" spans="1:6" x14ac:dyDescent="0.2">
      <c r="A308" s="57" t="s">
        <v>86</v>
      </c>
      <c r="B308" s="57" t="s">
        <v>405</v>
      </c>
      <c r="C308" s="58">
        <v>14</v>
      </c>
      <c r="D308" s="59">
        <v>555892</v>
      </c>
      <c r="E308" s="59">
        <v>33353.519999999997</v>
      </c>
      <c r="F308" s="60">
        <v>6.4346208716169534E-5</v>
      </c>
    </row>
    <row r="309" spans="1:6" x14ac:dyDescent="0.2">
      <c r="A309" s="57" t="s">
        <v>86</v>
      </c>
      <c r="B309" s="57" t="s">
        <v>406</v>
      </c>
      <c r="C309" s="58">
        <v>11</v>
      </c>
      <c r="D309" s="59">
        <v>81372</v>
      </c>
      <c r="E309" s="59">
        <v>4882.32</v>
      </c>
      <c r="F309" s="60">
        <v>9.4190592698800254E-6</v>
      </c>
    </row>
    <row r="310" spans="1:6" x14ac:dyDescent="0.2">
      <c r="A310" s="57" t="s">
        <v>86</v>
      </c>
      <c r="B310" s="57" t="s">
        <v>162</v>
      </c>
      <c r="C310" s="58">
        <v>24</v>
      </c>
      <c r="D310" s="59">
        <v>274824</v>
      </c>
      <c r="E310" s="59">
        <v>15951.26</v>
      </c>
      <c r="F310" s="60">
        <v>3.0773456751967606E-5</v>
      </c>
    </row>
    <row r="311" spans="1:6" x14ac:dyDescent="0.2">
      <c r="A311" s="57" t="s">
        <v>87</v>
      </c>
      <c r="B311" s="57" t="s">
        <v>407</v>
      </c>
      <c r="C311" s="58">
        <v>101</v>
      </c>
      <c r="D311" s="59">
        <v>3483996</v>
      </c>
      <c r="E311" s="59">
        <v>209039.76</v>
      </c>
      <c r="F311" s="60">
        <v>4.0328325247044358E-4</v>
      </c>
    </row>
    <row r="312" spans="1:6" x14ac:dyDescent="0.2">
      <c r="A312" s="57" t="s">
        <v>87</v>
      </c>
      <c r="B312" s="57" t="s">
        <v>408</v>
      </c>
      <c r="C312" s="58">
        <v>97</v>
      </c>
      <c r="D312" s="59">
        <v>5230868</v>
      </c>
      <c r="E312" s="59">
        <v>313621.09000000003</v>
      </c>
      <c r="F312" s="60">
        <v>6.0504342914728616E-4</v>
      </c>
    </row>
    <row r="313" spans="1:6" x14ac:dyDescent="0.2">
      <c r="A313" s="57" t="s">
        <v>87</v>
      </c>
      <c r="B313" s="57" t="s">
        <v>158</v>
      </c>
      <c r="C313" s="58">
        <v>51</v>
      </c>
      <c r="D313" s="59">
        <v>1833801</v>
      </c>
      <c r="E313" s="59">
        <v>110010.5</v>
      </c>
      <c r="F313" s="60">
        <v>2.1223422877016186E-4</v>
      </c>
    </row>
    <row r="314" spans="1:6" x14ac:dyDescent="0.2">
      <c r="A314" s="57" t="s">
        <v>87</v>
      </c>
      <c r="B314" s="57" t="s">
        <v>409</v>
      </c>
      <c r="C314" s="58">
        <v>23</v>
      </c>
      <c r="D314" s="59">
        <v>346306</v>
      </c>
      <c r="E314" s="59">
        <v>20778.36</v>
      </c>
      <c r="F314" s="60">
        <v>4.0085984607912705E-5</v>
      </c>
    </row>
    <row r="315" spans="1:6" x14ac:dyDescent="0.2">
      <c r="A315" s="57" t="s">
        <v>87</v>
      </c>
      <c r="B315" s="57" t="s">
        <v>411</v>
      </c>
      <c r="C315" s="58">
        <v>21</v>
      </c>
      <c r="D315" s="59">
        <v>302725</v>
      </c>
      <c r="E315" s="59">
        <v>18163.5</v>
      </c>
      <c r="F315" s="60">
        <v>3.5041349819033955E-5</v>
      </c>
    </row>
    <row r="316" spans="1:6" x14ac:dyDescent="0.2">
      <c r="A316" s="57" t="s">
        <v>87</v>
      </c>
      <c r="B316" s="57" t="s">
        <v>412</v>
      </c>
      <c r="C316" s="58">
        <v>21</v>
      </c>
      <c r="D316" s="59">
        <v>696036</v>
      </c>
      <c r="E316" s="59">
        <v>41762.160000000003</v>
      </c>
      <c r="F316" s="60">
        <v>8.0568307746770563E-5</v>
      </c>
    </row>
    <row r="317" spans="1:6" x14ac:dyDescent="0.2">
      <c r="A317" s="57" t="s">
        <v>87</v>
      </c>
      <c r="B317" s="57" t="s">
        <v>410</v>
      </c>
      <c r="C317" s="58">
        <v>20</v>
      </c>
      <c r="D317" s="59">
        <v>1136441</v>
      </c>
      <c r="E317" s="59">
        <v>68186.460000000006</v>
      </c>
      <c r="F317" s="60">
        <v>1.3154654101806183E-4</v>
      </c>
    </row>
    <row r="318" spans="1:6" x14ac:dyDescent="0.2">
      <c r="A318" s="57" t="s">
        <v>87</v>
      </c>
      <c r="B318" s="57" t="s">
        <v>47</v>
      </c>
      <c r="C318" s="58">
        <v>19</v>
      </c>
      <c r="D318" s="59">
        <v>389745</v>
      </c>
      <c r="E318" s="59">
        <v>23383.83</v>
      </c>
      <c r="F318" s="60">
        <v>4.5112504040455903E-5</v>
      </c>
    </row>
    <row r="319" spans="1:6" x14ac:dyDescent="0.2">
      <c r="A319" s="57" t="s">
        <v>87</v>
      </c>
      <c r="B319" s="57" t="s">
        <v>162</v>
      </c>
      <c r="C319" s="58">
        <v>29</v>
      </c>
      <c r="D319" s="59">
        <v>209591</v>
      </c>
      <c r="E319" s="59">
        <v>12322.57</v>
      </c>
      <c r="F319" s="60">
        <v>2.3772922952048516E-5</v>
      </c>
    </row>
    <row r="320" spans="1:6" x14ac:dyDescent="0.2">
      <c r="A320" s="57" t="s">
        <v>88</v>
      </c>
      <c r="B320" s="57" t="s">
        <v>413</v>
      </c>
      <c r="C320" s="58">
        <v>244</v>
      </c>
      <c r="D320" s="59">
        <v>15940515</v>
      </c>
      <c r="E320" s="59">
        <v>954245.38</v>
      </c>
      <c r="F320" s="60">
        <v>1.8409472939563954E-3</v>
      </c>
    </row>
    <row r="321" spans="1:6" x14ac:dyDescent="0.2">
      <c r="A321" s="57" t="s">
        <v>88</v>
      </c>
      <c r="B321" s="57" t="s">
        <v>414</v>
      </c>
      <c r="C321" s="58">
        <v>47</v>
      </c>
      <c r="D321" s="59">
        <v>1257092</v>
      </c>
      <c r="E321" s="59">
        <v>75425.52</v>
      </c>
      <c r="F321" s="60">
        <v>1.4551226534547539E-4</v>
      </c>
    </row>
    <row r="322" spans="1:6" x14ac:dyDescent="0.2">
      <c r="A322" s="57" t="s">
        <v>88</v>
      </c>
      <c r="B322" s="57" t="s">
        <v>415</v>
      </c>
      <c r="C322" s="58">
        <v>31</v>
      </c>
      <c r="D322" s="59">
        <v>1088365</v>
      </c>
      <c r="E322" s="59">
        <v>65301.9</v>
      </c>
      <c r="F322" s="60">
        <v>1.2598159615424194E-4</v>
      </c>
    </row>
    <row r="323" spans="1:6" x14ac:dyDescent="0.2">
      <c r="A323" s="57" t="s">
        <v>88</v>
      </c>
      <c r="B323" s="57" t="s">
        <v>416</v>
      </c>
      <c r="C323" s="58">
        <v>27</v>
      </c>
      <c r="D323" s="59">
        <v>2477059</v>
      </c>
      <c r="E323" s="59">
        <v>148623.54</v>
      </c>
      <c r="F323" s="60">
        <v>2.8672719775831674E-4</v>
      </c>
    </row>
    <row r="324" spans="1:6" x14ac:dyDescent="0.2">
      <c r="A324" s="57" t="s">
        <v>88</v>
      </c>
      <c r="B324" s="57" t="s">
        <v>417</v>
      </c>
      <c r="C324" s="58">
        <v>19</v>
      </c>
      <c r="D324" s="59">
        <v>1130431</v>
      </c>
      <c r="E324" s="59">
        <v>67825.86</v>
      </c>
      <c r="F324" s="60">
        <v>1.3085086503354654E-4</v>
      </c>
    </row>
    <row r="325" spans="1:6" x14ac:dyDescent="0.2">
      <c r="A325" s="57" t="s">
        <v>88</v>
      </c>
      <c r="B325" s="57" t="s">
        <v>418</v>
      </c>
      <c r="C325" s="58">
        <v>15</v>
      </c>
      <c r="D325" s="59">
        <v>374472</v>
      </c>
      <c r="E325" s="59">
        <v>22468.32</v>
      </c>
      <c r="F325" s="60">
        <v>4.3346285736008864E-5</v>
      </c>
    </row>
    <row r="326" spans="1:6" x14ac:dyDescent="0.2">
      <c r="A326" s="57" t="s">
        <v>88</v>
      </c>
      <c r="B326" s="57" t="s">
        <v>419</v>
      </c>
      <c r="C326" s="58">
        <v>11</v>
      </c>
      <c r="D326" s="59">
        <v>341372</v>
      </c>
      <c r="E326" s="59">
        <v>20482.32</v>
      </c>
      <c r="F326" s="60">
        <v>3.9514858932771521E-5</v>
      </c>
    </row>
    <row r="327" spans="1:6" x14ac:dyDescent="0.2">
      <c r="A327" s="57" t="s">
        <v>88</v>
      </c>
      <c r="B327" s="57" t="s">
        <v>162</v>
      </c>
      <c r="C327" s="58">
        <v>37</v>
      </c>
      <c r="D327" s="59">
        <v>601730</v>
      </c>
      <c r="E327" s="59">
        <v>35481.01</v>
      </c>
      <c r="F327" s="60">
        <v>6.8450600563913457E-5</v>
      </c>
    </row>
    <row r="328" spans="1:6" x14ac:dyDescent="0.2">
      <c r="A328" s="57" t="s">
        <v>89</v>
      </c>
      <c r="B328" s="57" t="s">
        <v>420</v>
      </c>
      <c r="C328" s="58">
        <v>143</v>
      </c>
      <c r="D328" s="59">
        <v>24780282</v>
      </c>
      <c r="E328" s="59">
        <v>1485895.44</v>
      </c>
      <c r="F328" s="60">
        <v>2.8666161206566672E-3</v>
      </c>
    </row>
    <row r="329" spans="1:6" x14ac:dyDescent="0.2">
      <c r="A329" s="57" t="s">
        <v>89</v>
      </c>
      <c r="B329" s="57" t="s">
        <v>421</v>
      </c>
      <c r="C329" s="58">
        <v>93</v>
      </c>
      <c r="D329" s="59">
        <v>2991168</v>
      </c>
      <c r="E329" s="59">
        <v>179470.07999999999</v>
      </c>
      <c r="F329" s="60">
        <v>3.4623689571558394E-4</v>
      </c>
    </row>
    <row r="330" spans="1:6" x14ac:dyDescent="0.2">
      <c r="A330" s="57" t="s">
        <v>89</v>
      </c>
      <c r="B330" s="57" t="s">
        <v>422</v>
      </c>
      <c r="C330" s="58">
        <v>36</v>
      </c>
      <c r="D330" s="59">
        <v>4156060</v>
      </c>
      <c r="E330" s="59">
        <v>249363.6</v>
      </c>
      <c r="F330" s="60">
        <v>4.810767274882955E-4</v>
      </c>
    </row>
    <row r="331" spans="1:6" x14ac:dyDescent="0.2">
      <c r="A331" s="57" t="s">
        <v>89</v>
      </c>
      <c r="B331" s="57" t="s">
        <v>423</v>
      </c>
      <c r="C331" s="58">
        <v>30</v>
      </c>
      <c r="D331" s="59">
        <v>1659190</v>
      </c>
      <c r="E331" s="59">
        <v>99550.1</v>
      </c>
      <c r="F331" s="60">
        <v>1.9205383756543685E-4</v>
      </c>
    </row>
    <row r="332" spans="1:6" x14ac:dyDescent="0.2">
      <c r="A332" s="57" t="s">
        <v>89</v>
      </c>
      <c r="B332" s="57" t="s">
        <v>424</v>
      </c>
      <c r="C332" s="58">
        <v>15</v>
      </c>
      <c r="D332" s="59">
        <v>236992</v>
      </c>
      <c r="E332" s="59">
        <v>14219.52</v>
      </c>
      <c r="F332" s="60">
        <v>2.7432552898876853E-5</v>
      </c>
    </row>
    <row r="333" spans="1:6" x14ac:dyDescent="0.2">
      <c r="A333" s="57" t="s">
        <v>89</v>
      </c>
      <c r="B333" s="57" t="s">
        <v>425</v>
      </c>
      <c r="C333" s="58">
        <v>11</v>
      </c>
      <c r="D333" s="59">
        <v>371684</v>
      </c>
      <c r="E333" s="59">
        <v>22301.040000000001</v>
      </c>
      <c r="F333" s="60">
        <v>4.3023566161162167E-5</v>
      </c>
    </row>
    <row r="334" spans="1:6" x14ac:dyDescent="0.2">
      <c r="A334" s="57" t="s">
        <v>89</v>
      </c>
      <c r="B334" s="57" t="s">
        <v>162</v>
      </c>
      <c r="C334" s="58">
        <v>32</v>
      </c>
      <c r="D334" s="59">
        <v>270418</v>
      </c>
      <c r="E334" s="59">
        <v>16213.23</v>
      </c>
      <c r="F334" s="60">
        <v>3.1278853972332201E-5</v>
      </c>
    </row>
    <row r="335" spans="1:6" x14ac:dyDescent="0.2">
      <c r="A335" s="57" t="s">
        <v>90</v>
      </c>
      <c r="B335" s="57" t="s">
        <v>426</v>
      </c>
      <c r="C335" s="58">
        <v>248</v>
      </c>
      <c r="D335" s="59">
        <v>21497413</v>
      </c>
      <c r="E335" s="59">
        <v>1286833.47</v>
      </c>
      <c r="F335" s="60">
        <v>2.4825821995271471E-3</v>
      </c>
    </row>
    <row r="336" spans="1:6" x14ac:dyDescent="0.2">
      <c r="A336" s="57" t="s">
        <v>90</v>
      </c>
      <c r="B336" s="57" t="s">
        <v>427</v>
      </c>
      <c r="C336" s="58">
        <v>116</v>
      </c>
      <c r="D336" s="59">
        <v>4279745</v>
      </c>
      <c r="E336" s="59">
        <v>256625.84</v>
      </c>
      <c r="F336" s="60">
        <v>4.9508717108725944E-4</v>
      </c>
    </row>
    <row r="337" spans="1:6" x14ac:dyDescent="0.2">
      <c r="A337" s="57" t="s">
        <v>90</v>
      </c>
      <c r="B337" s="57" t="s">
        <v>385</v>
      </c>
      <c r="C337" s="58">
        <v>67</v>
      </c>
      <c r="D337" s="59">
        <v>1982073</v>
      </c>
      <c r="E337" s="59">
        <v>118924.38</v>
      </c>
      <c r="F337" s="60">
        <v>2.2943104586625515E-4</v>
      </c>
    </row>
    <row r="338" spans="1:6" x14ac:dyDescent="0.2">
      <c r="A338" s="57" t="s">
        <v>90</v>
      </c>
      <c r="B338" s="57" t="s">
        <v>428</v>
      </c>
      <c r="C338" s="58">
        <v>53</v>
      </c>
      <c r="D338" s="59">
        <v>1974638</v>
      </c>
      <c r="E338" s="59">
        <v>118478.28</v>
      </c>
      <c r="F338" s="60">
        <v>2.2857042174897208E-4</v>
      </c>
    </row>
    <row r="339" spans="1:6" x14ac:dyDescent="0.2">
      <c r="A339" s="57" t="s">
        <v>90</v>
      </c>
      <c r="B339" s="57" t="s">
        <v>429</v>
      </c>
      <c r="C339" s="58">
        <v>29</v>
      </c>
      <c r="D339" s="59">
        <v>947471</v>
      </c>
      <c r="E339" s="59">
        <v>56848.26</v>
      </c>
      <c r="F339" s="60">
        <v>1.0967268231692104E-4</v>
      </c>
    </row>
    <row r="340" spans="1:6" x14ac:dyDescent="0.2">
      <c r="A340" s="57" t="s">
        <v>90</v>
      </c>
      <c r="B340" s="57" t="s">
        <v>430</v>
      </c>
      <c r="C340" s="58">
        <v>28</v>
      </c>
      <c r="D340" s="59">
        <v>2376127</v>
      </c>
      <c r="E340" s="59">
        <v>142567.62</v>
      </c>
      <c r="F340" s="60">
        <v>2.7504400832918224E-4</v>
      </c>
    </row>
    <row r="341" spans="1:6" x14ac:dyDescent="0.2">
      <c r="A341" s="57" t="s">
        <v>90</v>
      </c>
      <c r="B341" s="57" t="s">
        <v>136</v>
      </c>
      <c r="C341" s="58">
        <v>21</v>
      </c>
      <c r="D341" s="59">
        <v>1366677</v>
      </c>
      <c r="E341" s="59">
        <v>82000.62</v>
      </c>
      <c r="F341" s="60">
        <v>1.5819706613800599E-4</v>
      </c>
    </row>
    <row r="342" spans="1:6" x14ac:dyDescent="0.2">
      <c r="A342" s="57" t="s">
        <v>90</v>
      </c>
      <c r="B342" s="57" t="s">
        <v>802</v>
      </c>
      <c r="C342" s="58">
        <v>10</v>
      </c>
      <c r="D342" s="59">
        <v>103830</v>
      </c>
      <c r="E342" s="59">
        <v>6229.8</v>
      </c>
      <c r="F342" s="60">
        <v>1.2018641842300092E-5</v>
      </c>
    </row>
    <row r="343" spans="1:6" x14ac:dyDescent="0.2">
      <c r="A343" s="57" t="s">
        <v>90</v>
      </c>
      <c r="B343" s="57" t="s">
        <v>431</v>
      </c>
      <c r="C343" s="58">
        <v>10</v>
      </c>
      <c r="D343" s="59">
        <v>210604</v>
      </c>
      <c r="E343" s="59">
        <v>12636.24</v>
      </c>
      <c r="F343" s="60">
        <v>2.4378060739244617E-5</v>
      </c>
    </row>
    <row r="344" spans="1:6" x14ac:dyDescent="0.2">
      <c r="A344" s="57" t="s">
        <v>90</v>
      </c>
      <c r="B344" s="57" t="s">
        <v>162</v>
      </c>
      <c r="C344" s="58">
        <v>18</v>
      </c>
      <c r="D344" s="59">
        <v>452082</v>
      </c>
      <c r="E344" s="59">
        <v>26994.9</v>
      </c>
      <c r="F344" s="60">
        <v>5.207904502049934E-5</v>
      </c>
    </row>
    <row r="345" spans="1:6" x14ac:dyDescent="0.2">
      <c r="A345" s="57" t="s">
        <v>91</v>
      </c>
      <c r="B345" s="57" t="s">
        <v>432</v>
      </c>
      <c r="C345" s="58">
        <v>122</v>
      </c>
      <c r="D345" s="59">
        <v>8059330</v>
      </c>
      <c r="E345" s="59">
        <v>482337.07</v>
      </c>
      <c r="F345" s="60">
        <v>9.3053332235295335E-4</v>
      </c>
    </row>
    <row r="346" spans="1:6" x14ac:dyDescent="0.2">
      <c r="A346" s="57" t="s">
        <v>91</v>
      </c>
      <c r="B346" s="57" t="s">
        <v>433</v>
      </c>
      <c r="C346" s="58">
        <v>76</v>
      </c>
      <c r="D346" s="59">
        <v>2718418</v>
      </c>
      <c r="E346" s="59">
        <v>163105.07999999999</v>
      </c>
      <c r="F346" s="60">
        <v>3.1466524433845452E-4</v>
      </c>
    </row>
    <row r="347" spans="1:6" x14ac:dyDescent="0.2">
      <c r="A347" s="57" t="s">
        <v>91</v>
      </c>
      <c r="B347" s="57" t="s">
        <v>434</v>
      </c>
      <c r="C347" s="58">
        <v>66</v>
      </c>
      <c r="D347" s="59">
        <v>2075937</v>
      </c>
      <c r="E347" s="59">
        <v>124556.22</v>
      </c>
      <c r="F347" s="60">
        <v>2.4029609255686149E-4</v>
      </c>
    </row>
    <row r="348" spans="1:6" x14ac:dyDescent="0.2">
      <c r="A348" s="57" t="s">
        <v>91</v>
      </c>
      <c r="B348" s="57" t="s">
        <v>435</v>
      </c>
      <c r="C348" s="58">
        <v>62</v>
      </c>
      <c r="D348" s="59">
        <v>2850169</v>
      </c>
      <c r="E348" s="59">
        <v>170977.91</v>
      </c>
      <c r="F348" s="60">
        <v>3.2985364911153158E-4</v>
      </c>
    </row>
    <row r="349" spans="1:6" x14ac:dyDescent="0.2">
      <c r="A349" s="57" t="s">
        <v>91</v>
      </c>
      <c r="B349" s="57" t="s">
        <v>438</v>
      </c>
      <c r="C349" s="58">
        <v>14</v>
      </c>
      <c r="D349" s="59">
        <v>101223</v>
      </c>
      <c r="E349" s="59">
        <v>6073.38</v>
      </c>
      <c r="F349" s="60">
        <v>1.1716873574141792E-5</v>
      </c>
    </row>
    <row r="350" spans="1:6" x14ac:dyDescent="0.2">
      <c r="A350" s="57" t="s">
        <v>91</v>
      </c>
      <c r="B350" s="57" t="s">
        <v>437</v>
      </c>
      <c r="C350" s="58">
        <v>13</v>
      </c>
      <c r="D350" s="59">
        <v>253056</v>
      </c>
      <c r="E350" s="59">
        <v>15183.36</v>
      </c>
      <c r="F350" s="60">
        <v>2.9292010305741043E-5</v>
      </c>
    </row>
    <row r="351" spans="1:6" x14ac:dyDescent="0.2">
      <c r="A351" s="57" t="s">
        <v>91</v>
      </c>
      <c r="B351" s="57" t="s">
        <v>436</v>
      </c>
      <c r="C351" s="58">
        <v>12</v>
      </c>
      <c r="D351" s="59">
        <v>196261</v>
      </c>
      <c r="E351" s="59">
        <v>11775.66</v>
      </c>
      <c r="F351" s="60">
        <v>2.2717814375533646E-5</v>
      </c>
    </row>
    <row r="352" spans="1:6" x14ac:dyDescent="0.2">
      <c r="A352" s="57" t="s">
        <v>91</v>
      </c>
      <c r="B352" s="57" t="s">
        <v>439</v>
      </c>
      <c r="C352" s="58">
        <v>11</v>
      </c>
      <c r="D352" s="59">
        <v>100452</v>
      </c>
      <c r="E352" s="59">
        <v>6027.12</v>
      </c>
      <c r="F352" s="60">
        <v>1.1627627952833757E-5</v>
      </c>
    </row>
    <row r="353" spans="1:6" x14ac:dyDescent="0.2">
      <c r="A353" s="57" t="s">
        <v>91</v>
      </c>
      <c r="B353" s="57" t="s">
        <v>162</v>
      </c>
      <c r="C353" s="58">
        <v>26</v>
      </c>
      <c r="D353" s="59">
        <v>113310</v>
      </c>
      <c r="E353" s="59">
        <v>6538.29</v>
      </c>
      <c r="F353" s="60">
        <v>1.2613786280633772E-5</v>
      </c>
    </row>
    <row r="354" spans="1:6" x14ac:dyDescent="0.2">
      <c r="A354" s="57" t="s">
        <v>92</v>
      </c>
      <c r="B354" s="57" t="s">
        <v>440</v>
      </c>
      <c r="C354" s="58">
        <v>355</v>
      </c>
      <c r="D354" s="59">
        <v>36372684</v>
      </c>
      <c r="E354" s="59">
        <v>2178601.94</v>
      </c>
      <c r="F354" s="60">
        <v>4.2029979186812023E-3</v>
      </c>
    </row>
    <row r="355" spans="1:6" x14ac:dyDescent="0.2">
      <c r="A355" s="57" t="s">
        <v>92</v>
      </c>
      <c r="B355" s="57" t="s">
        <v>441</v>
      </c>
      <c r="C355" s="58">
        <v>58</v>
      </c>
      <c r="D355" s="59">
        <v>2164879</v>
      </c>
      <c r="E355" s="59">
        <v>129892.74</v>
      </c>
      <c r="F355" s="60">
        <v>2.5059140260923419E-4</v>
      </c>
    </row>
    <row r="356" spans="1:6" x14ac:dyDescent="0.2">
      <c r="A356" s="57" t="s">
        <v>92</v>
      </c>
      <c r="B356" s="57" t="s">
        <v>442</v>
      </c>
      <c r="C356" s="58">
        <v>44</v>
      </c>
      <c r="D356" s="59">
        <v>1475273</v>
      </c>
      <c r="E356" s="59">
        <v>88516.38</v>
      </c>
      <c r="F356" s="60">
        <v>1.7076738713874204E-4</v>
      </c>
    </row>
    <row r="357" spans="1:6" x14ac:dyDescent="0.2">
      <c r="A357" s="57" t="s">
        <v>92</v>
      </c>
      <c r="B357" s="57" t="s">
        <v>443</v>
      </c>
      <c r="C357" s="58">
        <v>29</v>
      </c>
      <c r="D357" s="59">
        <v>1060224</v>
      </c>
      <c r="E357" s="59">
        <v>63613.440000000002</v>
      </c>
      <c r="F357" s="60">
        <v>1.2272418885303645E-4</v>
      </c>
    </row>
    <row r="358" spans="1:6" x14ac:dyDescent="0.2">
      <c r="A358" s="57" t="s">
        <v>92</v>
      </c>
      <c r="B358" s="57" t="s">
        <v>444</v>
      </c>
      <c r="C358" s="58">
        <v>22</v>
      </c>
      <c r="D358" s="59">
        <v>507158</v>
      </c>
      <c r="E358" s="59">
        <v>30429.48</v>
      </c>
      <c r="F358" s="60">
        <v>5.8705098328587407E-5</v>
      </c>
    </row>
    <row r="359" spans="1:6" x14ac:dyDescent="0.2">
      <c r="A359" s="57" t="s">
        <v>92</v>
      </c>
      <c r="B359" s="57" t="s">
        <v>445</v>
      </c>
      <c r="C359" s="58">
        <v>13</v>
      </c>
      <c r="D359" s="59">
        <v>348114</v>
      </c>
      <c r="E359" s="59">
        <v>20886.84</v>
      </c>
      <c r="F359" s="60">
        <v>4.0295266168645426E-5</v>
      </c>
    </row>
    <row r="360" spans="1:6" x14ac:dyDescent="0.2">
      <c r="A360" s="57" t="s">
        <v>92</v>
      </c>
      <c r="B360" s="57" t="s">
        <v>446</v>
      </c>
      <c r="C360" s="58">
        <v>11</v>
      </c>
      <c r="D360" s="59">
        <v>334606</v>
      </c>
      <c r="E360" s="59">
        <v>20076.36</v>
      </c>
      <c r="F360" s="60">
        <v>3.8731673623082586E-5</v>
      </c>
    </row>
    <row r="361" spans="1:6" x14ac:dyDescent="0.2">
      <c r="A361" s="57" t="s">
        <v>92</v>
      </c>
      <c r="B361" s="57" t="s">
        <v>162</v>
      </c>
      <c r="C361" s="58">
        <v>21</v>
      </c>
      <c r="D361" s="59">
        <v>39088</v>
      </c>
      <c r="E361" s="59">
        <v>2232.7800000000002</v>
      </c>
      <c r="F361" s="60">
        <v>4.3075192032891594E-6</v>
      </c>
    </row>
    <row r="362" spans="1:6" x14ac:dyDescent="0.2">
      <c r="A362" s="57" t="s">
        <v>93</v>
      </c>
      <c r="B362" s="57" t="s">
        <v>447</v>
      </c>
      <c r="C362" s="58">
        <v>205</v>
      </c>
      <c r="D362" s="59">
        <v>11827911</v>
      </c>
      <c r="E362" s="59">
        <v>708827.66</v>
      </c>
      <c r="F362" s="60">
        <v>1.3674830289023185E-3</v>
      </c>
    </row>
    <row r="363" spans="1:6" x14ac:dyDescent="0.2">
      <c r="A363" s="57" t="s">
        <v>93</v>
      </c>
      <c r="B363" s="57" t="s">
        <v>448</v>
      </c>
      <c r="C363" s="58">
        <v>40</v>
      </c>
      <c r="D363" s="59">
        <v>1040818</v>
      </c>
      <c r="E363" s="59">
        <v>62449.08</v>
      </c>
      <c r="F363" s="60">
        <v>1.2047788466742847E-4</v>
      </c>
    </row>
    <row r="364" spans="1:6" x14ac:dyDescent="0.2">
      <c r="A364" s="57" t="s">
        <v>93</v>
      </c>
      <c r="B364" s="57" t="s">
        <v>449</v>
      </c>
      <c r="C364" s="58">
        <v>35</v>
      </c>
      <c r="D364" s="59">
        <v>900323</v>
      </c>
      <c r="E364" s="59">
        <v>53858.879999999997</v>
      </c>
      <c r="F364" s="60">
        <v>1.0390551682998163E-4</v>
      </c>
    </row>
    <row r="365" spans="1:6" x14ac:dyDescent="0.2">
      <c r="A365" s="57" t="s">
        <v>93</v>
      </c>
      <c r="B365" s="57" t="s">
        <v>450</v>
      </c>
      <c r="C365" s="58">
        <v>33</v>
      </c>
      <c r="D365" s="59">
        <v>1498454</v>
      </c>
      <c r="E365" s="59">
        <v>89907.24</v>
      </c>
      <c r="F365" s="60">
        <v>1.7345065918484006E-4</v>
      </c>
    </row>
    <row r="366" spans="1:6" x14ac:dyDescent="0.2">
      <c r="A366" s="57" t="s">
        <v>93</v>
      </c>
      <c r="B366" s="57" t="s">
        <v>451</v>
      </c>
      <c r="C366" s="58">
        <v>19</v>
      </c>
      <c r="D366" s="59">
        <v>522928</v>
      </c>
      <c r="E366" s="59">
        <v>31375.68</v>
      </c>
      <c r="F366" s="60">
        <v>6.0530524331217406E-5</v>
      </c>
    </row>
    <row r="367" spans="1:6" x14ac:dyDescent="0.2">
      <c r="A367" s="57" t="s">
        <v>93</v>
      </c>
      <c r="B367" s="57" t="s">
        <v>452</v>
      </c>
      <c r="C367" s="58">
        <v>13</v>
      </c>
      <c r="D367" s="59">
        <v>536680</v>
      </c>
      <c r="E367" s="59">
        <v>32200.799999999999</v>
      </c>
      <c r="F367" s="60">
        <v>6.2122360627233112E-5</v>
      </c>
    </row>
    <row r="368" spans="1:6" x14ac:dyDescent="0.2">
      <c r="A368" s="57" t="s">
        <v>93</v>
      </c>
      <c r="B368" s="57" t="s">
        <v>162</v>
      </c>
      <c r="C368" s="58">
        <v>13</v>
      </c>
      <c r="D368" s="59">
        <v>946005</v>
      </c>
      <c r="E368" s="59">
        <v>56060.6</v>
      </c>
      <c r="F368" s="60">
        <v>1.0815311452445481E-4</v>
      </c>
    </row>
    <row r="369" spans="1:6" x14ac:dyDescent="0.2">
      <c r="A369" s="57" t="s">
        <v>94</v>
      </c>
      <c r="B369" s="57" t="s">
        <v>94</v>
      </c>
      <c r="C369" s="58">
        <v>214</v>
      </c>
      <c r="D369" s="59">
        <v>15195570</v>
      </c>
      <c r="E369" s="59">
        <v>909861.37</v>
      </c>
      <c r="F369" s="60">
        <v>1.7553208661874357E-3</v>
      </c>
    </row>
    <row r="370" spans="1:6" x14ac:dyDescent="0.2">
      <c r="A370" s="57" t="s">
        <v>94</v>
      </c>
      <c r="B370" s="57" t="s">
        <v>453</v>
      </c>
      <c r="C370" s="58">
        <v>27</v>
      </c>
      <c r="D370" s="59">
        <v>517733</v>
      </c>
      <c r="E370" s="59">
        <v>31063.98</v>
      </c>
      <c r="F370" s="60">
        <v>5.9929187103337701E-5</v>
      </c>
    </row>
    <row r="371" spans="1:6" x14ac:dyDescent="0.2">
      <c r="A371" s="57" t="s">
        <v>94</v>
      </c>
      <c r="B371" s="57" t="s">
        <v>454</v>
      </c>
      <c r="C371" s="58">
        <v>21</v>
      </c>
      <c r="D371" s="59">
        <v>383136</v>
      </c>
      <c r="E371" s="59">
        <v>22988.16</v>
      </c>
      <c r="F371" s="60">
        <v>4.434917038323691E-5</v>
      </c>
    </row>
    <row r="372" spans="1:6" x14ac:dyDescent="0.2">
      <c r="A372" s="57" t="s">
        <v>94</v>
      </c>
      <c r="B372" s="57" t="s">
        <v>455</v>
      </c>
      <c r="C372" s="58">
        <v>20</v>
      </c>
      <c r="D372" s="59">
        <v>283293</v>
      </c>
      <c r="E372" s="59">
        <v>16997.580000000002</v>
      </c>
      <c r="F372" s="60">
        <v>3.2792036053459697E-5</v>
      </c>
    </row>
    <row r="373" spans="1:6" x14ac:dyDescent="0.2">
      <c r="A373" s="57" t="s">
        <v>94</v>
      </c>
      <c r="B373" s="57" t="s">
        <v>162</v>
      </c>
      <c r="C373" s="58">
        <v>63</v>
      </c>
      <c r="D373" s="59">
        <v>1603939</v>
      </c>
      <c r="E373" s="59">
        <v>96236.34</v>
      </c>
      <c r="F373" s="60">
        <v>1.8566087236730202E-4</v>
      </c>
    </row>
    <row r="374" spans="1:6" x14ac:dyDescent="0.2">
      <c r="A374" s="57" t="s">
        <v>95</v>
      </c>
      <c r="B374" s="57" t="s">
        <v>456</v>
      </c>
      <c r="C374" s="58">
        <v>125</v>
      </c>
      <c r="D374" s="59">
        <v>6706322</v>
      </c>
      <c r="E374" s="59">
        <v>401287.21</v>
      </c>
      <c r="F374" s="60">
        <v>7.7417047945132502E-4</v>
      </c>
    </row>
    <row r="375" spans="1:6" x14ac:dyDescent="0.2">
      <c r="A375" s="57" t="s">
        <v>95</v>
      </c>
      <c r="B375" s="57" t="s">
        <v>457</v>
      </c>
      <c r="C375" s="58">
        <v>65</v>
      </c>
      <c r="D375" s="59">
        <v>3040140</v>
      </c>
      <c r="E375" s="59">
        <v>180876.43</v>
      </c>
      <c r="F375" s="60">
        <v>3.4895005134737291E-4</v>
      </c>
    </row>
    <row r="376" spans="1:6" x14ac:dyDescent="0.2">
      <c r="A376" s="57" t="s">
        <v>95</v>
      </c>
      <c r="B376" s="57" t="s">
        <v>458</v>
      </c>
      <c r="C376" s="58">
        <v>26</v>
      </c>
      <c r="D376" s="59">
        <v>479852</v>
      </c>
      <c r="E376" s="59">
        <v>28791.119999999999</v>
      </c>
      <c r="F376" s="60">
        <v>5.5544344845530036E-5</v>
      </c>
    </row>
    <row r="377" spans="1:6" x14ac:dyDescent="0.2">
      <c r="A377" s="57" t="s">
        <v>95</v>
      </c>
      <c r="B377" s="57" t="s">
        <v>460</v>
      </c>
      <c r="C377" s="58">
        <v>13</v>
      </c>
      <c r="D377" s="59">
        <v>365283</v>
      </c>
      <c r="E377" s="59">
        <v>21916.98</v>
      </c>
      <c r="F377" s="60">
        <v>4.2282630724076902E-5</v>
      </c>
    </row>
    <row r="378" spans="1:6" x14ac:dyDescent="0.2">
      <c r="A378" s="57" t="s">
        <v>95</v>
      </c>
      <c r="B378" s="57" t="s">
        <v>459</v>
      </c>
      <c r="C378" s="58">
        <v>13</v>
      </c>
      <c r="D378" s="59">
        <v>745519</v>
      </c>
      <c r="E378" s="59">
        <v>44731.14</v>
      </c>
      <c r="F378" s="60">
        <v>8.6296117187996938E-5</v>
      </c>
    </row>
    <row r="379" spans="1:6" x14ac:dyDescent="0.2">
      <c r="A379" s="57" t="s">
        <v>95</v>
      </c>
      <c r="B379" s="57" t="s">
        <v>162</v>
      </c>
      <c r="C379" s="58">
        <v>19</v>
      </c>
      <c r="D379" s="59">
        <v>170515</v>
      </c>
      <c r="E379" s="59">
        <v>9053.1</v>
      </c>
      <c r="F379" s="60">
        <v>1.7465402815905323E-5</v>
      </c>
    </row>
    <row r="380" spans="1:6" x14ac:dyDescent="0.2">
      <c r="A380" s="57" t="s">
        <v>96</v>
      </c>
      <c r="B380" s="57" t="s">
        <v>461</v>
      </c>
      <c r="C380" s="58">
        <v>212</v>
      </c>
      <c r="D380" s="59">
        <v>19026218</v>
      </c>
      <c r="E380" s="59">
        <v>1140611.22</v>
      </c>
      <c r="F380" s="60">
        <v>2.2004876134850164E-3</v>
      </c>
    </row>
    <row r="381" spans="1:6" x14ac:dyDescent="0.2">
      <c r="A381" s="57" t="s">
        <v>96</v>
      </c>
      <c r="B381" s="57" t="s">
        <v>462</v>
      </c>
      <c r="C381" s="58">
        <v>100</v>
      </c>
      <c r="D381" s="59">
        <v>4295536</v>
      </c>
      <c r="E381" s="59">
        <v>257543.21</v>
      </c>
      <c r="F381" s="60">
        <v>4.9685697773705088E-4</v>
      </c>
    </row>
    <row r="382" spans="1:6" x14ac:dyDescent="0.2">
      <c r="A382" s="57" t="s">
        <v>96</v>
      </c>
      <c r="B382" s="57" t="s">
        <v>463</v>
      </c>
      <c r="C382" s="58">
        <v>54</v>
      </c>
      <c r="D382" s="59">
        <v>1461790</v>
      </c>
      <c r="E382" s="59">
        <v>87707.4</v>
      </c>
      <c r="F382" s="60">
        <v>1.6920668842006984E-4</v>
      </c>
    </row>
    <row r="383" spans="1:6" x14ac:dyDescent="0.2">
      <c r="A383" s="57" t="s">
        <v>96</v>
      </c>
      <c r="B383" s="57" t="s">
        <v>464</v>
      </c>
      <c r="C383" s="58">
        <v>39</v>
      </c>
      <c r="D383" s="59">
        <v>1800686</v>
      </c>
      <c r="E383" s="59">
        <v>108041.16</v>
      </c>
      <c r="F383" s="60">
        <v>2.0843494273759016E-4</v>
      </c>
    </row>
    <row r="384" spans="1:6" x14ac:dyDescent="0.2">
      <c r="A384" s="57" t="s">
        <v>96</v>
      </c>
      <c r="B384" s="57" t="s">
        <v>465</v>
      </c>
      <c r="C384" s="58">
        <v>16</v>
      </c>
      <c r="D384" s="59">
        <v>67023</v>
      </c>
      <c r="E384" s="59">
        <v>4021.38</v>
      </c>
      <c r="F384" s="60">
        <v>7.758118387715295E-6</v>
      </c>
    </row>
    <row r="385" spans="1:6" x14ac:dyDescent="0.2">
      <c r="A385" s="57" t="s">
        <v>96</v>
      </c>
      <c r="B385" s="57" t="s">
        <v>466</v>
      </c>
      <c r="C385" s="58">
        <v>15</v>
      </c>
      <c r="D385" s="59">
        <v>283750</v>
      </c>
      <c r="E385" s="59">
        <v>17025</v>
      </c>
      <c r="F385" s="60">
        <v>3.284493520902101E-5</v>
      </c>
    </row>
    <row r="386" spans="1:6" x14ac:dyDescent="0.2">
      <c r="A386" s="57" t="s">
        <v>96</v>
      </c>
      <c r="B386" s="57" t="s">
        <v>162</v>
      </c>
      <c r="C386" s="58">
        <v>174</v>
      </c>
      <c r="D386" s="59">
        <v>7735464</v>
      </c>
      <c r="E386" s="59">
        <v>463434.95</v>
      </c>
      <c r="F386" s="60">
        <v>8.9406701358859858E-4</v>
      </c>
    </row>
    <row r="387" spans="1:6" x14ac:dyDescent="0.2">
      <c r="A387" s="57" t="s">
        <v>97</v>
      </c>
      <c r="B387" s="57" t="s">
        <v>467</v>
      </c>
      <c r="C387" s="58">
        <v>255</v>
      </c>
      <c r="D387" s="59">
        <v>18279642</v>
      </c>
      <c r="E387" s="59">
        <v>1095428.04</v>
      </c>
      <c r="F387" s="60">
        <v>2.1133194126252497E-3</v>
      </c>
    </row>
    <row r="388" spans="1:6" x14ac:dyDescent="0.2">
      <c r="A388" s="57" t="s">
        <v>97</v>
      </c>
      <c r="B388" s="57" t="s">
        <v>468</v>
      </c>
      <c r="C388" s="58">
        <v>138</v>
      </c>
      <c r="D388" s="59">
        <v>4102504</v>
      </c>
      <c r="E388" s="59">
        <v>245678.19</v>
      </c>
      <c r="F388" s="60">
        <v>4.7396676844755085E-4</v>
      </c>
    </row>
    <row r="389" spans="1:6" x14ac:dyDescent="0.2">
      <c r="A389" s="57" t="s">
        <v>97</v>
      </c>
      <c r="B389" s="57" t="s">
        <v>469</v>
      </c>
      <c r="C389" s="58">
        <v>62</v>
      </c>
      <c r="D389" s="59">
        <v>2552569</v>
      </c>
      <c r="E389" s="59">
        <v>153154.14000000001</v>
      </c>
      <c r="F389" s="60">
        <v>2.9546771249887419E-4</v>
      </c>
    </row>
    <row r="390" spans="1:6" x14ac:dyDescent="0.2">
      <c r="A390" s="57" t="s">
        <v>97</v>
      </c>
      <c r="B390" s="57" t="s">
        <v>471</v>
      </c>
      <c r="C390" s="58">
        <v>30</v>
      </c>
      <c r="D390" s="59">
        <v>508758</v>
      </c>
      <c r="E390" s="59">
        <v>30525.48</v>
      </c>
      <c r="F390" s="60">
        <v>5.8890303249589814E-5</v>
      </c>
    </row>
    <row r="391" spans="1:6" x14ac:dyDescent="0.2">
      <c r="A391" s="57" t="s">
        <v>97</v>
      </c>
      <c r="B391" s="57" t="s">
        <v>470</v>
      </c>
      <c r="C391" s="58">
        <v>27</v>
      </c>
      <c r="D391" s="59">
        <v>855776</v>
      </c>
      <c r="E391" s="59">
        <v>51346.559999999998</v>
      </c>
      <c r="F391" s="60">
        <v>9.9058704047348591E-5</v>
      </c>
    </row>
    <row r="392" spans="1:6" x14ac:dyDescent="0.2">
      <c r="A392" s="57" t="s">
        <v>97</v>
      </c>
      <c r="B392" s="57" t="s">
        <v>472</v>
      </c>
      <c r="C392" s="58">
        <v>21</v>
      </c>
      <c r="D392" s="59">
        <v>513839</v>
      </c>
      <c r="E392" s="59">
        <v>30830.34</v>
      </c>
      <c r="F392" s="60">
        <v>5.9478444626848091E-5</v>
      </c>
    </row>
    <row r="393" spans="1:6" x14ac:dyDescent="0.2">
      <c r="A393" s="57" t="s">
        <v>97</v>
      </c>
      <c r="B393" s="57" t="s">
        <v>473</v>
      </c>
      <c r="C393" s="58">
        <v>11</v>
      </c>
      <c r="D393" s="59">
        <v>180976</v>
      </c>
      <c r="E393" s="59">
        <v>10858.56</v>
      </c>
      <c r="F393" s="60">
        <v>2.0948528614582506E-5</v>
      </c>
    </row>
    <row r="394" spans="1:6" x14ac:dyDescent="0.2">
      <c r="A394" s="57" t="s">
        <v>97</v>
      </c>
      <c r="B394" s="57" t="s">
        <v>474</v>
      </c>
      <c r="C394" s="58">
        <v>10</v>
      </c>
      <c r="D394" s="59">
        <v>13391</v>
      </c>
      <c r="E394" s="59">
        <v>803.46</v>
      </c>
      <c r="F394" s="60">
        <v>1.5500494357145386E-6</v>
      </c>
    </row>
    <row r="395" spans="1:6" x14ac:dyDescent="0.2">
      <c r="A395" s="57" t="s">
        <v>97</v>
      </c>
      <c r="B395" s="57" t="s">
        <v>475</v>
      </c>
      <c r="C395" s="58">
        <v>10</v>
      </c>
      <c r="D395" s="59">
        <v>186704</v>
      </c>
      <c r="E395" s="59">
        <v>11202.24</v>
      </c>
      <c r="F395" s="60">
        <v>2.1611562231771129E-5</v>
      </c>
    </row>
    <row r="396" spans="1:6" x14ac:dyDescent="0.2">
      <c r="A396" s="57" t="s">
        <v>97</v>
      </c>
      <c r="B396" s="57" t="s">
        <v>476</v>
      </c>
      <c r="C396" s="58">
        <v>10</v>
      </c>
      <c r="D396" s="59">
        <v>402986</v>
      </c>
      <c r="E396" s="59">
        <v>24177.27</v>
      </c>
      <c r="F396" s="60">
        <v>4.6643222712540813E-5</v>
      </c>
    </row>
    <row r="397" spans="1:6" x14ac:dyDescent="0.2">
      <c r="A397" s="57" t="s">
        <v>97</v>
      </c>
      <c r="B397" s="57" t="s">
        <v>162</v>
      </c>
      <c r="C397" s="58">
        <v>49</v>
      </c>
      <c r="D397" s="59">
        <v>747389</v>
      </c>
      <c r="E397" s="59">
        <v>44769.77</v>
      </c>
      <c r="F397" s="60">
        <v>8.6370642876521143E-5</v>
      </c>
    </row>
    <row r="398" spans="1:6" x14ac:dyDescent="0.2">
      <c r="A398" s="57" t="s">
        <v>98</v>
      </c>
      <c r="B398" s="57" t="s">
        <v>477</v>
      </c>
      <c r="C398" s="58">
        <v>490</v>
      </c>
      <c r="D398" s="59">
        <v>54538686</v>
      </c>
      <c r="E398" s="59">
        <v>3266120.57</v>
      </c>
      <c r="F398" s="60">
        <v>6.3010583557416011E-3</v>
      </c>
    </row>
    <row r="399" spans="1:6" x14ac:dyDescent="0.2">
      <c r="A399" s="57" t="s">
        <v>98</v>
      </c>
      <c r="B399" s="57" t="s">
        <v>478</v>
      </c>
      <c r="C399" s="58">
        <v>82</v>
      </c>
      <c r="D399" s="59">
        <v>3891574</v>
      </c>
      <c r="E399" s="59">
        <v>232823.34</v>
      </c>
      <c r="F399" s="60">
        <v>4.4916696137726103E-4</v>
      </c>
    </row>
    <row r="400" spans="1:6" x14ac:dyDescent="0.2">
      <c r="A400" s="57" t="s">
        <v>98</v>
      </c>
      <c r="B400" s="57" t="s">
        <v>116</v>
      </c>
      <c r="C400" s="58">
        <v>71</v>
      </c>
      <c r="D400" s="59">
        <v>3025761</v>
      </c>
      <c r="E400" s="59">
        <v>181545.66</v>
      </c>
      <c r="F400" s="60">
        <v>3.5024114186073171E-4</v>
      </c>
    </row>
    <row r="401" spans="1:6" x14ac:dyDescent="0.2">
      <c r="A401" s="57" t="s">
        <v>98</v>
      </c>
      <c r="B401" s="57" t="s">
        <v>479</v>
      </c>
      <c r="C401" s="58">
        <v>68</v>
      </c>
      <c r="D401" s="59">
        <v>3169644</v>
      </c>
      <c r="E401" s="59">
        <v>190178.64</v>
      </c>
      <c r="F401" s="60">
        <v>3.6689604164110025E-4</v>
      </c>
    </row>
    <row r="402" spans="1:6" x14ac:dyDescent="0.2">
      <c r="A402" s="57" t="s">
        <v>98</v>
      </c>
      <c r="B402" s="57" t="s">
        <v>480</v>
      </c>
      <c r="C402" s="58">
        <v>56</v>
      </c>
      <c r="D402" s="59">
        <v>1607919</v>
      </c>
      <c r="E402" s="59">
        <v>96475.14</v>
      </c>
      <c r="F402" s="60">
        <v>1.8612156960829551E-4</v>
      </c>
    </row>
    <row r="403" spans="1:6" x14ac:dyDescent="0.2">
      <c r="A403" s="57" t="s">
        <v>98</v>
      </c>
      <c r="B403" s="57" t="s">
        <v>481</v>
      </c>
      <c r="C403" s="58">
        <v>43</v>
      </c>
      <c r="D403" s="59">
        <v>1693090</v>
      </c>
      <c r="E403" s="59">
        <v>101585.4</v>
      </c>
      <c r="F403" s="60">
        <v>1.9598037481248062E-4</v>
      </c>
    </row>
    <row r="404" spans="1:6" x14ac:dyDescent="0.2">
      <c r="A404" s="57" t="s">
        <v>98</v>
      </c>
      <c r="B404" s="57" t="s">
        <v>482</v>
      </c>
      <c r="C404" s="58">
        <v>40</v>
      </c>
      <c r="D404" s="59">
        <v>650375</v>
      </c>
      <c r="E404" s="59">
        <v>39022.5</v>
      </c>
      <c r="F404" s="60">
        <v>7.5282906560588685E-5</v>
      </c>
    </row>
    <row r="405" spans="1:6" x14ac:dyDescent="0.2">
      <c r="A405" s="57" t="s">
        <v>98</v>
      </c>
      <c r="B405" s="57" t="s">
        <v>483</v>
      </c>
      <c r="C405" s="58">
        <v>31</v>
      </c>
      <c r="D405" s="59">
        <v>1112035</v>
      </c>
      <c r="E405" s="59">
        <v>66697.7</v>
      </c>
      <c r="F405" s="60">
        <v>1.2867439853689989E-4</v>
      </c>
    </row>
    <row r="406" spans="1:6" x14ac:dyDescent="0.2">
      <c r="A406" s="57" t="s">
        <v>98</v>
      </c>
      <c r="B406" s="57" t="s">
        <v>484</v>
      </c>
      <c r="C406" s="58">
        <v>14</v>
      </c>
      <c r="D406" s="59">
        <v>104195</v>
      </c>
      <c r="E406" s="59">
        <v>6251.7</v>
      </c>
      <c r="F406" s="60">
        <v>1.2060891714903767E-5</v>
      </c>
    </row>
    <row r="407" spans="1:6" x14ac:dyDescent="0.2">
      <c r="A407" s="57" t="s">
        <v>98</v>
      </c>
      <c r="B407" s="57" t="s">
        <v>485</v>
      </c>
      <c r="C407" s="58">
        <v>11</v>
      </c>
      <c r="D407" s="59">
        <v>61222</v>
      </c>
      <c r="E407" s="59">
        <v>3673.32</v>
      </c>
      <c r="F407" s="60">
        <v>7.0866347960059356E-6</v>
      </c>
    </row>
    <row r="408" spans="1:6" x14ac:dyDescent="0.2">
      <c r="A408" s="57" t="s">
        <v>98</v>
      </c>
      <c r="B408" s="57" t="s">
        <v>162</v>
      </c>
      <c r="C408" s="58">
        <v>38</v>
      </c>
      <c r="D408" s="59">
        <v>315183</v>
      </c>
      <c r="E408" s="59">
        <v>18910.98</v>
      </c>
      <c r="F408" s="60">
        <v>3.6483401635188963E-5</v>
      </c>
    </row>
    <row r="409" spans="1:6" x14ac:dyDescent="0.2">
      <c r="A409" s="57" t="s">
        <v>99</v>
      </c>
      <c r="B409" s="57" t="s">
        <v>486</v>
      </c>
      <c r="C409" s="58">
        <v>404</v>
      </c>
      <c r="D409" s="59">
        <v>28151543</v>
      </c>
      <c r="E409" s="59">
        <v>1685818.5</v>
      </c>
      <c r="F409" s="60">
        <v>3.2523112720510418E-3</v>
      </c>
    </row>
    <row r="410" spans="1:6" x14ac:dyDescent="0.2">
      <c r="A410" s="57" t="s">
        <v>99</v>
      </c>
      <c r="B410" s="57" t="s">
        <v>487</v>
      </c>
      <c r="C410" s="58">
        <v>19</v>
      </c>
      <c r="D410" s="59">
        <v>5731232</v>
      </c>
      <c r="E410" s="59">
        <v>343873.92</v>
      </c>
      <c r="F410" s="60">
        <v>6.6340773112904985E-4</v>
      </c>
    </row>
    <row r="411" spans="1:6" x14ac:dyDescent="0.2">
      <c r="A411" s="57" t="s">
        <v>99</v>
      </c>
      <c r="B411" s="57" t="s">
        <v>489</v>
      </c>
      <c r="C411" s="58">
        <v>14</v>
      </c>
      <c r="D411" s="59">
        <v>150408</v>
      </c>
      <c r="E411" s="59">
        <v>9024.48</v>
      </c>
      <c r="F411" s="60">
        <v>1.7410188598831476E-5</v>
      </c>
    </row>
    <row r="412" spans="1:6" x14ac:dyDescent="0.2">
      <c r="A412" s="57" t="s">
        <v>99</v>
      </c>
      <c r="B412" s="57" t="s">
        <v>488</v>
      </c>
      <c r="C412" s="58">
        <v>14</v>
      </c>
      <c r="D412" s="59">
        <v>413967</v>
      </c>
      <c r="E412" s="59">
        <v>24838.02</v>
      </c>
      <c r="F412" s="60">
        <v>4.7917953457877709E-5</v>
      </c>
    </row>
    <row r="413" spans="1:6" x14ac:dyDescent="0.2">
      <c r="A413" s="57" t="s">
        <v>99</v>
      </c>
      <c r="B413" s="57" t="s">
        <v>490</v>
      </c>
      <c r="C413" s="58">
        <v>12</v>
      </c>
      <c r="D413" s="59">
        <v>69008</v>
      </c>
      <c r="E413" s="59">
        <v>4140.4799999999996</v>
      </c>
      <c r="F413" s="60">
        <v>7.9878882428339079E-6</v>
      </c>
    </row>
    <row r="414" spans="1:6" x14ac:dyDescent="0.2">
      <c r="A414" s="57" t="s">
        <v>99</v>
      </c>
      <c r="B414" s="57" t="s">
        <v>162</v>
      </c>
      <c r="C414" s="58">
        <v>19</v>
      </c>
      <c r="D414" s="59">
        <v>128745</v>
      </c>
      <c r="E414" s="59">
        <v>7683.04</v>
      </c>
      <c r="F414" s="60">
        <v>1.4822258502691146E-5</v>
      </c>
    </row>
    <row r="415" spans="1:6" x14ac:dyDescent="0.2">
      <c r="A415" s="57" t="s">
        <v>100</v>
      </c>
      <c r="B415" s="57" t="s">
        <v>491</v>
      </c>
      <c r="C415" s="58">
        <v>1360</v>
      </c>
      <c r="D415" s="59">
        <v>186083438</v>
      </c>
      <c r="E415" s="59">
        <v>11138298.199999999</v>
      </c>
      <c r="F415" s="60">
        <v>2.1488204564919549E-2</v>
      </c>
    </row>
    <row r="416" spans="1:6" x14ac:dyDescent="0.2">
      <c r="A416" s="57" t="s">
        <v>100</v>
      </c>
      <c r="B416" s="57" t="s">
        <v>492</v>
      </c>
      <c r="C416" s="58">
        <v>680</v>
      </c>
      <c r="D416" s="59">
        <v>170569493</v>
      </c>
      <c r="E416" s="59">
        <v>10157446.310000001</v>
      </c>
      <c r="F416" s="60">
        <v>1.9595927514893367E-2</v>
      </c>
    </row>
    <row r="417" spans="1:6" x14ac:dyDescent="0.2">
      <c r="A417" s="57" t="s">
        <v>100</v>
      </c>
      <c r="B417" s="57" t="s">
        <v>493</v>
      </c>
      <c r="C417" s="58">
        <v>366</v>
      </c>
      <c r="D417" s="59">
        <v>28855663</v>
      </c>
      <c r="E417" s="59">
        <v>1729996.3</v>
      </c>
      <c r="F417" s="60">
        <v>3.3375398757912525E-3</v>
      </c>
    </row>
    <row r="418" spans="1:6" x14ac:dyDescent="0.2">
      <c r="A418" s="57" t="s">
        <v>100</v>
      </c>
      <c r="B418" s="57" t="s">
        <v>494</v>
      </c>
      <c r="C418" s="58">
        <v>132</v>
      </c>
      <c r="D418" s="59">
        <v>4798699</v>
      </c>
      <c r="E418" s="59">
        <v>287854.01</v>
      </c>
      <c r="F418" s="60">
        <v>5.5533311648204913E-4</v>
      </c>
    </row>
    <row r="419" spans="1:6" x14ac:dyDescent="0.2">
      <c r="A419" s="57" t="s">
        <v>100</v>
      </c>
      <c r="B419" s="57" t="s">
        <v>495</v>
      </c>
      <c r="C419" s="58">
        <v>83</v>
      </c>
      <c r="D419" s="59">
        <v>2039016</v>
      </c>
      <c r="E419" s="59">
        <v>122340.96</v>
      </c>
      <c r="F419" s="60">
        <v>2.3602237325165526E-4</v>
      </c>
    </row>
    <row r="420" spans="1:6" x14ac:dyDescent="0.2">
      <c r="A420" s="57" t="s">
        <v>100</v>
      </c>
      <c r="B420" s="57" t="s">
        <v>496</v>
      </c>
      <c r="C420" s="58">
        <v>52</v>
      </c>
      <c r="D420" s="59">
        <v>1372798</v>
      </c>
      <c r="E420" s="59">
        <v>82367.88</v>
      </c>
      <c r="F420" s="60">
        <v>1.5890559071391586E-4</v>
      </c>
    </row>
    <row r="421" spans="1:6" x14ac:dyDescent="0.2">
      <c r="A421" s="57" t="s">
        <v>100</v>
      </c>
      <c r="B421" s="57" t="s">
        <v>497</v>
      </c>
      <c r="C421" s="58">
        <v>47</v>
      </c>
      <c r="D421" s="59">
        <v>3102793</v>
      </c>
      <c r="E421" s="59">
        <v>186167.58</v>
      </c>
      <c r="F421" s="60">
        <v>3.5915783278239266E-4</v>
      </c>
    </row>
    <row r="422" spans="1:6" x14ac:dyDescent="0.2">
      <c r="A422" s="57" t="s">
        <v>100</v>
      </c>
      <c r="B422" s="57" t="s">
        <v>498</v>
      </c>
      <c r="C422" s="58">
        <v>38</v>
      </c>
      <c r="D422" s="59">
        <v>883305</v>
      </c>
      <c r="E422" s="59">
        <v>52998.3</v>
      </c>
      <c r="F422" s="60">
        <v>1.0224527046627067E-4</v>
      </c>
    </row>
    <row r="423" spans="1:6" x14ac:dyDescent="0.2">
      <c r="A423" s="57" t="s">
        <v>100</v>
      </c>
      <c r="B423" s="57" t="s">
        <v>499</v>
      </c>
      <c r="C423" s="58">
        <v>19</v>
      </c>
      <c r="D423" s="59">
        <v>1041910</v>
      </c>
      <c r="E423" s="59">
        <v>62514.6</v>
      </c>
      <c r="F423" s="60">
        <v>1.2060428702601262E-4</v>
      </c>
    </row>
    <row r="424" spans="1:6" x14ac:dyDescent="0.2">
      <c r="A424" s="57" t="s">
        <v>100</v>
      </c>
      <c r="B424" s="57" t="s">
        <v>250</v>
      </c>
      <c r="C424" s="58">
        <v>13</v>
      </c>
      <c r="D424" s="59">
        <v>52439</v>
      </c>
      <c r="E424" s="59">
        <v>3139.82</v>
      </c>
      <c r="F424" s="60">
        <v>6.057397031893589E-6</v>
      </c>
    </row>
    <row r="425" spans="1:6" x14ac:dyDescent="0.2">
      <c r="A425" s="57" t="s">
        <v>100</v>
      </c>
      <c r="B425" s="57" t="s">
        <v>162</v>
      </c>
      <c r="C425" s="58">
        <v>91</v>
      </c>
      <c r="D425" s="59">
        <v>2542508</v>
      </c>
      <c r="E425" s="59">
        <v>151617.20000000001</v>
      </c>
      <c r="F425" s="60">
        <v>2.9250262029798419E-4</v>
      </c>
    </row>
    <row r="426" spans="1:6" x14ac:dyDescent="0.2">
      <c r="A426" s="57" t="s">
        <v>101</v>
      </c>
      <c r="B426" s="57" t="s">
        <v>500</v>
      </c>
      <c r="C426" s="58">
        <v>260</v>
      </c>
      <c r="D426" s="59">
        <v>13243954</v>
      </c>
      <c r="E426" s="59">
        <v>794172.87</v>
      </c>
      <c r="F426" s="60">
        <v>1.532132538027152E-3</v>
      </c>
    </row>
    <row r="427" spans="1:6" x14ac:dyDescent="0.2">
      <c r="A427" s="57" t="s">
        <v>101</v>
      </c>
      <c r="B427" s="57" t="s">
        <v>501</v>
      </c>
      <c r="C427" s="58">
        <v>187</v>
      </c>
      <c r="D427" s="59">
        <v>17933121</v>
      </c>
      <c r="E427" s="59">
        <v>1074520.77</v>
      </c>
      <c r="F427" s="60">
        <v>2.0729847325343534E-3</v>
      </c>
    </row>
    <row r="428" spans="1:6" x14ac:dyDescent="0.2">
      <c r="A428" s="57" t="s">
        <v>101</v>
      </c>
      <c r="B428" s="57" t="s">
        <v>502</v>
      </c>
      <c r="C428" s="58">
        <v>30</v>
      </c>
      <c r="D428" s="59">
        <v>416893</v>
      </c>
      <c r="E428" s="59">
        <v>25013.58</v>
      </c>
      <c r="F428" s="60">
        <v>4.8256646957160865E-5</v>
      </c>
    </row>
    <row r="429" spans="1:6" x14ac:dyDescent="0.2">
      <c r="A429" s="57" t="s">
        <v>101</v>
      </c>
      <c r="B429" s="57" t="s">
        <v>503</v>
      </c>
      <c r="C429" s="58">
        <v>29</v>
      </c>
      <c r="D429" s="59">
        <v>789551</v>
      </c>
      <c r="E429" s="59">
        <v>47373.06</v>
      </c>
      <c r="F429" s="60">
        <v>9.139295661398324E-5</v>
      </c>
    </row>
    <row r="430" spans="1:6" x14ac:dyDescent="0.2">
      <c r="A430" s="57" t="s">
        <v>101</v>
      </c>
      <c r="B430" s="57" t="s">
        <v>504</v>
      </c>
      <c r="C430" s="58">
        <v>23</v>
      </c>
      <c r="D430" s="59">
        <v>123094</v>
      </c>
      <c r="E430" s="59">
        <v>7385.64</v>
      </c>
      <c r="F430" s="60">
        <v>1.4248509091169101E-5</v>
      </c>
    </row>
    <row r="431" spans="1:6" x14ac:dyDescent="0.2">
      <c r="A431" s="57" t="s">
        <v>101</v>
      </c>
      <c r="B431" s="57" t="s">
        <v>355</v>
      </c>
      <c r="C431" s="58">
        <v>16</v>
      </c>
      <c r="D431" s="59">
        <v>83494</v>
      </c>
      <c r="E431" s="59">
        <v>5009.6400000000003</v>
      </c>
      <c r="F431" s="60">
        <v>9.6646872963594728E-6</v>
      </c>
    </row>
    <row r="432" spans="1:6" x14ac:dyDescent="0.2">
      <c r="A432" s="57" t="s">
        <v>101</v>
      </c>
      <c r="B432" s="57" t="s">
        <v>506</v>
      </c>
      <c r="C432" s="58">
        <v>14</v>
      </c>
      <c r="D432" s="59">
        <v>33892</v>
      </c>
      <c r="E432" s="59">
        <v>2033.52</v>
      </c>
      <c r="F432" s="60">
        <v>3.9231032391335332E-6</v>
      </c>
    </row>
    <row r="433" spans="1:6" x14ac:dyDescent="0.2">
      <c r="A433" s="57" t="s">
        <v>101</v>
      </c>
      <c r="B433" s="57" t="s">
        <v>505</v>
      </c>
      <c r="C433" s="58">
        <v>13</v>
      </c>
      <c r="D433" s="59">
        <v>220314</v>
      </c>
      <c r="E433" s="59">
        <v>13218.84</v>
      </c>
      <c r="F433" s="60">
        <v>2.5502023103577991E-5</v>
      </c>
    </row>
    <row r="434" spans="1:6" x14ac:dyDescent="0.2">
      <c r="A434" s="57" t="s">
        <v>101</v>
      </c>
      <c r="B434" s="57" t="s">
        <v>162</v>
      </c>
      <c r="C434" s="58">
        <v>39</v>
      </c>
      <c r="D434" s="59">
        <v>862695</v>
      </c>
      <c r="E434" s="59">
        <v>51436.79</v>
      </c>
      <c r="F434" s="60">
        <v>9.9232777380911584E-5</v>
      </c>
    </row>
    <row r="435" spans="1:6" x14ac:dyDescent="0.2">
      <c r="A435" s="57" t="s">
        <v>102</v>
      </c>
      <c r="B435" s="57" t="s">
        <v>507</v>
      </c>
      <c r="C435" s="58">
        <v>117</v>
      </c>
      <c r="D435" s="59">
        <v>5625835</v>
      </c>
      <c r="E435" s="59">
        <v>337010.85</v>
      </c>
      <c r="F435" s="60">
        <v>6.5016737345004974E-4</v>
      </c>
    </row>
    <row r="436" spans="1:6" x14ac:dyDescent="0.2">
      <c r="A436" s="57" t="s">
        <v>102</v>
      </c>
      <c r="B436" s="57" t="s">
        <v>508</v>
      </c>
      <c r="C436" s="58">
        <v>47</v>
      </c>
      <c r="D436" s="59">
        <v>1428183</v>
      </c>
      <c r="E436" s="59">
        <v>85690.98</v>
      </c>
      <c r="F436" s="60">
        <v>1.6531657480748987E-4</v>
      </c>
    </row>
    <row r="437" spans="1:6" x14ac:dyDescent="0.2">
      <c r="A437" s="57" t="s">
        <v>102</v>
      </c>
      <c r="B437" s="57" t="s">
        <v>509</v>
      </c>
      <c r="C437" s="58">
        <v>25</v>
      </c>
      <c r="D437" s="59">
        <v>1189016</v>
      </c>
      <c r="E437" s="59">
        <v>71340.960000000006</v>
      </c>
      <c r="F437" s="60">
        <v>1.3763225896912539E-4</v>
      </c>
    </row>
    <row r="438" spans="1:6" x14ac:dyDescent="0.2">
      <c r="A438" s="57" t="s">
        <v>102</v>
      </c>
      <c r="B438" s="57" t="s">
        <v>510</v>
      </c>
      <c r="C438" s="58">
        <v>24</v>
      </c>
      <c r="D438" s="59">
        <v>413355</v>
      </c>
      <c r="E438" s="59">
        <v>24801.3</v>
      </c>
      <c r="F438" s="60">
        <v>4.7847112575594284E-5</v>
      </c>
    </row>
    <row r="439" spans="1:6" x14ac:dyDescent="0.2">
      <c r="A439" s="57" t="s">
        <v>102</v>
      </c>
      <c r="B439" s="57" t="s">
        <v>512</v>
      </c>
      <c r="C439" s="58">
        <v>16</v>
      </c>
      <c r="D439" s="59">
        <v>89361</v>
      </c>
      <c r="E439" s="59">
        <v>5361.66</v>
      </c>
      <c r="F439" s="60">
        <v>1.034381059106018E-5</v>
      </c>
    </row>
    <row r="440" spans="1:6" x14ac:dyDescent="0.2">
      <c r="A440" s="57" t="s">
        <v>102</v>
      </c>
      <c r="B440" s="57" t="s">
        <v>515</v>
      </c>
      <c r="C440" s="58">
        <v>13</v>
      </c>
      <c r="D440" s="59">
        <v>143919</v>
      </c>
      <c r="E440" s="59">
        <v>8635.14</v>
      </c>
      <c r="F440" s="60">
        <v>1.6659066891091079E-5</v>
      </c>
    </row>
    <row r="441" spans="1:6" x14ac:dyDescent="0.2">
      <c r="A441" s="57" t="s">
        <v>102</v>
      </c>
      <c r="B441" s="57" t="s">
        <v>511</v>
      </c>
      <c r="C441" s="58">
        <v>13</v>
      </c>
      <c r="D441" s="59">
        <v>233485</v>
      </c>
      <c r="E441" s="59">
        <v>14009.1</v>
      </c>
      <c r="F441" s="60">
        <v>2.7026606862654697E-5</v>
      </c>
    </row>
    <row r="442" spans="1:6" x14ac:dyDescent="0.2">
      <c r="A442" s="57" t="s">
        <v>102</v>
      </c>
      <c r="B442" s="57" t="s">
        <v>514</v>
      </c>
      <c r="C442" s="58">
        <v>13</v>
      </c>
      <c r="D442" s="59">
        <v>322252</v>
      </c>
      <c r="E442" s="59">
        <v>19335.12</v>
      </c>
      <c r="F442" s="60">
        <v>3.7301660126792734E-5</v>
      </c>
    </row>
    <row r="443" spans="1:6" x14ac:dyDescent="0.2">
      <c r="A443" s="57" t="s">
        <v>102</v>
      </c>
      <c r="B443" s="57" t="s">
        <v>513</v>
      </c>
      <c r="C443" s="58">
        <v>10</v>
      </c>
      <c r="D443" s="59">
        <v>322894</v>
      </c>
      <c r="E443" s="59">
        <v>19373.64</v>
      </c>
      <c r="F443" s="60">
        <v>3.7375973601344951E-5</v>
      </c>
    </row>
    <row r="444" spans="1:6" x14ac:dyDescent="0.2">
      <c r="A444" s="57" t="s">
        <v>102</v>
      </c>
      <c r="B444" s="57" t="s">
        <v>162</v>
      </c>
      <c r="C444" s="58">
        <v>36</v>
      </c>
      <c r="D444" s="59">
        <v>747159</v>
      </c>
      <c r="E444" s="59">
        <v>44810.34</v>
      </c>
      <c r="F444" s="60">
        <v>8.6448911247823926E-5</v>
      </c>
    </row>
    <row r="445" spans="1:6" x14ac:dyDescent="0.2">
      <c r="A445" s="57" t="s">
        <v>103</v>
      </c>
      <c r="B445" s="57" t="s">
        <v>516</v>
      </c>
      <c r="C445" s="58">
        <v>326</v>
      </c>
      <c r="D445" s="59">
        <v>23950101</v>
      </c>
      <c r="E445" s="59">
        <v>1433819.82</v>
      </c>
      <c r="F445" s="60">
        <v>2.7661509009873813E-3</v>
      </c>
    </row>
    <row r="446" spans="1:6" x14ac:dyDescent="0.2">
      <c r="A446" s="57" t="s">
        <v>103</v>
      </c>
      <c r="B446" s="57" t="s">
        <v>517</v>
      </c>
      <c r="C446" s="58">
        <v>46</v>
      </c>
      <c r="D446" s="59">
        <v>2003110</v>
      </c>
      <c r="E446" s="59">
        <v>120186.6</v>
      </c>
      <c r="F446" s="60">
        <v>2.3186614331820995E-4</v>
      </c>
    </row>
    <row r="447" spans="1:6" x14ac:dyDescent="0.2">
      <c r="A447" s="57" t="s">
        <v>103</v>
      </c>
      <c r="B447" s="57" t="s">
        <v>519</v>
      </c>
      <c r="C447" s="58">
        <v>31</v>
      </c>
      <c r="D447" s="59">
        <v>1033362</v>
      </c>
      <c r="E447" s="59">
        <v>62001.72</v>
      </c>
      <c r="F447" s="60">
        <v>1.1961482973555725E-4</v>
      </c>
    </row>
    <row r="448" spans="1:6" x14ac:dyDescent="0.2">
      <c r="A448" s="57" t="s">
        <v>103</v>
      </c>
      <c r="B448" s="57" t="s">
        <v>518</v>
      </c>
      <c r="C448" s="58">
        <v>30</v>
      </c>
      <c r="D448" s="59">
        <v>810518</v>
      </c>
      <c r="E448" s="59">
        <v>48631.08</v>
      </c>
      <c r="F448" s="60">
        <v>9.3819951350644195E-5</v>
      </c>
    </row>
    <row r="449" spans="1:6" x14ac:dyDescent="0.2">
      <c r="A449" s="57" t="s">
        <v>103</v>
      </c>
      <c r="B449" s="57" t="s">
        <v>520</v>
      </c>
      <c r="C449" s="58">
        <v>28</v>
      </c>
      <c r="D449" s="59">
        <v>488106</v>
      </c>
      <c r="E449" s="59">
        <v>29286.36</v>
      </c>
      <c r="F449" s="60">
        <v>5.6499770731751223E-5</v>
      </c>
    </row>
    <row r="450" spans="1:6" x14ac:dyDescent="0.2">
      <c r="A450" s="57" t="s">
        <v>103</v>
      </c>
      <c r="B450" s="57" t="s">
        <v>521</v>
      </c>
      <c r="C450" s="58">
        <v>22</v>
      </c>
      <c r="D450" s="59">
        <v>992756</v>
      </c>
      <c r="E450" s="59">
        <v>59565.36</v>
      </c>
      <c r="F450" s="60">
        <v>1.1491456034666735E-4</v>
      </c>
    </row>
    <row r="451" spans="1:6" x14ac:dyDescent="0.2">
      <c r="A451" s="57" t="s">
        <v>103</v>
      </c>
      <c r="B451" s="57" t="s">
        <v>524</v>
      </c>
      <c r="C451" s="58">
        <v>17</v>
      </c>
      <c r="D451" s="59">
        <v>329995</v>
      </c>
      <c r="E451" s="59">
        <v>19799.7</v>
      </c>
      <c r="F451" s="60">
        <v>3.8197936191368765E-5</v>
      </c>
    </row>
    <row r="452" spans="1:6" x14ac:dyDescent="0.2">
      <c r="A452" s="57" t="s">
        <v>103</v>
      </c>
      <c r="B452" s="57" t="s">
        <v>522</v>
      </c>
      <c r="C452" s="58">
        <v>16</v>
      </c>
      <c r="D452" s="59">
        <v>939771</v>
      </c>
      <c r="E452" s="59">
        <v>56386.26</v>
      </c>
      <c r="F452" s="60">
        <v>1.0878138363459695E-4</v>
      </c>
    </row>
    <row r="453" spans="1:6" x14ac:dyDescent="0.2">
      <c r="A453" s="57" t="s">
        <v>103</v>
      </c>
      <c r="B453" s="57" t="s">
        <v>523</v>
      </c>
      <c r="C453" s="58">
        <v>15</v>
      </c>
      <c r="D453" s="59">
        <v>603084</v>
      </c>
      <c r="E453" s="59">
        <v>36185.040000000001</v>
      </c>
      <c r="F453" s="60">
        <v>6.9808827861135594E-5</v>
      </c>
    </row>
    <row r="454" spans="1:6" x14ac:dyDescent="0.2">
      <c r="A454" s="57" t="s">
        <v>103</v>
      </c>
      <c r="B454" s="57" t="s">
        <v>525</v>
      </c>
      <c r="C454" s="58">
        <v>14</v>
      </c>
      <c r="D454" s="59">
        <v>142114</v>
      </c>
      <c r="E454" s="59">
        <v>8526.84</v>
      </c>
      <c r="F454" s="60">
        <v>1.6450132589585239E-5</v>
      </c>
    </row>
    <row r="455" spans="1:6" x14ac:dyDescent="0.2">
      <c r="A455" s="57" t="s">
        <v>103</v>
      </c>
      <c r="B455" s="57" t="s">
        <v>526</v>
      </c>
      <c r="C455" s="58">
        <v>14</v>
      </c>
      <c r="D455" s="59">
        <v>149967</v>
      </c>
      <c r="E455" s="59">
        <v>8998.02</v>
      </c>
      <c r="F455" s="60">
        <v>1.7359141492480189E-5</v>
      </c>
    </row>
    <row r="456" spans="1:6" x14ac:dyDescent="0.2">
      <c r="A456" s="57" t="s">
        <v>103</v>
      </c>
      <c r="B456" s="57" t="s">
        <v>527</v>
      </c>
      <c r="C456" s="58">
        <v>12</v>
      </c>
      <c r="D456" s="59">
        <v>168779</v>
      </c>
      <c r="E456" s="59">
        <v>10126.74</v>
      </c>
      <c r="F456" s="60">
        <v>1.9536688351166015E-5</v>
      </c>
    </row>
    <row r="457" spans="1:6" x14ac:dyDescent="0.2">
      <c r="A457" s="57" t="s">
        <v>103</v>
      </c>
      <c r="B457" s="57" t="s">
        <v>528</v>
      </c>
      <c r="C457" s="58">
        <v>11</v>
      </c>
      <c r="D457" s="59">
        <v>174084</v>
      </c>
      <c r="E457" s="59">
        <v>10445.040000000001</v>
      </c>
      <c r="F457" s="60">
        <v>2.0150758417364631E-5</v>
      </c>
    </row>
    <row r="458" spans="1:6" x14ac:dyDescent="0.2">
      <c r="A458" s="57" t="s">
        <v>103</v>
      </c>
      <c r="B458" s="57" t="s">
        <v>162</v>
      </c>
      <c r="C458" s="58">
        <v>18</v>
      </c>
      <c r="D458" s="59">
        <v>122377</v>
      </c>
      <c r="E458" s="59">
        <v>7042.29</v>
      </c>
      <c r="F458" s="60">
        <v>1.3586112115896421E-5</v>
      </c>
    </row>
    <row r="459" spans="1:6" x14ac:dyDescent="0.2">
      <c r="A459" s="57" t="s">
        <v>104</v>
      </c>
      <c r="B459" s="57" t="s">
        <v>102</v>
      </c>
      <c r="C459" s="58">
        <v>325</v>
      </c>
      <c r="D459" s="59">
        <v>32162283</v>
      </c>
      <c r="E459" s="59">
        <v>1924220.1</v>
      </c>
      <c r="F459" s="60">
        <v>3.7122399126223748E-3</v>
      </c>
    </row>
    <row r="460" spans="1:6" x14ac:dyDescent="0.2">
      <c r="A460" s="57" t="s">
        <v>104</v>
      </c>
      <c r="B460" s="57" t="s">
        <v>529</v>
      </c>
      <c r="C460" s="58">
        <v>295</v>
      </c>
      <c r="D460" s="59">
        <v>24542419</v>
      </c>
      <c r="E460" s="59">
        <v>1469265.78</v>
      </c>
      <c r="F460" s="60">
        <v>2.8345338824629497E-3</v>
      </c>
    </row>
    <row r="461" spans="1:6" x14ac:dyDescent="0.2">
      <c r="A461" s="57" t="s">
        <v>104</v>
      </c>
      <c r="B461" s="57" t="s">
        <v>531</v>
      </c>
      <c r="C461" s="58">
        <v>72</v>
      </c>
      <c r="D461" s="59">
        <v>1824621</v>
      </c>
      <c r="E461" s="59">
        <v>109477.26</v>
      </c>
      <c r="F461" s="60">
        <v>2.1120549260271056E-4</v>
      </c>
    </row>
    <row r="462" spans="1:6" x14ac:dyDescent="0.2">
      <c r="A462" s="57" t="s">
        <v>104</v>
      </c>
      <c r="B462" s="57" t="s">
        <v>530</v>
      </c>
      <c r="C462" s="58">
        <v>70</v>
      </c>
      <c r="D462" s="59">
        <v>4022813</v>
      </c>
      <c r="E462" s="59">
        <v>241368.78</v>
      </c>
      <c r="F462" s="60">
        <v>4.6565297742029048E-4</v>
      </c>
    </row>
    <row r="463" spans="1:6" x14ac:dyDescent="0.2">
      <c r="A463" s="57" t="s">
        <v>104</v>
      </c>
      <c r="B463" s="57" t="s">
        <v>532</v>
      </c>
      <c r="C463" s="58">
        <v>39</v>
      </c>
      <c r="D463" s="59">
        <v>858915</v>
      </c>
      <c r="E463" s="59">
        <v>51534.9</v>
      </c>
      <c r="F463" s="60">
        <v>9.9422052951740199E-5</v>
      </c>
    </row>
    <row r="464" spans="1:6" x14ac:dyDescent="0.2">
      <c r="A464" s="57" t="s">
        <v>104</v>
      </c>
      <c r="B464" s="57" t="s">
        <v>533</v>
      </c>
      <c r="C464" s="58">
        <v>15</v>
      </c>
      <c r="D464" s="59">
        <v>1197911</v>
      </c>
      <c r="E464" s="59">
        <v>71874.66</v>
      </c>
      <c r="F464" s="60">
        <v>1.3866188257682314E-4</v>
      </c>
    </row>
    <row r="465" spans="1:6" x14ac:dyDescent="0.2">
      <c r="A465" s="57" t="s">
        <v>104</v>
      </c>
      <c r="B465" s="57" t="s">
        <v>162</v>
      </c>
      <c r="C465" s="58">
        <v>88</v>
      </c>
      <c r="D465" s="59">
        <v>2584452</v>
      </c>
      <c r="E465" s="59">
        <v>155027.01</v>
      </c>
      <c r="F465" s="60">
        <v>2.9908088687801776E-4</v>
      </c>
    </row>
    <row r="466" spans="1:6" x14ac:dyDescent="0.2">
      <c r="A466" s="57" t="s">
        <v>105</v>
      </c>
      <c r="B466" s="57" t="s">
        <v>534</v>
      </c>
      <c r="C466" s="58">
        <v>3213</v>
      </c>
      <c r="D466" s="59">
        <v>761970157</v>
      </c>
      <c r="E466" s="59">
        <v>45613391.240000002</v>
      </c>
      <c r="F466" s="60">
        <v>8.7998172096418595E-2</v>
      </c>
    </row>
    <row r="467" spans="1:6" x14ac:dyDescent="0.2">
      <c r="A467" s="57" t="s">
        <v>105</v>
      </c>
      <c r="B467" s="57" t="s">
        <v>111</v>
      </c>
      <c r="C467" s="58">
        <v>723</v>
      </c>
      <c r="D467" s="59">
        <v>88499977</v>
      </c>
      <c r="E467" s="59">
        <v>5303593.8</v>
      </c>
      <c r="F467" s="60">
        <v>1.0231788237061118E-2</v>
      </c>
    </row>
    <row r="468" spans="1:6" x14ac:dyDescent="0.2">
      <c r="A468" s="57" t="s">
        <v>105</v>
      </c>
      <c r="B468" s="57" t="s">
        <v>535</v>
      </c>
      <c r="C468" s="58">
        <v>234</v>
      </c>
      <c r="D468" s="59">
        <v>32599773</v>
      </c>
      <c r="E468" s="59">
        <v>1955980.02</v>
      </c>
      <c r="F468" s="60">
        <v>3.7735117196499041E-3</v>
      </c>
    </row>
    <row r="469" spans="1:6" x14ac:dyDescent="0.2">
      <c r="A469" s="57" t="s">
        <v>105</v>
      </c>
      <c r="B469" s="57" t="s">
        <v>536</v>
      </c>
      <c r="C469" s="58">
        <v>149</v>
      </c>
      <c r="D469" s="59">
        <v>7531496</v>
      </c>
      <c r="E469" s="59">
        <v>450719.69</v>
      </c>
      <c r="F469" s="60">
        <v>8.6953650604875386E-4</v>
      </c>
    </row>
    <row r="470" spans="1:6" x14ac:dyDescent="0.2">
      <c r="A470" s="57" t="s">
        <v>105</v>
      </c>
      <c r="B470" s="57" t="s">
        <v>537</v>
      </c>
      <c r="C470" s="58">
        <v>88</v>
      </c>
      <c r="D470" s="59">
        <v>4367093</v>
      </c>
      <c r="E470" s="59">
        <v>262025.58</v>
      </c>
      <c r="F470" s="60">
        <v>5.055044462969839E-4</v>
      </c>
    </row>
    <row r="471" spans="1:6" x14ac:dyDescent="0.2">
      <c r="A471" s="57" t="s">
        <v>105</v>
      </c>
      <c r="B471" s="57" t="s">
        <v>538</v>
      </c>
      <c r="C471" s="58">
        <v>73</v>
      </c>
      <c r="D471" s="59">
        <v>3710429</v>
      </c>
      <c r="E471" s="59">
        <v>222625.74</v>
      </c>
      <c r="F471" s="60">
        <v>4.294935686437801E-4</v>
      </c>
    </row>
    <row r="472" spans="1:6" x14ac:dyDescent="0.2">
      <c r="A472" s="57" t="s">
        <v>105</v>
      </c>
      <c r="B472" s="57" t="s">
        <v>539</v>
      </c>
      <c r="C472" s="58">
        <v>69</v>
      </c>
      <c r="D472" s="59">
        <v>2683060</v>
      </c>
      <c r="E472" s="59">
        <v>160983.6</v>
      </c>
      <c r="F472" s="60">
        <v>3.1057244709045256E-4</v>
      </c>
    </row>
    <row r="473" spans="1:6" x14ac:dyDescent="0.2">
      <c r="A473" s="57" t="s">
        <v>105</v>
      </c>
      <c r="B473" s="57" t="s">
        <v>540</v>
      </c>
      <c r="C473" s="58">
        <v>56</v>
      </c>
      <c r="D473" s="59">
        <v>1632702</v>
      </c>
      <c r="E473" s="59">
        <v>97962.12</v>
      </c>
      <c r="F473" s="60">
        <v>1.889902780815472E-4</v>
      </c>
    </row>
    <row r="474" spans="1:6" x14ac:dyDescent="0.2">
      <c r="A474" s="57" t="s">
        <v>105</v>
      </c>
      <c r="B474" s="57" t="s">
        <v>541</v>
      </c>
      <c r="C474" s="58">
        <v>52</v>
      </c>
      <c r="D474" s="59">
        <v>1176599</v>
      </c>
      <c r="E474" s="59">
        <v>70595.94</v>
      </c>
      <c r="F474" s="60">
        <v>1.3619495302907104E-4</v>
      </c>
    </row>
    <row r="475" spans="1:6" x14ac:dyDescent="0.2">
      <c r="A475" s="57" t="s">
        <v>105</v>
      </c>
      <c r="B475" s="57" t="s">
        <v>542</v>
      </c>
      <c r="C475" s="58">
        <v>42</v>
      </c>
      <c r="D475" s="59">
        <v>1486507</v>
      </c>
      <c r="E475" s="59">
        <v>89190.42</v>
      </c>
      <c r="F475" s="60">
        <v>1.7206775719033019E-4</v>
      </c>
    </row>
    <row r="476" spans="1:6" x14ac:dyDescent="0.2">
      <c r="A476" s="57" t="s">
        <v>105</v>
      </c>
      <c r="B476" s="57" t="s">
        <v>544</v>
      </c>
      <c r="C476" s="58">
        <v>37</v>
      </c>
      <c r="D476" s="59">
        <v>3809990</v>
      </c>
      <c r="E476" s="59">
        <v>228599.4</v>
      </c>
      <c r="F476" s="60">
        <v>4.4101806060623064E-4</v>
      </c>
    </row>
    <row r="477" spans="1:6" x14ac:dyDescent="0.2">
      <c r="A477" s="57" t="s">
        <v>105</v>
      </c>
      <c r="B477" s="57" t="s">
        <v>543</v>
      </c>
      <c r="C477" s="58">
        <v>33</v>
      </c>
      <c r="D477" s="59">
        <v>2101937</v>
      </c>
      <c r="E477" s="59">
        <v>126116.22</v>
      </c>
      <c r="F477" s="60">
        <v>2.4330567252315064E-4</v>
      </c>
    </row>
    <row r="478" spans="1:6" x14ac:dyDescent="0.2">
      <c r="A478" s="57" t="s">
        <v>105</v>
      </c>
      <c r="B478" s="57" t="s">
        <v>545</v>
      </c>
      <c r="C478" s="58">
        <v>32</v>
      </c>
      <c r="D478" s="59">
        <v>893862</v>
      </c>
      <c r="E478" s="59">
        <v>53631.72</v>
      </c>
      <c r="F478" s="60">
        <v>1.0346727568565969E-4</v>
      </c>
    </row>
    <row r="479" spans="1:6" x14ac:dyDescent="0.2">
      <c r="A479" s="57" t="s">
        <v>105</v>
      </c>
      <c r="B479" s="57" t="s">
        <v>546</v>
      </c>
      <c r="C479" s="58">
        <v>25</v>
      </c>
      <c r="D479" s="59">
        <v>601464</v>
      </c>
      <c r="E479" s="59">
        <v>36087.839999999997</v>
      </c>
      <c r="F479" s="60">
        <v>6.9621307878620645E-5</v>
      </c>
    </row>
    <row r="480" spans="1:6" x14ac:dyDescent="0.2">
      <c r="A480" s="57" t="s">
        <v>105</v>
      </c>
      <c r="B480" s="57" t="s">
        <v>547</v>
      </c>
      <c r="C480" s="58">
        <v>22</v>
      </c>
      <c r="D480" s="59">
        <v>2093364</v>
      </c>
      <c r="E480" s="59">
        <v>125601.84</v>
      </c>
      <c r="F480" s="60">
        <v>2.4231332140580458E-4</v>
      </c>
    </row>
    <row r="481" spans="1:6" x14ac:dyDescent="0.2">
      <c r="A481" s="57" t="s">
        <v>105</v>
      </c>
      <c r="B481" s="57" t="s">
        <v>184</v>
      </c>
      <c r="C481" s="58">
        <v>11</v>
      </c>
      <c r="D481" s="59">
        <v>734099</v>
      </c>
      <c r="E481" s="59">
        <v>44045.94</v>
      </c>
      <c r="F481" s="60">
        <v>8.4974217064342253E-5</v>
      </c>
    </row>
    <row r="482" spans="1:6" x14ac:dyDescent="0.2">
      <c r="A482" s="57" t="s">
        <v>105</v>
      </c>
      <c r="B482" s="57" t="s">
        <v>162</v>
      </c>
      <c r="C482" s="58">
        <v>98</v>
      </c>
      <c r="D482" s="59">
        <v>11229663</v>
      </c>
      <c r="E482" s="59">
        <v>578042.18000000005</v>
      </c>
      <c r="F482" s="60">
        <v>1.1151693362808377E-3</v>
      </c>
    </row>
    <row r="483" spans="1:6" x14ac:dyDescent="0.2">
      <c r="A483" s="57" t="s">
        <v>106</v>
      </c>
      <c r="B483" s="57" t="s">
        <v>138</v>
      </c>
      <c r="C483" s="58">
        <v>85</v>
      </c>
      <c r="D483" s="59">
        <v>2844298</v>
      </c>
      <c r="E483" s="59">
        <v>170657.88</v>
      </c>
      <c r="F483" s="60">
        <v>3.2923624149831907E-4</v>
      </c>
    </row>
    <row r="484" spans="1:6" x14ac:dyDescent="0.2">
      <c r="A484" s="57" t="s">
        <v>106</v>
      </c>
      <c r="B484" s="57" t="s">
        <v>548</v>
      </c>
      <c r="C484" s="58">
        <v>81</v>
      </c>
      <c r="D484" s="59">
        <v>2693720</v>
      </c>
      <c r="E484" s="59">
        <v>161623.20000000001</v>
      </c>
      <c r="F484" s="60">
        <v>3.1180637487663112E-4</v>
      </c>
    </row>
    <row r="485" spans="1:6" x14ac:dyDescent="0.2">
      <c r="A485" s="57" t="s">
        <v>106</v>
      </c>
      <c r="B485" s="57" t="s">
        <v>549</v>
      </c>
      <c r="C485" s="58">
        <v>35</v>
      </c>
      <c r="D485" s="59">
        <v>890694</v>
      </c>
      <c r="E485" s="59">
        <v>53441.64</v>
      </c>
      <c r="F485" s="60">
        <v>1.0310056994207491E-4</v>
      </c>
    </row>
    <row r="486" spans="1:6" x14ac:dyDescent="0.2">
      <c r="A486" s="57" t="s">
        <v>106</v>
      </c>
      <c r="B486" s="57" t="s">
        <v>162</v>
      </c>
      <c r="C486" s="58">
        <v>39</v>
      </c>
      <c r="D486" s="59">
        <v>1052129</v>
      </c>
      <c r="E486" s="59">
        <v>62918.42</v>
      </c>
      <c r="F486" s="60">
        <v>1.2138334380933754E-4</v>
      </c>
    </row>
    <row r="487" spans="1:6" x14ac:dyDescent="0.2">
      <c r="A487" s="57" t="s">
        <v>107</v>
      </c>
      <c r="B487" s="57" t="s">
        <v>550</v>
      </c>
      <c r="C487" s="58">
        <v>178</v>
      </c>
      <c r="D487" s="59">
        <v>9966923</v>
      </c>
      <c r="E487" s="59">
        <v>597157.68999999994</v>
      </c>
      <c r="F487" s="60">
        <v>1.1520473208586578E-3</v>
      </c>
    </row>
    <row r="488" spans="1:6" x14ac:dyDescent="0.2">
      <c r="A488" s="57" t="s">
        <v>107</v>
      </c>
      <c r="B488" s="57" t="s">
        <v>551</v>
      </c>
      <c r="C488" s="58">
        <v>17</v>
      </c>
      <c r="D488" s="59">
        <v>129353</v>
      </c>
      <c r="E488" s="59">
        <v>7761.18</v>
      </c>
      <c r="F488" s="60">
        <v>1.4973007591515399E-5</v>
      </c>
    </row>
    <row r="489" spans="1:6" x14ac:dyDescent="0.2">
      <c r="A489" s="57" t="s">
        <v>107</v>
      </c>
      <c r="B489" s="57" t="s">
        <v>107</v>
      </c>
      <c r="C489" s="58">
        <v>14</v>
      </c>
      <c r="D489" s="59">
        <v>128429</v>
      </c>
      <c r="E489" s="59">
        <v>7705.74</v>
      </c>
      <c r="F489" s="60">
        <v>1.4866051749636507E-5</v>
      </c>
    </row>
    <row r="490" spans="1:6" x14ac:dyDescent="0.2">
      <c r="A490" s="57" t="s">
        <v>107</v>
      </c>
      <c r="B490" s="57" t="s">
        <v>162</v>
      </c>
      <c r="C490" s="58">
        <v>17</v>
      </c>
      <c r="D490" s="59">
        <v>209208</v>
      </c>
      <c r="E490" s="59">
        <v>12142.71</v>
      </c>
      <c r="F490" s="60">
        <v>2.3425933815678795E-5</v>
      </c>
    </row>
    <row r="491" spans="1:6" x14ac:dyDescent="0.2">
      <c r="A491" s="57" t="s">
        <v>108</v>
      </c>
      <c r="B491" s="57" t="s">
        <v>552</v>
      </c>
      <c r="C491" s="58">
        <v>128</v>
      </c>
      <c r="D491" s="59">
        <v>7027935</v>
      </c>
      <c r="E491" s="59">
        <v>421563.96</v>
      </c>
      <c r="F491" s="60">
        <v>8.1328874905482078E-4</v>
      </c>
    </row>
    <row r="492" spans="1:6" x14ac:dyDescent="0.2">
      <c r="A492" s="57" t="s">
        <v>108</v>
      </c>
      <c r="B492" s="57" t="s">
        <v>553</v>
      </c>
      <c r="C492" s="58">
        <v>64</v>
      </c>
      <c r="D492" s="59">
        <v>1987100</v>
      </c>
      <c r="E492" s="59">
        <v>119226</v>
      </c>
      <c r="F492" s="60">
        <v>2.3001293657742958E-4</v>
      </c>
    </row>
    <row r="493" spans="1:6" x14ac:dyDescent="0.2">
      <c r="A493" s="57" t="s">
        <v>108</v>
      </c>
      <c r="B493" s="57" t="s">
        <v>554</v>
      </c>
      <c r="C493" s="58">
        <v>61</v>
      </c>
      <c r="D493" s="59">
        <v>7207924</v>
      </c>
      <c r="E493" s="59">
        <v>432475.44</v>
      </c>
      <c r="F493" s="60">
        <v>8.3433937188210586E-4</v>
      </c>
    </row>
    <row r="494" spans="1:6" x14ac:dyDescent="0.2">
      <c r="A494" s="57" t="s">
        <v>108</v>
      </c>
      <c r="B494" s="57" t="s">
        <v>555</v>
      </c>
      <c r="C494" s="58">
        <v>56</v>
      </c>
      <c r="D494" s="59">
        <v>2039058</v>
      </c>
      <c r="E494" s="59">
        <v>122343.48</v>
      </c>
      <c r="F494" s="60">
        <v>2.3602723488083156E-4</v>
      </c>
    </row>
    <row r="495" spans="1:6" x14ac:dyDescent="0.2">
      <c r="A495" s="57" t="s">
        <v>108</v>
      </c>
      <c r="B495" s="57" t="s">
        <v>556</v>
      </c>
      <c r="C495" s="58">
        <v>46</v>
      </c>
      <c r="D495" s="59">
        <v>2245774</v>
      </c>
      <c r="E495" s="59">
        <v>134746.44</v>
      </c>
      <c r="F495" s="60">
        <v>2.5995524766204032E-4</v>
      </c>
    </row>
    <row r="496" spans="1:6" x14ac:dyDescent="0.2">
      <c r="A496" s="57" t="s">
        <v>108</v>
      </c>
      <c r="B496" s="57" t="s">
        <v>558</v>
      </c>
      <c r="C496" s="58">
        <v>14</v>
      </c>
      <c r="D496" s="59">
        <v>311846</v>
      </c>
      <c r="E496" s="59">
        <v>18710.759999999998</v>
      </c>
      <c r="F496" s="60">
        <v>3.6097133621823313E-5</v>
      </c>
    </row>
    <row r="497" spans="1:6" x14ac:dyDescent="0.2">
      <c r="A497" s="57" t="s">
        <v>108</v>
      </c>
      <c r="B497" s="57" t="s">
        <v>559</v>
      </c>
      <c r="C497" s="58">
        <v>13</v>
      </c>
      <c r="D497" s="59">
        <v>290377</v>
      </c>
      <c r="E497" s="59">
        <v>17422.62</v>
      </c>
      <c r="F497" s="60">
        <v>3.3612030841197857E-5</v>
      </c>
    </row>
    <row r="498" spans="1:6" x14ac:dyDescent="0.2">
      <c r="A498" s="57" t="s">
        <v>108</v>
      </c>
      <c r="B498" s="57" t="s">
        <v>557</v>
      </c>
      <c r="C498" s="58">
        <v>13</v>
      </c>
      <c r="D498" s="59">
        <v>698018</v>
      </c>
      <c r="E498" s="59">
        <v>41881.08</v>
      </c>
      <c r="F498" s="60">
        <v>8.0797730342662303E-5</v>
      </c>
    </row>
    <row r="499" spans="1:6" x14ac:dyDescent="0.2">
      <c r="A499" s="57" t="s">
        <v>108</v>
      </c>
      <c r="B499" s="57" t="s">
        <v>162</v>
      </c>
      <c r="C499" s="58">
        <v>10</v>
      </c>
      <c r="D499" s="59">
        <v>418599</v>
      </c>
      <c r="E499" s="59">
        <v>22012.17</v>
      </c>
      <c r="F499" s="60">
        <v>4.2466272978558353E-5</v>
      </c>
    </row>
    <row r="500" spans="1:6" x14ac:dyDescent="0.2">
      <c r="A500" s="57" t="s">
        <v>109</v>
      </c>
      <c r="B500" s="57" t="s">
        <v>560</v>
      </c>
      <c r="C500" s="58">
        <v>255</v>
      </c>
      <c r="D500" s="59">
        <v>17060857</v>
      </c>
      <c r="E500" s="59">
        <v>1022036.94</v>
      </c>
      <c r="F500" s="60">
        <v>1.971731986815042E-3</v>
      </c>
    </row>
    <row r="501" spans="1:6" x14ac:dyDescent="0.2">
      <c r="A501" s="57" t="s">
        <v>109</v>
      </c>
      <c r="B501" s="57" t="s">
        <v>562</v>
      </c>
      <c r="C501" s="58">
        <v>44</v>
      </c>
      <c r="D501" s="59">
        <v>714618</v>
      </c>
      <c r="E501" s="59">
        <v>42877.08</v>
      </c>
      <c r="F501" s="60">
        <v>8.2719231398062297E-5</v>
      </c>
    </row>
    <row r="502" spans="1:6" x14ac:dyDescent="0.2">
      <c r="A502" s="57" t="s">
        <v>109</v>
      </c>
      <c r="B502" s="57" t="s">
        <v>561</v>
      </c>
      <c r="C502" s="58">
        <v>44</v>
      </c>
      <c r="D502" s="59">
        <v>2169044</v>
      </c>
      <c r="E502" s="59">
        <v>130142.64</v>
      </c>
      <c r="F502" s="60">
        <v>2.5107351416921853E-4</v>
      </c>
    </row>
    <row r="503" spans="1:6" x14ac:dyDescent="0.2">
      <c r="A503" s="57" t="s">
        <v>109</v>
      </c>
      <c r="B503" s="57" t="s">
        <v>563</v>
      </c>
      <c r="C503" s="58">
        <v>19</v>
      </c>
      <c r="D503" s="59">
        <v>492886</v>
      </c>
      <c r="E503" s="59">
        <v>29573.16</v>
      </c>
      <c r="F503" s="60">
        <v>5.7053070433245916E-5</v>
      </c>
    </row>
    <row r="504" spans="1:6" x14ac:dyDescent="0.2">
      <c r="A504" s="57" t="s">
        <v>109</v>
      </c>
      <c r="B504" s="57" t="s">
        <v>162</v>
      </c>
      <c r="C504" s="58">
        <v>70</v>
      </c>
      <c r="D504" s="59">
        <v>1240682</v>
      </c>
      <c r="E504" s="59">
        <v>74372.09</v>
      </c>
      <c r="F504" s="60">
        <v>1.4347996930452153E-4</v>
      </c>
    </row>
    <row r="505" spans="1:6" x14ac:dyDescent="0.2">
      <c r="A505" s="57" t="s">
        <v>110</v>
      </c>
      <c r="B505" s="57" t="s">
        <v>564</v>
      </c>
      <c r="C505" s="58">
        <v>422</v>
      </c>
      <c r="D505" s="59">
        <v>40108700</v>
      </c>
      <c r="E505" s="59">
        <v>2403448.16</v>
      </c>
      <c r="F505" s="60">
        <v>4.6367752771477684E-3</v>
      </c>
    </row>
    <row r="506" spans="1:6" x14ac:dyDescent="0.2">
      <c r="A506" s="57" t="s">
        <v>110</v>
      </c>
      <c r="B506" s="57" t="s">
        <v>565</v>
      </c>
      <c r="C506" s="58">
        <v>76</v>
      </c>
      <c r="D506" s="59">
        <v>2028173</v>
      </c>
      <c r="E506" s="59">
        <v>121690.38</v>
      </c>
      <c r="F506" s="60">
        <v>2.3476726265263706E-4</v>
      </c>
    </row>
    <row r="507" spans="1:6" x14ac:dyDescent="0.2">
      <c r="A507" s="57" t="s">
        <v>110</v>
      </c>
      <c r="B507" s="57" t="s">
        <v>84</v>
      </c>
      <c r="C507" s="58">
        <v>27</v>
      </c>
      <c r="D507" s="59">
        <v>482975</v>
      </c>
      <c r="E507" s="59">
        <v>28978.5</v>
      </c>
      <c r="F507" s="60">
        <v>5.5905841700711619E-5</v>
      </c>
    </row>
    <row r="508" spans="1:6" x14ac:dyDescent="0.2">
      <c r="A508" s="57" t="s">
        <v>110</v>
      </c>
      <c r="B508" s="57" t="s">
        <v>566</v>
      </c>
      <c r="C508" s="58">
        <v>18</v>
      </c>
      <c r="D508" s="59">
        <v>626621</v>
      </c>
      <c r="E508" s="59">
        <v>37597.26</v>
      </c>
      <c r="F508" s="60">
        <v>7.2533308002156662E-5</v>
      </c>
    </row>
    <row r="509" spans="1:6" x14ac:dyDescent="0.2">
      <c r="A509" s="57" t="s">
        <v>110</v>
      </c>
      <c r="B509" s="57" t="s">
        <v>567</v>
      </c>
      <c r="C509" s="58">
        <v>15</v>
      </c>
      <c r="D509" s="59">
        <v>215841</v>
      </c>
      <c r="E509" s="59">
        <v>12950.46</v>
      </c>
      <c r="F509" s="60">
        <v>2.4984259596300626E-5</v>
      </c>
    </row>
    <row r="510" spans="1:6" x14ac:dyDescent="0.2">
      <c r="A510" s="57" t="s">
        <v>110</v>
      </c>
      <c r="B510" s="57" t="s">
        <v>568</v>
      </c>
      <c r="C510" s="58">
        <v>10</v>
      </c>
      <c r="D510" s="59">
        <v>85269</v>
      </c>
      <c r="E510" s="59">
        <v>5116.1400000000003</v>
      </c>
      <c r="F510" s="60">
        <v>9.8701490055965208E-6</v>
      </c>
    </row>
    <row r="511" spans="1:6" x14ac:dyDescent="0.2">
      <c r="A511" s="57" t="s">
        <v>110</v>
      </c>
      <c r="B511" s="57" t="s">
        <v>162</v>
      </c>
      <c r="C511" s="58">
        <v>43</v>
      </c>
      <c r="D511" s="59">
        <v>422667</v>
      </c>
      <c r="E511" s="59">
        <v>25250.61</v>
      </c>
      <c r="F511" s="60">
        <v>4.8713929482423374E-5</v>
      </c>
    </row>
    <row r="512" spans="1:6" x14ac:dyDescent="0.2">
      <c r="A512" s="57" t="s">
        <v>111</v>
      </c>
      <c r="B512" s="57" t="s">
        <v>569</v>
      </c>
      <c r="C512" s="58">
        <v>413</v>
      </c>
      <c r="D512" s="59">
        <v>43430875</v>
      </c>
      <c r="E512" s="59">
        <v>2596011.4500000002</v>
      </c>
      <c r="F512" s="60">
        <v>5.0082718283187486E-3</v>
      </c>
    </row>
    <row r="513" spans="1:6" x14ac:dyDescent="0.2">
      <c r="A513" s="57" t="s">
        <v>111</v>
      </c>
      <c r="B513" s="57" t="s">
        <v>570</v>
      </c>
      <c r="C513" s="58">
        <v>280</v>
      </c>
      <c r="D513" s="59">
        <v>22744049</v>
      </c>
      <c r="E513" s="59">
        <v>1362955.98</v>
      </c>
      <c r="F513" s="60">
        <v>2.6294391104756377E-3</v>
      </c>
    </row>
    <row r="514" spans="1:6" x14ac:dyDescent="0.2">
      <c r="A514" s="57" t="s">
        <v>111</v>
      </c>
      <c r="B514" s="57" t="s">
        <v>571</v>
      </c>
      <c r="C514" s="58">
        <v>60</v>
      </c>
      <c r="D514" s="59">
        <v>1692986</v>
      </c>
      <c r="E514" s="59">
        <v>101579.16</v>
      </c>
      <c r="F514" s="60">
        <v>1.9596833649261549E-4</v>
      </c>
    </row>
    <row r="515" spans="1:6" x14ac:dyDescent="0.2">
      <c r="A515" s="57" t="s">
        <v>111</v>
      </c>
      <c r="B515" s="57" t="s">
        <v>572</v>
      </c>
      <c r="C515" s="58">
        <v>21</v>
      </c>
      <c r="D515" s="59">
        <v>996030</v>
      </c>
      <c r="E515" s="59">
        <v>59761.8</v>
      </c>
      <c r="F515" s="60">
        <v>1.1529353591626854E-4</v>
      </c>
    </row>
    <row r="516" spans="1:6" x14ac:dyDescent="0.2">
      <c r="A516" s="57" t="s">
        <v>111</v>
      </c>
      <c r="B516" s="57" t="s">
        <v>573</v>
      </c>
      <c r="C516" s="58">
        <v>14</v>
      </c>
      <c r="D516" s="59">
        <v>165386</v>
      </c>
      <c r="E516" s="59">
        <v>9923.16</v>
      </c>
      <c r="F516" s="60">
        <v>1.914393816556528E-5</v>
      </c>
    </row>
    <row r="517" spans="1:6" x14ac:dyDescent="0.2">
      <c r="A517" s="57" t="s">
        <v>111</v>
      </c>
      <c r="B517" s="57" t="s">
        <v>574</v>
      </c>
      <c r="C517" s="58">
        <v>12</v>
      </c>
      <c r="D517" s="59">
        <v>544107</v>
      </c>
      <c r="E517" s="59">
        <v>32646.42</v>
      </c>
      <c r="F517" s="60">
        <v>6.2982058719911164E-5</v>
      </c>
    </row>
    <row r="518" spans="1:6" x14ac:dyDescent="0.2">
      <c r="A518" s="57" t="s">
        <v>111</v>
      </c>
      <c r="B518" s="57" t="s">
        <v>162</v>
      </c>
      <c r="C518" s="58">
        <v>79</v>
      </c>
      <c r="D518" s="59">
        <v>2436993</v>
      </c>
      <c r="E518" s="59">
        <v>140442.04</v>
      </c>
      <c r="F518" s="60">
        <v>2.709433012876791E-4</v>
      </c>
    </row>
    <row r="519" spans="1:6" x14ac:dyDescent="0.2">
      <c r="A519" s="57" t="s">
        <v>112</v>
      </c>
      <c r="B519" s="57" t="s">
        <v>575</v>
      </c>
      <c r="C519" s="58">
        <v>605</v>
      </c>
      <c r="D519" s="59">
        <v>75447497</v>
      </c>
      <c r="E519" s="59">
        <v>4516591.2300000004</v>
      </c>
      <c r="F519" s="60">
        <v>8.7134887703367112E-3</v>
      </c>
    </row>
    <row r="520" spans="1:6" x14ac:dyDescent="0.2">
      <c r="A520" s="57" t="s">
        <v>112</v>
      </c>
      <c r="B520" s="57" t="s">
        <v>576</v>
      </c>
      <c r="C520" s="58">
        <v>45</v>
      </c>
      <c r="D520" s="59">
        <v>1904833</v>
      </c>
      <c r="E520" s="59">
        <v>114289.98</v>
      </c>
      <c r="F520" s="60">
        <v>2.2049027830486383E-4</v>
      </c>
    </row>
    <row r="521" spans="1:6" x14ac:dyDescent="0.2">
      <c r="A521" s="57" t="s">
        <v>112</v>
      </c>
      <c r="B521" s="57" t="s">
        <v>577</v>
      </c>
      <c r="C521" s="58">
        <v>25</v>
      </c>
      <c r="D521" s="59">
        <v>720781</v>
      </c>
      <c r="E521" s="59">
        <v>43246.86</v>
      </c>
      <c r="F521" s="60">
        <v>8.3432617603148443E-5</v>
      </c>
    </row>
    <row r="522" spans="1:6" x14ac:dyDescent="0.2">
      <c r="A522" s="57" t="s">
        <v>112</v>
      </c>
      <c r="B522" s="57" t="s">
        <v>578</v>
      </c>
      <c r="C522" s="58">
        <v>23</v>
      </c>
      <c r="D522" s="59">
        <v>349818</v>
      </c>
      <c r="E522" s="59">
        <v>20989.08</v>
      </c>
      <c r="F522" s="60">
        <v>4.0492509409512997E-5</v>
      </c>
    </row>
    <row r="523" spans="1:6" x14ac:dyDescent="0.2">
      <c r="A523" s="57" t="s">
        <v>112</v>
      </c>
      <c r="B523" s="57" t="s">
        <v>579</v>
      </c>
      <c r="C523" s="58">
        <v>16</v>
      </c>
      <c r="D523" s="59">
        <v>393779</v>
      </c>
      <c r="E523" s="59">
        <v>23626.74</v>
      </c>
      <c r="F523" s="60">
        <v>4.5581130367129814E-5</v>
      </c>
    </row>
    <row r="524" spans="1:6" x14ac:dyDescent="0.2">
      <c r="A524" s="57" t="s">
        <v>112</v>
      </c>
      <c r="B524" s="57" t="s">
        <v>580</v>
      </c>
      <c r="C524" s="58">
        <v>16</v>
      </c>
      <c r="D524" s="59">
        <v>462507</v>
      </c>
      <c r="E524" s="59">
        <v>27750.42</v>
      </c>
      <c r="F524" s="60">
        <v>5.3536607748788297E-5</v>
      </c>
    </row>
    <row r="525" spans="1:6" x14ac:dyDescent="0.2">
      <c r="A525" s="57" t="s">
        <v>112</v>
      </c>
      <c r="B525" s="57" t="s">
        <v>581</v>
      </c>
      <c r="C525" s="58">
        <v>13</v>
      </c>
      <c r="D525" s="59">
        <v>468632</v>
      </c>
      <c r="E525" s="59">
        <v>28117.919999999998</v>
      </c>
      <c r="F525" s="60">
        <v>5.4245595337000644E-5</v>
      </c>
    </row>
    <row r="526" spans="1:6" x14ac:dyDescent="0.2">
      <c r="A526" s="57" t="s">
        <v>112</v>
      </c>
      <c r="B526" s="57" t="s">
        <v>582</v>
      </c>
      <c r="C526" s="58">
        <v>12</v>
      </c>
      <c r="D526" s="59">
        <v>67220</v>
      </c>
      <c r="E526" s="59">
        <v>4033.2</v>
      </c>
      <c r="F526" s="60">
        <v>7.780921743613717E-6</v>
      </c>
    </row>
    <row r="527" spans="1:6" x14ac:dyDescent="0.2">
      <c r="A527" s="57" t="s">
        <v>112</v>
      </c>
      <c r="B527" s="57" t="s">
        <v>803</v>
      </c>
      <c r="C527" s="58">
        <v>10</v>
      </c>
      <c r="D527" s="59">
        <v>72421</v>
      </c>
      <c r="E527" s="59">
        <v>4345.26</v>
      </c>
      <c r="F527" s="60">
        <v>8.3829534899471745E-6</v>
      </c>
    </row>
    <row r="528" spans="1:6" x14ac:dyDescent="0.2">
      <c r="A528" s="57" t="s">
        <v>112</v>
      </c>
      <c r="B528" s="57" t="s">
        <v>162</v>
      </c>
      <c r="C528" s="58">
        <v>44</v>
      </c>
      <c r="D528" s="59">
        <v>1346348</v>
      </c>
      <c r="E528" s="59">
        <v>80779.95</v>
      </c>
      <c r="F528" s="60">
        <v>1.5584212769092256E-4</v>
      </c>
    </row>
    <row r="529" spans="1:6" x14ac:dyDescent="0.2">
      <c r="A529" s="57" t="s">
        <v>113</v>
      </c>
      <c r="B529" s="57" t="s">
        <v>583</v>
      </c>
      <c r="C529" s="58">
        <v>206</v>
      </c>
      <c r="D529" s="59">
        <v>13495202</v>
      </c>
      <c r="E529" s="59">
        <v>809712.12</v>
      </c>
      <c r="F529" s="60">
        <v>1.5621111377009716E-3</v>
      </c>
    </row>
    <row r="530" spans="1:6" x14ac:dyDescent="0.2">
      <c r="A530" s="57" t="s">
        <v>113</v>
      </c>
      <c r="B530" s="57" t="s">
        <v>584</v>
      </c>
      <c r="C530" s="58">
        <v>58</v>
      </c>
      <c r="D530" s="59">
        <v>1532851</v>
      </c>
      <c r="E530" s="59">
        <v>91971.06</v>
      </c>
      <c r="F530" s="60">
        <v>1.7743221772716498E-4</v>
      </c>
    </row>
    <row r="531" spans="1:6" x14ac:dyDescent="0.2">
      <c r="A531" s="57" t="s">
        <v>113</v>
      </c>
      <c r="B531" s="57" t="s">
        <v>585</v>
      </c>
      <c r="C531" s="58">
        <v>20</v>
      </c>
      <c r="D531" s="59">
        <v>3497292</v>
      </c>
      <c r="E531" s="59">
        <v>209837.52</v>
      </c>
      <c r="F531" s="60">
        <v>4.0482230536397358E-4</v>
      </c>
    </row>
    <row r="532" spans="1:6" x14ac:dyDescent="0.2">
      <c r="A532" s="57" t="s">
        <v>113</v>
      </c>
      <c r="B532" s="57" t="s">
        <v>586</v>
      </c>
      <c r="C532" s="58">
        <v>16</v>
      </c>
      <c r="D532" s="59">
        <v>1632627</v>
      </c>
      <c r="E532" s="59">
        <v>97957.62</v>
      </c>
      <c r="F532" s="60">
        <v>1.8898159660087521E-4</v>
      </c>
    </row>
    <row r="533" spans="1:6" x14ac:dyDescent="0.2">
      <c r="A533" s="57" t="s">
        <v>113</v>
      </c>
      <c r="B533" s="57" t="s">
        <v>587</v>
      </c>
      <c r="C533" s="58">
        <v>10</v>
      </c>
      <c r="D533" s="59">
        <v>269912</v>
      </c>
      <c r="E533" s="59">
        <v>16194.72</v>
      </c>
      <c r="F533" s="60">
        <v>3.1243144148501423E-5</v>
      </c>
    </row>
    <row r="534" spans="1:6" x14ac:dyDescent="0.2">
      <c r="A534" s="57" t="s">
        <v>113</v>
      </c>
      <c r="B534" s="57" t="s">
        <v>804</v>
      </c>
      <c r="C534" s="58">
        <v>10</v>
      </c>
      <c r="D534" s="59">
        <v>313355</v>
      </c>
      <c r="E534" s="59">
        <v>18794.5</v>
      </c>
      <c r="F534" s="60">
        <v>3.6258686331039375E-5</v>
      </c>
    </row>
    <row r="535" spans="1:6" x14ac:dyDescent="0.2">
      <c r="A535" s="57" t="s">
        <v>113</v>
      </c>
      <c r="B535" s="57" t="s">
        <v>162</v>
      </c>
      <c r="C535" s="58">
        <v>21</v>
      </c>
      <c r="D535" s="59">
        <v>414500</v>
      </c>
      <c r="E535" s="59">
        <v>24471</v>
      </c>
      <c r="F535" s="60">
        <v>4.7209891894270374E-5</v>
      </c>
    </row>
    <row r="536" spans="1:6" x14ac:dyDescent="0.2">
      <c r="A536" s="57" t="s">
        <v>114</v>
      </c>
      <c r="B536" s="57" t="s">
        <v>588</v>
      </c>
      <c r="C536" s="58">
        <v>171</v>
      </c>
      <c r="D536" s="59">
        <v>9328932</v>
      </c>
      <c r="E536" s="59">
        <v>558302.43999999994</v>
      </c>
      <c r="F536" s="60">
        <v>1.077087075996378E-3</v>
      </c>
    </row>
    <row r="537" spans="1:6" x14ac:dyDescent="0.2">
      <c r="A537" s="57" t="s">
        <v>114</v>
      </c>
      <c r="B537" s="57" t="s">
        <v>589</v>
      </c>
      <c r="C537" s="58">
        <v>93</v>
      </c>
      <c r="D537" s="59">
        <v>2803285</v>
      </c>
      <c r="E537" s="59">
        <v>168138.74</v>
      </c>
      <c r="F537" s="60">
        <v>3.2437627144942313E-4</v>
      </c>
    </row>
    <row r="538" spans="1:6" x14ac:dyDescent="0.2">
      <c r="A538" s="57" t="s">
        <v>114</v>
      </c>
      <c r="B538" s="57" t="s">
        <v>590</v>
      </c>
      <c r="C538" s="58">
        <v>34</v>
      </c>
      <c r="D538" s="59">
        <v>750980</v>
      </c>
      <c r="E538" s="59">
        <v>45058.8</v>
      </c>
      <c r="F538" s="60">
        <v>8.6928244733993303E-5</v>
      </c>
    </row>
    <row r="539" spans="1:6" x14ac:dyDescent="0.2">
      <c r="A539" s="57" t="s">
        <v>114</v>
      </c>
      <c r="B539" s="57" t="s">
        <v>450</v>
      </c>
      <c r="C539" s="58">
        <v>22</v>
      </c>
      <c r="D539" s="59">
        <v>1210777</v>
      </c>
      <c r="E539" s="59">
        <v>72646.62</v>
      </c>
      <c r="F539" s="60">
        <v>1.4015116164783374E-4</v>
      </c>
    </row>
    <row r="540" spans="1:6" x14ac:dyDescent="0.2">
      <c r="A540" s="57" t="s">
        <v>114</v>
      </c>
      <c r="B540" s="57" t="s">
        <v>591</v>
      </c>
      <c r="C540" s="58">
        <v>11</v>
      </c>
      <c r="D540" s="59">
        <v>154009</v>
      </c>
      <c r="E540" s="59">
        <v>9240.5400000000009</v>
      </c>
      <c r="F540" s="60">
        <v>1.7827015424162528E-5</v>
      </c>
    </row>
    <row r="541" spans="1:6" x14ac:dyDescent="0.2">
      <c r="A541" s="57" t="s">
        <v>114</v>
      </c>
      <c r="B541" s="57" t="s">
        <v>162</v>
      </c>
      <c r="C541" s="58">
        <v>38</v>
      </c>
      <c r="D541" s="59">
        <v>585553</v>
      </c>
      <c r="E541" s="59">
        <v>35095.129999999997</v>
      </c>
      <c r="F541" s="60">
        <v>6.7706153950200846E-5</v>
      </c>
    </row>
    <row r="542" spans="1:6" x14ac:dyDescent="0.2">
      <c r="A542" s="57" t="s">
        <v>115</v>
      </c>
      <c r="B542" s="57" t="s">
        <v>592</v>
      </c>
      <c r="C542" s="58">
        <v>125</v>
      </c>
      <c r="D542" s="59">
        <v>7460472</v>
      </c>
      <c r="E542" s="59">
        <v>446487.63</v>
      </c>
      <c r="F542" s="60">
        <v>8.6137194002815535E-4</v>
      </c>
    </row>
    <row r="543" spans="1:6" x14ac:dyDescent="0.2">
      <c r="A543" s="57" t="s">
        <v>115</v>
      </c>
      <c r="B543" s="57" t="s">
        <v>593</v>
      </c>
      <c r="C543" s="58">
        <v>61</v>
      </c>
      <c r="D543" s="59">
        <v>2635153</v>
      </c>
      <c r="E543" s="59">
        <v>158109.18</v>
      </c>
      <c r="F543" s="60">
        <v>3.0502706449641351E-4</v>
      </c>
    </row>
    <row r="544" spans="1:6" x14ac:dyDescent="0.2">
      <c r="A544" s="57" t="s">
        <v>115</v>
      </c>
      <c r="B544" s="57" t="s">
        <v>594</v>
      </c>
      <c r="C544" s="58">
        <v>20</v>
      </c>
      <c r="D544" s="59">
        <v>405646</v>
      </c>
      <c r="E544" s="59">
        <v>24338.76</v>
      </c>
      <c r="F544" s="60">
        <v>4.6954772115589548E-5</v>
      </c>
    </row>
    <row r="545" spans="1:6" x14ac:dyDescent="0.2">
      <c r="A545" s="57" t="s">
        <v>115</v>
      </c>
      <c r="B545" s="57" t="s">
        <v>595</v>
      </c>
      <c r="C545" s="58">
        <v>18</v>
      </c>
      <c r="D545" s="59">
        <v>174395</v>
      </c>
      <c r="E545" s="59">
        <v>10463.700000000001</v>
      </c>
      <c r="F545" s="60">
        <v>2.0186757623884472E-5</v>
      </c>
    </row>
    <row r="546" spans="1:6" x14ac:dyDescent="0.2">
      <c r="A546" s="57" t="s">
        <v>115</v>
      </c>
      <c r="B546" s="57" t="s">
        <v>596</v>
      </c>
      <c r="C546" s="58">
        <v>13</v>
      </c>
      <c r="D546" s="59">
        <v>73597</v>
      </c>
      <c r="E546" s="59">
        <v>4415.82</v>
      </c>
      <c r="F546" s="60">
        <v>8.5190791068839438E-6</v>
      </c>
    </row>
    <row r="547" spans="1:6" x14ac:dyDescent="0.2">
      <c r="A547" s="57" t="s">
        <v>115</v>
      </c>
      <c r="B547" s="57" t="s">
        <v>597</v>
      </c>
      <c r="C547" s="58">
        <v>11</v>
      </c>
      <c r="D547" s="59">
        <v>264804</v>
      </c>
      <c r="E547" s="59">
        <v>15888.24</v>
      </c>
      <c r="F547" s="60">
        <v>3.0651877438201227E-5</v>
      </c>
    </row>
    <row r="548" spans="1:6" x14ac:dyDescent="0.2">
      <c r="A548" s="57" t="s">
        <v>115</v>
      </c>
      <c r="B548" s="57" t="s">
        <v>162</v>
      </c>
      <c r="C548" s="58">
        <v>23</v>
      </c>
      <c r="D548" s="59">
        <v>180226</v>
      </c>
      <c r="E548" s="59">
        <v>10813.56</v>
      </c>
      <c r="F548" s="60">
        <v>2.0861713807862626E-5</v>
      </c>
    </row>
    <row r="549" spans="1:6" x14ac:dyDescent="0.2">
      <c r="A549" s="57" t="s">
        <v>116</v>
      </c>
      <c r="B549" s="57" t="s">
        <v>598</v>
      </c>
      <c r="C549" s="58">
        <v>154</v>
      </c>
      <c r="D549" s="59">
        <v>7480234</v>
      </c>
      <c r="E549" s="59">
        <v>448061.71</v>
      </c>
      <c r="F549" s="60">
        <v>8.6440868338285822E-4</v>
      </c>
    </row>
    <row r="550" spans="1:6" x14ac:dyDescent="0.2">
      <c r="A550" s="57" t="s">
        <v>116</v>
      </c>
      <c r="B550" s="57" t="s">
        <v>599</v>
      </c>
      <c r="C550" s="58">
        <v>15</v>
      </c>
      <c r="D550" s="59">
        <v>1543581</v>
      </c>
      <c r="E550" s="59">
        <v>92614.86</v>
      </c>
      <c r="F550" s="60">
        <v>1.7867424822863738E-4</v>
      </c>
    </row>
    <row r="551" spans="1:6" x14ac:dyDescent="0.2">
      <c r="A551" s="57" t="s">
        <v>116</v>
      </c>
      <c r="B551" s="57" t="s">
        <v>162</v>
      </c>
      <c r="C551" s="58">
        <v>26</v>
      </c>
      <c r="D551" s="59">
        <v>409938</v>
      </c>
      <c r="E551" s="59">
        <v>24584.78</v>
      </c>
      <c r="F551" s="60">
        <v>4.7429398310016767E-5</v>
      </c>
    </row>
    <row r="552" spans="1:6" x14ac:dyDescent="0.2">
      <c r="A552" s="57" t="s">
        <v>117</v>
      </c>
      <c r="B552" s="57" t="s">
        <v>600</v>
      </c>
      <c r="C552" s="58">
        <v>201</v>
      </c>
      <c r="D552" s="59">
        <v>14616488</v>
      </c>
      <c r="E552" s="59">
        <v>874601.91</v>
      </c>
      <c r="F552" s="60">
        <v>1.6872976838552731E-3</v>
      </c>
    </row>
    <row r="553" spans="1:6" x14ac:dyDescent="0.2">
      <c r="A553" s="57" t="s">
        <v>117</v>
      </c>
      <c r="B553" s="57" t="s">
        <v>601</v>
      </c>
      <c r="C553" s="58">
        <v>39</v>
      </c>
      <c r="D553" s="59">
        <v>1302569</v>
      </c>
      <c r="E553" s="59">
        <v>78154.14</v>
      </c>
      <c r="F553" s="60">
        <v>1.5077636796574198E-4</v>
      </c>
    </row>
    <row r="554" spans="1:6" x14ac:dyDescent="0.2">
      <c r="A554" s="57" t="s">
        <v>117</v>
      </c>
      <c r="B554" s="57" t="s">
        <v>602</v>
      </c>
      <c r="C554" s="58">
        <v>31</v>
      </c>
      <c r="D554" s="59">
        <v>1251268</v>
      </c>
      <c r="E554" s="59">
        <v>74978.259999999995</v>
      </c>
      <c r="F554" s="60">
        <v>1.4464940333539685E-4</v>
      </c>
    </row>
    <row r="555" spans="1:6" x14ac:dyDescent="0.2">
      <c r="A555" s="57" t="s">
        <v>117</v>
      </c>
      <c r="B555" s="57" t="s">
        <v>162</v>
      </c>
      <c r="C555" s="58">
        <v>17</v>
      </c>
      <c r="D555" s="59">
        <v>289952</v>
      </c>
      <c r="E555" s="59">
        <v>17385.82</v>
      </c>
      <c r="F555" s="60">
        <v>3.3541035621480269E-5</v>
      </c>
    </row>
    <row r="556" spans="1:6" x14ac:dyDescent="0.2">
      <c r="A556" s="57" t="s">
        <v>118</v>
      </c>
      <c r="B556" s="57" t="s">
        <v>118</v>
      </c>
      <c r="C556" s="58">
        <v>635</v>
      </c>
      <c r="D556" s="59">
        <v>91250728</v>
      </c>
      <c r="E556" s="59">
        <v>5463335.3899999997</v>
      </c>
      <c r="F556" s="60">
        <v>1.0539964576193921E-2</v>
      </c>
    </row>
    <row r="557" spans="1:6" x14ac:dyDescent="0.2">
      <c r="A557" s="57" t="s">
        <v>118</v>
      </c>
      <c r="B557" s="57" t="s">
        <v>603</v>
      </c>
      <c r="C557" s="58">
        <v>107</v>
      </c>
      <c r="D557" s="59">
        <v>4240178</v>
      </c>
      <c r="E557" s="59">
        <v>254410.68</v>
      </c>
      <c r="F557" s="60">
        <v>4.9081364470384596E-4</v>
      </c>
    </row>
    <row r="558" spans="1:6" x14ac:dyDescent="0.2">
      <c r="A558" s="57" t="s">
        <v>118</v>
      </c>
      <c r="B558" s="57" t="s">
        <v>257</v>
      </c>
      <c r="C558" s="58">
        <v>90</v>
      </c>
      <c r="D558" s="59">
        <v>8465082</v>
      </c>
      <c r="E558" s="59">
        <v>507858.78</v>
      </c>
      <c r="F558" s="60">
        <v>9.7977026281541595E-4</v>
      </c>
    </row>
    <row r="559" spans="1:6" x14ac:dyDescent="0.2">
      <c r="A559" s="57" t="s">
        <v>118</v>
      </c>
      <c r="B559" s="57" t="s">
        <v>604</v>
      </c>
      <c r="C559" s="58">
        <v>20</v>
      </c>
      <c r="D559" s="59">
        <v>732784</v>
      </c>
      <c r="E559" s="59">
        <v>43967.040000000001</v>
      </c>
      <c r="F559" s="60">
        <v>8.4822001769893391E-5</v>
      </c>
    </row>
    <row r="560" spans="1:6" x14ac:dyDescent="0.2">
      <c r="A560" s="57" t="s">
        <v>118</v>
      </c>
      <c r="B560" s="57" t="s">
        <v>605</v>
      </c>
      <c r="C560" s="58">
        <v>14</v>
      </c>
      <c r="D560" s="59">
        <v>98659</v>
      </c>
      <c r="E560" s="59">
        <v>5919.54</v>
      </c>
      <c r="F560" s="60">
        <v>1.1420082688235432E-5</v>
      </c>
    </row>
    <row r="561" spans="1:6" x14ac:dyDescent="0.2">
      <c r="A561" s="57" t="s">
        <v>118</v>
      </c>
      <c r="B561" s="57" t="s">
        <v>162</v>
      </c>
      <c r="C561" s="58">
        <v>71</v>
      </c>
      <c r="D561" s="59">
        <v>1359124</v>
      </c>
      <c r="E561" s="59">
        <v>81547.44</v>
      </c>
      <c r="F561" s="60">
        <v>1.5732278315779902E-4</v>
      </c>
    </row>
    <row r="562" spans="1:6" x14ac:dyDescent="0.2">
      <c r="A562" s="57" t="s">
        <v>119</v>
      </c>
      <c r="B562" s="57" t="s">
        <v>606</v>
      </c>
      <c r="C562" s="58">
        <v>192</v>
      </c>
      <c r="D562" s="59">
        <v>15964828</v>
      </c>
      <c r="E562" s="59">
        <v>957889.68</v>
      </c>
      <c r="F562" s="60">
        <v>1.8479779428481567E-3</v>
      </c>
    </row>
    <row r="563" spans="1:6" x14ac:dyDescent="0.2">
      <c r="A563" s="57" t="s">
        <v>119</v>
      </c>
      <c r="B563" s="57" t="s">
        <v>607</v>
      </c>
      <c r="C563" s="58">
        <v>65</v>
      </c>
      <c r="D563" s="59">
        <v>2481745</v>
      </c>
      <c r="E563" s="59">
        <v>148904.70000000001</v>
      </c>
      <c r="F563" s="60">
        <v>2.8726961667070256E-4</v>
      </c>
    </row>
    <row r="564" spans="1:6" x14ac:dyDescent="0.2">
      <c r="A564" s="57" t="s">
        <v>119</v>
      </c>
      <c r="B564" s="57" t="s">
        <v>608</v>
      </c>
      <c r="C564" s="58">
        <v>60</v>
      </c>
      <c r="D564" s="59">
        <v>3156530</v>
      </c>
      <c r="E564" s="59">
        <v>189391.8</v>
      </c>
      <c r="F564" s="60">
        <v>3.653780558073342E-4</v>
      </c>
    </row>
    <row r="565" spans="1:6" x14ac:dyDescent="0.2">
      <c r="A565" s="57" t="s">
        <v>119</v>
      </c>
      <c r="B565" s="57" t="s">
        <v>609</v>
      </c>
      <c r="C565" s="58">
        <v>58</v>
      </c>
      <c r="D565" s="59">
        <v>2170531</v>
      </c>
      <c r="E565" s="59">
        <v>130231.86</v>
      </c>
      <c r="F565" s="60">
        <v>2.5124563899267516E-4</v>
      </c>
    </row>
    <row r="566" spans="1:6" x14ac:dyDescent="0.2">
      <c r="A566" s="57" t="s">
        <v>119</v>
      </c>
      <c r="B566" s="57" t="s">
        <v>610</v>
      </c>
      <c r="C566" s="58">
        <v>36</v>
      </c>
      <c r="D566" s="59">
        <v>984886</v>
      </c>
      <c r="E566" s="59">
        <v>59081.05</v>
      </c>
      <c r="F566" s="60">
        <v>1.1398022081238947E-4</v>
      </c>
    </row>
    <row r="567" spans="1:6" x14ac:dyDescent="0.2">
      <c r="A567" s="57" t="s">
        <v>119</v>
      </c>
      <c r="B567" s="57" t="s">
        <v>611</v>
      </c>
      <c r="C567" s="58">
        <v>30</v>
      </c>
      <c r="D567" s="59">
        <v>1206033</v>
      </c>
      <c r="E567" s="59">
        <v>72349.98</v>
      </c>
      <c r="F567" s="60">
        <v>1.3957887844193631E-4</v>
      </c>
    </row>
    <row r="568" spans="1:6" x14ac:dyDescent="0.2">
      <c r="A568" s="57" t="s">
        <v>119</v>
      </c>
      <c r="B568" s="57" t="s">
        <v>612</v>
      </c>
      <c r="C568" s="58">
        <v>11</v>
      </c>
      <c r="D568" s="59">
        <v>223158</v>
      </c>
      <c r="E568" s="59">
        <v>13389.48</v>
      </c>
      <c r="F568" s="60">
        <v>2.5831224850659769E-5</v>
      </c>
    </row>
    <row r="569" spans="1:6" x14ac:dyDescent="0.2">
      <c r="A569" s="57" t="s">
        <v>119</v>
      </c>
      <c r="B569" s="57" t="s">
        <v>162</v>
      </c>
      <c r="C569" s="58">
        <v>21</v>
      </c>
      <c r="D569" s="59">
        <v>648776</v>
      </c>
      <c r="E569" s="59">
        <v>35358.400000000001</v>
      </c>
      <c r="F569" s="60">
        <v>6.8214059153870693E-5</v>
      </c>
    </row>
    <row r="570" spans="1:6" x14ac:dyDescent="0.2">
      <c r="A570" s="57" t="s">
        <v>120</v>
      </c>
      <c r="B570" s="57" t="s">
        <v>613</v>
      </c>
      <c r="C570" s="58">
        <v>116</v>
      </c>
      <c r="D570" s="59">
        <v>7704008</v>
      </c>
      <c r="E570" s="59">
        <v>461933.53</v>
      </c>
      <c r="F570" s="60">
        <v>8.911704472084795E-4</v>
      </c>
    </row>
    <row r="571" spans="1:6" x14ac:dyDescent="0.2">
      <c r="A571" s="57" t="s">
        <v>120</v>
      </c>
      <c r="B571" s="57" t="s">
        <v>614</v>
      </c>
      <c r="C571" s="58">
        <v>30</v>
      </c>
      <c r="D571" s="59">
        <v>928254</v>
      </c>
      <c r="E571" s="59">
        <v>55695.24</v>
      </c>
      <c r="F571" s="60">
        <v>1.0744825546260646E-4</v>
      </c>
    </row>
    <row r="572" spans="1:6" x14ac:dyDescent="0.2">
      <c r="A572" s="57" t="s">
        <v>120</v>
      </c>
      <c r="B572" s="57" t="s">
        <v>615</v>
      </c>
      <c r="C572" s="58">
        <v>17</v>
      </c>
      <c r="D572" s="59">
        <v>78821</v>
      </c>
      <c r="E572" s="59">
        <v>4729.26</v>
      </c>
      <c r="F572" s="60">
        <v>9.1237731739568099E-6</v>
      </c>
    </row>
    <row r="573" spans="1:6" x14ac:dyDescent="0.2">
      <c r="A573" s="57" t="s">
        <v>120</v>
      </c>
      <c r="B573" s="57" t="s">
        <v>616</v>
      </c>
      <c r="C573" s="58">
        <v>10</v>
      </c>
      <c r="D573" s="59">
        <v>1003058</v>
      </c>
      <c r="E573" s="59">
        <v>60183.48</v>
      </c>
      <c r="F573" s="60">
        <v>1.1610704853177162E-4</v>
      </c>
    </row>
    <row r="574" spans="1:6" x14ac:dyDescent="0.2">
      <c r="A574" s="57" t="s">
        <v>120</v>
      </c>
      <c r="B574" s="57" t="s">
        <v>162</v>
      </c>
      <c r="C574" s="58">
        <v>20</v>
      </c>
      <c r="D574" s="59">
        <v>702411</v>
      </c>
      <c r="E574" s="59">
        <v>41617.07</v>
      </c>
      <c r="F574" s="60">
        <v>8.0288397517726392E-5</v>
      </c>
    </row>
    <row r="575" spans="1:6" x14ac:dyDescent="0.2">
      <c r="A575" s="57" t="s">
        <v>121</v>
      </c>
      <c r="B575" s="57" t="s">
        <v>617</v>
      </c>
      <c r="C575" s="58">
        <v>190</v>
      </c>
      <c r="D575" s="59">
        <v>13349686</v>
      </c>
      <c r="E575" s="59">
        <v>798523.02</v>
      </c>
      <c r="F575" s="60">
        <v>1.5405249253927628E-3</v>
      </c>
    </row>
    <row r="576" spans="1:6" x14ac:dyDescent="0.2">
      <c r="A576" s="57" t="s">
        <v>121</v>
      </c>
      <c r="B576" s="57" t="s">
        <v>393</v>
      </c>
      <c r="C576" s="58">
        <v>164</v>
      </c>
      <c r="D576" s="59">
        <v>13866071</v>
      </c>
      <c r="E576" s="59">
        <v>830133.3</v>
      </c>
      <c r="F576" s="60">
        <v>1.6015080442496798E-3</v>
      </c>
    </row>
    <row r="577" spans="1:6" x14ac:dyDescent="0.2">
      <c r="A577" s="57" t="s">
        <v>121</v>
      </c>
      <c r="B577" s="57" t="s">
        <v>618</v>
      </c>
      <c r="C577" s="58">
        <v>28</v>
      </c>
      <c r="D577" s="59">
        <v>622804</v>
      </c>
      <c r="E577" s="59">
        <v>37368.239999999998</v>
      </c>
      <c r="F577" s="60">
        <v>7.2091478512490291E-5</v>
      </c>
    </row>
    <row r="578" spans="1:6" x14ac:dyDescent="0.2">
      <c r="A578" s="57" t="s">
        <v>121</v>
      </c>
      <c r="B578" s="57" t="s">
        <v>619</v>
      </c>
      <c r="C578" s="58">
        <v>13</v>
      </c>
      <c r="D578" s="59">
        <v>167317</v>
      </c>
      <c r="E578" s="59">
        <v>10039.02</v>
      </c>
      <c r="F578" s="60">
        <v>1.9367457354600063E-5</v>
      </c>
    </row>
    <row r="579" spans="1:6" x14ac:dyDescent="0.2">
      <c r="A579" s="57" t="s">
        <v>121</v>
      </c>
      <c r="B579" s="57" t="s">
        <v>620</v>
      </c>
      <c r="C579" s="58">
        <v>10</v>
      </c>
      <c r="D579" s="59">
        <v>119102</v>
      </c>
      <c r="E579" s="59">
        <v>7146.12</v>
      </c>
      <c r="F579" s="60">
        <v>1.3786422813268089E-5</v>
      </c>
    </row>
    <row r="580" spans="1:6" x14ac:dyDescent="0.2">
      <c r="A580" s="57" t="s">
        <v>121</v>
      </c>
      <c r="B580" s="57" t="s">
        <v>162</v>
      </c>
      <c r="C580" s="58">
        <v>21</v>
      </c>
      <c r="D580" s="59">
        <v>363799</v>
      </c>
      <c r="E580" s="59">
        <v>21827.94</v>
      </c>
      <c r="F580" s="60">
        <v>4.2110853159847167E-5</v>
      </c>
    </row>
    <row r="581" spans="1:6" x14ac:dyDescent="0.2">
      <c r="A581" s="57" t="s">
        <v>122</v>
      </c>
      <c r="B581" s="57" t="s">
        <v>621</v>
      </c>
      <c r="C581" s="58">
        <v>171</v>
      </c>
      <c r="D581" s="59">
        <v>8714963</v>
      </c>
      <c r="E581" s="59">
        <v>520273.96</v>
      </c>
      <c r="F581" s="60">
        <v>1.0037218506396938E-3</v>
      </c>
    </row>
    <row r="582" spans="1:6" x14ac:dyDescent="0.2">
      <c r="A582" s="57" t="s">
        <v>122</v>
      </c>
      <c r="B582" s="57" t="s">
        <v>522</v>
      </c>
      <c r="C582" s="58">
        <v>54</v>
      </c>
      <c r="D582" s="59">
        <v>2274750</v>
      </c>
      <c r="E582" s="59">
        <v>136357.87</v>
      </c>
      <c r="F582" s="60">
        <v>2.6306404730632067E-4</v>
      </c>
    </row>
    <row r="583" spans="1:6" x14ac:dyDescent="0.2">
      <c r="A583" s="57" t="s">
        <v>122</v>
      </c>
      <c r="B583" s="57" t="s">
        <v>622</v>
      </c>
      <c r="C583" s="58">
        <v>34</v>
      </c>
      <c r="D583" s="59">
        <v>2891431</v>
      </c>
      <c r="E583" s="59">
        <v>173485.86</v>
      </c>
      <c r="F583" s="60">
        <v>3.3469203121182315E-4</v>
      </c>
    </row>
    <row r="584" spans="1:6" x14ac:dyDescent="0.2">
      <c r="A584" s="57" t="s">
        <v>122</v>
      </c>
      <c r="B584" s="57" t="s">
        <v>623</v>
      </c>
      <c r="C584" s="58">
        <v>28</v>
      </c>
      <c r="D584" s="59">
        <v>504624</v>
      </c>
      <c r="E584" s="59">
        <v>30277.439999999999</v>
      </c>
      <c r="F584" s="60">
        <v>5.841178003494984E-5</v>
      </c>
    </row>
    <row r="585" spans="1:6" x14ac:dyDescent="0.2">
      <c r="A585" s="57" t="s">
        <v>122</v>
      </c>
      <c r="B585" s="57" t="s">
        <v>624</v>
      </c>
      <c r="C585" s="58">
        <v>14</v>
      </c>
      <c r="D585" s="59">
        <v>640489</v>
      </c>
      <c r="E585" s="59">
        <v>38429.339999999997</v>
      </c>
      <c r="F585" s="60">
        <v>7.4138571654945034E-5</v>
      </c>
    </row>
    <row r="586" spans="1:6" x14ac:dyDescent="0.2">
      <c r="A586" s="57" t="s">
        <v>122</v>
      </c>
      <c r="B586" s="57" t="s">
        <v>625</v>
      </c>
      <c r="C586" s="58">
        <v>12</v>
      </c>
      <c r="D586" s="59">
        <v>154406</v>
      </c>
      <c r="E586" s="59">
        <v>9264.36</v>
      </c>
      <c r="F586" s="60">
        <v>1.7872969395186249E-5</v>
      </c>
    </row>
    <row r="587" spans="1:6" x14ac:dyDescent="0.2">
      <c r="A587" s="57" t="s">
        <v>122</v>
      </c>
      <c r="B587" s="57" t="s">
        <v>162</v>
      </c>
      <c r="C587" s="58">
        <v>16</v>
      </c>
      <c r="D587" s="59">
        <v>190349</v>
      </c>
      <c r="E587" s="59">
        <v>11405.45</v>
      </c>
      <c r="F587" s="60">
        <v>2.2003598606738836E-5</v>
      </c>
    </row>
    <row r="588" spans="1:6" x14ac:dyDescent="0.2">
      <c r="A588" s="57" t="s">
        <v>123</v>
      </c>
      <c r="B588" s="57" t="s">
        <v>626</v>
      </c>
      <c r="C588" s="58">
        <v>360</v>
      </c>
      <c r="D588" s="59">
        <v>34552231</v>
      </c>
      <c r="E588" s="59">
        <v>2067596.7</v>
      </c>
      <c r="F588" s="60">
        <v>3.9888446196702293E-3</v>
      </c>
    </row>
    <row r="589" spans="1:6" x14ac:dyDescent="0.2">
      <c r="A589" s="57" t="s">
        <v>123</v>
      </c>
      <c r="B589" s="57" t="s">
        <v>627</v>
      </c>
      <c r="C589" s="58">
        <v>88</v>
      </c>
      <c r="D589" s="59">
        <v>3403957</v>
      </c>
      <c r="E589" s="59">
        <v>204237.42</v>
      </c>
      <c r="F589" s="60">
        <v>3.9401849205037369E-4</v>
      </c>
    </row>
    <row r="590" spans="1:6" x14ac:dyDescent="0.2">
      <c r="A590" s="57" t="s">
        <v>123</v>
      </c>
      <c r="B590" s="57" t="s">
        <v>628</v>
      </c>
      <c r="C590" s="58">
        <v>64</v>
      </c>
      <c r="D590" s="59">
        <v>3618183</v>
      </c>
      <c r="E590" s="59">
        <v>217090.98</v>
      </c>
      <c r="F590" s="60">
        <v>4.1881581042953751E-4</v>
      </c>
    </row>
    <row r="591" spans="1:6" x14ac:dyDescent="0.2">
      <c r="A591" s="57" t="s">
        <v>123</v>
      </c>
      <c r="B591" s="57" t="s">
        <v>629</v>
      </c>
      <c r="C591" s="58">
        <v>63</v>
      </c>
      <c r="D591" s="59">
        <v>2354740</v>
      </c>
      <c r="E591" s="59">
        <v>141284.4</v>
      </c>
      <c r="F591" s="60">
        <v>2.7256839730075815E-4</v>
      </c>
    </row>
    <row r="592" spans="1:6" x14ac:dyDescent="0.2">
      <c r="A592" s="57" t="s">
        <v>123</v>
      </c>
      <c r="B592" s="57" t="s">
        <v>630</v>
      </c>
      <c r="C592" s="58">
        <v>51</v>
      </c>
      <c r="D592" s="59">
        <v>1903357</v>
      </c>
      <c r="E592" s="59">
        <v>114201.42</v>
      </c>
      <c r="F592" s="60">
        <v>2.203194267652391E-4</v>
      </c>
    </row>
    <row r="593" spans="1:6" x14ac:dyDescent="0.2">
      <c r="A593" s="57" t="s">
        <v>123</v>
      </c>
      <c r="B593" s="57" t="s">
        <v>631</v>
      </c>
      <c r="C593" s="58">
        <v>42</v>
      </c>
      <c r="D593" s="59">
        <v>786140</v>
      </c>
      <c r="E593" s="59">
        <v>47168.4</v>
      </c>
      <c r="F593" s="60">
        <v>9.0998122873021245E-5</v>
      </c>
    </row>
    <row r="594" spans="1:6" x14ac:dyDescent="0.2">
      <c r="A594" s="57" t="s">
        <v>123</v>
      </c>
      <c r="B594" s="57" t="s">
        <v>632</v>
      </c>
      <c r="C594" s="58">
        <v>15</v>
      </c>
      <c r="D594" s="59">
        <v>72133</v>
      </c>
      <c r="E594" s="59">
        <v>4327.9799999999996</v>
      </c>
      <c r="F594" s="60">
        <v>8.3496166041667386E-6</v>
      </c>
    </row>
    <row r="595" spans="1:6" x14ac:dyDescent="0.2">
      <c r="A595" s="57" t="s">
        <v>123</v>
      </c>
      <c r="B595" s="57" t="s">
        <v>633</v>
      </c>
      <c r="C595" s="58">
        <v>14</v>
      </c>
      <c r="D595" s="59">
        <v>230163</v>
      </c>
      <c r="E595" s="59">
        <v>13809.78</v>
      </c>
      <c r="F595" s="60">
        <v>2.6642075145423446E-5</v>
      </c>
    </row>
    <row r="596" spans="1:6" x14ac:dyDescent="0.2">
      <c r="A596" s="57" t="s">
        <v>123</v>
      </c>
      <c r="B596" s="57" t="s">
        <v>162</v>
      </c>
      <c r="C596" s="58">
        <v>27</v>
      </c>
      <c r="D596" s="59">
        <v>205448</v>
      </c>
      <c r="E596" s="59">
        <v>12246.22</v>
      </c>
      <c r="F596" s="60">
        <v>2.3625627163313787E-5</v>
      </c>
    </row>
    <row r="597" spans="1:6" x14ac:dyDescent="0.2">
      <c r="A597" s="57" t="s">
        <v>124</v>
      </c>
      <c r="B597" s="57" t="s">
        <v>124</v>
      </c>
      <c r="C597" s="58">
        <v>88</v>
      </c>
      <c r="D597" s="59">
        <v>4015461</v>
      </c>
      <c r="E597" s="59">
        <v>240342.92</v>
      </c>
      <c r="F597" s="60">
        <v>4.6367386991758708E-4</v>
      </c>
    </row>
    <row r="598" spans="1:6" x14ac:dyDescent="0.2">
      <c r="A598" s="57" t="s">
        <v>124</v>
      </c>
      <c r="B598" s="57" t="s">
        <v>634</v>
      </c>
      <c r="C598" s="58">
        <v>57</v>
      </c>
      <c r="D598" s="59">
        <v>2532394</v>
      </c>
      <c r="E598" s="59">
        <v>151943.64000000001</v>
      </c>
      <c r="F598" s="60">
        <v>2.9313239419810947E-4</v>
      </c>
    </row>
    <row r="599" spans="1:6" x14ac:dyDescent="0.2">
      <c r="A599" s="57" t="s">
        <v>124</v>
      </c>
      <c r="B599" s="57" t="s">
        <v>635</v>
      </c>
      <c r="C599" s="58">
        <v>20</v>
      </c>
      <c r="D599" s="59">
        <v>616960</v>
      </c>
      <c r="E599" s="59">
        <v>37017.599999999999</v>
      </c>
      <c r="F599" s="60">
        <v>7.1415017538528985E-5</v>
      </c>
    </row>
    <row r="600" spans="1:6" x14ac:dyDescent="0.2">
      <c r="A600" s="57" t="s">
        <v>124</v>
      </c>
      <c r="B600" s="57" t="s">
        <v>636</v>
      </c>
      <c r="C600" s="58">
        <v>18</v>
      </c>
      <c r="D600" s="59">
        <v>316940</v>
      </c>
      <c r="E600" s="59">
        <v>19016.400000000001</v>
      </c>
      <c r="F600" s="60">
        <v>3.6686779789064735E-5</v>
      </c>
    </row>
    <row r="601" spans="1:6" x14ac:dyDescent="0.2">
      <c r="A601" s="57" t="s">
        <v>124</v>
      </c>
      <c r="B601" s="57" t="s">
        <v>637</v>
      </c>
      <c r="C601" s="58">
        <v>12</v>
      </c>
      <c r="D601" s="59">
        <v>500789</v>
      </c>
      <c r="E601" s="59">
        <v>30047.34</v>
      </c>
      <c r="F601" s="60">
        <v>5.7967866989922193E-5</v>
      </c>
    </row>
    <row r="602" spans="1:6" x14ac:dyDescent="0.2">
      <c r="A602" s="57" t="s">
        <v>124</v>
      </c>
      <c r="B602" s="57" t="s">
        <v>162</v>
      </c>
      <c r="C602" s="58">
        <v>35</v>
      </c>
      <c r="D602" s="59">
        <v>1750057</v>
      </c>
      <c r="E602" s="59">
        <v>104997.07</v>
      </c>
      <c r="F602" s="60">
        <v>2.0256222973785866E-4</v>
      </c>
    </row>
    <row r="603" spans="1:6" x14ac:dyDescent="0.2">
      <c r="A603" s="57" t="s">
        <v>125</v>
      </c>
      <c r="B603" s="57" t="s">
        <v>77</v>
      </c>
      <c r="C603" s="58">
        <v>4534</v>
      </c>
      <c r="D603" s="59">
        <v>901083467</v>
      </c>
      <c r="E603" s="59">
        <v>53806703.979999997</v>
      </c>
      <c r="F603" s="60">
        <v>0.10380485791683247</v>
      </c>
    </row>
    <row r="604" spans="1:6" x14ac:dyDescent="0.2">
      <c r="A604" s="57" t="s">
        <v>125</v>
      </c>
      <c r="B604" s="57" t="s">
        <v>309</v>
      </c>
      <c r="C604" s="58">
        <v>1303</v>
      </c>
      <c r="D604" s="59">
        <v>215404543</v>
      </c>
      <c r="E604" s="59">
        <v>12873425.789999999</v>
      </c>
      <c r="F604" s="60">
        <v>2.483564381736799E-2</v>
      </c>
    </row>
    <row r="605" spans="1:6" x14ac:dyDescent="0.2">
      <c r="A605" s="57" t="s">
        <v>125</v>
      </c>
      <c r="B605" s="57" t="s">
        <v>638</v>
      </c>
      <c r="C605" s="58">
        <v>1270</v>
      </c>
      <c r="D605" s="59">
        <v>224648856</v>
      </c>
      <c r="E605" s="59">
        <v>13451180.77</v>
      </c>
      <c r="F605" s="60">
        <v>2.5950259082260164E-2</v>
      </c>
    </row>
    <row r="606" spans="1:6" x14ac:dyDescent="0.2">
      <c r="A606" s="57" t="s">
        <v>125</v>
      </c>
      <c r="B606" s="57" t="s">
        <v>316</v>
      </c>
      <c r="C606" s="58">
        <v>989</v>
      </c>
      <c r="D606" s="59">
        <v>185839017</v>
      </c>
      <c r="E606" s="59">
        <v>11110739.58</v>
      </c>
      <c r="F606" s="60">
        <v>2.1435037981169181E-2</v>
      </c>
    </row>
    <row r="607" spans="1:6" x14ac:dyDescent="0.2">
      <c r="A607" s="57" t="s">
        <v>125</v>
      </c>
      <c r="B607" s="57" t="s">
        <v>314</v>
      </c>
      <c r="C607" s="58">
        <v>481</v>
      </c>
      <c r="D607" s="59">
        <v>89635467</v>
      </c>
      <c r="E607" s="59">
        <v>5353506.54</v>
      </c>
      <c r="F607" s="60">
        <v>1.0328080789860219E-2</v>
      </c>
    </row>
    <row r="608" spans="1:6" x14ac:dyDescent="0.2">
      <c r="A608" s="57" t="s">
        <v>125</v>
      </c>
      <c r="B608" s="57" t="s">
        <v>639</v>
      </c>
      <c r="C608" s="58">
        <v>440</v>
      </c>
      <c r="D608" s="59">
        <v>127049564</v>
      </c>
      <c r="E608" s="59">
        <v>7585208.0800000001</v>
      </c>
      <c r="F608" s="60">
        <v>1.4633519408783709E-2</v>
      </c>
    </row>
    <row r="609" spans="1:6" x14ac:dyDescent="0.2">
      <c r="A609" s="57" t="s">
        <v>125</v>
      </c>
      <c r="B609" s="57" t="s">
        <v>640</v>
      </c>
      <c r="C609" s="58">
        <v>411</v>
      </c>
      <c r="D609" s="59">
        <v>36124674</v>
      </c>
      <c r="E609" s="59">
        <v>2151627.5099999998</v>
      </c>
      <c r="F609" s="60">
        <v>4.1509583647516704E-3</v>
      </c>
    </row>
    <row r="610" spans="1:6" x14ac:dyDescent="0.2">
      <c r="A610" s="57" t="s">
        <v>125</v>
      </c>
      <c r="B610" s="57" t="s">
        <v>323</v>
      </c>
      <c r="C610" s="58">
        <v>303</v>
      </c>
      <c r="D610" s="59">
        <v>60740604</v>
      </c>
      <c r="E610" s="59">
        <v>3642040.36</v>
      </c>
      <c r="F610" s="60">
        <v>7.0262895537644369E-3</v>
      </c>
    </row>
    <row r="611" spans="1:6" x14ac:dyDescent="0.2">
      <c r="A611" s="57" t="s">
        <v>125</v>
      </c>
      <c r="B611" s="57" t="s">
        <v>641</v>
      </c>
      <c r="C611" s="58">
        <v>204</v>
      </c>
      <c r="D611" s="59">
        <v>16028555</v>
      </c>
      <c r="E611" s="59">
        <v>960133.72</v>
      </c>
      <c r="F611" s="60">
        <v>1.8523071850453049E-3</v>
      </c>
    </row>
    <row r="612" spans="1:6" x14ac:dyDescent="0.2">
      <c r="A612" s="57" t="s">
        <v>125</v>
      </c>
      <c r="B612" s="57" t="s">
        <v>642</v>
      </c>
      <c r="C612" s="58">
        <v>138</v>
      </c>
      <c r="D612" s="59">
        <v>5730460</v>
      </c>
      <c r="E612" s="59">
        <v>343716.26</v>
      </c>
      <c r="F612" s="60">
        <v>6.6310357063066193E-4</v>
      </c>
    </row>
    <row r="613" spans="1:6" x14ac:dyDescent="0.2">
      <c r="A613" s="57" t="s">
        <v>125</v>
      </c>
      <c r="B613" s="57" t="s">
        <v>643</v>
      </c>
      <c r="C613" s="58">
        <v>115</v>
      </c>
      <c r="D613" s="59">
        <v>19834127</v>
      </c>
      <c r="E613" s="59">
        <v>1189271.21</v>
      </c>
      <c r="F613" s="60">
        <v>2.2943633385259336E-3</v>
      </c>
    </row>
    <row r="614" spans="1:6" x14ac:dyDescent="0.2">
      <c r="A614" s="57" t="s">
        <v>125</v>
      </c>
      <c r="B614" s="57" t="s">
        <v>644</v>
      </c>
      <c r="C614" s="58">
        <v>106</v>
      </c>
      <c r="D614" s="59">
        <v>4529451</v>
      </c>
      <c r="E614" s="59">
        <v>268392.8</v>
      </c>
      <c r="F614" s="60">
        <v>5.1778820126682724E-4</v>
      </c>
    </row>
    <row r="615" spans="1:6" x14ac:dyDescent="0.2">
      <c r="A615" s="57" t="s">
        <v>125</v>
      </c>
      <c r="B615" s="57" t="s">
        <v>645</v>
      </c>
      <c r="C615" s="58">
        <v>48</v>
      </c>
      <c r="D615" s="59">
        <v>1646369</v>
      </c>
      <c r="E615" s="59">
        <v>98782.14</v>
      </c>
      <c r="F615" s="60">
        <v>1.9057227536613464E-4</v>
      </c>
    </row>
    <row r="616" spans="1:6" x14ac:dyDescent="0.2">
      <c r="A616" s="57" t="s">
        <v>125</v>
      </c>
      <c r="B616" s="57" t="s">
        <v>646</v>
      </c>
      <c r="C616" s="58">
        <v>44</v>
      </c>
      <c r="D616" s="59">
        <v>1692489</v>
      </c>
      <c r="E616" s="59">
        <v>101384.18</v>
      </c>
      <c r="F616" s="60">
        <v>1.9559217758118787E-4</v>
      </c>
    </row>
    <row r="617" spans="1:6" x14ac:dyDescent="0.2">
      <c r="A617" s="57" t="s">
        <v>125</v>
      </c>
      <c r="B617" s="57" t="s">
        <v>647</v>
      </c>
      <c r="C617" s="58">
        <v>28</v>
      </c>
      <c r="D617" s="59">
        <v>1784338</v>
      </c>
      <c r="E617" s="59">
        <v>107060.28</v>
      </c>
      <c r="F617" s="60">
        <v>2.0654261145724802E-4</v>
      </c>
    </row>
    <row r="618" spans="1:6" x14ac:dyDescent="0.2">
      <c r="A618" s="57" t="s">
        <v>125</v>
      </c>
      <c r="B618" s="57" t="s">
        <v>648</v>
      </c>
      <c r="C618" s="58">
        <v>26</v>
      </c>
      <c r="D618" s="59">
        <v>704756</v>
      </c>
      <c r="E618" s="59">
        <v>42276.25</v>
      </c>
      <c r="F618" s="60">
        <v>8.1560099390917736E-5</v>
      </c>
    </row>
    <row r="619" spans="1:6" x14ac:dyDescent="0.2">
      <c r="A619" s="57" t="s">
        <v>125</v>
      </c>
      <c r="B619" s="57" t="s">
        <v>77</v>
      </c>
      <c r="C619" s="58">
        <v>11</v>
      </c>
      <c r="D619" s="59">
        <v>2708</v>
      </c>
      <c r="E619" s="59">
        <v>135.4</v>
      </c>
      <c r="F619" s="60">
        <v>2.6121610733048136E-7</v>
      </c>
    </row>
    <row r="620" spans="1:6" x14ac:dyDescent="0.2">
      <c r="A620" s="57" t="s">
        <v>125</v>
      </c>
      <c r="B620" s="57" t="s">
        <v>162</v>
      </c>
      <c r="C620" s="58">
        <v>189</v>
      </c>
      <c r="D620" s="59">
        <v>33720144</v>
      </c>
      <c r="E620" s="59">
        <v>1838169.52</v>
      </c>
      <c r="F620" s="60">
        <v>3.5462295910482964E-3</v>
      </c>
    </row>
    <row r="621" spans="1:6" x14ac:dyDescent="0.2">
      <c r="A621" s="57" t="s">
        <v>126</v>
      </c>
      <c r="B621" s="57" t="s">
        <v>649</v>
      </c>
      <c r="C621" s="58">
        <v>1196</v>
      </c>
      <c r="D621" s="59">
        <v>240542983</v>
      </c>
      <c r="E621" s="59">
        <v>14365110.449999999</v>
      </c>
      <c r="F621" s="60">
        <v>2.7713428605032633E-2</v>
      </c>
    </row>
    <row r="622" spans="1:6" x14ac:dyDescent="0.2">
      <c r="A622" s="57" t="s">
        <v>126</v>
      </c>
      <c r="B622" s="57" t="s">
        <v>650</v>
      </c>
      <c r="C622" s="58">
        <v>78</v>
      </c>
      <c r="D622" s="59">
        <v>6299592</v>
      </c>
      <c r="E622" s="59">
        <v>375457.36</v>
      </c>
      <c r="F622" s="60">
        <v>7.2433906977680332E-4</v>
      </c>
    </row>
    <row r="623" spans="1:6" x14ac:dyDescent="0.2">
      <c r="A623" s="57" t="s">
        <v>126</v>
      </c>
      <c r="B623" s="57" t="s">
        <v>651</v>
      </c>
      <c r="C623" s="58">
        <v>56</v>
      </c>
      <c r="D623" s="59">
        <v>4957051</v>
      </c>
      <c r="E623" s="59">
        <v>280469.65999999997</v>
      </c>
      <c r="F623" s="60">
        <v>5.4108709608200584E-4</v>
      </c>
    </row>
    <row r="624" spans="1:6" x14ac:dyDescent="0.2">
      <c r="A624" s="57" t="s">
        <v>126</v>
      </c>
      <c r="B624" s="57" t="s">
        <v>652</v>
      </c>
      <c r="C624" s="58">
        <v>54</v>
      </c>
      <c r="D624" s="59">
        <v>2323336</v>
      </c>
      <c r="E624" s="59">
        <v>139400.16</v>
      </c>
      <c r="F624" s="60">
        <v>2.6893328771378336E-4</v>
      </c>
    </row>
    <row r="625" spans="1:6" x14ac:dyDescent="0.2">
      <c r="A625" s="57" t="s">
        <v>126</v>
      </c>
      <c r="B625" s="57" t="s">
        <v>653</v>
      </c>
      <c r="C625" s="58">
        <v>46</v>
      </c>
      <c r="D625" s="59">
        <v>1169752</v>
      </c>
      <c r="E625" s="59">
        <v>69614.789999999994</v>
      </c>
      <c r="F625" s="60">
        <v>1.343021008598886E-4</v>
      </c>
    </row>
    <row r="626" spans="1:6" x14ac:dyDescent="0.2">
      <c r="A626" s="57" t="s">
        <v>126</v>
      </c>
      <c r="B626" s="57" t="s">
        <v>654</v>
      </c>
      <c r="C626" s="58">
        <v>46</v>
      </c>
      <c r="D626" s="59">
        <v>1941840</v>
      </c>
      <c r="E626" s="59">
        <v>116484.05</v>
      </c>
      <c r="F626" s="60">
        <v>2.2472311748219465E-4</v>
      </c>
    </row>
    <row r="627" spans="1:6" x14ac:dyDescent="0.2">
      <c r="A627" s="57" t="s">
        <v>126</v>
      </c>
      <c r="B627" s="57" t="s">
        <v>655</v>
      </c>
      <c r="C627" s="58">
        <v>42</v>
      </c>
      <c r="D627" s="59">
        <v>964050</v>
      </c>
      <c r="E627" s="59">
        <v>57843</v>
      </c>
      <c r="F627" s="60">
        <v>1.1159175255773287E-4</v>
      </c>
    </row>
    <row r="628" spans="1:6" x14ac:dyDescent="0.2">
      <c r="A628" s="57" t="s">
        <v>126</v>
      </c>
      <c r="B628" s="57" t="s">
        <v>656</v>
      </c>
      <c r="C628" s="58">
        <v>37</v>
      </c>
      <c r="D628" s="59">
        <v>845210</v>
      </c>
      <c r="E628" s="59">
        <v>50712.6</v>
      </c>
      <c r="F628" s="60">
        <v>9.7835657050278932E-5</v>
      </c>
    </row>
    <row r="629" spans="1:6" x14ac:dyDescent="0.2">
      <c r="A629" s="57" t="s">
        <v>126</v>
      </c>
      <c r="B629" s="57" t="s">
        <v>657</v>
      </c>
      <c r="C629" s="58">
        <v>35</v>
      </c>
      <c r="D629" s="59">
        <v>1851746</v>
      </c>
      <c r="E629" s="59">
        <v>111104.76</v>
      </c>
      <c r="F629" s="60">
        <v>2.1434529477907952E-4</v>
      </c>
    </row>
    <row r="630" spans="1:6" x14ac:dyDescent="0.2">
      <c r="A630" s="57" t="s">
        <v>126</v>
      </c>
      <c r="B630" s="57" t="s">
        <v>658</v>
      </c>
      <c r="C630" s="58">
        <v>23</v>
      </c>
      <c r="D630" s="59">
        <v>405322</v>
      </c>
      <c r="E630" s="59">
        <v>24319.32</v>
      </c>
      <c r="F630" s="60">
        <v>4.6917268119086569E-5</v>
      </c>
    </row>
    <row r="631" spans="1:6" x14ac:dyDescent="0.2">
      <c r="A631" s="57" t="s">
        <v>126</v>
      </c>
      <c r="B631" s="57" t="s">
        <v>659</v>
      </c>
      <c r="C631" s="58">
        <v>20</v>
      </c>
      <c r="D631" s="59">
        <v>642571</v>
      </c>
      <c r="E631" s="59">
        <v>38501.410000000003</v>
      </c>
      <c r="F631" s="60">
        <v>7.4277610390951752E-5</v>
      </c>
    </row>
    <row r="632" spans="1:6" x14ac:dyDescent="0.2">
      <c r="A632" s="57" t="s">
        <v>126</v>
      </c>
      <c r="B632" s="57" t="s">
        <v>89</v>
      </c>
      <c r="C632" s="58">
        <v>15</v>
      </c>
      <c r="D632" s="59">
        <v>268714</v>
      </c>
      <c r="E632" s="59">
        <v>16122.84</v>
      </c>
      <c r="F632" s="60">
        <v>3.1104471963900869E-5</v>
      </c>
    </row>
    <row r="633" spans="1:6" x14ac:dyDescent="0.2">
      <c r="A633" s="57" t="s">
        <v>126</v>
      </c>
      <c r="B633" s="57" t="s">
        <v>162</v>
      </c>
      <c r="C633" s="58">
        <v>69</v>
      </c>
      <c r="D633" s="59">
        <v>3340763</v>
      </c>
      <c r="E633" s="59">
        <v>196108.95</v>
      </c>
      <c r="F633" s="60">
        <v>3.7833690200641065E-4</v>
      </c>
    </row>
    <row r="634" spans="1:6" x14ac:dyDescent="0.2">
      <c r="A634" s="57" t="s">
        <v>127</v>
      </c>
      <c r="B634" s="57" t="s">
        <v>660</v>
      </c>
      <c r="C634" s="58">
        <v>322</v>
      </c>
      <c r="D634" s="59">
        <v>24361384</v>
      </c>
      <c r="E634" s="59">
        <v>1454150.75</v>
      </c>
      <c r="F634" s="60">
        <v>2.8053736956181676E-3</v>
      </c>
    </row>
    <row r="635" spans="1:6" x14ac:dyDescent="0.2">
      <c r="A635" s="57" t="s">
        <v>127</v>
      </c>
      <c r="B635" s="57" t="s">
        <v>661</v>
      </c>
      <c r="C635" s="58">
        <v>115</v>
      </c>
      <c r="D635" s="59">
        <v>4575324</v>
      </c>
      <c r="E635" s="59">
        <v>274467.39</v>
      </c>
      <c r="F635" s="60">
        <v>5.2950740919466082E-4</v>
      </c>
    </row>
    <row r="636" spans="1:6" x14ac:dyDescent="0.2">
      <c r="A636" s="57" t="s">
        <v>127</v>
      </c>
      <c r="B636" s="57" t="s">
        <v>662</v>
      </c>
      <c r="C636" s="58">
        <v>89</v>
      </c>
      <c r="D636" s="59">
        <v>8042795</v>
      </c>
      <c r="E636" s="59">
        <v>482567.7</v>
      </c>
      <c r="F636" s="60">
        <v>9.3097825788348242E-4</v>
      </c>
    </row>
    <row r="637" spans="1:6" x14ac:dyDescent="0.2">
      <c r="A637" s="57" t="s">
        <v>127</v>
      </c>
      <c r="B637" s="57" t="s">
        <v>663</v>
      </c>
      <c r="C637" s="58">
        <v>23</v>
      </c>
      <c r="D637" s="59">
        <v>184940</v>
      </c>
      <c r="E637" s="59">
        <v>11096.4</v>
      </c>
      <c r="F637" s="60">
        <v>2.1407373806365974E-5</v>
      </c>
    </row>
    <row r="638" spans="1:6" x14ac:dyDescent="0.2">
      <c r="A638" s="57" t="s">
        <v>127</v>
      </c>
      <c r="B638" s="57" t="s">
        <v>664</v>
      </c>
      <c r="C638" s="58">
        <v>17</v>
      </c>
      <c r="D638" s="59">
        <v>172723</v>
      </c>
      <c r="E638" s="59">
        <v>10363.379999999999</v>
      </c>
      <c r="F638" s="60">
        <v>1.9993218481436952E-5</v>
      </c>
    </row>
    <row r="639" spans="1:6" x14ac:dyDescent="0.2">
      <c r="A639" s="57" t="s">
        <v>127</v>
      </c>
      <c r="B639" s="57" t="s">
        <v>463</v>
      </c>
      <c r="C639" s="58">
        <v>10</v>
      </c>
      <c r="D639" s="59">
        <v>540357</v>
      </c>
      <c r="E639" s="59">
        <v>32421.42</v>
      </c>
      <c r="F639" s="60">
        <v>6.2547984686311774E-5</v>
      </c>
    </row>
    <row r="640" spans="1:6" x14ac:dyDescent="0.2">
      <c r="A640" s="57" t="s">
        <v>127</v>
      </c>
      <c r="B640" s="57" t="s">
        <v>162</v>
      </c>
      <c r="C640" s="58">
        <v>31</v>
      </c>
      <c r="D640" s="59">
        <v>408208</v>
      </c>
      <c r="E640" s="59">
        <v>24469.87</v>
      </c>
      <c r="F640" s="60">
        <v>4.7207711878012739E-5</v>
      </c>
    </row>
    <row r="641" spans="1:6" x14ac:dyDescent="0.2">
      <c r="A641" s="57" t="s">
        <v>128</v>
      </c>
      <c r="B641" s="57" t="s">
        <v>665</v>
      </c>
      <c r="C641" s="58">
        <v>106</v>
      </c>
      <c r="D641" s="59">
        <v>9939293</v>
      </c>
      <c r="E641" s="59">
        <v>595760.44999999995</v>
      </c>
      <c r="F641" s="60">
        <v>1.1493517404021849E-3</v>
      </c>
    </row>
    <row r="642" spans="1:6" x14ac:dyDescent="0.2">
      <c r="A642" s="57" t="s">
        <v>128</v>
      </c>
      <c r="B642" s="57" t="s">
        <v>666</v>
      </c>
      <c r="C642" s="58">
        <v>23</v>
      </c>
      <c r="D642" s="59">
        <v>799537</v>
      </c>
      <c r="E642" s="59">
        <v>47972.22</v>
      </c>
      <c r="F642" s="60">
        <v>9.2548866827189531E-5</v>
      </c>
    </row>
    <row r="643" spans="1:6" x14ac:dyDescent="0.2">
      <c r="A643" s="57" t="s">
        <v>128</v>
      </c>
      <c r="B643" s="57" t="s">
        <v>805</v>
      </c>
      <c r="C643" s="58">
        <v>11</v>
      </c>
      <c r="D643" s="59">
        <v>68709</v>
      </c>
      <c r="E643" s="59">
        <v>4122.54</v>
      </c>
      <c r="F643" s="60">
        <v>7.9532780732215839E-6</v>
      </c>
    </row>
    <row r="644" spans="1:6" x14ac:dyDescent="0.2">
      <c r="A644" s="57" t="s">
        <v>128</v>
      </c>
      <c r="B644" s="57" t="s">
        <v>806</v>
      </c>
      <c r="C644" s="58">
        <v>10</v>
      </c>
      <c r="D644" s="59">
        <v>26007</v>
      </c>
      <c r="E644" s="59">
        <v>1560.42</v>
      </c>
      <c r="F644" s="60">
        <v>3.0103902378185354E-6</v>
      </c>
    </row>
    <row r="645" spans="1:6" x14ac:dyDescent="0.2">
      <c r="A645" s="57" t="s">
        <v>128</v>
      </c>
      <c r="B645" s="57" t="s">
        <v>162</v>
      </c>
      <c r="C645" s="58">
        <v>31</v>
      </c>
      <c r="D645" s="59">
        <v>310889</v>
      </c>
      <c r="E645" s="59">
        <v>18595.07</v>
      </c>
      <c r="F645" s="60">
        <v>3.587394239983614E-5</v>
      </c>
    </row>
    <row r="646" spans="1:6" x14ac:dyDescent="0.2">
      <c r="A646" s="57" t="s">
        <v>129</v>
      </c>
      <c r="B646" s="57" t="s">
        <v>667</v>
      </c>
      <c r="C646" s="58">
        <v>101</v>
      </c>
      <c r="D646" s="59">
        <v>5089989</v>
      </c>
      <c r="E646" s="59">
        <v>305225.65000000002</v>
      </c>
      <c r="F646" s="60">
        <v>5.8884679579332302E-4</v>
      </c>
    </row>
    <row r="647" spans="1:6" x14ac:dyDescent="0.2">
      <c r="A647" s="57" t="s">
        <v>129</v>
      </c>
      <c r="B647" s="57" t="s">
        <v>668</v>
      </c>
      <c r="C647" s="58">
        <v>73</v>
      </c>
      <c r="D647" s="59">
        <v>1994294</v>
      </c>
      <c r="E647" s="59">
        <v>118426.29</v>
      </c>
      <c r="F647" s="60">
        <v>2.2847012170894168E-4</v>
      </c>
    </row>
    <row r="648" spans="1:6" x14ac:dyDescent="0.2">
      <c r="A648" s="57" t="s">
        <v>129</v>
      </c>
      <c r="B648" s="57" t="s">
        <v>669</v>
      </c>
      <c r="C648" s="58">
        <v>43</v>
      </c>
      <c r="D648" s="59">
        <v>2029931</v>
      </c>
      <c r="E648" s="59">
        <v>121794.66</v>
      </c>
      <c r="F648" s="60">
        <v>2.3496844149807592E-4</v>
      </c>
    </row>
    <row r="649" spans="1:6" x14ac:dyDescent="0.2">
      <c r="A649" s="57" t="s">
        <v>129</v>
      </c>
      <c r="B649" s="57" t="s">
        <v>671</v>
      </c>
      <c r="C649" s="58">
        <v>35</v>
      </c>
      <c r="D649" s="59">
        <v>1737243</v>
      </c>
      <c r="E649" s="59">
        <v>104234.58</v>
      </c>
      <c r="F649" s="60">
        <v>2.0109122036061775E-4</v>
      </c>
    </row>
    <row r="650" spans="1:6" x14ac:dyDescent="0.2">
      <c r="A650" s="57" t="s">
        <v>129</v>
      </c>
      <c r="B650" s="57" t="s">
        <v>670</v>
      </c>
      <c r="C650" s="58">
        <v>34</v>
      </c>
      <c r="D650" s="59">
        <v>1372714</v>
      </c>
      <c r="E650" s="59">
        <v>82362.84</v>
      </c>
      <c r="F650" s="60">
        <v>1.5889586745556321E-4</v>
      </c>
    </row>
    <row r="651" spans="1:6" x14ac:dyDescent="0.2">
      <c r="A651" s="57" t="s">
        <v>129</v>
      </c>
      <c r="B651" s="57" t="s">
        <v>672</v>
      </c>
      <c r="C651" s="58">
        <v>21</v>
      </c>
      <c r="D651" s="59">
        <v>663173</v>
      </c>
      <c r="E651" s="59">
        <v>39790.379999999997</v>
      </c>
      <c r="F651" s="60">
        <v>7.6764314422456698E-5</v>
      </c>
    </row>
    <row r="652" spans="1:6" x14ac:dyDescent="0.2">
      <c r="A652" s="57" t="s">
        <v>129</v>
      </c>
      <c r="B652" s="57" t="s">
        <v>673</v>
      </c>
      <c r="C652" s="58">
        <v>18</v>
      </c>
      <c r="D652" s="59">
        <v>312773</v>
      </c>
      <c r="E652" s="59">
        <v>18766.38</v>
      </c>
      <c r="F652" s="60">
        <v>3.6204436722929089E-5</v>
      </c>
    </row>
    <row r="653" spans="1:6" x14ac:dyDescent="0.2">
      <c r="A653" s="57" t="s">
        <v>129</v>
      </c>
      <c r="B653" s="57" t="s">
        <v>674</v>
      </c>
      <c r="C653" s="58">
        <v>12</v>
      </c>
      <c r="D653" s="59">
        <v>288786</v>
      </c>
      <c r="E653" s="59">
        <v>17327.16</v>
      </c>
      <c r="F653" s="60">
        <v>3.3427867697876092E-5</v>
      </c>
    </row>
    <row r="654" spans="1:6" x14ac:dyDescent="0.2">
      <c r="A654" s="57" t="s">
        <v>129</v>
      </c>
      <c r="B654" s="57" t="s">
        <v>162</v>
      </c>
      <c r="C654" s="58">
        <v>19</v>
      </c>
      <c r="D654" s="59">
        <v>470969</v>
      </c>
      <c r="E654" s="59">
        <v>28258.14</v>
      </c>
      <c r="F654" s="60">
        <v>5.451611027473979E-5</v>
      </c>
    </row>
    <row r="655" spans="1:6" x14ac:dyDescent="0.2">
      <c r="A655" s="57" t="s">
        <v>130</v>
      </c>
      <c r="B655" s="57" t="s">
        <v>675</v>
      </c>
      <c r="C655" s="58">
        <v>2300</v>
      </c>
      <c r="D655" s="59">
        <v>465684427</v>
      </c>
      <c r="E655" s="59">
        <v>27876818.420000002</v>
      </c>
      <c r="F655" s="60">
        <v>5.378045784661048E-2</v>
      </c>
    </row>
    <row r="656" spans="1:6" x14ac:dyDescent="0.2">
      <c r="A656" s="57" t="s">
        <v>130</v>
      </c>
      <c r="B656" s="57" t="s">
        <v>676</v>
      </c>
      <c r="C656" s="58">
        <v>759</v>
      </c>
      <c r="D656" s="59">
        <v>67149157</v>
      </c>
      <c r="E656" s="59">
        <v>4007417.97</v>
      </c>
      <c r="F656" s="60">
        <v>7.7311825891404704E-3</v>
      </c>
    </row>
    <row r="657" spans="1:6" x14ac:dyDescent="0.2">
      <c r="A657" s="57" t="s">
        <v>130</v>
      </c>
      <c r="B657" s="57" t="s">
        <v>677</v>
      </c>
      <c r="C657" s="58">
        <v>221</v>
      </c>
      <c r="D657" s="59">
        <v>13535771</v>
      </c>
      <c r="E657" s="59">
        <v>811571.85</v>
      </c>
      <c r="F657" s="60">
        <v>1.5656989621565531E-3</v>
      </c>
    </row>
    <row r="658" spans="1:6" x14ac:dyDescent="0.2">
      <c r="A658" s="57" t="s">
        <v>130</v>
      </c>
      <c r="B658" s="57" t="s">
        <v>678</v>
      </c>
      <c r="C658" s="58">
        <v>117</v>
      </c>
      <c r="D658" s="59">
        <v>4123765</v>
      </c>
      <c r="E658" s="59">
        <v>243627.59</v>
      </c>
      <c r="F658" s="60">
        <v>4.7001071416622229E-4</v>
      </c>
    </row>
    <row r="659" spans="1:6" x14ac:dyDescent="0.2">
      <c r="A659" s="57" t="s">
        <v>130</v>
      </c>
      <c r="B659" s="57" t="s">
        <v>679</v>
      </c>
      <c r="C659" s="58">
        <v>84</v>
      </c>
      <c r="D659" s="59">
        <v>2725730</v>
      </c>
      <c r="E659" s="59">
        <v>163543.79999999999</v>
      </c>
      <c r="F659" s="60">
        <v>3.1551163082743552E-4</v>
      </c>
    </row>
    <row r="660" spans="1:6" x14ac:dyDescent="0.2">
      <c r="A660" s="57" t="s">
        <v>130</v>
      </c>
      <c r="B660" s="57" t="s">
        <v>680</v>
      </c>
      <c r="C660" s="58">
        <v>78</v>
      </c>
      <c r="D660" s="59">
        <v>14187502</v>
      </c>
      <c r="E660" s="59">
        <v>849083.62</v>
      </c>
      <c r="F660" s="60">
        <v>1.6380673413181213E-3</v>
      </c>
    </row>
    <row r="661" spans="1:6" x14ac:dyDescent="0.2">
      <c r="A661" s="57" t="s">
        <v>130</v>
      </c>
      <c r="B661" s="57" t="s">
        <v>681</v>
      </c>
      <c r="C661" s="58">
        <v>42</v>
      </c>
      <c r="D661" s="59">
        <v>499232</v>
      </c>
      <c r="E661" s="59">
        <v>29953.919999999998</v>
      </c>
      <c r="F661" s="60">
        <v>5.7787639451171715E-5</v>
      </c>
    </row>
    <row r="662" spans="1:6" x14ac:dyDescent="0.2">
      <c r="A662" s="57" t="s">
        <v>130</v>
      </c>
      <c r="B662" s="57" t="s">
        <v>682</v>
      </c>
      <c r="C662" s="58">
        <v>20</v>
      </c>
      <c r="D662" s="59">
        <v>566088</v>
      </c>
      <c r="E662" s="59">
        <v>33965.279999999999</v>
      </c>
      <c r="F662" s="60">
        <v>6.5526427075257384E-5</v>
      </c>
    </row>
    <row r="663" spans="1:6" x14ac:dyDescent="0.2">
      <c r="A663" s="57" t="s">
        <v>130</v>
      </c>
      <c r="B663" s="57" t="s">
        <v>683</v>
      </c>
      <c r="C663" s="58">
        <v>20</v>
      </c>
      <c r="D663" s="59">
        <v>970295</v>
      </c>
      <c r="E663" s="59">
        <v>58217.7</v>
      </c>
      <c r="F663" s="60">
        <v>1.123146305150204E-4</v>
      </c>
    </row>
    <row r="664" spans="1:6" x14ac:dyDescent="0.2">
      <c r="A664" s="57" t="s">
        <v>130</v>
      </c>
      <c r="B664" s="57" t="s">
        <v>685</v>
      </c>
      <c r="C664" s="58">
        <v>16</v>
      </c>
      <c r="D664" s="59">
        <v>324920</v>
      </c>
      <c r="E664" s="59">
        <v>19495.2</v>
      </c>
      <c r="F664" s="60">
        <v>3.7610489332564249E-5</v>
      </c>
    </row>
    <row r="665" spans="1:6" x14ac:dyDescent="0.2">
      <c r="A665" s="57" t="s">
        <v>130</v>
      </c>
      <c r="B665" s="57" t="s">
        <v>684</v>
      </c>
      <c r="C665" s="58">
        <v>15</v>
      </c>
      <c r="D665" s="59">
        <v>208711</v>
      </c>
      <c r="E665" s="59">
        <v>12522.66</v>
      </c>
      <c r="F665" s="60">
        <v>2.4158940167083642E-5</v>
      </c>
    </row>
    <row r="666" spans="1:6" x14ac:dyDescent="0.2">
      <c r="A666" s="57" t="s">
        <v>130</v>
      </c>
      <c r="B666" s="57" t="s">
        <v>686</v>
      </c>
      <c r="C666" s="58">
        <v>14</v>
      </c>
      <c r="D666" s="59">
        <v>76829</v>
      </c>
      <c r="E666" s="59">
        <v>4609.74</v>
      </c>
      <c r="F666" s="60">
        <v>8.8931930473088101E-6</v>
      </c>
    </row>
    <row r="667" spans="1:6" x14ac:dyDescent="0.2">
      <c r="A667" s="57" t="s">
        <v>130</v>
      </c>
      <c r="B667" s="57" t="s">
        <v>162</v>
      </c>
      <c r="C667" s="58">
        <v>75</v>
      </c>
      <c r="D667" s="59">
        <v>7451813</v>
      </c>
      <c r="E667" s="59">
        <v>427452.97</v>
      </c>
      <c r="F667" s="60">
        <v>8.246499327197415E-4</v>
      </c>
    </row>
    <row r="668" spans="1:6" x14ac:dyDescent="0.2">
      <c r="A668" s="57" t="s">
        <v>131</v>
      </c>
      <c r="B668" s="57" t="s">
        <v>687</v>
      </c>
      <c r="C668" s="58">
        <v>247</v>
      </c>
      <c r="D668" s="59">
        <v>14221977</v>
      </c>
      <c r="E668" s="59">
        <v>852199.44</v>
      </c>
      <c r="F668" s="60">
        <v>1.6440784371197642E-3</v>
      </c>
    </row>
    <row r="669" spans="1:6" x14ac:dyDescent="0.2">
      <c r="A669" s="57" t="s">
        <v>131</v>
      </c>
      <c r="B669" s="57" t="s">
        <v>688</v>
      </c>
      <c r="C669" s="58">
        <v>35</v>
      </c>
      <c r="D669" s="59">
        <v>848311</v>
      </c>
      <c r="E669" s="59">
        <v>50838.6</v>
      </c>
      <c r="F669" s="60">
        <v>9.8078738509094595E-5</v>
      </c>
    </row>
    <row r="670" spans="1:6" x14ac:dyDescent="0.2">
      <c r="A670" s="57" t="s">
        <v>131</v>
      </c>
      <c r="B670" s="57" t="s">
        <v>689</v>
      </c>
      <c r="C670" s="58">
        <v>25</v>
      </c>
      <c r="D670" s="59">
        <v>188826</v>
      </c>
      <c r="E670" s="59">
        <v>11329.56</v>
      </c>
      <c r="F670" s="60">
        <v>2.1857190258250575E-5</v>
      </c>
    </row>
    <row r="671" spans="1:6" x14ac:dyDescent="0.2">
      <c r="A671" s="57" t="s">
        <v>131</v>
      </c>
      <c r="B671" s="57" t="s">
        <v>690</v>
      </c>
      <c r="C671" s="58">
        <v>23</v>
      </c>
      <c r="D671" s="59">
        <v>520942</v>
      </c>
      <c r="E671" s="59">
        <v>31256.52</v>
      </c>
      <c r="F671" s="60">
        <v>6.0300638723023164E-5</v>
      </c>
    </row>
    <row r="672" spans="1:6" x14ac:dyDescent="0.2">
      <c r="A672" s="57" t="s">
        <v>131</v>
      </c>
      <c r="B672" s="57" t="s">
        <v>691</v>
      </c>
      <c r="C672" s="58">
        <v>22</v>
      </c>
      <c r="D672" s="59">
        <v>776168</v>
      </c>
      <c r="E672" s="59">
        <v>46570.080000000002</v>
      </c>
      <c r="F672" s="60">
        <v>8.9843833202873721E-5</v>
      </c>
    </row>
    <row r="673" spans="1:6" x14ac:dyDescent="0.2">
      <c r="A673" s="57" t="s">
        <v>131</v>
      </c>
      <c r="B673" s="57" t="s">
        <v>692</v>
      </c>
      <c r="C673" s="58">
        <v>19</v>
      </c>
      <c r="D673" s="59">
        <v>861568</v>
      </c>
      <c r="E673" s="59">
        <v>51694.080000000002</v>
      </c>
      <c r="F673" s="60">
        <v>9.9729145861377318E-5</v>
      </c>
    </row>
    <row r="674" spans="1:6" x14ac:dyDescent="0.2">
      <c r="A674" s="57" t="s">
        <v>131</v>
      </c>
      <c r="B674" s="57" t="s">
        <v>131</v>
      </c>
      <c r="C674" s="58">
        <v>14</v>
      </c>
      <c r="D674" s="59">
        <v>176619</v>
      </c>
      <c r="E674" s="59">
        <v>10597.14</v>
      </c>
      <c r="F674" s="60">
        <v>2.044419246407782E-5</v>
      </c>
    </row>
    <row r="675" spans="1:6" x14ac:dyDescent="0.2">
      <c r="A675" s="57" t="s">
        <v>131</v>
      </c>
      <c r="B675" s="57" t="s">
        <v>693</v>
      </c>
      <c r="C675" s="58">
        <v>14</v>
      </c>
      <c r="D675" s="59">
        <v>384081</v>
      </c>
      <c r="E675" s="59">
        <v>23044.86</v>
      </c>
      <c r="F675" s="60">
        <v>4.4458557039703962E-5</v>
      </c>
    </row>
    <row r="676" spans="1:6" x14ac:dyDescent="0.2">
      <c r="A676" s="57" t="s">
        <v>131</v>
      </c>
      <c r="B676" s="57" t="s">
        <v>162</v>
      </c>
      <c r="C676" s="58">
        <v>31</v>
      </c>
      <c r="D676" s="59">
        <v>715469</v>
      </c>
      <c r="E676" s="59">
        <v>42698.74</v>
      </c>
      <c r="F676" s="60">
        <v>8.237517467294177E-5</v>
      </c>
    </row>
    <row r="677" spans="1:6" x14ac:dyDescent="0.2">
      <c r="A677" s="57" t="s">
        <v>132</v>
      </c>
      <c r="B677" s="57" t="s">
        <v>694</v>
      </c>
      <c r="C677" s="58">
        <v>312</v>
      </c>
      <c r="D677" s="59">
        <v>36115442</v>
      </c>
      <c r="E677" s="59">
        <v>2161163.16</v>
      </c>
      <c r="F677" s="60">
        <v>4.1693547116783032E-3</v>
      </c>
    </row>
    <row r="678" spans="1:6" x14ac:dyDescent="0.2">
      <c r="A678" s="57" t="s">
        <v>132</v>
      </c>
      <c r="B678" s="57" t="s">
        <v>695</v>
      </c>
      <c r="C678" s="58">
        <v>221</v>
      </c>
      <c r="D678" s="59">
        <v>16861536</v>
      </c>
      <c r="E678" s="59">
        <v>1008476.6</v>
      </c>
      <c r="F678" s="60">
        <v>1.9455711357893566E-3</v>
      </c>
    </row>
    <row r="679" spans="1:6" x14ac:dyDescent="0.2">
      <c r="A679" s="57" t="s">
        <v>132</v>
      </c>
      <c r="B679" s="57" t="s">
        <v>696</v>
      </c>
      <c r="C679" s="58">
        <v>199</v>
      </c>
      <c r="D679" s="59">
        <v>13172840</v>
      </c>
      <c r="E679" s="59">
        <v>789486.01</v>
      </c>
      <c r="F679" s="60">
        <v>1.5230905636933047E-3</v>
      </c>
    </row>
    <row r="680" spans="1:6" x14ac:dyDescent="0.2">
      <c r="A680" s="57" t="s">
        <v>132</v>
      </c>
      <c r="B680" s="57" t="s">
        <v>697</v>
      </c>
      <c r="C680" s="58">
        <v>127</v>
      </c>
      <c r="D680" s="59">
        <v>6742306</v>
      </c>
      <c r="E680" s="59">
        <v>404538.36</v>
      </c>
      <c r="F680" s="60">
        <v>7.8044265631504344E-4</v>
      </c>
    </row>
    <row r="681" spans="1:6" x14ac:dyDescent="0.2">
      <c r="A681" s="57" t="s">
        <v>132</v>
      </c>
      <c r="B681" s="57" t="s">
        <v>698</v>
      </c>
      <c r="C681" s="58">
        <v>95</v>
      </c>
      <c r="D681" s="59">
        <v>4771305</v>
      </c>
      <c r="E681" s="59">
        <v>286040.13</v>
      </c>
      <c r="F681" s="60">
        <v>5.518337466684256E-4</v>
      </c>
    </row>
    <row r="682" spans="1:6" x14ac:dyDescent="0.2">
      <c r="A682" s="57" t="s">
        <v>132</v>
      </c>
      <c r="B682" s="57" t="s">
        <v>699</v>
      </c>
      <c r="C682" s="58">
        <v>58</v>
      </c>
      <c r="D682" s="59">
        <v>1617515</v>
      </c>
      <c r="E682" s="59">
        <v>97050.9</v>
      </c>
      <c r="F682" s="60">
        <v>1.8723233612200744E-4</v>
      </c>
    </row>
    <row r="683" spans="1:6" x14ac:dyDescent="0.2">
      <c r="A683" s="57" t="s">
        <v>132</v>
      </c>
      <c r="B683" s="57" t="s">
        <v>701</v>
      </c>
      <c r="C683" s="58">
        <v>36</v>
      </c>
      <c r="D683" s="59">
        <v>1552700</v>
      </c>
      <c r="E683" s="59">
        <v>93162</v>
      </c>
      <c r="F683" s="60">
        <v>1.7972980052527549E-4</v>
      </c>
    </row>
    <row r="684" spans="1:6" x14ac:dyDescent="0.2">
      <c r="A684" s="57" t="s">
        <v>132</v>
      </c>
      <c r="B684" s="57" t="s">
        <v>700</v>
      </c>
      <c r="C684" s="58">
        <v>35</v>
      </c>
      <c r="D684" s="59">
        <v>613385</v>
      </c>
      <c r="E684" s="59">
        <v>36803.1</v>
      </c>
      <c r="F684" s="60">
        <v>7.1001200293164236E-5</v>
      </c>
    </row>
    <row r="685" spans="1:6" x14ac:dyDescent="0.2">
      <c r="A685" s="57" t="s">
        <v>132</v>
      </c>
      <c r="B685" s="57" t="s">
        <v>702</v>
      </c>
      <c r="C685" s="58">
        <v>32</v>
      </c>
      <c r="D685" s="59">
        <v>1507403</v>
      </c>
      <c r="E685" s="59">
        <v>90444.18</v>
      </c>
      <c r="F685" s="60">
        <v>1.7448653345862163E-4</v>
      </c>
    </row>
    <row r="686" spans="1:6" x14ac:dyDescent="0.2">
      <c r="A686" s="57" t="s">
        <v>132</v>
      </c>
      <c r="B686" s="57" t="s">
        <v>606</v>
      </c>
      <c r="C686" s="58">
        <v>19</v>
      </c>
      <c r="D686" s="59">
        <v>266760</v>
      </c>
      <c r="E686" s="59">
        <v>15885.21</v>
      </c>
      <c r="F686" s="60">
        <v>3.0646031907882089E-5</v>
      </c>
    </row>
    <row r="687" spans="1:6" x14ac:dyDescent="0.2">
      <c r="A687" s="57" t="s">
        <v>132</v>
      </c>
      <c r="B687" s="57" t="s">
        <v>703</v>
      </c>
      <c r="C687" s="58">
        <v>17</v>
      </c>
      <c r="D687" s="59">
        <v>913163</v>
      </c>
      <c r="E687" s="59">
        <v>54789.78</v>
      </c>
      <c r="F687" s="60">
        <v>1.0570142579832688E-4</v>
      </c>
    </row>
    <row r="688" spans="1:6" x14ac:dyDescent="0.2">
      <c r="A688" s="57" t="s">
        <v>132</v>
      </c>
      <c r="B688" s="57" t="s">
        <v>704</v>
      </c>
      <c r="C688" s="58">
        <v>16</v>
      </c>
      <c r="D688" s="59">
        <v>490148</v>
      </c>
      <c r="E688" s="59">
        <v>29408.880000000001</v>
      </c>
      <c r="F688" s="60">
        <v>5.6736138512180546E-5</v>
      </c>
    </row>
    <row r="689" spans="1:6" x14ac:dyDescent="0.2">
      <c r="A689" s="57" t="s">
        <v>132</v>
      </c>
      <c r="B689" s="57" t="s">
        <v>162</v>
      </c>
      <c r="C689" s="58">
        <v>23</v>
      </c>
      <c r="D689" s="59">
        <v>548459</v>
      </c>
      <c r="E689" s="59">
        <v>32804.269999999997</v>
      </c>
      <c r="F689" s="60">
        <v>6.3286585769705233E-5</v>
      </c>
    </row>
    <row r="690" spans="1:6" x14ac:dyDescent="0.2">
      <c r="A690" s="57" t="s">
        <v>133</v>
      </c>
      <c r="B690" s="57" t="s">
        <v>705</v>
      </c>
      <c r="C690" s="58">
        <v>1161</v>
      </c>
      <c r="D690" s="59">
        <v>210745857</v>
      </c>
      <c r="E690" s="59">
        <v>12588816.220000001</v>
      </c>
      <c r="F690" s="60">
        <v>2.4286569932697375E-2</v>
      </c>
    </row>
    <row r="691" spans="1:6" x14ac:dyDescent="0.2">
      <c r="A691" s="57" t="s">
        <v>133</v>
      </c>
      <c r="B691" s="57" t="s">
        <v>706</v>
      </c>
      <c r="C691" s="58">
        <v>202</v>
      </c>
      <c r="D691" s="59">
        <v>12275519</v>
      </c>
      <c r="E691" s="59">
        <v>736282.99</v>
      </c>
      <c r="F691" s="60">
        <v>1.4204503437329962E-3</v>
      </c>
    </row>
    <row r="692" spans="1:6" x14ac:dyDescent="0.2">
      <c r="A692" s="57" t="s">
        <v>133</v>
      </c>
      <c r="B692" s="57" t="s">
        <v>707</v>
      </c>
      <c r="C692" s="58">
        <v>156</v>
      </c>
      <c r="D692" s="59">
        <v>7022988</v>
      </c>
      <c r="E692" s="59">
        <v>419769.94</v>
      </c>
      <c r="F692" s="60">
        <v>8.098276935092297E-4</v>
      </c>
    </row>
    <row r="693" spans="1:6" x14ac:dyDescent="0.2">
      <c r="A693" s="57" t="s">
        <v>133</v>
      </c>
      <c r="B693" s="57" t="s">
        <v>708</v>
      </c>
      <c r="C693" s="58">
        <v>90</v>
      </c>
      <c r="D693" s="59">
        <v>3350665</v>
      </c>
      <c r="E693" s="59">
        <v>201039.9</v>
      </c>
      <c r="F693" s="60">
        <v>3.878497791440859E-4</v>
      </c>
    </row>
    <row r="694" spans="1:6" x14ac:dyDescent="0.2">
      <c r="A694" s="57" t="s">
        <v>133</v>
      </c>
      <c r="B694" s="57" t="s">
        <v>709</v>
      </c>
      <c r="C694" s="58">
        <v>40</v>
      </c>
      <c r="D694" s="59">
        <v>2201267</v>
      </c>
      <c r="E694" s="59">
        <v>132076.01999999999</v>
      </c>
      <c r="F694" s="60">
        <v>2.5480342552513141E-4</v>
      </c>
    </row>
    <row r="695" spans="1:6" x14ac:dyDescent="0.2">
      <c r="A695" s="57" t="s">
        <v>133</v>
      </c>
      <c r="B695" s="57" t="s">
        <v>710</v>
      </c>
      <c r="C695" s="58">
        <v>38</v>
      </c>
      <c r="D695" s="59">
        <v>1198148</v>
      </c>
      <c r="E695" s="59">
        <v>71802.63</v>
      </c>
      <c r="F695" s="60">
        <v>1.3852292100953353E-4</v>
      </c>
    </row>
    <row r="696" spans="1:6" x14ac:dyDescent="0.2">
      <c r="A696" s="57" t="s">
        <v>133</v>
      </c>
      <c r="B696" s="57" t="s">
        <v>711</v>
      </c>
      <c r="C696" s="58">
        <v>37</v>
      </c>
      <c r="D696" s="59">
        <v>1147393</v>
      </c>
      <c r="E696" s="59">
        <v>68843.58</v>
      </c>
      <c r="F696" s="60">
        <v>1.3281426870232331E-4</v>
      </c>
    </row>
    <row r="697" spans="1:6" x14ac:dyDescent="0.2">
      <c r="A697" s="57" t="s">
        <v>133</v>
      </c>
      <c r="B697" s="57" t="s">
        <v>712</v>
      </c>
      <c r="C697" s="58">
        <v>33</v>
      </c>
      <c r="D697" s="59">
        <v>715467</v>
      </c>
      <c r="E697" s="59">
        <v>42928.02</v>
      </c>
      <c r="F697" s="60">
        <v>8.2817505759269185E-5</v>
      </c>
    </row>
    <row r="698" spans="1:6" x14ac:dyDescent="0.2">
      <c r="A698" s="57" t="s">
        <v>133</v>
      </c>
      <c r="B698" s="57" t="s">
        <v>713</v>
      </c>
      <c r="C698" s="58">
        <v>29</v>
      </c>
      <c r="D698" s="59">
        <v>866350</v>
      </c>
      <c r="E698" s="59">
        <v>51981</v>
      </c>
      <c r="F698" s="60">
        <v>1.0028267706902326E-4</v>
      </c>
    </row>
    <row r="699" spans="1:6" x14ac:dyDescent="0.2">
      <c r="A699" s="57" t="s">
        <v>133</v>
      </c>
      <c r="B699" s="57" t="s">
        <v>714</v>
      </c>
      <c r="C699" s="58">
        <v>21</v>
      </c>
      <c r="D699" s="59">
        <v>165718</v>
      </c>
      <c r="E699" s="59">
        <v>9943.08</v>
      </c>
      <c r="F699" s="60">
        <v>1.9182368186673282E-5</v>
      </c>
    </row>
    <row r="700" spans="1:6" x14ac:dyDescent="0.2">
      <c r="A700" s="57" t="s">
        <v>133</v>
      </c>
      <c r="B700" s="57" t="s">
        <v>715</v>
      </c>
      <c r="C700" s="58">
        <v>20</v>
      </c>
      <c r="D700" s="59">
        <v>308398</v>
      </c>
      <c r="E700" s="59">
        <v>18503.88</v>
      </c>
      <c r="F700" s="60">
        <v>3.5698017017063122E-5</v>
      </c>
    </row>
    <row r="701" spans="1:6" x14ac:dyDescent="0.2">
      <c r="A701" s="57" t="s">
        <v>133</v>
      </c>
      <c r="B701" s="57" t="s">
        <v>716</v>
      </c>
      <c r="C701" s="58">
        <v>19</v>
      </c>
      <c r="D701" s="59">
        <v>308615</v>
      </c>
      <c r="E701" s="59">
        <v>18516.900000000001</v>
      </c>
      <c r="F701" s="60">
        <v>3.5723135434474077E-5</v>
      </c>
    </row>
    <row r="702" spans="1:6" x14ac:dyDescent="0.2">
      <c r="A702" s="57" t="s">
        <v>133</v>
      </c>
      <c r="B702" s="57" t="s">
        <v>717</v>
      </c>
      <c r="C702" s="58">
        <v>18</v>
      </c>
      <c r="D702" s="59">
        <v>179670</v>
      </c>
      <c r="E702" s="59">
        <v>10780.2</v>
      </c>
      <c r="F702" s="60">
        <v>2.0797355097814289E-5</v>
      </c>
    </row>
    <row r="703" spans="1:6" x14ac:dyDescent="0.2">
      <c r="A703" s="57" t="s">
        <v>133</v>
      </c>
      <c r="B703" s="57" t="s">
        <v>162</v>
      </c>
      <c r="C703" s="58">
        <v>35</v>
      </c>
      <c r="D703" s="59">
        <v>1085122</v>
      </c>
      <c r="E703" s="59">
        <v>58556.18</v>
      </c>
      <c r="F703" s="60">
        <v>1.1296763219898807E-4</v>
      </c>
    </row>
    <row r="704" spans="1:6" x14ac:dyDescent="0.2">
      <c r="A704" s="57" t="s">
        <v>134</v>
      </c>
      <c r="B704" s="57" t="s">
        <v>718</v>
      </c>
      <c r="C704" s="58">
        <v>101</v>
      </c>
      <c r="D704" s="59">
        <v>7344845</v>
      </c>
      <c r="E704" s="59">
        <v>438833.12</v>
      </c>
      <c r="F704" s="60">
        <v>8.4660472211292462E-4</v>
      </c>
    </row>
    <row r="705" spans="1:6" x14ac:dyDescent="0.2">
      <c r="A705" s="57" t="s">
        <v>134</v>
      </c>
      <c r="B705" s="57" t="s">
        <v>134</v>
      </c>
      <c r="C705" s="58">
        <v>77</v>
      </c>
      <c r="D705" s="59">
        <v>2920213</v>
      </c>
      <c r="E705" s="59">
        <v>175209.56</v>
      </c>
      <c r="F705" s="60">
        <v>3.3801742415277998E-4</v>
      </c>
    </row>
    <row r="706" spans="1:6" x14ac:dyDescent="0.2">
      <c r="A706" s="57" t="s">
        <v>134</v>
      </c>
      <c r="B706" s="57" t="s">
        <v>719</v>
      </c>
      <c r="C706" s="58">
        <v>67</v>
      </c>
      <c r="D706" s="59">
        <v>1815629</v>
      </c>
      <c r="E706" s="59">
        <v>108937.74</v>
      </c>
      <c r="F706" s="60">
        <v>2.1016464094667704E-4</v>
      </c>
    </row>
    <row r="707" spans="1:6" x14ac:dyDescent="0.2">
      <c r="A707" s="57" t="s">
        <v>134</v>
      </c>
      <c r="B707" s="57" t="s">
        <v>720</v>
      </c>
      <c r="C707" s="58">
        <v>53</v>
      </c>
      <c r="D707" s="59">
        <v>1501944</v>
      </c>
      <c r="E707" s="59">
        <v>90116.64</v>
      </c>
      <c r="F707" s="60">
        <v>1.7385463741877657E-4</v>
      </c>
    </row>
    <row r="708" spans="1:6" x14ac:dyDescent="0.2">
      <c r="A708" s="57" t="s">
        <v>134</v>
      </c>
      <c r="B708" s="57" t="s">
        <v>721</v>
      </c>
      <c r="C708" s="58">
        <v>34</v>
      </c>
      <c r="D708" s="59">
        <v>1512748</v>
      </c>
      <c r="E708" s="59">
        <v>90764.88</v>
      </c>
      <c r="F708" s="60">
        <v>1.7510523364784535E-4</v>
      </c>
    </row>
    <row r="709" spans="1:6" x14ac:dyDescent="0.2">
      <c r="A709" s="57" t="s">
        <v>134</v>
      </c>
      <c r="B709" s="57" t="s">
        <v>722</v>
      </c>
      <c r="C709" s="58">
        <v>20</v>
      </c>
      <c r="D709" s="59">
        <v>270980</v>
      </c>
      <c r="E709" s="59">
        <v>16258.8</v>
      </c>
      <c r="F709" s="60">
        <v>3.1366768433270531E-5</v>
      </c>
    </row>
    <row r="710" spans="1:6" x14ac:dyDescent="0.2">
      <c r="A710" s="57" t="s">
        <v>134</v>
      </c>
      <c r="B710" s="57" t="s">
        <v>723</v>
      </c>
      <c r="C710" s="58">
        <v>15</v>
      </c>
      <c r="D710" s="59">
        <v>271170</v>
      </c>
      <c r="E710" s="59">
        <v>16270.2</v>
      </c>
      <c r="F710" s="60">
        <v>3.1388761517639568E-5</v>
      </c>
    </row>
    <row r="711" spans="1:6" x14ac:dyDescent="0.2">
      <c r="A711" s="57" t="s">
        <v>134</v>
      </c>
      <c r="B711" s="57" t="s">
        <v>724</v>
      </c>
      <c r="C711" s="58">
        <v>11</v>
      </c>
      <c r="D711" s="59">
        <v>153393</v>
      </c>
      <c r="E711" s="59">
        <v>9203.58</v>
      </c>
      <c r="F711" s="60">
        <v>1.7755711529576596E-5</v>
      </c>
    </row>
    <row r="712" spans="1:6" x14ac:dyDescent="0.2">
      <c r="A712" s="57" t="s">
        <v>134</v>
      </c>
      <c r="B712" s="57" t="s">
        <v>162</v>
      </c>
      <c r="C712" s="58">
        <v>41</v>
      </c>
      <c r="D712" s="59">
        <v>498952</v>
      </c>
      <c r="E712" s="59">
        <v>29840.59</v>
      </c>
      <c r="F712" s="60">
        <v>5.7569001183492524E-5</v>
      </c>
    </row>
    <row r="713" spans="1:6" x14ac:dyDescent="0.2">
      <c r="A713" s="57" t="s">
        <v>135</v>
      </c>
      <c r="B713" s="57" t="s">
        <v>725</v>
      </c>
      <c r="C713" s="58">
        <v>90</v>
      </c>
      <c r="D713" s="59">
        <v>3452178</v>
      </c>
      <c r="E713" s="59">
        <v>207119.29</v>
      </c>
      <c r="F713" s="60">
        <v>3.9957824731796964E-4</v>
      </c>
    </row>
    <row r="714" spans="1:6" x14ac:dyDescent="0.2">
      <c r="A714" s="57" t="s">
        <v>135</v>
      </c>
      <c r="B714" s="57" t="s">
        <v>726</v>
      </c>
      <c r="C714" s="58">
        <v>66</v>
      </c>
      <c r="D714" s="59">
        <v>2451128</v>
      </c>
      <c r="E714" s="59">
        <v>147053.82999999999</v>
      </c>
      <c r="F714" s="60">
        <v>2.8369888508595535E-4</v>
      </c>
    </row>
    <row r="715" spans="1:6" x14ac:dyDescent="0.2">
      <c r="A715" s="57" t="s">
        <v>135</v>
      </c>
      <c r="B715" s="57" t="s">
        <v>727</v>
      </c>
      <c r="C715" s="58">
        <v>12</v>
      </c>
      <c r="D715" s="59">
        <v>279967</v>
      </c>
      <c r="E715" s="59">
        <v>16798.02</v>
      </c>
      <c r="F715" s="60">
        <v>3.240704132392594E-5</v>
      </c>
    </row>
    <row r="716" spans="1:6" x14ac:dyDescent="0.2">
      <c r="A716" s="57" t="s">
        <v>135</v>
      </c>
      <c r="B716" s="57" t="s">
        <v>162</v>
      </c>
      <c r="C716" s="58">
        <v>27</v>
      </c>
      <c r="D716" s="59">
        <v>233757</v>
      </c>
      <c r="E716" s="59">
        <v>13864.54</v>
      </c>
      <c r="F716" s="60">
        <v>2.6747719119111904E-5</v>
      </c>
    </row>
    <row r="717" spans="1:6" x14ac:dyDescent="0.2">
      <c r="A717" s="57" t="s">
        <v>136</v>
      </c>
      <c r="B717" s="57" t="s">
        <v>728</v>
      </c>
      <c r="C717" s="58">
        <v>257</v>
      </c>
      <c r="D717" s="59">
        <v>26809804</v>
      </c>
      <c r="E717" s="59">
        <v>1605737.77</v>
      </c>
      <c r="F717" s="60">
        <v>3.0978180921191118E-3</v>
      </c>
    </row>
    <row r="718" spans="1:6" x14ac:dyDescent="0.2">
      <c r="A718" s="57" t="s">
        <v>136</v>
      </c>
      <c r="B718" s="57" t="s">
        <v>729</v>
      </c>
      <c r="C718" s="58">
        <v>46</v>
      </c>
      <c r="D718" s="59">
        <v>1192792</v>
      </c>
      <c r="E718" s="59">
        <v>71567.520000000004</v>
      </c>
      <c r="F718" s="60">
        <v>1.3806934258269105E-4</v>
      </c>
    </row>
    <row r="719" spans="1:6" x14ac:dyDescent="0.2">
      <c r="A719" s="57" t="s">
        <v>136</v>
      </c>
      <c r="B719" s="57" t="s">
        <v>162</v>
      </c>
      <c r="C719" s="58">
        <v>33</v>
      </c>
      <c r="D719" s="59">
        <v>415352</v>
      </c>
      <c r="E719" s="59">
        <v>24632.26</v>
      </c>
      <c r="F719" s="60">
        <v>4.7520997577195877E-5</v>
      </c>
    </row>
    <row r="720" spans="1:6" x14ac:dyDescent="0.2">
      <c r="A720" s="57" t="s">
        <v>137</v>
      </c>
      <c r="B720" s="57" t="s">
        <v>730</v>
      </c>
      <c r="C720" s="58">
        <v>98</v>
      </c>
      <c r="D720" s="59">
        <v>3110707</v>
      </c>
      <c r="E720" s="59">
        <v>186270.77</v>
      </c>
      <c r="F720" s="60">
        <v>3.5935690878029095E-4</v>
      </c>
    </row>
    <row r="721" spans="1:6" x14ac:dyDescent="0.2">
      <c r="A721" s="57" t="s">
        <v>137</v>
      </c>
      <c r="B721" s="57" t="s">
        <v>732</v>
      </c>
      <c r="C721" s="58">
        <v>26</v>
      </c>
      <c r="D721" s="59">
        <v>2306307</v>
      </c>
      <c r="E721" s="59">
        <v>138378.42000000001</v>
      </c>
      <c r="F721" s="60">
        <v>2.6696212858893966E-4</v>
      </c>
    </row>
    <row r="722" spans="1:6" x14ac:dyDescent="0.2">
      <c r="A722" s="57" t="s">
        <v>137</v>
      </c>
      <c r="B722" s="57" t="s">
        <v>733</v>
      </c>
      <c r="C722" s="58">
        <v>25</v>
      </c>
      <c r="D722" s="59">
        <v>266185</v>
      </c>
      <c r="E722" s="59">
        <v>15971.1</v>
      </c>
      <c r="F722" s="60">
        <v>3.0811732435641434E-5</v>
      </c>
    </row>
    <row r="723" spans="1:6" x14ac:dyDescent="0.2">
      <c r="A723" s="57" t="s">
        <v>137</v>
      </c>
      <c r="B723" s="57" t="s">
        <v>731</v>
      </c>
      <c r="C723" s="58">
        <v>23</v>
      </c>
      <c r="D723" s="59">
        <v>465054</v>
      </c>
      <c r="E723" s="59">
        <v>27903.24</v>
      </c>
      <c r="F723" s="60">
        <v>5.3831430832409015E-5</v>
      </c>
    </row>
    <row r="724" spans="1:6" x14ac:dyDescent="0.2">
      <c r="A724" s="57" t="s">
        <v>137</v>
      </c>
      <c r="B724" s="57" t="s">
        <v>734</v>
      </c>
      <c r="C724" s="58">
        <v>22</v>
      </c>
      <c r="D724" s="59">
        <v>657193</v>
      </c>
      <c r="E724" s="59">
        <v>39429.18</v>
      </c>
      <c r="F724" s="60">
        <v>7.6067480907185143E-5</v>
      </c>
    </row>
    <row r="725" spans="1:6" x14ac:dyDescent="0.2">
      <c r="A725" s="57" t="s">
        <v>137</v>
      </c>
      <c r="B725" s="57" t="s">
        <v>735</v>
      </c>
      <c r="C725" s="58">
        <v>16</v>
      </c>
      <c r="D725" s="59">
        <v>395364</v>
      </c>
      <c r="E725" s="59">
        <v>23721.84</v>
      </c>
      <c r="F725" s="60">
        <v>4.5764598991997825E-5</v>
      </c>
    </row>
    <row r="726" spans="1:6" x14ac:dyDescent="0.2">
      <c r="A726" s="57" t="s">
        <v>137</v>
      </c>
      <c r="B726" s="57" t="s">
        <v>736</v>
      </c>
      <c r="C726" s="58">
        <v>15</v>
      </c>
      <c r="D726" s="59">
        <v>78338</v>
      </c>
      <c r="E726" s="59">
        <v>4700.28</v>
      </c>
      <c r="F726" s="60">
        <v>9.0678644384292068E-6</v>
      </c>
    </row>
    <row r="727" spans="1:6" x14ac:dyDescent="0.2">
      <c r="A727" s="57" t="s">
        <v>137</v>
      </c>
      <c r="B727" s="57" t="s">
        <v>162</v>
      </c>
      <c r="C727" s="58">
        <v>42</v>
      </c>
      <c r="D727" s="59">
        <v>778435</v>
      </c>
      <c r="E727" s="59">
        <v>46420.86</v>
      </c>
      <c r="F727" s="60">
        <v>8.9555955303790601E-5</v>
      </c>
    </row>
    <row r="728" spans="1:6" x14ac:dyDescent="0.2">
      <c r="A728" s="57" t="s">
        <v>138</v>
      </c>
      <c r="B728" s="57" t="s">
        <v>737</v>
      </c>
      <c r="C728" s="58">
        <v>612</v>
      </c>
      <c r="D728" s="59">
        <v>81395041</v>
      </c>
      <c r="E728" s="59">
        <v>4872562.1399999997</v>
      </c>
      <c r="F728" s="60">
        <v>9.400234231437812E-3</v>
      </c>
    </row>
    <row r="729" spans="1:6" x14ac:dyDescent="0.2">
      <c r="A729" s="57" t="s">
        <v>138</v>
      </c>
      <c r="B729" s="57" t="s">
        <v>738</v>
      </c>
      <c r="C729" s="58">
        <v>34</v>
      </c>
      <c r="D729" s="59">
        <v>1115811</v>
      </c>
      <c r="E729" s="59">
        <v>66948.66</v>
      </c>
      <c r="F729" s="60">
        <v>1.2915855506788701E-4</v>
      </c>
    </row>
    <row r="730" spans="1:6" x14ac:dyDescent="0.2">
      <c r="A730" s="57" t="s">
        <v>138</v>
      </c>
      <c r="B730" s="57" t="s">
        <v>566</v>
      </c>
      <c r="C730" s="58">
        <v>24</v>
      </c>
      <c r="D730" s="59">
        <v>1042427</v>
      </c>
      <c r="E730" s="59">
        <v>62545.62</v>
      </c>
      <c r="F730" s="60">
        <v>1.2066413136611152E-4</v>
      </c>
    </row>
    <row r="731" spans="1:6" x14ac:dyDescent="0.2">
      <c r="A731" s="57" t="s">
        <v>138</v>
      </c>
      <c r="B731" s="57" t="s">
        <v>739</v>
      </c>
      <c r="C731" s="58">
        <v>23</v>
      </c>
      <c r="D731" s="59">
        <v>327479</v>
      </c>
      <c r="E731" s="59">
        <v>19648.740000000002</v>
      </c>
      <c r="F731" s="60">
        <v>3.7906701453092482E-5</v>
      </c>
    </row>
    <row r="732" spans="1:6" x14ac:dyDescent="0.2">
      <c r="A732" s="57" t="s">
        <v>138</v>
      </c>
      <c r="B732" s="57" t="s">
        <v>740</v>
      </c>
      <c r="C732" s="58">
        <v>17</v>
      </c>
      <c r="D732" s="59">
        <v>169259</v>
      </c>
      <c r="E732" s="59">
        <v>10155.540000000001</v>
      </c>
      <c r="F732" s="60">
        <v>1.959224982746674E-5</v>
      </c>
    </row>
    <row r="733" spans="1:6" x14ac:dyDescent="0.2">
      <c r="A733" s="57" t="s">
        <v>138</v>
      </c>
      <c r="B733" s="57" t="s">
        <v>162</v>
      </c>
      <c r="C733" s="58">
        <v>24</v>
      </c>
      <c r="D733" s="59">
        <v>543973</v>
      </c>
      <c r="E733" s="59">
        <v>29303.27</v>
      </c>
      <c r="F733" s="60">
        <v>5.6532393806898624E-5</v>
      </c>
    </row>
    <row r="734" spans="1:6" x14ac:dyDescent="0.2">
      <c r="A734" s="57" t="s">
        <v>139</v>
      </c>
      <c r="B734" s="57" t="s">
        <v>741</v>
      </c>
      <c r="C734" s="58">
        <v>476</v>
      </c>
      <c r="D734" s="59">
        <v>46918664</v>
      </c>
      <c r="E734" s="59">
        <v>2811184.12</v>
      </c>
      <c r="F734" s="60">
        <v>5.4233868007065337E-3</v>
      </c>
    </row>
    <row r="735" spans="1:6" x14ac:dyDescent="0.2">
      <c r="A735" s="57" t="s">
        <v>139</v>
      </c>
      <c r="B735" s="57" t="s">
        <v>742</v>
      </c>
      <c r="C735" s="58">
        <v>186</v>
      </c>
      <c r="D735" s="59">
        <v>16267255</v>
      </c>
      <c r="E735" s="59">
        <v>976035.3</v>
      </c>
      <c r="F735" s="60">
        <v>1.882984798250654E-3</v>
      </c>
    </row>
    <row r="736" spans="1:6" x14ac:dyDescent="0.2">
      <c r="A736" s="57" t="s">
        <v>139</v>
      </c>
      <c r="B736" s="57" t="s">
        <v>648</v>
      </c>
      <c r="C736" s="58">
        <v>100</v>
      </c>
      <c r="D736" s="59">
        <v>4949857</v>
      </c>
      <c r="E736" s="59">
        <v>296991.42</v>
      </c>
      <c r="F736" s="60">
        <v>5.7296117166138886E-4</v>
      </c>
    </row>
    <row r="737" spans="1:6" x14ac:dyDescent="0.2">
      <c r="A737" s="57" t="s">
        <v>139</v>
      </c>
      <c r="B737" s="57" t="s">
        <v>743</v>
      </c>
      <c r="C737" s="58">
        <v>40</v>
      </c>
      <c r="D737" s="59">
        <v>1020628</v>
      </c>
      <c r="E737" s="59">
        <v>61093.59</v>
      </c>
      <c r="F737" s="60">
        <v>1.1786284905941226E-4</v>
      </c>
    </row>
    <row r="738" spans="1:6" x14ac:dyDescent="0.2">
      <c r="A738" s="57" t="s">
        <v>139</v>
      </c>
      <c r="B738" s="57" t="s">
        <v>744</v>
      </c>
      <c r="C738" s="58">
        <v>34</v>
      </c>
      <c r="D738" s="59">
        <v>903789</v>
      </c>
      <c r="E738" s="59">
        <v>54227.34</v>
      </c>
      <c r="F738" s="60">
        <v>1.04616356467404E-4</v>
      </c>
    </row>
    <row r="739" spans="1:6" x14ac:dyDescent="0.2">
      <c r="A739" s="57" t="s">
        <v>139</v>
      </c>
      <c r="B739" s="57" t="s">
        <v>745</v>
      </c>
      <c r="C739" s="58">
        <v>24</v>
      </c>
      <c r="D739" s="59">
        <v>1539733</v>
      </c>
      <c r="E739" s="59">
        <v>92383.98</v>
      </c>
      <c r="F739" s="60">
        <v>1.7822883039362658E-4</v>
      </c>
    </row>
    <row r="740" spans="1:6" x14ac:dyDescent="0.2">
      <c r="A740" s="57" t="s">
        <v>139</v>
      </c>
      <c r="B740" s="57" t="s">
        <v>746</v>
      </c>
      <c r="C740" s="58">
        <v>17</v>
      </c>
      <c r="D740" s="59">
        <v>603968</v>
      </c>
      <c r="E740" s="59">
        <v>36238.080000000002</v>
      </c>
      <c r="F740" s="60">
        <v>6.9911153579989426E-5</v>
      </c>
    </row>
    <row r="741" spans="1:6" x14ac:dyDescent="0.2">
      <c r="A741" s="57" t="s">
        <v>139</v>
      </c>
      <c r="B741" s="57" t="s">
        <v>747</v>
      </c>
      <c r="C741" s="58">
        <v>15</v>
      </c>
      <c r="D741" s="59">
        <v>558936</v>
      </c>
      <c r="E741" s="59">
        <v>33536.160000000003</v>
      </c>
      <c r="F741" s="60">
        <v>6.4698561078376627E-5</v>
      </c>
    </row>
    <row r="742" spans="1:6" x14ac:dyDescent="0.2">
      <c r="A742" s="57" t="s">
        <v>139</v>
      </c>
      <c r="B742" s="57" t="s">
        <v>309</v>
      </c>
      <c r="C742" s="58">
        <v>12</v>
      </c>
      <c r="D742" s="59">
        <v>205173</v>
      </c>
      <c r="E742" s="59">
        <v>10542.51</v>
      </c>
      <c r="F742" s="60">
        <v>2.0338799288719887E-5</v>
      </c>
    </row>
    <row r="743" spans="1:6" x14ac:dyDescent="0.2">
      <c r="A743" s="57" t="s">
        <v>139</v>
      </c>
      <c r="B743" s="57" t="s">
        <v>748</v>
      </c>
      <c r="C743" s="58">
        <v>11</v>
      </c>
      <c r="D743" s="59">
        <v>289940</v>
      </c>
      <c r="E743" s="59">
        <v>17396.400000000001</v>
      </c>
      <c r="F743" s="60">
        <v>3.356144674714908E-5</v>
      </c>
    </row>
    <row r="744" spans="1:6" x14ac:dyDescent="0.2">
      <c r="A744" s="57" t="s">
        <v>139</v>
      </c>
      <c r="B744" s="57" t="s">
        <v>162</v>
      </c>
      <c r="C744" s="58">
        <v>71</v>
      </c>
      <c r="D744" s="59">
        <v>3460975</v>
      </c>
      <c r="E744" s="59">
        <v>207280.48</v>
      </c>
      <c r="F744" s="60">
        <v>3.9988921795564025E-4</v>
      </c>
    </row>
    <row r="745" spans="1:6" x14ac:dyDescent="0.2">
      <c r="A745" s="57" t="s">
        <v>140</v>
      </c>
      <c r="B745" s="57" t="s">
        <v>140</v>
      </c>
      <c r="C745" s="58">
        <v>304</v>
      </c>
      <c r="D745" s="59">
        <v>22129240</v>
      </c>
      <c r="E745" s="59">
        <v>1326808.69</v>
      </c>
      <c r="F745" s="60">
        <v>2.5597031105912505E-3</v>
      </c>
    </row>
    <row r="746" spans="1:6" x14ac:dyDescent="0.2">
      <c r="A746" s="57" t="s">
        <v>140</v>
      </c>
      <c r="B746" s="57" t="s">
        <v>749</v>
      </c>
      <c r="C746" s="58">
        <v>178</v>
      </c>
      <c r="D746" s="59">
        <v>11144246</v>
      </c>
      <c r="E746" s="59">
        <v>668116.97</v>
      </c>
      <c r="F746" s="60">
        <v>1.2889432359293647E-3</v>
      </c>
    </row>
    <row r="747" spans="1:6" x14ac:dyDescent="0.2">
      <c r="A747" s="57" t="s">
        <v>140</v>
      </c>
      <c r="B747" s="57" t="s">
        <v>751</v>
      </c>
      <c r="C747" s="58">
        <v>76</v>
      </c>
      <c r="D747" s="59">
        <v>2463554</v>
      </c>
      <c r="E747" s="59">
        <v>147806.67000000001</v>
      </c>
      <c r="F747" s="60">
        <v>2.851512775101997E-4</v>
      </c>
    </row>
    <row r="748" spans="1:6" x14ac:dyDescent="0.2">
      <c r="A748" s="57" t="s">
        <v>140</v>
      </c>
      <c r="B748" s="57" t="s">
        <v>750</v>
      </c>
      <c r="C748" s="58">
        <v>70</v>
      </c>
      <c r="D748" s="59">
        <v>4708631</v>
      </c>
      <c r="E748" s="59">
        <v>277793.69</v>
      </c>
      <c r="F748" s="60">
        <v>5.3592456678560165E-4</v>
      </c>
    </row>
    <row r="749" spans="1:6" x14ac:dyDescent="0.2">
      <c r="A749" s="57" t="s">
        <v>140</v>
      </c>
      <c r="B749" s="57" t="s">
        <v>752</v>
      </c>
      <c r="C749" s="58">
        <v>29</v>
      </c>
      <c r="D749" s="59">
        <v>633737</v>
      </c>
      <c r="E749" s="59">
        <v>38022.120000000003</v>
      </c>
      <c r="F749" s="60">
        <v>7.3352955530667962E-5</v>
      </c>
    </row>
    <row r="750" spans="1:6" x14ac:dyDescent="0.2">
      <c r="A750" s="57" t="s">
        <v>140</v>
      </c>
      <c r="B750" s="57" t="s">
        <v>753</v>
      </c>
      <c r="C750" s="58">
        <v>22</v>
      </c>
      <c r="D750" s="59">
        <v>500039</v>
      </c>
      <c r="E750" s="59">
        <v>30002.34</v>
      </c>
      <c r="F750" s="60">
        <v>5.7881052183202309E-5</v>
      </c>
    </row>
    <row r="751" spans="1:6" x14ac:dyDescent="0.2">
      <c r="A751" s="57" t="s">
        <v>140</v>
      </c>
      <c r="B751" s="57" t="s">
        <v>754</v>
      </c>
      <c r="C751" s="58">
        <v>19</v>
      </c>
      <c r="D751" s="59">
        <v>182474</v>
      </c>
      <c r="E751" s="59">
        <v>10948.44</v>
      </c>
      <c r="F751" s="60">
        <v>2.1121926721871012E-5</v>
      </c>
    </row>
    <row r="752" spans="1:6" x14ac:dyDescent="0.2">
      <c r="A752" s="57" t="s">
        <v>140</v>
      </c>
      <c r="B752" s="57" t="s">
        <v>755</v>
      </c>
      <c r="C752" s="58">
        <v>11</v>
      </c>
      <c r="D752" s="59">
        <v>324351</v>
      </c>
      <c r="E752" s="59">
        <v>19461.060000000001</v>
      </c>
      <c r="F752" s="60">
        <v>3.7544625832532775E-5</v>
      </c>
    </row>
    <row r="753" spans="1:6" x14ac:dyDescent="0.2">
      <c r="A753" s="57" t="s">
        <v>140</v>
      </c>
      <c r="B753" s="57" t="s">
        <v>162</v>
      </c>
      <c r="C753" s="58">
        <v>26</v>
      </c>
      <c r="D753" s="59">
        <v>549479</v>
      </c>
      <c r="E753" s="59">
        <v>32708.52</v>
      </c>
      <c r="F753" s="60">
        <v>6.3101863153184606E-5</v>
      </c>
    </row>
    <row r="754" spans="1:6" x14ac:dyDescent="0.2">
      <c r="A754" s="57" t="s">
        <v>141</v>
      </c>
      <c r="B754" s="57" t="s">
        <v>756</v>
      </c>
      <c r="C754" s="58">
        <v>83</v>
      </c>
      <c r="D754" s="59">
        <v>3441367</v>
      </c>
      <c r="E754" s="59">
        <v>206482.02</v>
      </c>
      <c r="F754" s="60">
        <v>3.983488146095612E-4</v>
      </c>
    </row>
    <row r="755" spans="1:6" x14ac:dyDescent="0.2">
      <c r="A755" s="57" t="s">
        <v>141</v>
      </c>
      <c r="B755" s="57" t="s">
        <v>758</v>
      </c>
      <c r="C755" s="58">
        <v>43</v>
      </c>
      <c r="D755" s="59">
        <v>1015359</v>
      </c>
      <c r="E755" s="59">
        <v>60921.54</v>
      </c>
      <c r="F755" s="60">
        <v>1.1753092711505326E-4</v>
      </c>
    </row>
    <row r="756" spans="1:6" x14ac:dyDescent="0.2">
      <c r="A756" s="57" t="s">
        <v>141</v>
      </c>
      <c r="B756" s="57" t="s">
        <v>757</v>
      </c>
      <c r="C756" s="58">
        <v>40</v>
      </c>
      <c r="D756" s="59">
        <v>1081513</v>
      </c>
      <c r="E756" s="59">
        <v>64890.78</v>
      </c>
      <c r="F756" s="60">
        <v>1.2518845608004912E-4</v>
      </c>
    </row>
    <row r="757" spans="1:6" x14ac:dyDescent="0.2">
      <c r="A757" s="57" t="s">
        <v>141</v>
      </c>
      <c r="B757" s="57" t="s">
        <v>759</v>
      </c>
      <c r="C757" s="58">
        <v>24</v>
      </c>
      <c r="D757" s="59">
        <v>317579</v>
      </c>
      <c r="E757" s="59">
        <v>19054.740000000002</v>
      </c>
      <c r="F757" s="60">
        <v>3.6760746004390078E-5</v>
      </c>
    </row>
    <row r="758" spans="1:6" x14ac:dyDescent="0.2">
      <c r="A758" s="57" t="s">
        <v>141</v>
      </c>
      <c r="B758" s="57" t="s">
        <v>760</v>
      </c>
      <c r="C758" s="58">
        <v>12</v>
      </c>
      <c r="D758" s="59">
        <v>512291</v>
      </c>
      <c r="E758" s="59">
        <v>30737.46</v>
      </c>
      <c r="F758" s="60">
        <v>5.9299258865778256E-5</v>
      </c>
    </row>
    <row r="759" spans="1:6" x14ac:dyDescent="0.2">
      <c r="A759" s="57" t="s">
        <v>141</v>
      </c>
      <c r="B759" s="57" t="s">
        <v>162</v>
      </c>
      <c r="C759" s="58">
        <v>30</v>
      </c>
      <c r="D759" s="59">
        <v>637116</v>
      </c>
      <c r="E759" s="59">
        <v>37628.9</v>
      </c>
      <c r="F759" s="60">
        <v>7.2594348457370383E-5</v>
      </c>
    </row>
    <row r="760" spans="1:6" x14ac:dyDescent="0.2">
      <c r="A760" s="57" t="s">
        <v>142</v>
      </c>
      <c r="B760" s="57" t="s">
        <v>761</v>
      </c>
      <c r="C760" s="58">
        <v>780</v>
      </c>
      <c r="D760" s="59">
        <v>108650786</v>
      </c>
      <c r="E760" s="59">
        <v>6504437.46</v>
      </c>
      <c r="F760" s="60">
        <v>1.2548477353587616E-2</v>
      </c>
    </row>
    <row r="761" spans="1:6" x14ac:dyDescent="0.2">
      <c r="A761" s="57" t="s">
        <v>142</v>
      </c>
      <c r="B761" s="57" t="s">
        <v>762</v>
      </c>
      <c r="C761" s="58">
        <v>59</v>
      </c>
      <c r="D761" s="59">
        <v>1741215</v>
      </c>
      <c r="E761" s="59">
        <v>104472.9</v>
      </c>
      <c r="F761" s="60">
        <v>2.0155099157700621E-4</v>
      </c>
    </row>
    <row r="762" spans="1:6" x14ac:dyDescent="0.2">
      <c r="A762" s="57" t="s">
        <v>142</v>
      </c>
      <c r="B762" s="57" t="s">
        <v>763</v>
      </c>
      <c r="C762" s="58">
        <v>32</v>
      </c>
      <c r="D762" s="59">
        <v>961730</v>
      </c>
      <c r="E762" s="59">
        <v>57703.8</v>
      </c>
      <c r="F762" s="60">
        <v>1.1132320542227938E-4</v>
      </c>
    </row>
    <row r="763" spans="1:6" x14ac:dyDescent="0.2">
      <c r="A763" s="57" t="s">
        <v>142</v>
      </c>
      <c r="B763" s="57" t="s">
        <v>765</v>
      </c>
      <c r="C763" s="58">
        <v>19</v>
      </c>
      <c r="D763" s="59">
        <v>113753</v>
      </c>
      <c r="E763" s="59">
        <v>6825.18</v>
      </c>
      <c r="F763" s="60">
        <v>1.316725961174191E-5</v>
      </c>
    </row>
    <row r="764" spans="1:6" x14ac:dyDescent="0.2">
      <c r="A764" s="57" t="s">
        <v>142</v>
      </c>
      <c r="B764" s="57" t="s">
        <v>764</v>
      </c>
      <c r="C764" s="58">
        <v>18</v>
      </c>
      <c r="D764" s="59">
        <v>361204</v>
      </c>
      <c r="E764" s="59">
        <v>21672.240000000002</v>
      </c>
      <c r="F764" s="60">
        <v>4.1810473928596387E-5</v>
      </c>
    </row>
    <row r="765" spans="1:6" x14ac:dyDescent="0.2">
      <c r="A765" s="57" t="s">
        <v>142</v>
      </c>
      <c r="B765" s="57" t="s">
        <v>767</v>
      </c>
      <c r="C765" s="58">
        <v>16</v>
      </c>
      <c r="D765" s="59">
        <v>309135</v>
      </c>
      <c r="E765" s="59">
        <v>18548.099999999999</v>
      </c>
      <c r="F765" s="60">
        <v>3.5783327033799854E-5</v>
      </c>
    </row>
    <row r="766" spans="1:6" x14ac:dyDescent="0.2">
      <c r="A766" s="57" t="s">
        <v>142</v>
      </c>
      <c r="B766" s="57" t="s">
        <v>766</v>
      </c>
      <c r="C766" s="58">
        <v>15</v>
      </c>
      <c r="D766" s="59">
        <v>174525</v>
      </c>
      <c r="E766" s="59">
        <v>10471.5</v>
      </c>
      <c r="F766" s="60">
        <v>2.0201805523715918E-5</v>
      </c>
    </row>
    <row r="767" spans="1:6" x14ac:dyDescent="0.2">
      <c r="A767" s="57" t="s">
        <v>142</v>
      </c>
      <c r="B767" s="57" t="s">
        <v>768</v>
      </c>
      <c r="C767" s="58">
        <v>14</v>
      </c>
      <c r="D767" s="59">
        <v>472969</v>
      </c>
      <c r="E767" s="59">
        <v>28378.14</v>
      </c>
      <c r="F767" s="60">
        <v>5.4747616425992799E-5</v>
      </c>
    </row>
    <row r="768" spans="1:6" x14ac:dyDescent="0.2">
      <c r="A768" s="57" t="s">
        <v>142</v>
      </c>
      <c r="B768" s="57" t="s">
        <v>769</v>
      </c>
      <c r="C768" s="58">
        <v>11</v>
      </c>
      <c r="D768" s="59">
        <v>60980</v>
      </c>
      <c r="E768" s="59">
        <v>3658.8</v>
      </c>
      <c r="F768" s="60">
        <v>7.0586225517043213E-6</v>
      </c>
    </row>
    <row r="769" spans="1:6" x14ac:dyDescent="0.2">
      <c r="A769" s="57" t="s">
        <v>142</v>
      </c>
      <c r="B769" s="57" t="s">
        <v>162</v>
      </c>
      <c r="C769" s="58">
        <v>67</v>
      </c>
      <c r="D769" s="59">
        <v>3686894</v>
      </c>
      <c r="E769" s="59">
        <v>214455.94</v>
      </c>
      <c r="F769" s="60">
        <v>4.1373224402288967E-4</v>
      </c>
    </row>
    <row r="770" spans="1:6" x14ac:dyDescent="0.2">
      <c r="A770" s="57" t="s">
        <v>143</v>
      </c>
      <c r="B770" s="57" t="s">
        <v>422</v>
      </c>
      <c r="C770" s="58">
        <v>136</v>
      </c>
      <c r="D770" s="59">
        <v>6640711</v>
      </c>
      <c r="E770" s="59">
        <v>397617.13</v>
      </c>
      <c r="F770" s="60">
        <v>7.670900953214029E-4</v>
      </c>
    </row>
    <row r="771" spans="1:6" x14ac:dyDescent="0.2">
      <c r="A771" s="57" t="s">
        <v>143</v>
      </c>
      <c r="B771" s="57" t="s">
        <v>770</v>
      </c>
      <c r="C771" s="58">
        <v>91</v>
      </c>
      <c r="D771" s="59">
        <v>8052090</v>
      </c>
      <c r="E771" s="59">
        <v>483125.4</v>
      </c>
      <c r="F771" s="60">
        <v>9.3205418272143074E-4</v>
      </c>
    </row>
    <row r="772" spans="1:6" x14ac:dyDescent="0.2">
      <c r="A772" s="57" t="s">
        <v>143</v>
      </c>
      <c r="B772" s="57" t="s">
        <v>771</v>
      </c>
      <c r="C772" s="58">
        <v>54</v>
      </c>
      <c r="D772" s="59">
        <v>2309025</v>
      </c>
      <c r="E772" s="59">
        <v>138541.5</v>
      </c>
      <c r="F772" s="60">
        <v>2.6727674544849248E-4</v>
      </c>
    </row>
    <row r="773" spans="1:6" x14ac:dyDescent="0.2">
      <c r="A773" s="57" t="s">
        <v>143</v>
      </c>
      <c r="B773" s="57" t="s">
        <v>772</v>
      </c>
      <c r="C773" s="58">
        <v>20</v>
      </c>
      <c r="D773" s="59">
        <v>2004494</v>
      </c>
      <c r="E773" s="59">
        <v>120269.64</v>
      </c>
      <c r="F773" s="60">
        <v>2.3202634557487704E-4</v>
      </c>
    </row>
    <row r="774" spans="1:6" x14ac:dyDescent="0.2">
      <c r="A774" s="57" t="s">
        <v>143</v>
      </c>
      <c r="B774" s="57" t="s">
        <v>773</v>
      </c>
      <c r="C774" s="58">
        <v>16</v>
      </c>
      <c r="D774" s="59">
        <v>259886</v>
      </c>
      <c r="E774" s="59">
        <v>15593.16</v>
      </c>
      <c r="F774" s="60">
        <v>3.0082603812270075E-5</v>
      </c>
    </row>
    <row r="775" spans="1:6" x14ac:dyDescent="0.2">
      <c r="A775" s="57" t="s">
        <v>143</v>
      </c>
      <c r="B775" s="57" t="s">
        <v>774</v>
      </c>
      <c r="C775" s="58">
        <v>10</v>
      </c>
      <c r="D775" s="59">
        <v>85833</v>
      </c>
      <c r="E775" s="59">
        <v>5149.9799999999996</v>
      </c>
      <c r="F775" s="60">
        <v>9.9354337402498686E-6</v>
      </c>
    </row>
    <row r="776" spans="1:6" x14ac:dyDescent="0.2">
      <c r="A776" s="57" t="s">
        <v>143</v>
      </c>
      <c r="B776" s="57" t="s">
        <v>162</v>
      </c>
      <c r="C776" s="58">
        <v>16</v>
      </c>
      <c r="D776" s="59">
        <v>312104</v>
      </c>
      <c r="E776" s="59">
        <v>18703.599999999999</v>
      </c>
      <c r="F776" s="60">
        <v>3.6083320421465213E-5</v>
      </c>
    </row>
    <row r="777" spans="1:6" x14ac:dyDescent="0.2">
      <c r="A777" s="57" t="s">
        <v>144</v>
      </c>
      <c r="B777" s="57" t="s">
        <v>775</v>
      </c>
      <c r="C777" s="58">
        <v>486</v>
      </c>
      <c r="D777" s="59">
        <v>38664701</v>
      </c>
      <c r="E777" s="59">
        <v>2311758.62</v>
      </c>
      <c r="F777" s="60">
        <v>4.4598861728514429E-3</v>
      </c>
    </row>
    <row r="778" spans="1:6" x14ac:dyDescent="0.2">
      <c r="A778" s="57" t="s">
        <v>144</v>
      </c>
      <c r="B778" s="57" t="s">
        <v>776</v>
      </c>
      <c r="C778" s="58">
        <v>62</v>
      </c>
      <c r="D778" s="59">
        <v>2180797</v>
      </c>
      <c r="E778" s="59">
        <v>130826.69</v>
      </c>
      <c r="F778" s="60">
        <v>2.5239319569225706E-4</v>
      </c>
    </row>
    <row r="779" spans="1:6" x14ac:dyDescent="0.2">
      <c r="A779" s="57" t="s">
        <v>144</v>
      </c>
      <c r="B779" s="57" t="s">
        <v>777</v>
      </c>
      <c r="C779" s="58">
        <v>53</v>
      </c>
      <c r="D779" s="59">
        <v>1623186</v>
      </c>
      <c r="E779" s="59">
        <v>97387.86</v>
      </c>
      <c r="F779" s="60">
        <v>1.8788240539472593E-4</v>
      </c>
    </row>
    <row r="780" spans="1:6" x14ac:dyDescent="0.2">
      <c r="A780" s="57" t="s">
        <v>144</v>
      </c>
      <c r="B780" s="57" t="s">
        <v>778</v>
      </c>
      <c r="C780" s="58">
        <v>42</v>
      </c>
      <c r="D780" s="59">
        <v>1015792</v>
      </c>
      <c r="E780" s="59">
        <v>60947.519999999997</v>
      </c>
      <c r="F780" s="60">
        <v>1.1758104819679954E-4</v>
      </c>
    </row>
    <row r="781" spans="1:6" x14ac:dyDescent="0.2">
      <c r="A781" s="57" t="s">
        <v>144</v>
      </c>
      <c r="B781" s="57" t="s">
        <v>779</v>
      </c>
      <c r="C781" s="58">
        <v>31</v>
      </c>
      <c r="D781" s="59">
        <v>1902550</v>
      </c>
      <c r="E781" s="59">
        <v>114153</v>
      </c>
      <c r="F781" s="60">
        <v>2.2022601403320853E-4</v>
      </c>
    </row>
    <row r="782" spans="1:6" x14ac:dyDescent="0.2">
      <c r="A782" s="57" t="s">
        <v>144</v>
      </c>
      <c r="B782" s="57" t="s">
        <v>780</v>
      </c>
      <c r="C782" s="58">
        <v>15</v>
      </c>
      <c r="D782" s="59">
        <v>347894</v>
      </c>
      <c r="E782" s="59">
        <v>20873.64</v>
      </c>
      <c r="F782" s="60">
        <v>4.026980049200759E-5</v>
      </c>
    </row>
    <row r="783" spans="1:6" x14ac:dyDescent="0.2">
      <c r="A783" s="57" t="s">
        <v>144</v>
      </c>
      <c r="B783" s="57" t="s">
        <v>162</v>
      </c>
      <c r="C783" s="58">
        <v>60</v>
      </c>
      <c r="D783" s="59">
        <v>2251782</v>
      </c>
      <c r="E783" s="59">
        <v>134611.4</v>
      </c>
      <c r="F783" s="60">
        <v>2.596947260731636E-4</v>
      </c>
    </row>
    <row r="784" spans="1:6" x14ac:dyDescent="0.2">
      <c r="A784" s="57" t="s">
        <v>145</v>
      </c>
      <c r="B784" s="57" t="s">
        <v>632</v>
      </c>
      <c r="C784" s="58">
        <v>1915</v>
      </c>
      <c r="D784" s="59">
        <v>348334840</v>
      </c>
      <c r="E784" s="59">
        <v>20845350.289999999</v>
      </c>
      <c r="F784" s="60">
        <v>4.0215223476322892E-2</v>
      </c>
    </row>
    <row r="785" spans="1:6" x14ac:dyDescent="0.2">
      <c r="A785" s="57" t="s">
        <v>145</v>
      </c>
      <c r="B785" s="57" t="s">
        <v>781</v>
      </c>
      <c r="C785" s="58">
        <v>122</v>
      </c>
      <c r="D785" s="59">
        <v>8225270</v>
      </c>
      <c r="E785" s="59">
        <v>493061.93</v>
      </c>
      <c r="F785" s="60">
        <v>9.512239145306815E-4</v>
      </c>
    </row>
    <row r="786" spans="1:6" x14ac:dyDescent="0.2">
      <c r="A786" s="57" t="s">
        <v>145</v>
      </c>
      <c r="B786" s="57" t="s">
        <v>782</v>
      </c>
      <c r="C786" s="58">
        <v>51</v>
      </c>
      <c r="D786" s="59">
        <v>2187425</v>
      </c>
      <c r="E786" s="59">
        <v>131245.5</v>
      </c>
      <c r="F786" s="60">
        <v>2.5320117145230937E-4</v>
      </c>
    </row>
    <row r="787" spans="1:6" x14ac:dyDescent="0.2">
      <c r="A787" s="57" t="s">
        <v>145</v>
      </c>
      <c r="B787" s="57" t="s">
        <v>783</v>
      </c>
      <c r="C787" s="58">
        <v>39</v>
      </c>
      <c r="D787" s="59">
        <v>1590012</v>
      </c>
      <c r="E787" s="59">
        <v>95400.72</v>
      </c>
      <c r="F787" s="60">
        <v>1.8404877928305169E-4</v>
      </c>
    </row>
    <row r="788" spans="1:6" x14ac:dyDescent="0.2">
      <c r="A788" s="57" t="s">
        <v>145</v>
      </c>
      <c r="B788" s="57" t="s">
        <v>784</v>
      </c>
      <c r="C788" s="58">
        <v>39</v>
      </c>
      <c r="D788" s="59">
        <v>2159697</v>
      </c>
      <c r="E788" s="59">
        <v>129581.82</v>
      </c>
      <c r="F788" s="60">
        <v>2.4999157017133763E-4</v>
      </c>
    </row>
    <row r="789" spans="1:6" x14ac:dyDescent="0.2">
      <c r="A789" s="57" t="s">
        <v>145</v>
      </c>
      <c r="B789" s="57" t="s">
        <v>785</v>
      </c>
      <c r="C789" s="58">
        <v>34</v>
      </c>
      <c r="D789" s="59">
        <v>1313110</v>
      </c>
      <c r="E789" s="59">
        <v>78699.600000000006</v>
      </c>
      <c r="F789" s="60">
        <v>1.5182867917626255E-4</v>
      </c>
    </row>
    <row r="790" spans="1:6" x14ac:dyDescent="0.2">
      <c r="A790" s="57" t="s">
        <v>145</v>
      </c>
      <c r="B790" s="57" t="s">
        <v>786</v>
      </c>
      <c r="C790" s="58">
        <v>27</v>
      </c>
      <c r="D790" s="59">
        <v>618956</v>
      </c>
      <c r="E790" s="59">
        <v>37137.360000000001</v>
      </c>
      <c r="F790" s="60">
        <v>7.1646060677479505E-5</v>
      </c>
    </row>
    <row r="791" spans="1:6" x14ac:dyDescent="0.2">
      <c r="A791" s="57" t="s">
        <v>145</v>
      </c>
      <c r="B791" s="57" t="s">
        <v>788</v>
      </c>
      <c r="C791" s="58">
        <v>21</v>
      </c>
      <c r="D791" s="59">
        <v>516896</v>
      </c>
      <c r="E791" s="59">
        <v>31013.759999999998</v>
      </c>
      <c r="F791" s="60">
        <v>5.9832301779038315E-5</v>
      </c>
    </row>
    <row r="792" spans="1:6" x14ac:dyDescent="0.2">
      <c r="A792" s="57" t="s">
        <v>145</v>
      </c>
      <c r="B792" s="57" t="s">
        <v>787</v>
      </c>
      <c r="C792" s="58">
        <v>20</v>
      </c>
      <c r="D792" s="59">
        <v>700664</v>
      </c>
      <c r="E792" s="59">
        <v>42039.839999999997</v>
      </c>
      <c r="F792" s="60">
        <v>8.1104012980770025E-5</v>
      </c>
    </row>
    <row r="793" spans="1:6" x14ac:dyDescent="0.2">
      <c r="A793" s="57" t="s">
        <v>145</v>
      </c>
      <c r="B793" s="57" t="s">
        <v>789</v>
      </c>
      <c r="C793" s="58">
        <v>15</v>
      </c>
      <c r="D793" s="59">
        <v>218346</v>
      </c>
      <c r="E793" s="59">
        <v>13100.76</v>
      </c>
      <c r="F793" s="60">
        <v>2.5274221050745026E-5</v>
      </c>
    </row>
    <row r="794" spans="1:6" x14ac:dyDescent="0.2">
      <c r="A794" s="57" t="s">
        <v>145</v>
      </c>
      <c r="B794" s="57" t="s">
        <v>791</v>
      </c>
      <c r="C794" s="58">
        <v>13</v>
      </c>
      <c r="D794" s="59">
        <v>191347</v>
      </c>
      <c r="E794" s="59">
        <v>11480.82</v>
      </c>
      <c r="F794" s="60">
        <v>2.2149003761904997E-5</v>
      </c>
    </row>
    <row r="795" spans="1:6" x14ac:dyDescent="0.2">
      <c r="A795" s="57" t="s">
        <v>145</v>
      </c>
      <c r="B795" s="57" t="s">
        <v>790</v>
      </c>
      <c r="C795" s="58">
        <v>11</v>
      </c>
      <c r="D795" s="59">
        <v>37763</v>
      </c>
      <c r="E795" s="59">
        <v>2265.7800000000002</v>
      </c>
      <c r="F795" s="60">
        <v>4.3711833948837369E-6</v>
      </c>
    </row>
    <row r="796" spans="1:6" x14ac:dyDescent="0.2">
      <c r="A796" s="57" t="s">
        <v>145</v>
      </c>
      <c r="B796" s="57" t="s">
        <v>162</v>
      </c>
      <c r="C796" s="58">
        <v>60</v>
      </c>
      <c r="D796" s="59">
        <v>3477448</v>
      </c>
      <c r="E796" s="59">
        <v>175874.52</v>
      </c>
      <c r="F796" s="60">
        <v>3.3930027690558999E-4</v>
      </c>
    </row>
    <row r="797" spans="1:6" x14ac:dyDescent="0.2">
      <c r="A797" s="57" t="s">
        <v>146</v>
      </c>
      <c r="B797" s="57" t="s">
        <v>792</v>
      </c>
      <c r="C797" s="58">
        <v>101</v>
      </c>
      <c r="D797" s="59">
        <v>5915999</v>
      </c>
      <c r="E797" s="59">
        <v>354687.17</v>
      </c>
      <c r="F797" s="60">
        <v>6.8426884687935508E-4</v>
      </c>
    </row>
    <row r="798" spans="1:6" x14ac:dyDescent="0.2">
      <c r="A798" s="57" t="s">
        <v>146</v>
      </c>
      <c r="B798" s="57" t="s">
        <v>793</v>
      </c>
      <c r="C798" s="58">
        <v>34</v>
      </c>
      <c r="D798" s="59">
        <v>1363428</v>
      </c>
      <c r="E798" s="59">
        <v>81805.679999999993</v>
      </c>
      <c r="F798" s="60">
        <v>1.5782098439529548E-4</v>
      </c>
    </row>
    <row r="799" spans="1:6" x14ac:dyDescent="0.2">
      <c r="A799" s="57" t="s">
        <v>146</v>
      </c>
      <c r="B799" s="57" t="s">
        <v>794</v>
      </c>
      <c r="C799" s="58">
        <v>21</v>
      </c>
      <c r="D799" s="59">
        <v>1229961</v>
      </c>
      <c r="E799" s="59">
        <v>73797.66</v>
      </c>
      <c r="F799" s="60">
        <v>1.4237176865065264E-4</v>
      </c>
    </row>
    <row r="800" spans="1:6" x14ac:dyDescent="0.2">
      <c r="A800" s="57" t="s">
        <v>146</v>
      </c>
      <c r="B800" s="57" t="s">
        <v>795</v>
      </c>
      <c r="C800" s="58">
        <v>15</v>
      </c>
      <c r="D800" s="59">
        <v>308756</v>
      </c>
      <c r="E800" s="59">
        <v>18525.36</v>
      </c>
      <c r="F800" s="60">
        <v>3.573945661813741E-5</v>
      </c>
    </row>
    <row r="801" spans="1:6" x14ac:dyDescent="0.2">
      <c r="A801" s="57" t="s">
        <v>146</v>
      </c>
      <c r="B801" s="57" t="s">
        <v>796</v>
      </c>
      <c r="C801" s="58">
        <v>13</v>
      </c>
      <c r="D801" s="59">
        <v>275958</v>
      </c>
      <c r="E801" s="59">
        <v>16557.48</v>
      </c>
      <c r="F801" s="60">
        <v>3.1942987243739274E-5</v>
      </c>
    </row>
    <row r="802" spans="1:6" x14ac:dyDescent="0.2">
      <c r="A802" s="57" t="s">
        <v>146</v>
      </c>
      <c r="B802" s="57" t="s">
        <v>162</v>
      </c>
      <c r="C802" s="58">
        <v>32</v>
      </c>
      <c r="D802" s="59">
        <v>868784</v>
      </c>
      <c r="E802" s="59">
        <v>45352.71</v>
      </c>
      <c r="F802" s="60">
        <v>8.7495261174949724E-5</v>
      </c>
    </row>
    <row r="803" spans="1:6" x14ac:dyDescent="0.2">
      <c r="A803" s="57" t="s">
        <v>147</v>
      </c>
      <c r="B803" s="57" t="s">
        <v>797</v>
      </c>
      <c r="C803" s="58">
        <v>125</v>
      </c>
      <c r="D803" s="59">
        <v>6495235</v>
      </c>
      <c r="E803" s="59">
        <v>388318.6</v>
      </c>
      <c r="F803" s="60">
        <v>7.4915120454964728E-4</v>
      </c>
    </row>
    <row r="804" spans="1:6" x14ac:dyDescent="0.2">
      <c r="A804" s="57" t="s">
        <v>147</v>
      </c>
      <c r="B804" s="57" t="s">
        <v>798</v>
      </c>
      <c r="C804" s="58">
        <v>114</v>
      </c>
      <c r="D804" s="59">
        <v>5688524</v>
      </c>
      <c r="E804" s="59">
        <v>341301.71</v>
      </c>
      <c r="F804" s="60">
        <v>6.5844537748476232E-4</v>
      </c>
    </row>
    <row r="805" spans="1:6" x14ac:dyDescent="0.2">
      <c r="A805" s="57" t="s">
        <v>147</v>
      </c>
      <c r="B805" s="57" t="s">
        <v>799</v>
      </c>
      <c r="C805" s="58">
        <v>96</v>
      </c>
      <c r="D805" s="59">
        <v>6919463</v>
      </c>
      <c r="E805" s="59">
        <v>415013.11</v>
      </c>
      <c r="F805" s="60">
        <v>8.0065073179702247E-4</v>
      </c>
    </row>
    <row r="806" spans="1:6" x14ac:dyDescent="0.2">
      <c r="A806" s="57" t="s">
        <v>147</v>
      </c>
      <c r="B806" s="57" t="s">
        <v>800</v>
      </c>
      <c r="C806" s="58">
        <v>25</v>
      </c>
      <c r="D806" s="59">
        <v>2235976</v>
      </c>
      <c r="E806" s="59">
        <v>134158.56</v>
      </c>
      <c r="F806" s="60">
        <v>2.5882109902705181E-4</v>
      </c>
    </row>
    <row r="807" spans="1:6" x14ac:dyDescent="0.2">
      <c r="A807" s="57" t="s">
        <v>147</v>
      </c>
      <c r="B807" s="57" t="s">
        <v>389</v>
      </c>
      <c r="C807" s="58">
        <v>18</v>
      </c>
      <c r="D807" s="59">
        <v>261921</v>
      </c>
      <c r="E807" s="59">
        <v>15715.26</v>
      </c>
      <c r="F807" s="60">
        <v>3.0318161321170015E-5</v>
      </c>
    </row>
    <row r="808" spans="1:6" x14ac:dyDescent="0.2">
      <c r="A808" s="57" t="s">
        <v>147</v>
      </c>
      <c r="B808" s="57" t="s">
        <v>162</v>
      </c>
      <c r="C808" s="58">
        <v>19</v>
      </c>
      <c r="D808" s="59">
        <v>426512</v>
      </c>
      <c r="E808" s="59">
        <v>25590.720000000001</v>
      </c>
      <c r="F808" s="60">
        <v>4.9370075791612227E-5</v>
      </c>
    </row>
    <row r="809" spans="1:6" x14ac:dyDescent="0.2">
      <c r="A809" s="57"/>
      <c r="B809" s="57"/>
      <c r="C809" s="58"/>
      <c r="D809" s="59"/>
      <c r="E809" s="59"/>
      <c r="F809" s="60"/>
    </row>
    <row r="810" spans="1:6" x14ac:dyDescent="0.2">
      <c r="A810" s="52" t="s">
        <v>21</v>
      </c>
      <c r="B810" s="57"/>
      <c r="C810" s="58">
        <v>80209</v>
      </c>
      <c r="D810" s="59">
        <v>8671473963</v>
      </c>
      <c r="E810" s="59">
        <v>518344758.22999972</v>
      </c>
      <c r="F810" s="60"/>
    </row>
  </sheetData>
  <autoFilter ref="A5:F5" xr:uid="{00000000-0009-0000-0000-000004000000}"/>
  <mergeCells count="4">
    <mergeCell ref="A1:F1"/>
    <mergeCell ref="A2:F2"/>
    <mergeCell ref="A3:F3"/>
    <mergeCell ref="A4:F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F07F4-BF30-4EC7-A38F-2B74A8EE82D9}">
  <dimension ref="A1:F1199"/>
  <sheetViews>
    <sheetView workbookViewId="0">
      <pane xSplit="2" ySplit="5" topLeftCell="C6" activePane="bottomRight" state="frozen"/>
      <selection pane="topRight" activeCell="C1" sqref="C1"/>
      <selection pane="bottomLeft" activeCell="A8" sqref="A8"/>
      <selection pane="bottomRight" activeCell="H12" sqref="H12"/>
    </sheetView>
  </sheetViews>
  <sheetFormatPr defaultRowHeight="14.25" x14ac:dyDescent="0.2"/>
  <cols>
    <col min="1" max="1" width="11.109375" style="52" bestFit="1" customWidth="1"/>
    <col min="2" max="2" width="20.109375" style="52" bestFit="1" customWidth="1"/>
    <col min="3" max="3" width="10.77734375" style="52" bestFit="1" customWidth="1"/>
    <col min="4" max="4" width="13.5546875" style="52" bestFit="1" customWidth="1"/>
    <col min="5" max="5" width="14" style="52" bestFit="1" customWidth="1"/>
    <col min="6" max="6" width="14.109375" style="52" bestFit="1" customWidth="1"/>
    <col min="7" max="7" width="5.21875" style="52" bestFit="1" customWidth="1"/>
    <col min="8" max="9" width="10.5546875" style="52" bestFit="1" customWidth="1"/>
    <col min="10" max="10" width="6.109375" style="52" bestFit="1" customWidth="1"/>
    <col min="11" max="16384" width="8.88671875" style="52"/>
  </cols>
  <sheetData>
    <row r="1" spans="1:6" ht="15" x14ac:dyDescent="0.25">
      <c r="A1" s="76" t="s">
        <v>42</v>
      </c>
      <c r="B1" s="76"/>
      <c r="C1" s="76"/>
      <c r="D1" s="76"/>
      <c r="E1" s="76"/>
      <c r="F1" s="76"/>
    </row>
    <row r="2" spans="1:6" ht="15" x14ac:dyDescent="0.25">
      <c r="A2" s="73" t="s">
        <v>43</v>
      </c>
      <c r="B2" s="73"/>
      <c r="C2" s="73"/>
      <c r="D2" s="73"/>
      <c r="E2" s="73"/>
      <c r="F2" s="73"/>
    </row>
    <row r="3" spans="1:6" ht="15" x14ac:dyDescent="0.25">
      <c r="A3" s="73" t="str">
        <f>'Table 3. County and City'!A3:F3</f>
        <v>Quarter Ending March 31, 2020</v>
      </c>
      <c r="B3" s="77"/>
      <c r="C3" s="77"/>
      <c r="D3" s="77"/>
      <c r="E3" s="77"/>
      <c r="F3" s="77"/>
    </row>
    <row r="4" spans="1:6" ht="59.25" customHeight="1" x14ac:dyDescent="0.2">
      <c r="A4" s="74" t="s">
        <v>44</v>
      </c>
      <c r="B4" s="74"/>
      <c r="C4" s="74"/>
      <c r="D4" s="74"/>
      <c r="E4" s="74"/>
      <c r="F4" s="74"/>
    </row>
    <row r="5" spans="1:6" ht="30" customHeight="1" x14ac:dyDescent="0.25">
      <c r="A5" s="53" t="s">
        <v>45</v>
      </c>
      <c r="B5" s="53" t="s">
        <v>0</v>
      </c>
      <c r="C5" s="54" t="s">
        <v>13</v>
      </c>
      <c r="D5" s="55" t="s">
        <v>27</v>
      </c>
      <c r="E5" s="55" t="s">
        <v>11</v>
      </c>
      <c r="F5" s="56" t="s">
        <v>46</v>
      </c>
    </row>
    <row r="6" spans="1:6" x14ac:dyDescent="0.2">
      <c r="A6" s="52" t="s">
        <v>47</v>
      </c>
      <c r="B6" s="57" t="s">
        <v>5</v>
      </c>
      <c r="C6" s="61" t="s">
        <v>48</v>
      </c>
      <c r="D6" s="62" t="s">
        <v>48</v>
      </c>
      <c r="E6" s="62" t="s">
        <v>48</v>
      </c>
      <c r="F6" s="63" t="s">
        <v>48</v>
      </c>
    </row>
    <row r="7" spans="1:6" x14ac:dyDescent="0.2">
      <c r="A7" s="52" t="s">
        <v>47</v>
      </c>
      <c r="B7" s="57" t="s">
        <v>1</v>
      </c>
      <c r="C7" s="61" t="s">
        <v>48</v>
      </c>
      <c r="D7" s="62" t="s">
        <v>48</v>
      </c>
      <c r="E7" s="62" t="s">
        <v>48</v>
      </c>
      <c r="F7" s="63" t="s">
        <v>48</v>
      </c>
    </row>
    <row r="8" spans="1:6" x14ac:dyDescent="0.2">
      <c r="A8" s="52" t="s">
        <v>47</v>
      </c>
      <c r="B8" s="57" t="s">
        <v>151</v>
      </c>
      <c r="C8" s="61">
        <v>23</v>
      </c>
      <c r="D8" s="62">
        <v>1756888</v>
      </c>
      <c r="E8" s="62">
        <v>105413</v>
      </c>
      <c r="F8" s="63">
        <v>2.0336464944051773E-4</v>
      </c>
    </row>
    <row r="9" spans="1:6" x14ac:dyDescent="0.2">
      <c r="A9" s="52" t="s">
        <v>47</v>
      </c>
      <c r="B9" s="57" t="s">
        <v>3</v>
      </c>
      <c r="C9" s="61">
        <v>14</v>
      </c>
      <c r="D9" s="62">
        <v>3239098</v>
      </c>
      <c r="E9" s="62">
        <v>194346</v>
      </c>
      <c r="F9" s="63">
        <v>3.7493578742818116E-4</v>
      </c>
    </row>
    <row r="10" spans="1:6" x14ac:dyDescent="0.2">
      <c r="A10" s="52" t="s">
        <v>47</v>
      </c>
      <c r="B10" s="57" t="s">
        <v>2</v>
      </c>
      <c r="C10" s="61" t="s">
        <v>48</v>
      </c>
      <c r="D10" s="62" t="s">
        <v>48</v>
      </c>
      <c r="E10" s="62" t="s">
        <v>48</v>
      </c>
      <c r="F10" s="63" t="s">
        <v>48</v>
      </c>
    </row>
    <row r="11" spans="1:6" x14ac:dyDescent="0.2">
      <c r="A11" s="52" t="s">
        <v>47</v>
      </c>
      <c r="B11" s="57" t="s">
        <v>6</v>
      </c>
      <c r="C11" s="61" t="s">
        <v>48</v>
      </c>
      <c r="D11" s="62" t="s">
        <v>48</v>
      </c>
      <c r="E11" s="62" t="s">
        <v>48</v>
      </c>
      <c r="F11" s="63" t="s">
        <v>48</v>
      </c>
    </row>
    <row r="12" spans="1:6" x14ac:dyDescent="0.2">
      <c r="A12" s="52" t="s">
        <v>47</v>
      </c>
      <c r="B12" s="57" t="s">
        <v>10</v>
      </c>
      <c r="C12" s="61">
        <v>49</v>
      </c>
      <c r="D12" s="62">
        <v>1025758</v>
      </c>
      <c r="E12" s="62">
        <v>61545</v>
      </c>
      <c r="F12" s="63">
        <v>1.1873371737657275E-4</v>
      </c>
    </row>
    <row r="13" spans="1:6" x14ac:dyDescent="0.2">
      <c r="A13" s="52" t="s">
        <v>47</v>
      </c>
      <c r="B13" s="57" t="s">
        <v>4</v>
      </c>
      <c r="C13" s="61">
        <v>11</v>
      </c>
      <c r="D13" s="62">
        <v>1840180</v>
      </c>
      <c r="E13" s="62">
        <v>110411</v>
      </c>
      <c r="F13" s="63">
        <v>2.1300688064448411E-4</v>
      </c>
    </row>
    <row r="14" spans="1:6" x14ac:dyDescent="0.2">
      <c r="A14" s="52" t="s">
        <v>47</v>
      </c>
      <c r="B14" s="57" t="s">
        <v>49</v>
      </c>
      <c r="C14" s="61">
        <v>100</v>
      </c>
      <c r="D14" s="62">
        <v>3263368</v>
      </c>
      <c r="E14" s="62">
        <v>190475</v>
      </c>
      <c r="F14" s="63">
        <v>3.6746778482903071E-4</v>
      </c>
    </row>
    <row r="15" spans="1:6" x14ac:dyDescent="0.2">
      <c r="A15" s="52" t="s">
        <v>47</v>
      </c>
      <c r="B15" s="57" t="s">
        <v>8</v>
      </c>
      <c r="C15" s="61">
        <v>37</v>
      </c>
      <c r="D15" s="62">
        <v>838990</v>
      </c>
      <c r="E15" s="62">
        <v>50339</v>
      </c>
      <c r="F15" s="63">
        <v>9.7114901275803005E-5</v>
      </c>
    </row>
    <row r="16" spans="1:6" x14ac:dyDescent="0.2">
      <c r="A16" s="52" t="s">
        <v>47</v>
      </c>
      <c r="B16" s="57" t="s">
        <v>152</v>
      </c>
      <c r="C16" s="61">
        <v>13</v>
      </c>
      <c r="D16" s="62">
        <v>1491369</v>
      </c>
      <c r="E16" s="62">
        <v>89482</v>
      </c>
      <c r="F16" s="63">
        <v>1.7263027863011589E-4</v>
      </c>
    </row>
    <row r="17" spans="1:6" x14ac:dyDescent="0.2">
      <c r="A17" s="52" t="s">
        <v>47</v>
      </c>
      <c r="B17" s="57" t="s">
        <v>25</v>
      </c>
      <c r="C17" s="61">
        <v>16</v>
      </c>
      <c r="D17" s="62">
        <v>1663051</v>
      </c>
      <c r="E17" s="62">
        <v>99746</v>
      </c>
      <c r="F17" s="63">
        <v>1.9243177144274314E-4</v>
      </c>
    </row>
    <row r="18" spans="1:6" x14ac:dyDescent="0.2">
      <c r="A18" s="52" t="s">
        <v>50</v>
      </c>
      <c r="B18" s="57" t="s">
        <v>5</v>
      </c>
      <c r="C18" s="61" t="s">
        <v>48</v>
      </c>
      <c r="D18" s="62" t="s">
        <v>48</v>
      </c>
      <c r="E18" s="62" t="s">
        <v>48</v>
      </c>
      <c r="F18" s="63" t="s">
        <v>48</v>
      </c>
    </row>
    <row r="19" spans="1:6" x14ac:dyDescent="0.2">
      <c r="A19" s="52" t="s">
        <v>50</v>
      </c>
      <c r="B19" s="57" t="s">
        <v>1</v>
      </c>
      <c r="C19" s="61" t="s">
        <v>48</v>
      </c>
      <c r="D19" s="62" t="s">
        <v>48</v>
      </c>
      <c r="E19" s="62" t="s">
        <v>48</v>
      </c>
      <c r="F19" s="63" t="s">
        <v>48</v>
      </c>
    </row>
    <row r="20" spans="1:6" x14ac:dyDescent="0.2">
      <c r="A20" s="52" t="s">
        <v>50</v>
      </c>
      <c r="B20" s="57" t="s">
        <v>151</v>
      </c>
      <c r="C20" s="61">
        <v>13</v>
      </c>
      <c r="D20" s="62">
        <v>562641</v>
      </c>
      <c r="E20" s="62">
        <v>33758</v>
      </c>
      <c r="F20" s="63">
        <v>6.5126538812224275E-5</v>
      </c>
    </row>
    <row r="21" spans="1:6" x14ac:dyDescent="0.2">
      <c r="A21" s="52" t="s">
        <v>50</v>
      </c>
      <c r="B21" s="57" t="s">
        <v>3</v>
      </c>
      <c r="C21" s="61" t="s">
        <v>48</v>
      </c>
      <c r="D21" s="62" t="s">
        <v>48</v>
      </c>
      <c r="E21" s="62" t="s">
        <v>48</v>
      </c>
      <c r="F21" s="63" t="s">
        <v>48</v>
      </c>
    </row>
    <row r="22" spans="1:6" x14ac:dyDescent="0.2">
      <c r="A22" s="52" t="s">
        <v>50</v>
      </c>
      <c r="B22" s="57" t="s">
        <v>2</v>
      </c>
      <c r="C22" s="61" t="s">
        <v>48</v>
      </c>
      <c r="D22" s="62" t="s">
        <v>48</v>
      </c>
      <c r="E22" s="62" t="s">
        <v>48</v>
      </c>
      <c r="F22" s="63" t="s">
        <v>48</v>
      </c>
    </row>
    <row r="23" spans="1:6" x14ac:dyDescent="0.2">
      <c r="A23" s="52" t="s">
        <v>50</v>
      </c>
      <c r="B23" s="57" t="s">
        <v>6</v>
      </c>
      <c r="C23" s="61" t="s">
        <v>48</v>
      </c>
      <c r="D23" s="62" t="s">
        <v>48</v>
      </c>
      <c r="E23" s="62" t="s">
        <v>48</v>
      </c>
      <c r="F23" s="63" t="s">
        <v>48</v>
      </c>
    </row>
    <row r="24" spans="1:6" x14ac:dyDescent="0.2">
      <c r="A24" s="52" t="s">
        <v>50</v>
      </c>
      <c r="B24" s="57" t="s">
        <v>10</v>
      </c>
      <c r="C24" s="61">
        <v>27</v>
      </c>
      <c r="D24" s="62">
        <v>637259</v>
      </c>
      <c r="E24" s="62">
        <v>38236</v>
      </c>
      <c r="F24" s="63">
        <v>7.3765576693649129E-5</v>
      </c>
    </row>
    <row r="25" spans="1:6" x14ac:dyDescent="0.2">
      <c r="A25" s="52" t="s">
        <v>50</v>
      </c>
      <c r="B25" s="57" t="s">
        <v>4</v>
      </c>
      <c r="C25" s="61" t="s">
        <v>48</v>
      </c>
      <c r="D25" s="62" t="s">
        <v>48</v>
      </c>
      <c r="E25" s="62" t="s">
        <v>48</v>
      </c>
      <c r="F25" s="63" t="s">
        <v>48</v>
      </c>
    </row>
    <row r="26" spans="1:6" x14ac:dyDescent="0.2">
      <c r="A26" s="52" t="s">
        <v>50</v>
      </c>
      <c r="B26" s="57" t="s">
        <v>49</v>
      </c>
      <c r="C26" s="61">
        <v>55</v>
      </c>
      <c r="D26" s="62">
        <v>1273683</v>
      </c>
      <c r="E26" s="62">
        <v>75775</v>
      </c>
      <c r="F26" s="63">
        <v>1.4618648849150704E-4</v>
      </c>
    </row>
    <row r="27" spans="1:6" x14ac:dyDescent="0.2">
      <c r="A27" s="52" t="s">
        <v>50</v>
      </c>
      <c r="B27" s="57" t="s">
        <v>8</v>
      </c>
      <c r="C27" s="61">
        <v>20</v>
      </c>
      <c r="D27" s="62">
        <v>81768</v>
      </c>
      <c r="E27" s="62">
        <v>4906</v>
      </c>
      <c r="F27" s="63">
        <v>9.4647431545936454E-6</v>
      </c>
    </row>
    <row r="28" spans="1:6" x14ac:dyDescent="0.2">
      <c r="A28" s="52" t="s">
        <v>50</v>
      </c>
      <c r="B28" s="57" t="s">
        <v>152</v>
      </c>
      <c r="C28" s="61">
        <v>10</v>
      </c>
      <c r="D28" s="62">
        <v>2433949</v>
      </c>
      <c r="E28" s="62">
        <v>146037</v>
      </c>
      <c r="F28" s="63">
        <v>2.81737198546146E-4</v>
      </c>
    </row>
    <row r="29" spans="1:6" x14ac:dyDescent="0.2">
      <c r="A29" s="52" t="s">
        <v>50</v>
      </c>
      <c r="B29" s="57" t="s">
        <v>25</v>
      </c>
      <c r="C29" s="61">
        <v>11</v>
      </c>
      <c r="D29" s="62">
        <v>719979</v>
      </c>
      <c r="E29" s="62">
        <v>43199</v>
      </c>
      <c r="F29" s="63">
        <v>8.3340285270136748E-5</v>
      </c>
    </row>
    <row r="30" spans="1:6" x14ac:dyDescent="0.2">
      <c r="A30" s="52" t="s">
        <v>51</v>
      </c>
      <c r="B30" s="57" t="s">
        <v>5</v>
      </c>
      <c r="C30" s="61" t="s">
        <v>48</v>
      </c>
      <c r="D30" s="62" t="s">
        <v>48</v>
      </c>
      <c r="E30" s="62" t="s">
        <v>48</v>
      </c>
      <c r="F30" s="63" t="s">
        <v>48</v>
      </c>
    </row>
    <row r="31" spans="1:6" x14ac:dyDescent="0.2">
      <c r="A31" s="52" t="s">
        <v>51</v>
      </c>
      <c r="B31" s="57" t="s">
        <v>1</v>
      </c>
      <c r="C31" s="61">
        <v>13</v>
      </c>
      <c r="D31" s="62">
        <v>1514665</v>
      </c>
      <c r="E31" s="62">
        <v>90880</v>
      </c>
      <c r="F31" s="63">
        <v>1.7532732529341023E-4</v>
      </c>
    </row>
    <row r="32" spans="1:6" x14ac:dyDescent="0.2">
      <c r="A32" s="52" t="s">
        <v>51</v>
      </c>
      <c r="B32" s="57" t="s">
        <v>151</v>
      </c>
      <c r="C32" s="61">
        <v>37</v>
      </c>
      <c r="D32" s="62">
        <v>1978320</v>
      </c>
      <c r="E32" s="62">
        <v>118699</v>
      </c>
      <c r="F32" s="63">
        <v>2.2899623883145356E-4</v>
      </c>
    </row>
    <row r="33" spans="1:6" x14ac:dyDescent="0.2">
      <c r="A33" s="52" t="s">
        <v>51</v>
      </c>
      <c r="B33" s="57" t="s">
        <v>3</v>
      </c>
      <c r="C33" s="61">
        <v>21</v>
      </c>
      <c r="D33" s="62">
        <v>3488080</v>
      </c>
      <c r="E33" s="62">
        <v>209285</v>
      </c>
      <c r="F33" s="63">
        <v>4.0375637405404226E-4</v>
      </c>
    </row>
    <row r="34" spans="1:6" x14ac:dyDescent="0.2">
      <c r="A34" s="52" t="s">
        <v>51</v>
      </c>
      <c r="B34" s="57" t="s">
        <v>2</v>
      </c>
      <c r="C34" s="61" t="s">
        <v>48</v>
      </c>
      <c r="D34" s="62" t="s">
        <v>48</v>
      </c>
      <c r="E34" s="62" t="s">
        <v>48</v>
      </c>
      <c r="F34" s="63" t="s">
        <v>48</v>
      </c>
    </row>
    <row r="35" spans="1:6" x14ac:dyDescent="0.2">
      <c r="A35" s="52" t="s">
        <v>51</v>
      </c>
      <c r="B35" s="57" t="s">
        <v>6</v>
      </c>
      <c r="C35" s="61">
        <v>6</v>
      </c>
      <c r="D35" s="62">
        <v>818729</v>
      </c>
      <c r="E35" s="62">
        <v>49124</v>
      </c>
      <c r="F35" s="63">
        <v>9.4770901493326185E-5</v>
      </c>
    </row>
    <row r="36" spans="1:6" x14ac:dyDescent="0.2">
      <c r="A36" s="52" t="s">
        <v>51</v>
      </c>
      <c r="B36" s="57" t="s">
        <v>10</v>
      </c>
      <c r="C36" s="61">
        <v>71</v>
      </c>
      <c r="D36" s="62">
        <v>1055788</v>
      </c>
      <c r="E36" s="62">
        <v>63347</v>
      </c>
      <c r="F36" s="63">
        <v>1.222101680827647E-4</v>
      </c>
    </row>
    <row r="37" spans="1:6" x14ac:dyDescent="0.2">
      <c r="A37" s="52" t="s">
        <v>51</v>
      </c>
      <c r="B37" s="57" t="s">
        <v>4</v>
      </c>
      <c r="C37" s="61">
        <v>12</v>
      </c>
      <c r="D37" s="62">
        <v>1277836</v>
      </c>
      <c r="E37" s="62">
        <v>76670</v>
      </c>
      <c r="F37" s="63">
        <v>1.4791313853703523E-4</v>
      </c>
    </row>
    <row r="38" spans="1:6" x14ac:dyDescent="0.2">
      <c r="A38" s="52" t="s">
        <v>51</v>
      </c>
      <c r="B38" s="57" t="s">
        <v>49</v>
      </c>
      <c r="C38" s="61">
        <v>211</v>
      </c>
      <c r="D38" s="62">
        <v>3955448</v>
      </c>
      <c r="E38" s="62">
        <v>236043</v>
      </c>
      <c r="F38" s="63">
        <v>4.5537838737051527E-4</v>
      </c>
    </row>
    <row r="39" spans="1:6" x14ac:dyDescent="0.2">
      <c r="A39" s="52" t="s">
        <v>51</v>
      </c>
      <c r="B39" s="57" t="s">
        <v>8</v>
      </c>
      <c r="C39" s="61">
        <v>64</v>
      </c>
      <c r="D39" s="62">
        <v>1079818</v>
      </c>
      <c r="E39" s="62">
        <v>64789</v>
      </c>
      <c r="F39" s="63">
        <v>1.2499210033488947E-4</v>
      </c>
    </row>
    <row r="40" spans="1:6" x14ac:dyDescent="0.2">
      <c r="A40" s="52" t="s">
        <v>51</v>
      </c>
      <c r="B40" s="57" t="s">
        <v>152</v>
      </c>
      <c r="C40" s="61">
        <v>14</v>
      </c>
      <c r="D40" s="62">
        <v>1152090</v>
      </c>
      <c r="E40" s="62">
        <v>69125</v>
      </c>
      <c r="F40" s="63">
        <v>1.3335718927054337E-4</v>
      </c>
    </row>
    <row r="41" spans="1:6" x14ac:dyDescent="0.2">
      <c r="A41" s="52" t="s">
        <v>51</v>
      </c>
      <c r="B41" s="57" t="s">
        <v>25</v>
      </c>
      <c r="C41" s="61">
        <v>26</v>
      </c>
      <c r="D41" s="62">
        <v>3763220</v>
      </c>
      <c r="E41" s="62">
        <v>217463</v>
      </c>
      <c r="F41" s="63">
        <v>4.1953351826893562E-4</v>
      </c>
    </row>
    <row r="42" spans="1:6" x14ac:dyDescent="0.2">
      <c r="A42" s="52" t="s">
        <v>52</v>
      </c>
      <c r="B42" s="57" t="s">
        <v>5</v>
      </c>
      <c r="C42" s="61">
        <v>7</v>
      </c>
      <c r="D42" s="62">
        <v>143533</v>
      </c>
      <c r="E42" s="62">
        <v>8612</v>
      </c>
      <c r="F42" s="63">
        <v>1.661442479562994E-5</v>
      </c>
    </row>
    <row r="43" spans="1:6" x14ac:dyDescent="0.2">
      <c r="A43" s="52" t="s">
        <v>52</v>
      </c>
      <c r="B43" s="57" t="s">
        <v>1</v>
      </c>
      <c r="C43" s="61">
        <v>7</v>
      </c>
      <c r="D43" s="62">
        <v>1822171</v>
      </c>
      <c r="E43" s="62">
        <v>109330</v>
      </c>
      <c r="F43" s="63">
        <v>2.1092139606435453E-4</v>
      </c>
    </row>
    <row r="44" spans="1:6" x14ac:dyDescent="0.2">
      <c r="A44" s="52" t="s">
        <v>52</v>
      </c>
      <c r="B44" s="57" t="s">
        <v>151</v>
      </c>
      <c r="C44" s="61">
        <v>28</v>
      </c>
      <c r="D44" s="62">
        <v>2284713</v>
      </c>
      <c r="E44" s="62">
        <v>137083</v>
      </c>
      <c r="F44" s="63">
        <v>2.6446298121915224E-4</v>
      </c>
    </row>
    <row r="45" spans="1:6" x14ac:dyDescent="0.2">
      <c r="A45" s="52" t="s">
        <v>52</v>
      </c>
      <c r="B45" s="57" t="s">
        <v>3</v>
      </c>
      <c r="C45" s="61">
        <v>19</v>
      </c>
      <c r="D45" s="62">
        <v>2938383</v>
      </c>
      <c r="E45" s="62">
        <v>176303</v>
      </c>
      <c r="F45" s="63">
        <v>3.401269083539184E-4</v>
      </c>
    </row>
    <row r="46" spans="1:6" x14ac:dyDescent="0.2">
      <c r="A46" s="52" t="s">
        <v>52</v>
      </c>
      <c r="B46" s="57" t="s">
        <v>2</v>
      </c>
      <c r="C46" s="61">
        <v>5</v>
      </c>
      <c r="D46" s="62">
        <v>6153775</v>
      </c>
      <c r="E46" s="62">
        <v>369227</v>
      </c>
      <c r="F46" s="63">
        <v>7.1231934788853406E-4</v>
      </c>
    </row>
    <row r="47" spans="1:6" x14ac:dyDescent="0.2">
      <c r="A47" s="52" t="s">
        <v>52</v>
      </c>
      <c r="B47" s="57" t="s">
        <v>6</v>
      </c>
      <c r="C47" s="61">
        <v>8</v>
      </c>
      <c r="D47" s="62">
        <v>436848</v>
      </c>
      <c r="E47" s="62">
        <v>26211</v>
      </c>
      <c r="F47" s="63">
        <v>5.0566731109876487E-5</v>
      </c>
    </row>
    <row r="48" spans="1:6" x14ac:dyDescent="0.2">
      <c r="A48" s="52" t="s">
        <v>52</v>
      </c>
      <c r="B48" s="57" t="s">
        <v>10</v>
      </c>
      <c r="C48" s="61">
        <v>58</v>
      </c>
      <c r="D48" s="62">
        <v>1164382</v>
      </c>
      <c r="E48" s="62">
        <v>69863</v>
      </c>
      <c r="F48" s="63">
        <v>1.3478095210138114E-4</v>
      </c>
    </row>
    <row r="49" spans="1:6" x14ac:dyDescent="0.2">
      <c r="A49" s="52" t="s">
        <v>52</v>
      </c>
      <c r="B49" s="57" t="s">
        <v>4</v>
      </c>
      <c r="C49" s="61">
        <v>13</v>
      </c>
      <c r="D49" s="62">
        <v>814845</v>
      </c>
      <c r="E49" s="62">
        <v>48891</v>
      </c>
      <c r="F49" s="63">
        <v>9.4321393716110462E-5</v>
      </c>
    </row>
    <row r="50" spans="1:6" x14ac:dyDescent="0.2">
      <c r="A50" s="52" t="s">
        <v>52</v>
      </c>
      <c r="B50" s="57" t="s">
        <v>49</v>
      </c>
      <c r="C50" s="61">
        <v>159</v>
      </c>
      <c r="D50" s="62">
        <v>2995231</v>
      </c>
      <c r="E50" s="62">
        <v>174716</v>
      </c>
      <c r="F50" s="63">
        <v>3.3706523950223879E-4</v>
      </c>
    </row>
    <row r="51" spans="1:6" x14ac:dyDescent="0.2">
      <c r="A51" s="52" t="s">
        <v>52</v>
      </c>
      <c r="B51" s="57" t="s">
        <v>8</v>
      </c>
      <c r="C51" s="61">
        <v>47</v>
      </c>
      <c r="D51" s="62">
        <v>1360167</v>
      </c>
      <c r="E51" s="62">
        <v>81610</v>
      </c>
      <c r="F51" s="63">
        <v>1.5744347510117967E-4</v>
      </c>
    </row>
    <row r="52" spans="1:6" x14ac:dyDescent="0.2">
      <c r="A52" s="52" t="s">
        <v>52</v>
      </c>
      <c r="B52" s="57" t="s">
        <v>152</v>
      </c>
      <c r="C52" s="61">
        <v>17</v>
      </c>
      <c r="D52" s="62">
        <v>3242402</v>
      </c>
      <c r="E52" s="62">
        <v>194544</v>
      </c>
      <c r="F52" s="63">
        <v>3.753177725779181E-4</v>
      </c>
    </row>
    <row r="53" spans="1:6" x14ac:dyDescent="0.2">
      <c r="A53" s="52" t="s">
        <v>52</v>
      </c>
      <c r="B53" s="57" t="s">
        <v>25</v>
      </c>
      <c r="C53" s="61">
        <v>14</v>
      </c>
      <c r="D53" s="62">
        <v>1146671</v>
      </c>
      <c r="E53" s="62">
        <v>68800</v>
      </c>
      <c r="F53" s="63">
        <v>1.3273019344395493E-4</v>
      </c>
    </row>
    <row r="54" spans="1:6" x14ac:dyDescent="0.2">
      <c r="A54" s="52" t="s">
        <v>53</v>
      </c>
      <c r="B54" s="57" t="s">
        <v>5</v>
      </c>
      <c r="C54" s="61" t="s">
        <v>48</v>
      </c>
      <c r="D54" s="62" t="s">
        <v>48</v>
      </c>
      <c r="E54" s="62" t="s">
        <v>48</v>
      </c>
      <c r="F54" s="63" t="s">
        <v>48</v>
      </c>
    </row>
    <row r="55" spans="1:6" x14ac:dyDescent="0.2">
      <c r="A55" s="52" t="s">
        <v>53</v>
      </c>
      <c r="B55" s="57" t="s">
        <v>1</v>
      </c>
      <c r="C55" s="61" t="s">
        <v>48</v>
      </c>
      <c r="D55" s="62" t="s">
        <v>48</v>
      </c>
      <c r="E55" s="62" t="s">
        <v>48</v>
      </c>
      <c r="F55" s="63" t="s">
        <v>48</v>
      </c>
    </row>
    <row r="56" spans="1:6" x14ac:dyDescent="0.2">
      <c r="A56" s="52" t="s">
        <v>53</v>
      </c>
      <c r="B56" s="57" t="s">
        <v>151</v>
      </c>
      <c r="C56" s="61">
        <v>13</v>
      </c>
      <c r="D56" s="62">
        <v>511694</v>
      </c>
      <c r="E56" s="62">
        <v>30702</v>
      </c>
      <c r="F56" s="63">
        <v>5.9230848824364882E-5</v>
      </c>
    </row>
    <row r="57" spans="1:6" x14ac:dyDescent="0.2">
      <c r="A57" s="52" t="s">
        <v>53</v>
      </c>
      <c r="B57" s="57" t="s">
        <v>3</v>
      </c>
      <c r="C57" s="61">
        <v>6</v>
      </c>
      <c r="D57" s="62">
        <v>1255111</v>
      </c>
      <c r="E57" s="62">
        <v>75307</v>
      </c>
      <c r="F57" s="63">
        <v>1.4528361450121967E-4</v>
      </c>
    </row>
    <row r="58" spans="1:6" x14ac:dyDescent="0.2">
      <c r="A58" s="52" t="s">
        <v>53</v>
      </c>
      <c r="B58" s="57" t="s">
        <v>2</v>
      </c>
      <c r="C58" s="61" t="s">
        <v>48</v>
      </c>
      <c r="D58" s="62" t="s">
        <v>48</v>
      </c>
      <c r="E58" s="62" t="s">
        <v>48</v>
      </c>
      <c r="F58" s="63" t="s">
        <v>48</v>
      </c>
    </row>
    <row r="59" spans="1:6" x14ac:dyDescent="0.2">
      <c r="A59" s="52" t="s">
        <v>53</v>
      </c>
      <c r="B59" s="57" t="s">
        <v>6</v>
      </c>
      <c r="C59" s="61" t="s">
        <v>48</v>
      </c>
      <c r="D59" s="62" t="s">
        <v>48</v>
      </c>
      <c r="E59" s="62" t="s">
        <v>48</v>
      </c>
      <c r="F59" s="63" t="s">
        <v>48</v>
      </c>
    </row>
    <row r="60" spans="1:6" x14ac:dyDescent="0.2">
      <c r="A60" s="52" t="s">
        <v>53</v>
      </c>
      <c r="B60" s="57" t="s">
        <v>10</v>
      </c>
      <c r="C60" s="61">
        <v>24</v>
      </c>
      <c r="D60" s="62">
        <v>1154957</v>
      </c>
      <c r="E60" s="62">
        <v>69297</v>
      </c>
      <c r="F60" s="63">
        <v>1.3368901475415326E-4</v>
      </c>
    </row>
    <row r="61" spans="1:6" x14ac:dyDescent="0.2">
      <c r="A61" s="52" t="s">
        <v>53</v>
      </c>
      <c r="B61" s="57" t="s">
        <v>4</v>
      </c>
      <c r="C61" s="61">
        <v>8</v>
      </c>
      <c r="D61" s="62">
        <v>443417</v>
      </c>
      <c r="E61" s="62">
        <v>26605</v>
      </c>
      <c r="F61" s="63">
        <v>5.1326842973494485E-5</v>
      </c>
    </row>
    <row r="62" spans="1:6" x14ac:dyDescent="0.2">
      <c r="A62" s="52" t="s">
        <v>53</v>
      </c>
      <c r="B62" s="57" t="s">
        <v>49</v>
      </c>
      <c r="C62" s="61">
        <v>73</v>
      </c>
      <c r="D62" s="62">
        <v>2000502</v>
      </c>
      <c r="E62" s="62">
        <v>119523</v>
      </c>
      <c r="F62" s="63">
        <v>2.3058591440409628E-4</v>
      </c>
    </row>
    <row r="63" spans="1:6" x14ac:dyDescent="0.2">
      <c r="A63" s="52" t="s">
        <v>53</v>
      </c>
      <c r="B63" s="57" t="s">
        <v>8</v>
      </c>
      <c r="C63" s="61">
        <v>25</v>
      </c>
      <c r="D63" s="62">
        <v>181115</v>
      </c>
      <c r="E63" s="62">
        <v>10867</v>
      </c>
      <c r="F63" s="63">
        <v>2.09648112231898E-5</v>
      </c>
    </row>
    <row r="64" spans="1:6" x14ac:dyDescent="0.2">
      <c r="A64" s="52" t="s">
        <v>53</v>
      </c>
      <c r="B64" s="57" t="s">
        <v>152</v>
      </c>
      <c r="C64" s="61">
        <v>19</v>
      </c>
      <c r="D64" s="62">
        <v>959408</v>
      </c>
      <c r="E64" s="62">
        <v>57564</v>
      </c>
      <c r="F64" s="63">
        <v>1.1105350080534623E-4</v>
      </c>
    </row>
    <row r="65" spans="1:6" x14ac:dyDescent="0.2">
      <c r="A65" s="52" t="s">
        <v>53</v>
      </c>
      <c r="B65" s="57" t="s">
        <v>25</v>
      </c>
      <c r="C65" s="61">
        <v>16</v>
      </c>
      <c r="D65" s="62">
        <v>1314721</v>
      </c>
      <c r="E65" s="62">
        <v>78883</v>
      </c>
      <c r="F65" s="63">
        <v>1.5218249781162059E-4</v>
      </c>
    </row>
    <row r="66" spans="1:6" x14ac:dyDescent="0.2">
      <c r="A66" s="52" t="s">
        <v>54</v>
      </c>
      <c r="B66" s="57" t="s">
        <v>5</v>
      </c>
      <c r="C66" s="61">
        <v>7</v>
      </c>
      <c r="D66" s="62">
        <v>475420</v>
      </c>
      <c r="E66" s="62">
        <v>28525</v>
      </c>
      <c r="F66" s="63">
        <v>5.5030941395186251E-5</v>
      </c>
    </row>
    <row r="67" spans="1:6" x14ac:dyDescent="0.2">
      <c r="A67" s="52" t="s">
        <v>54</v>
      </c>
      <c r="B67" s="57" t="s">
        <v>1</v>
      </c>
      <c r="C67" s="61">
        <v>9</v>
      </c>
      <c r="D67" s="62">
        <v>1692177</v>
      </c>
      <c r="E67" s="62">
        <v>101531</v>
      </c>
      <c r="F67" s="63">
        <v>1.958754254441597E-4</v>
      </c>
    </row>
    <row r="68" spans="1:6" x14ac:dyDescent="0.2">
      <c r="A68" s="52" t="s">
        <v>54</v>
      </c>
      <c r="B68" s="57" t="s">
        <v>151</v>
      </c>
      <c r="C68" s="61">
        <v>36</v>
      </c>
      <c r="D68" s="62">
        <v>2158799</v>
      </c>
      <c r="E68" s="62">
        <v>129528</v>
      </c>
      <c r="F68" s="63">
        <v>2.498877397733807E-4</v>
      </c>
    </row>
    <row r="69" spans="1:6" x14ac:dyDescent="0.2">
      <c r="A69" s="52" t="s">
        <v>54</v>
      </c>
      <c r="B69" s="57" t="s">
        <v>3</v>
      </c>
      <c r="C69" s="61">
        <v>22</v>
      </c>
      <c r="D69" s="62">
        <v>4835169</v>
      </c>
      <c r="E69" s="62">
        <v>290110</v>
      </c>
      <c r="F69" s="63">
        <v>5.5968541308176983E-4</v>
      </c>
    </row>
    <row r="70" spans="1:6" x14ac:dyDescent="0.2">
      <c r="A70" s="52" t="s">
        <v>54</v>
      </c>
      <c r="B70" s="57" t="s">
        <v>2</v>
      </c>
      <c r="C70" s="61">
        <v>7</v>
      </c>
      <c r="D70" s="62">
        <v>1929750</v>
      </c>
      <c r="E70" s="62">
        <v>115785</v>
      </c>
      <c r="F70" s="63">
        <v>2.2337449778936513E-4</v>
      </c>
    </row>
    <row r="71" spans="1:6" x14ac:dyDescent="0.2">
      <c r="A71" s="52" t="s">
        <v>54</v>
      </c>
      <c r="B71" s="57" t="s">
        <v>6</v>
      </c>
      <c r="C71" s="61">
        <v>7</v>
      </c>
      <c r="D71" s="62">
        <v>448840</v>
      </c>
      <c r="E71" s="62">
        <v>26930</v>
      </c>
      <c r="F71" s="63">
        <v>5.1953838800082935E-5</v>
      </c>
    </row>
    <row r="72" spans="1:6" x14ac:dyDescent="0.2">
      <c r="A72" s="52" t="s">
        <v>54</v>
      </c>
      <c r="B72" s="57" t="s">
        <v>10</v>
      </c>
      <c r="C72" s="61">
        <v>101</v>
      </c>
      <c r="D72" s="62">
        <v>2454807</v>
      </c>
      <c r="E72" s="62">
        <v>147288</v>
      </c>
      <c r="F72" s="63">
        <v>2.8415065017402952E-4</v>
      </c>
    </row>
    <row r="73" spans="1:6" x14ac:dyDescent="0.2">
      <c r="A73" s="52" t="s">
        <v>54</v>
      </c>
      <c r="B73" s="57" t="s">
        <v>4</v>
      </c>
      <c r="C73" s="61">
        <v>16</v>
      </c>
      <c r="D73" s="62">
        <v>2238962</v>
      </c>
      <c r="E73" s="62">
        <v>134338</v>
      </c>
      <c r="F73" s="63">
        <v>2.5916727800688979E-4</v>
      </c>
    </row>
    <row r="74" spans="1:6" x14ac:dyDescent="0.2">
      <c r="A74" s="52" t="s">
        <v>54</v>
      </c>
      <c r="B74" s="57" t="s">
        <v>49</v>
      </c>
      <c r="C74" s="61">
        <v>276</v>
      </c>
      <c r="D74" s="62">
        <v>4621079</v>
      </c>
      <c r="E74" s="62">
        <v>275964</v>
      </c>
      <c r="F74" s="63">
        <v>5.3239469627278449E-4</v>
      </c>
    </row>
    <row r="75" spans="1:6" x14ac:dyDescent="0.2">
      <c r="A75" s="52" t="s">
        <v>54</v>
      </c>
      <c r="B75" s="57" t="s">
        <v>8</v>
      </c>
      <c r="C75" s="61">
        <v>88</v>
      </c>
      <c r="D75" s="62">
        <v>1692160</v>
      </c>
      <c r="E75" s="62">
        <v>101530</v>
      </c>
      <c r="F75" s="63">
        <v>1.9587349622623174E-4</v>
      </c>
    </row>
    <row r="76" spans="1:6" x14ac:dyDescent="0.2">
      <c r="A76" s="52" t="s">
        <v>54</v>
      </c>
      <c r="B76" s="57" t="s">
        <v>152</v>
      </c>
      <c r="C76" s="61">
        <v>54</v>
      </c>
      <c r="D76" s="62">
        <v>4363205</v>
      </c>
      <c r="E76" s="62">
        <v>261792</v>
      </c>
      <c r="F76" s="63">
        <v>5.0505381979767223E-4</v>
      </c>
    </row>
    <row r="77" spans="1:6" x14ac:dyDescent="0.2">
      <c r="A77" s="52" t="s">
        <v>54</v>
      </c>
      <c r="B77" s="57" t="s">
        <v>25</v>
      </c>
      <c r="C77" s="61">
        <v>30</v>
      </c>
      <c r="D77" s="62">
        <v>3237004</v>
      </c>
      <c r="E77" s="62">
        <v>194163</v>
      </c>
      <c r="F77" s="63">
        <v>3.7458274054736365E-4</v>
      </c>
    </row>
    <row r="78" spans="1:6" x14ac:dyDescent="0.2">
      <c r="A78" s="52" t="s">
        <v>55</v>
      </c>
      <c r="B78" s="57" t="s">
        <v>5</v>
      </c>
      <c r="C78" s="61">
        <v>89</v>
      </c>
      <c r="D78" s="62">
        <v>7330844</v>
      </c>
      <c r="E78" s="62">
        <v>439851</v>
      </c>
      <c r="F78" s="63">
        <v>8.4856843483309614E-4</v>
      </c>
    </row>
    <row r="79" spans="1:6" x14ac:dyDescent="0.2">
      <c r="A79" s="52" t="s">
        <v>55</v>
      </c>
      <c r="B79" s="57" t="s">
        <v>1</v>
      </c>
      <c r="C79" s="61">
        <v>39</v>
      </c>
      <c r="D79" s="62">
        <v>34286813</v>
      </c>
      <c r="E79" s="62">
        <v>2057209</v>
      </c>
      <c r="F79" s="63">
        <v>3.9688044843698414E-3</v>
      </c>
    </row>
    <row r="80" spans="1:6" x14ac:dyDescent="0.2">
      <c r="A80" s="52" t="s">
        <v>55</v>
      </c>
      <c r="B80" s="57" t="s">
        <v>151</v>
      </c>
      <c r="C80" s="61">
        <v>331</v>
      </c>
      <c r="D80" s="62">
        <v>49683947</v>
      </c>
      <c r="E80" s="62">
        <v>2977531</v>
      </c>
      <c r="F80" s="63">
        <v>5.7443061862699494E-3</v>
      </c>
    </row>
    <row r="81" spans="1:6" x14ac:dyDescent="0.2">
      <c r="A81" s="52" t="s">
        <v>55</v>
      </c>
      <c r="B81" s="57" t="s">
        <v>3</v>
      </c>
      <c r="C81" s="61">
        <v>124</v>
      </c>
      <c r="D81" s="62">
        <v>35421276</v>
      </c>
      <c r="E81" s="62">
        <v>2125277</v>
      </c>
      <c r="F81" s="63">
        <v>4.1001224902905255E-3</v>
      </c>
    </row>
    <row r="82" spans="1:6" x14ac:dyDescent="0.2">
      <c r="A82" s="52" t="s">
        <v>55</v>
      </c>
      <c r="B82" s="57" t="s">
        <v>2</v>
      </c>
      <c r="C82" s="61">
        <v>38</v>
      </c>
      <c r="D82" s="62">
        <v>52537722</v>
      </c>
      <c r="E82" s="62">
        <v>3152263</v>
      </c>
      <c r="F82" s="63">
        <v>6.0814022932590356E-3</v>
      </c>
    </row>
    <row r="83" spans="1:6" x14ac:dyDescent="0.2">
      <c r="A83" s="52" t="s">
        <v>55</v>
      </c>
      <c r="B83" s="57" t="s">
        <v>6</v>
      </c>
      <c r="C83" s="61">
        <v>59</v>
      </c>
      <c r="D83" s="62">
        <v>12861125</v>
      </c>
      <c r="E83" s="62">
        <v>771668</v>
      </c>
      <c r="F83" s="63">
        <v>1.4887157400364798E-3</v>
      </c>
    </row>
    <row r="84" spans="1:6" x14ac:dyDescent="0.2">
      <c r="A84" s="52" t="s">
        <v>55</v>
      </c>
      <c r="B84" s="57" t="s">
        <v>10</v>
      </c>
      <c r="C84" s="61">
        <v>368</v>
      </c>
      <c r="D84" s="62">
        <v>17906098</v>
      </c>
      <c r="E84" s="62">
        <v>1074366</v>
      </c>
      <c r="F84" s="63">
        <v>2.0726861483954663E-3</v>
      </c>
    </row>
    <row r="85" spans="1:6" x14ac:dyDescent="0.2">
      <c r="A85" s="52" t="s">
        <v>55</v>
      </c>
      <c r="B85" s="57" t="s">
        <v>4</v>
      </c>
      <c r="C85" s="61">
        <v>86</v>
      </c>
      <c r="D85" s="62">
        <v>24355858</v>
      </c>
      <c r="E85" s="62">
        <v>1460711</v>
      </c>
      <c r="F85" s="63">
        <v>2.818029848774896E-3</v>
      </c>
    </row>
    <row r="86" spans="1:6" x14ac:dyDescent="0.2">
      <c r="A86" s="52" t="s">
        <v>55</v>
      </c>
      <c r="B86" s="57" t="s">
        <v>49</v>
      </c>
      <c r="C86" s="61">
        <v>1153</v>
      </c>
      <c r="D86" s="62">
        <v>53558294</v>
      </c>
      <c r="E86" s="62">
        <v>3152200</v>
      </c>
      <c r="F86" s="63">
        <v>6.0812807525295739E-3</v>
      </c>
    </row>
    <row r="87" spans="1:6" x14ac:dyDescent="0.2">
      <c r="A87" s="52" t="s">
        <v>55</v>
      </c>
      <c r="B87" s="57" t="s">
        <v>8</v>
      </c>
      <c r="C87" s="61">
        <v>461</v>
      </c>
      <c r="D87" s="62">
        <v>43080600</v>
      </c>
      <c r="E87" s="62">
        <v>2584836</v>
      </c>
      <c r="F87" s="63">
        <v>4.9867119520479453E-3</v>
      </c>
    </row>
    <row r="88" spans="1:6" x14ac:dyDescent="0.2">
      <c r="A88" s="52" t="s">
        <v>55</v>
      </c>
      <c r="B88" s="57" t="s">
        <v>152</v>
      </c>
      <c r="C88" s="61">
        <v>87</v>
      </c>
      <c r="D88" s="62">
        <v>42034235</v>
      </c>
      <c r="E88" s="62">
        <v>2522054</v>
      </c>
      <c r="F88" s="63">
        <v>4.865591792094481E-3</v>
      </c>
    </row>
    <row r="89" spans="1:6" x14ac:dyDescent="0.2">
      <c r="A89" s="52" t="s">
        <v>55</v>
      </c>
      <c r="B89" s="57" t="s">
        <v>25</v>
      </c>
      <c r="C89" s="61">
        <v>120</v>
      </c>
      <c r="D89" s="62">
        <v>37785434</v>
      </c>
      <c r="E89" s="62">
        <v>2246540</v>
      </c>
      <c r="F89" s="63">
        <v>4.3340652438892801E-3</v>
      </c>
    </row>
    <row r="90" spans="1:6" x14ac:dyDescent="0.2">
      <c r="A90" s="52" t="s">
        <v>56</v>
      </c>
      <c r="B90" s="57" t="s">
        <v>5</v>
      </c>
      <c r="C90" s="61">
        <v>12</v>
      </c>
      <c r="D90" s="62">
        <v>576084</v>
      </c>
      <c r="E90" s="62">
        <v>34565</v>
      </c>
      <c r="F90" s="63">
        <v>6.6683417680091602E-5</v>
      </c>
    </row>
    <row r="91" spans="1:6" x14ac:dyDescent="0.2">
      <c r="A91" s="52" t="s">
        <v>56</v>
      </c>
      <c r="B91" s="57" t="s">
        <v>1</v>
      </c>
      <c r="C91" s="61">
        <v>12</v>
      </c>
      <c r="D91" s="62">
        <v>1008006</v>
      </c>
      <c r="E91" s="62">
        <v>60480</v>
      </c>
      <c r="F91" s="63">
        <v>1.1667910028329061E-4</v>
      </c>
    </row>
    <row r="92" spans="1:6" x14ac:dyDescent="0.2">
      <c r="A92" s="52" t="s">
        <v>56</v>
      </c>
      <c r="B92" s="57" t="s">
        <v>151</v>
      </c>
      <c r="C92" s="61">
        <v>40</v>
      </c>
      <c r="D92" s="62">
        <v>4304172</v>
      </c>
      <c r="E92" s="62">
        <v>258250</v>
      </c>
      <c r="F92" s="63">
        <v>4.9822052989682202E-4</v>
      </c>
    </row>
    <row r="93" spans="1:6" x14ac:dyDescent="0.2">
      <c r="A93" s="52" t="s">
        <v>56</v>
      </c>
      <c r="B93" s="57" t="s">
        <v>3</v>
      </c>
      <c r="C93" s="61">
        <v>17</v>
      </c>
      <c r="D93" s="62">
        <v>5643376</v>
      </c>
      <c r="E93" s="62">
        <v>338603</v>
      </c>
      <c r="F93" s="63">
        <v>6.5323897806255043E-4</v>
      </c>
    </row>
    <row r="94" spans="1:6" x14ac:dyDescent="0.2">
      <c r="A94" s="52" t="s">
        <v>56</v>
      </c>
      <c r="B94" s="57" t="s">
        <v>2</v>
      </c>
      <c r="C94" s="61">
        <v>11</v>
      </c>
      <c r="D94" s="62">
        <v>6879254</v>
      </c>
      <c r="E94" s="62">
        <v>412755</v>
      </c>
      <c r="F94" s="63">
        <v>7.9629434585697112E-4</v>
      </c>
    </row>
    <row r="95" spans="1:6" x14ac:dyDescent="0.2">
      <c r="A95" s="52" t="s">
        <v>56</v>
      </c>
      <c r="B95" s="57" t="s">
        <v>6</v>
      </c>
      <c r="C95" s="61">
        <v>9</v>
      </c>
      <c r="D95" s="62">
        <v>4058794</v>
      </c>
      <c r="E95" s="62">
        <v>243528</v>
      </c>
      <c r="F95" s="63">
        <v>4.698185835613293E-4</v>
      </c>
    </row>
    <row r="96" spans="1:6" x14ac:dyDescent="0.2">
      <c r="A96" s="52" t="s">
        <v>56</v>
      </c>
      <c r="B96" s="57" t="s">
        <v>10</v>
      </c>
      <c r="C96" s="61">
        <v>114</v>
      </c>
      <c r="D96" s="62">
        <v>10885549</v>
      </c>
      <c r="E96" s="62">
        <v>653133</v>
      </c>
      <c r="F96" s="63">
        <v>1.2600358929452124E-3</v>
      </c>
    </row>
    <row r="97" spans="1:6" x14ac:dyDescent="0.2">
      <c r="A97" s="52" t="s">
        <v>56</v>
      </c>
      <c r="B97" s="57" t="s">
        <v>4</v>
      </c>
      <c r="C97" s="61">
        <v>10</v>
      </c>
      <c r="D97" s="62">
        <v>2220255</v>
      </c>
      <c r="E97" s="62">
        <v>133215</v>
      </c>
      <c r="F97" s="63">
        <v>2.570007662737857E-4</v>
      </c>
    </row>
    <row r="98" spans="1:6" x14ac:dyDescent="0.2">
      <c r="A98" s="52" t="s">
        <v>56</v>
      </c>
      <c r="B98" s="57" t="s">
        <v>49</v>
      </c>
      <c r="C98" s="61">
        <v>236</v>
      </c>
      <c r="D98" s="62">
        <v>5467056</v>
      </c>
      <c r="E98" s="62">
        <v>325091</v>
      </c>
      <c r="F98" s="63">
        <v>6.2717138541989461E-4</v>
      </c>
    </row>
    <row r="99" spans="1:6" x14ac:dyDescent="0.2">
      <c r="A99" s="52" t="s">
        <v>56</v>
      </c>
      <c r="B99" s="57" t="s">
        <v>8</v>
      </c>
      <c r="C99" s="61">
        <v>99</v>
      </c>
      <c r="D99" s="62">
        <v>3143565</v>
      </c>
      <c r="E99" s="62">
        <v>188614</v>
      </c>
      <c r="F99" s="63">
        <v>3.6387751026508883E-4</v>
      </c>
    </row>
    <row r="100" spans="1:6" x14ac:dyDescent="0.2">
      <c r="A100" s="52" t="s">
        <v>56</v>
      </c>
      <c r="B100" s="57" t="s">
        <v>152</v>
      </c>
      <c r="C100" s="61">
        <v>40</v>
      </c>
      <c r="D100" s="62">
        <v>3043389</v>
      </c>
      <c r="E100" s="62">
        <v>182603</v>
      </c>
      <c r="F100" s="63">
        <v>3.5228098130009447E-4</v>
      </c>
    </row>
    <row r="101" spans="1:6" x14ac:dyDescent="0.2">
      <c r="A101" s="52" t="s">
        <v>56</v>
      </c>
      <c r="B101" s="57" t="s">
        <v>25</v>
      </c>
      <c r="C101" s="61">
        <v>21</v>
      </c>
      <c r="D101" s="62">
        <v>1649399</v>
      </c>
      <c r="E101" s="62">
        <v>98964</v>
      </c>
      <c r="F101" s="63">
        <v>1.9092312302307492E-4</v>
      </c>
    </row>
    <row r="102" spans="1:6" x14ac:dyDescent="0.2">
      <c r="A102" s="52" t="s">
        <v>57</v>
      </c>
      <c r="B102" s="57" t="s">
        <v>5</v>
      </c>
      <c r="C102" s="61">
        <v>6</v>
      </c>
      <c r="D102" s="62">
        <v>408558</v>
      </c>
      <c r="E102" s="62">
        <v>24513</v>
      </c>
      <c r="F102" s="63">
        <v>4.7290919068192837E-5</v>
      </c>
    </row>
    <row r="103" spans="1:6" x14ac:dyDescent="0.2">
      <c r="A103" s="52" t="s">
        <v>57</v>
      </c>
      <c r="B103" s="57" t="s">
        <v>1</v>
      </c>
      <c r="C103" s="61">
        <v>10</v>
      </c>
      <c r="D103" s="62">
        <v>1471482</v>
      </c>
      <c r="E103" s="62">
        <v>88289</v>
      </c>
      <c r="F103" s="63">
        <v>1.703287216420543E-4</v>
      </c>
    </row>
    <row r="104" spans="1:6" x14ac:dyDescent="0.2">
      <c r="A104" s="52" t="s">
        <v>57</v>
      </c>
      <c r="B104" s="57" t="s">
        <v>151</v>
      </c>
      <c r="C104" s="61">
        <v>49</v>
      </c>
      <c r="D104" s="62">
        <v>5030041</v>
      </c>
      <c r="E104" s="62">
        <v>301802</v>
      </c>
      <c r="F104" s="63">
        <v>5.8224182909553024E-4</v>
      </c>
    </row>
    <row r="105" spans="1:6" x14ac:dyDescent="0.2">
      <c r="A105" s="52" t="s">
        <v>57</v>
      </c>
      <c r="B105" s="57" t="s">
        <v>3</v>
      </c>
      <c r="C105" s="61">
        <v>19</v>
      </c>
      <c r="D105" s="62">
        <v>6242400</v>
      </c>
      <c r="E105" s="62">
        <v>374544</v>
      </c>
      <c r="F105" s="63">
        <v>7.2257699961152111E-4</v>
      </c>
    </row>
    <row r="106" spans="1:6" x14ac:dyDescent="0.2">
      <c r="A106" s="52" t="s">
        <v>57</v>
      </c>
      <c r="B106" s="57" t="s">
        <v>2</v>
      </c>
      <c r="C106" s="61">
        <v>8</v>
      </c>
      <c r="D106" s="62">
        <v>9185120</v>
      </c>
      <c r="E106" s="62">
        <v>551107</v>
      </c>
      <c r="F106" s="63">
        <v>1.0632055046267102E-3</v>
      </c>
    </row>
    <row r="107" spans="1:6" x14ac:dyDescent="0.2">
      <c r="A107" s="52" t="s">
        <v>57</v>
      </c>
      <c r="B107" s="57" t="s">
        <v>6</v>
      </c>
      <c r="C107" s="61">
        <v>13</v>
      </c>
      <c r="D107" s="62">
        <v>776944</v>
      </c>
      <c r="E107" s="62">
        <v>46617</v>
      </c>
      <c r="F107" s="63">
        <v>8.9934352147919287E-5</v>
      </c>
    </row>
    <row r="108" spans="1:6" x14ac:dyDescent="0.2">
      <c r="A108" s="52" t="s">
        <v>57</v>
      </c>
      <c r="B108" s="57" t="s">
        <v>10</v>
      </c>
      <c r="C108" s="61">
        <v>126</v>
      </c>
      <c r="D108" s="62">
        <v>2730816</v>
      </c>
      <c r="E108" s="62">
        <v>163849</v>
      </c>
      <c r="F108" s="63">
        <v>3.1610042827904898E-4</v>
      </c>
    </row>
    <row r="109" spans="1:6" x14ac:dyDescent="0.2">
      <c r="A109" s="52" t="s">
        <v>57</v>
      </c>
      <c r="B109" s="57" t="s">
        <v>4</v>
      </c>
      <c r="C109" s="61">
        <v>15</v>
      </c>
      <c r="D109" s="62">
        <v>3183620</v>
      </c>
      <c r="E109" s="62">
        <v>191017</v>
      </c>
      <c r="F109" s="63">
        <v>3.6851342094598743E-4</v>
      </c>
    </row>
    <row r="110" spans="1:6" x14ac:dyDescent="0.2">
      <c r="A110" s="52" t="s">
        <v>57</v>
      </c>
      <c r="B110" s="57" t="s">
        <v>49</v>
      </c>
      <c r="C110" s="61">
        <v>263</v>
      </c>
      <c r="D110" s="62">
        <v>5552936</v>
      </c>
      <c r="E110" s="62">
        <v>329398</v>
      </c>
      <c r="F110" s="63">
        <v>6.3548052703563758E-4</v>
      </c>
    </row>
    <row r="111" spans="1:6" x14ac:dyDescent="0.2">
      <c r="A111" s="52" t="s">
        <v>57</v>
      </c>
      <c r="B111" s="57" t="s">
        <v>8</v>
      </c>
      <c r="C111" s="61">
        <v>81</v>
      </c>
      <c r="D111" s="62">
        <v>2527397</v>
      </c>
      <c r="E111" s="62">
        <v>151644</v>
      </c>
      <c r="F111" s="63">
        <v>2.9255432346824274E-4</v>
      </c>
    </row>
    <row r="112" spans="1:6" x14ac:dyDescent="0.2">
      <c r="A112" s="52" t="s">
        <v>57</v>
      </c>
      <c r="B112" s="57" t="s">
        <v>152</v>
      </c>
      <c r="C112" s="61">
        <v>31</v>
      </c>
      <c r="D112" s="62">
        <v>6816852</v>
      </c>
      <c r="E112" s="62">
        <v>409011</v>
      </c>
      <c r="F112" s="63">
        <v>7.8907135393467217E-4</v>
      </c>
    </row>
    <row r="113" spans="1:6" x14ac:dyDescent="0.2">
      <c r="A113" s="52" t="s">
        <v>57</v>
      </c>
      <c r="B113" s="57" t="s">
        <v>25</v>
      </c>
      <c r="C113" s="61">
        <v>31</v>
      </c>
      <c r="D113" s="62">
        <v>2159695</v>
      </c>
      <c r="E113" s="62">
        <v>129549</v>
      </c>
      <c r="F113" s="63">
        <v>2.4992825334986795E-4</v>
      </c>
    </row>
    <row r="114" spans="1:6" x14ac:dyDescent="0.2">
      <c r="A114" s="52" t="s">
        <v>58</v>
      </c>
      <c r="B114" s="57" t="s">
        <v>5</v>
      </c>
      <c r="C114" s="61">
        <v>5</v>
      </c>
      <c r="D114" s="62">
        <v>33691</v>
      </c>
      <c r="E114" s="62">
        <v>2021</v>
      </c>
      <c r="F114" s="63">
        <v>3.8989494324161759E-6</v>
      </c>
    </row>
    <row r="115" spans="1:6" x14ac:dyDescent="0.2">
      <c r="A115" s="52" t="s">
        <v>58</v>
      </c>
      <c r="B115" s="57" t="s">
        <v>1</v>
      </c>
      <c r="C115" s="61">
        <v>11</v>
      </c>
      <c r="D115" s="62">
        <v>1446711</v>
      </c>
      <c r="E115" s="62">
        <v>86803</v>
      </c>
      <c r="F115" s="63">
        <v>1.6746190380109911E-4</v>
      </c>
    </row>
    <row r="116" spans="1:6" x14ac:dyDescent="0.2">
      <c r="A116" s="52" t="s">
        <v>58</v>
      </c>
      <c r="B116" s="57" t="s">
        <v>151</v>
      </c>
      <c r="C116" s="61">
        <v>43</v>
      </c>
      <c r="D116" s="62">
        <v>3322241</v>
      </c>
      <c r="E116" s="62">
        <v>199334</v>
      </c>
      <c r="F116" s="63">
        <v>3.8455872645286787E-4</v>
      </c>
    </row>
    <row r="117" spans="1:6" x14ac:dyDescent="0.2">
      <c r="A117" s="52" t="s">
        <v>58</v>
      </c>
      <c r="B117" s="57" t="s">
        <v>3</v>
      </c>
      <c r="C117" s="61">
        <v>22</v>
      </c>
      <c r="D117" s="62">
        <v>4129545</v>
      </c>
      <c r="E117" s="62">
        <v>247773</v>
      </c>
      <c r="F117" s="63">
        <v>4.7800811366553839E-4</v>
      </c>
    </row>
    <row r="118" spans="1:6" x14ac:dyDescent="0.2">
      <c r="A118" s="52" t="s">
        <v>58</v>
      </c>
      <c r="B118" s="57" t="s">
        <v>2</v>
      </c>
      <c r="C118" s="61">
        <v>6</v>
      </c>
      <c r="D118" s="62">
        <v>6552469</v>
      </c>
      <c r="E118" s="62">
        <v>393148</v>
      </c>
      <c r="F118" s="63">
        <v>7.5846816994337197E-4</v>
      </c>
    </row>
    <row r="119" spans="1:6" x14ac:dyDescent="0.2">
      <c r="A119" s="52" t="s">
        <v>58</v>
      </c>
      <c r="B119" s="57" t="s">
        <v>6</v>
      </c>
      <c r="C119" s="61">
        <v>13</v>
      </c>
      <c r="D119" s="62">
        <v>745926</v>
      </c>
      <c r="E119" s="62">
        <v>44756</v>
      </c>
      <c r="F119" s="63">
        <v>8.6344077583977422E-5</v>
      </c>
    </row>
    <row r="120" spans="1:6" x14ac:dyDescent="0.2">
      <c r="A120" s="52" t="s">
        <v>58</v>
      </c>
      <c r="B120" s="57" t="s">
        <v>10</v>
      </c>
      <c r="C120" s="61">
        <v>90</v>
      </c>
      <c r="D120" s="62">
        <v>3549607</v>
      </c>
      <c r="E120" s="62">
        <v>212976</v>
      </c>
      <c r="F120" s="63">
        <v>4.1087711742615905E-4</v>
      </c>
    </row>
    <row r="121" spans="1:6" x14ac:dyDescent="0.2">
      <c r="A121" s="52" t="s">
        <v>58</v>
      </c>
      <c r="B121" s="57" t="s">
        <v>4</v>
      </c>
      <c r="C121" s="61">
        <v>24</v>
      </c>
      <c r="D121" s="62">
        <v>3895833</v>
      </c>
      <c r="E121" s="62">
        <v>233750</v>
      </c>
      <c r="F121" s="63">
        <v>4.5095469066169276E-4</v>
      </c>
    </row>
    <row r="122" spans="1:6" x14ac:dyDescent="0.2">
      <c r="A122" s="52" t="s">
        <v>58</v>
      </c>
      <c r="B122" s="57" t="s">
        <v>49</v>
      </c>
      <c r="C122" s="61">
        <v>218</v>
      </c>
      <c r="D122" s="62">
        <v>3368763</v>
      </c>
      <c r="E122" s="62">
        <v>200304</v>
      </c>
      <c r="F122" s="63">
        <v>3.8643006784299343E-4</v>
      </c>
    </row>
    <row r="123" spans="1:6" x14ac:dyDescent="0.2">
      <c r="A123" s="52" t="s">
        <v>58</v>
      </c>
      <c r="B123" s="57" t="s">
        <v>8</v>
      </c>
      <c r="C123" s="61">
        <v>81</v>
      </c>
      <c r="D123" s="62">
        <v>2580291</v>
      </c>
      <c r="E123" s="62">
        <v>154817</v>
      </c>
      <c r="F123" s="63">
        <v>2.9867573195367398E-4</v>
      </c>
    </row>
    <row r="124" spans="1:6" x14ac:dyDescent="0.2">
      <c r="A124" s="52" t="s">
        <v>58</v>
      </c>
      <c r="B124" s="57" t="s">
        <v>152</v>
      </c>
      <c r="C124" s="61">
        <v>28</v>
      </c>
      <c r="D124" s="62">
        <v>2970327</v>
      </c>
      <c r="E124" s="62">
        <v>178220</v>
      </c>
      <c r="F124" s="63">
        <v>3.4382521912182623E-4</v>
      </c>
    </row>
    <row r="125" spans="1:6" x14ac:dyDescent="0.2">
      <c r="A125" s="52" t="s">
        <v>58</v>
      </c>
      <c r="B125" s="57" t="s">
        <v>25</v>
      </c>
      <c r="C125" s="61">
        <v>29</v>
      </c>
      <c r="D125" s="62">
        <v>3825019</v>
      </c>
      <c r="E125" s="62">
        <v>229501</v>
      </c>
      <c r="F125" s="63">
        <v>4.4275744368577177E-4</v>
      </c>
    </row>
    <row r="126" spans="1:6" x14ac:dyDescent="0.2">
      <c r="A126" s="52" t="s">
        <v>59</v>
      </c>
      <c r="B126" s="57" t="s">
        <v>5</v>
      </c>
      <c r="C126" s="61">
        <v>16</v>
      </c>
      <c r="D126" s="62">
        <v>675559</v>
      </c>
      <c r="E126" s="62">
        <v>40534</v>
      </c>
      <c r="F126" s="63">
        <v>7.8198919492111465E-5</v>
      </c>
    </row>
    <row r="127" spans="1:6" x14ac:dyDescent="0.2">
      <c r="A127" s="52" t="s">
        <v>59</v>
      </c>
      <c r="B127" s="57" t="s">
        <v>1</v>
      </c>
      <c r="C127" s="61" t="s">
        <v>48</v>
      </c>
      <c r="D127" s="62" t="s">
        <v>48</v>
      </c>
      <c r="E127" s="62" t="s">
        <v>48</v>
      </c>
      <c r="F127" s="63" t="s">
        <v>48</v>
      </c>
    </row>
    <row r="128" spans="1:6" x14ac:dyDescent="0.2">
      <c r="A128" s="52" t="s">
        <v>59</v>
      </c>
      <c r="B128" s="57" t="s">
        <v>151</v>
      </c>
      <c r="C128" s="61">
        <v>48</v>
      </c>
      <c r="D128" s="62">
        <v>4546932</v>
      </c>
      <c r="E128" s="62">
        <v>272816</v>
      </c>
      <c r="F128" s="63">
        <v>5.263215182355524E-4</v>
      </c>
    </row>
    <row r="129" spans="1:6" x14ac:dyDescent="0.2">
      <c r="A129" s="52" t="s">
        <v>59</v>
      </c>
      <c r="B129" s="57" t="s">
        <v>3</v>
      </c>
      <c r="C129" s="61">
        <v>27</v>
      </c>
      <c r="D129" s="62">
        <v>5617319</v>
      </c>
      <c r="E129" s="62">
        <v>337039</v>
      </c>
      <c r="F129" s="63">
        <v>6.50221681223214E-4</v>
      </c>
    </row>
    <row r="130" spans="1:6" x14ac:dyDescent="0.2">
      <c r="A130" s="52" t="s">
        <v>59</v>
      </c>
      <c r="B130" s="57" t="s">
        <v>2</v>
      </c>
      <c r="C130" s="61" t="s">
        <v>48</v>
      </c>
      <c r="D130" s="62" t="s">
        <v>48</v>
      </c>
      <c r="E130" s="62" t="s">
        <v>48</v>
      </c>
      <c r="F130" s="63" t="s">
        <v>48</v>
      </c>
    </row>
    <row r="131" spans="1:6" x14ac:dyDescent="0.2">
      <c r="A131" s="52" t="s">
        <v>59</v>
      </c>
      <c r="B131" s="57" t="s">
        <v>6</v>
      </c>
      <c r="C131" s="61">
        <v>10</v>
      </c>
      <c r="D131" s="62">
        <v>1132217</v>
      </c>
      <c r="E131" s="62">
        <v>67933</v>
      </c>
      <c r="F131" s="63">
        <v>1.3105756150040974E-4</v>
      </c>
    </row>
    <row r="132" spans="1:6" x14ac:dyDescent="0.2">
      <c r="A132" s="52" t="s">
        <v>59</v>
      </c>
      <c r="B132" s="57" t="s">
        <v>10</v>
      </c>
      <c r="C132" s="61">
        <v>87</v>
      </c>
      <c r="D132" s="62">
        <v>2163108</v>
      </c>
      <c r="E132" s="62">
        <v>129786</v>
      </c>
      <c r="F132" s="63">
        <v>2.5038547799879554E-4</v>
      </c>
    </row>
    <row r="133" spans="1:6" x14ac:dyDescent="0.2">
      <c r="A133" s="52" t="s">
        <v>59</v>
      </c>
      <c r="B133" s="57" t="s">
        <v>4</v>
      </c>
      <c r="C133" s="61">
        <v>14</v>
      </c>
      <c r="D133" s="62">
        <v>4082902</v>
      </c>
      <c r="E133" s="62">
        <v>244974</v>
      </c>
      <c r="F133" s="63">
        <v>4.7260823268516591E-4</v>
      </c>
    </row>
    <row r="134" spans="1:6" x14ac:dyDescent="0.2">
      <c r="A134" s="52" t="s">
        <v>59</v>
      </c>
      <c r="B134" s="57" t="s">
        <v>49</v>
      </c>
      <c r="C134" s="61">
        <v>207</v>
      </c>
      <c r="D134" s="62">
        <v>6657461</v>
      </c>
      <c r="E134" s="62">
        <v>391664</v>
      </c>
      <c r="F134" s="63">
        <v>7.556052105382727E-4</v>
      </c>
    </row>
    <row r="135" spans="1:6" x14ac:dyDescent="0.2">
      <c r="A135" s="52" t="s">
        <v>59</v>
      </c>
      <c r="B135" s="57" t="s">
        <v>8</v>
      </c>
      <c r="C135" s="61">
        <v>73</v>
      </c>
      <c r="D135" s="62">
        <v>3335776</v>
      </c>
      <c r="E135" s="62">
        <v>200147</v>
      </c>
      <c r="F135" s="63">
        <v>3.86127180628303E-4</v>
      </c>
    </row>
    <row r="136" spans="1:6" x14ac:dyDescent="0.2">
      <c r="A136" s="52" t="s">
        <v>59</v>
      </c>
      <c r="B136" s="57" t="s">
        <v>152</v>
      </c>
      <c r="C136" s="61">
        <v>41</v>
      </c>
      <c r="D136" s="62">
        <v>3293113</v>
      </c>
      <c r="E136" s="62">
        <v>197587</v>
      </c>
      <c r="F136" s="63">
        <v>3.8118838273271398E-4</v>
      </c>
    </row>
    <row r="137" spans="1:6" x14ac:dyDescent="0.2">
      <c r="A137" s="52" t="s">
        <v>59</v>
      </c>
      <c r="B137" s="57" t="s">
        <v>25</v>
      </c>
      <c r="C137" s="61">
        <v>37</v>
      </c>
      <c r="D137" s="62">
        <v>3734721</v>
      </c>
      <c r="E137" s="62">
        <v>224083</v>
      </c>
      <c r="F137" s="63">
        <v>4.323049409520603E-4</v>
      </c>
    </row>
    <row r="138" spans="1:6" x14ac:dyDescent="0.2">
      <c r="A138" s="52" t="s">
        <v>60</v>
      </c>
      <c r="B138" s="57" t="s">
        <v>5</v>
      </c>
      <c r="C138" s="61" t="s">
        <v>48</v>
      </c>
      <c r="D138" s="62" t="s">
        <v>48</v>
      </c>
      <c r="E138" s="62" t="s">
        <v>48</v>
      </c>
      <c r="F138" s="63" t="s">
        <v>48</v>
      </c>
    </row>
    <row r="139" spans="1:6" x14ac:dyDescent="0.2">
      <c r="A139" s="52" t="s">
        <v>60</v>
      </c>
      <c r="B139" s="57" t="s">
        <v>1</v>
      </c>
      <c r="C139" s="61">
        <v>6</v>
      </c>
      <c r="D139" s="62">
        <v>318531</v>
      </c>
      <c r="E139" s="62">
        <v>19112</v>
      </c>
      <c r="F139" s="63">
        <v>3.6871213039256781E-5</v>
      </c>
    </row>
    <row r="140" spans="1:6" x14ac:dyDescent="0.2">
      <c r="A140" s="52" t="s">
        <v>60</v>
      </c>
      <c r="B140" s="57" t="s">
        <v>151</v>
      </c>
      <c r="C140" s="61">
        <v>21</v>
      </c>
      <c r="D140" s="62">
        <v>713654</v>
      </c>
      <c r="E140" s="62">
        <v>42819</v>
      </c>
      <c r="F140" s="63">
        <v>8.2607182457510259E-5</v>
      </c>
    </row>
    <row r="141" spans="1:6" x14ac:dyDescent="0.2">
      <c r="A141" s="52" t="s">
        <v>60</v>
      </c>
      <c r="B141" s="57" t="s">
        <v>3</v>
      </c>
      <c r="C141" s="61">
        <v>17</v>
      </c>
      <c r="D141" s="62">
        <v>3180314</v>
      </c>
      <c r="E141" s="62">
        <v>190819</v>
      </c>
      <c r="F141" s="63">
        <v>3.6813143579625049E-4</v>
      </c>
    </row>
    <row r="142" spans="1:6" x14ac:dyDescent="0.2">
      <c r="A142" s="52" t="s">
        <v>60</v>
      </c>
      <c r="B142" s="57" t="s">
        <v>2</v>
      </c>
      <c r="C142" s="61" t="s">
        <v>48</v>
      </c>
      <c r="D142" s="62" t="s">
        <v>48</v>
      </c>
      <c r="E142" s="62" t="s">
        <v>48</v>
      </c>
      <c r="F142" s="63" t="s">
        <v>48</v>
      </c>
    </row>
    <row r="143" spans="1:6" x14ac:dyDescent="0.2">
      <c r="A143" s="52" t="s">
        <v>60</v>
      </c>
      <c r="B143" s="57" t="s">
        <v>6</v>
      </c>
      <c r="C143" s="61" t="s">
        <v>48</v>
      </c>
      <c r="D143" s="62" t="s">
        <v>48</v>
      </c>
      <c r="E143" s="62" t="s">
        <v>48</v>
      </c>
      <c r="F143" s="63" t="s">
        <v>48</v>
      </c>
    </row>
    <row r="144" spans="1:6" x14ac:dyDescent="0.2">
      <c r="A144" s="52" t="s">
        <v>60</v>
      </c>
      <c r="B144" s="57" t="s">
        <v>10</v>
      </c>
      <c r="C144" s="61">
        <v>83</v>
      </c>
      <c r="D144" s="62">
        <v>1933994</v>
      </c>
      <c r="E144" s="62">
        <v>116040</v>
      </c>
      <c r="F144" s="63">
        <v>2.2386644836099606E-4</v>
      </c>
    </row>
    <row r="145" spans="1:6" x14ac:dyDescent="0.2">
      <c r="A145" s="52" t="s">
        <v>60</v>
      </c>
      <c r="B145" s="57" t="s">
        <v>4</v>
      </c>
      <c r="C145" s="61">
        <v>7</v>
      </c>
      <c r="D145" s="62">
        <v>990026</v>
      </c>
      <c r="E145" s="62">
        <v>59402</v>
      </c>
      <c r="F145" s="63">
        <v>1.1459940335694491E-4</v>
      </c>
    </row>
    <row r="146" spans="1:6" x14ac:dyDescent="0.2">
      <c r="A146" s="52" t="s">
        <v>60</v>
      </c>
      <c r="B146" s="57" t="s">
        <v>49</v>
      </c>
      <c r="C146" s="61">
        <v>138</v>
      </c>
      <c r="D146" s="62">
        <v>1704371</v>
      </c>
      <c r="E146" s="62">
        <v>102027</v>
      </c>
      <c r="F146" s="63">
        <v>1.9683231753643007E-4</v>
      </c>
    </row>
    <row r="147" spans="1:6" x14ac:dyDescent="0.2">
      <c r="A147" s="52" t="s">
        <v>60</v>
      </c>
      <c r="B147" s="57" t="s">
        <v>8</v>
      </c>
      <c r="C147" s="61">
        <v>57</v>
      </c>
      <c r="D147" s="62">
        <v>586110</v>
      </c>
      <c r="E147" s="62">
        <v>35167</v>
      </c>
      <c r="F147" s="63">
        <v>6.7844806872726209E-5</v>
      </c>
    </row>
    <row r="148" spans="1:6" x14ac:dyDescent="0.2">
      <c r="A148" s="52" t="s">
        <v>60</v>
      </c>
      <c r="B148" s="57" t="s">
        <v>152</v>
      </c>
      <c r="C148" s="61">
        <v>32</v>
      </c>
      <c r="D148" s="62">
        <v>1693033</v>
      </c>
      <c r="E148" s="62">
        <v>101582</v>
      </c>
      <c r="F148" s="63">
        <v>1.9597381555848587E-4</v>
      </c>
    </row>
    <row r="149" spans="1:6" x14ac:dyDescent="0.2">
      <c r="A149" s="52" t="s">
        <v>60</v>
      </c>
      <c r="B149" s="57" t="s">
        <v>25</v>
      </c>
      <c r="C149" s="61">
        <v>37</v>
      </c>
      <c r="D149" s="62">
        <v>1950272</v>
      </c>
      <c r="E149" s="62">
        <v>117016</v>
      </c>
      <c r="F149" s="63">
        <v>2.2574936505868938E-4</v>
      </c>
    </row>
    <row r="150" spans="1:6" x14ac:dyDescent="0.2">
      <c r="A150" s="52" t="s">
        <v>61</v>
      </c>
      <c r="B150" s="57" t="s">
        <v>5</v>
      </c>
      <c r="C150" s="61" t="s">
        <v>48</v>
      </c>
      <c r="D150" s="62" t="s">
        <v>48</v>
      </c>
      <c r="E150" s="62" t="s">
        <v>48</v>
      </c>
      <c r="F150" s="63" t="s">
        <v>48</v>
      </c>
    </row>
    <row r="151" spans="1:6" x14ac:dyDescent="0.2">
      <c r="A151" s="52" t="s">
        <v>61</v>
      </c>
      <c r="B151" s="57" t="s">
        <v>1</v>
      </c>
      <c r="C151" s="61">
        <v>8</v>
      </c>
      <c r="D151" s="62">
        <v>349953</v>
      </c>
      <c r="E151" s="62">
        <v>20997</v>
      </c>
      <c r="F151" s="63">
        <v>4.0507788833469787E-5</v>
      </c>
    </row>
    <row r="152" spans="1:6" x14ac:dyDescent="0.2">
      <c r="A152" s="52" t="s">
        <v>61</v>
      </c>
      <c r="B152" s="57" t="s">
        <v>151</v>
      </c>
      <c r="C152" s="61">
        <v>17</v>
      </c>
      <c r="D152" s="62">
        <v>746972</v>
      </c>
      <c r="E152" s="62">
        <v>44818</v>
      </c>
      <c r="F152" s="63">
        <v>8.6463689095511218E-5</v>
      </c>
    </row>
    <row r="153" spans="1:6" x14ac:dyDescent="0.2">
      <c r="A153" s="52" t="s">
        <v>61</v>
      </c>
      <c r="B153" s="57" t="s">
        <v>3</v>
      </c>
      <c r="C153" s="61">
        <v>11</v>
      </c>
      <c r="D153" s="62">
        <v>2383455</v>
      </c>
      <c r="E153" s="62">
        <v>143007</v>
      </c>
      <c r="F153" s="63">
        <v>2.7589166822441369E-4</v>
      </c>
    </row>
    <row r="154" spans="1:6" x14ac:dyDescent="0.2">
      <c r="A154" s="52" t="s">
        <v>61</v>
      </c>
      <c r="B154" s="57" t="s">
        <v>2</v>
      </c>
      <c r="C154" s="61" t="s">
        <v>48</v>
      </c>
      <c r="D154" s="62" t="s">
        <v>48</v>
      </c>
      <c r="E154" s="62" t="s">
        <v>48</v>
      </c>
      <c r="F154" s="63" t="s">
        <v>48</v>
      </c>
    </row>
    <row r="155" spans="1:6" x14ac:dyDescent="0.2">
      <c r="A155" s="52" t="s">
        <v>61</v>
      </c>
      <c r="B155" s="57" t="s">
        <v>6</v>
      </c>
      <c r="C155" s="61" t="s">
        <v>48</v>
      </c>
      <c r="D155" s="62" t="s">
        <v>48</v>
      </c>
      <c r="E155" s="62" t="s">
        <v>48</v>
      </c>
      <c r="F155" s="63" t="s">
        <v>48</v>
      </c>
    </row>
    <row r="156" spans="1:6" x14ac:dyDescent="0.2">
      <c r="A156" s="52" t="s">
        <v>61</v>
      </c>
      <c r="B156" s="57" t="s">
        <v>10</v>
      </c>
      <c r="C156" s="61">
        <v>51</v>
      </c>
      <c r="D156" s="62">
        <v>719636</v>
      </c>
      <c r="E156" s="62">
        <v>43178</v>
      </c>
      <c r="F156" s="63">
        <v>8.3299771693649496E-5</v>
      </c>
    </row>
    <row r="157" spans="1:6" x14ac:dyDescent="0.2">
      <c r="A157" s="52" t="s">
        <v>61</v>
      </c>
      <c r="B157" s="57" t="s">
        <v>4</v>
      </c>
      <c r="C157" s="61">
        <v>11</v>
      </c>
      <c r="D157" s="62">
        <v>1358933</v>
      </c>
      <c r="E157" s="62">
        <v>81536</v>
      </c>
      <c r="F157" s="63">
        <v>1.573007129745103E-4</v>
      </c>
    </row>
    <row r="158" spans="1:6" x14ac:dyDescent="0.2">
      <c r="A158" s="52" t="s">
        <v>61</v>
      </c>
      <c r="B158" s="57" t="s">
        <v>49</v>
      </c>
      <c r="C158" s="61">
        <v>112</v>
      </c>
      <c r="D158" s="62">
        <v>1280639</v>
      </c>
      <c r="E158" s="62">
        <v>76678</v>
      </c>
      <c r="F158" s="63">
        <v>1.4792857228045894E-4</v>
      </c>
    </row>
    <row r="159" spans="1:6" x14ac:dyDescent="0.2">
      <c r="A159" s="52" t="s">
        <v>61</v>
      </c>
      <c r="B159" s="57" t="s">
        <v>8</v>
      </c>
      <c r="C159" s="61">
        <v>42</v>
      </c>
      <c r="D159" s="62">
        <v>306586</v>
      </c>
      <c r="E159" s="62">
        <v>18395</v>
      </c>
      <c r="F159" s="63">
        <v>3.5487963784906261E-5</v>
      </c>
    </row>
    <row r="160" spans="1:6" x14ac:dyDescent="0.2">
      <c r="A160" s="52" t="s">
        <v>61</v>
      </c>
      <c r="B160" s="57" t="s">
        <v>152</v>
      </c>
      <c r="C160" s="61">
        <v>24</v>
      </c>
      <c r="D160" s="62">
        <v>1262145</v>
      </c>
      <c r="E160" s="62">
        <v>75729</v>
      </c>
      <c r="F160" s="63">
        <v>1.4609774446682066E-4</v>
      </c>
    </row>
    <row r="161" spans="1:6" x14ac:dyDescent="0.2">
      <c r="A161" s="52" t="s">
        <v>61</v>
      </c>
      <c r="B161" s="57" t="s">
        <v>25</v>
      </c>
      <c r="C161" s="61">
        <v>24</v>
      </c>
      <c r="D161" s="62">
        <v>2740408</v>
      </c>
      <c r="E161" s="62">
        <v>164424</v>
      </c>
      <c r="F161" s="63">
        <v>3.1720972858762853E-4</v>
      </c>
    </row>
    <row r="162" spans="1:6" x14ac:dyDescent="0.2">
      <c r="A162" s="52" t="s">
        <v>62</v>
      </c>
      <c r="B162" s="57" t="s">
        <v>5</v>
      </c>
      <c r="C162" s="61">
        <v>20</v>
      </c>
      <c r="D162" s="62">
        <v>829523</v>
      </c>
      <c r="E162" s="62">
        <v>49771</v>
      </c>
      <c r="F162" s="63">
        <v>9.6019105492719191E-5</v>
      </c>
    </row>
    <row r="163" spans="1:6" x14ac:dyDescent="0.2">
      <c r="A163" s="52" t="s">
        <v>62</v>
      </c>
      <c r="B163" s="57" t="s">
        <v>1</v>
      </c>
      <c r="C163" s="61">
        <v>14</v>
      </c>
      <c r="D163" s="62">
        <v>6961017</v>
      </c>
      <c r="E163" s="62">
        <v>417661</v>
      </c>
      <c r="F163" s="63">
        <v>8.057590890115648E-4</v>
      </c>
    </row>
    <row r="164" spans="1:6" x14ac:dyDescent="0.2">
      <c r="A164" s="52" t="s">
        <v>62</v>
      </c>
      <c r="B164" s="57" t="s">
        <v>151</v>
      </c>
      <c r="C164" s="61">
        <v>58</v>
      </c>
      <c r="D164" s="62">
        <v>5892444</v>
      </c>
      <c r="E164" s="62">
        <v>353547</v>
      </c>
      <c r="F164" s="63">
        <v>6.8206921077805136E-4</v>
      </c>
    </row>
    <row r="165" spans="1:6" x14ac:dyDescent="0.2">
      <c r="A165" s="52" t="s">
        <v>62</v>
      </c>
      <c r="B165" s="57" t="s">
        <v>3</v>
      </c>
      <c r="C165" s="61">
        <v>26</v>
      </c>
      <c r="D165" s="62">
        <v>6749957</v>
      </c>
      <c r="E165" s="62">
        <v>404997</v>
      </c>
      <c r="F165" s="63">
        <v>7.8132747317182286E-4</v>
      </c>
    </row>
    <row r="166" spans="1:6" x14ac:dyDescent="0.2">
      <c r="A166" s="52" t="s">
        <v>62</v>
      </c>
      <c r="B166" s="57" t="s">
        <v>2</v>
      </c>
      <c r="C166" s="61">
        <v>13</v>
      </c>
      <c r="D166" s="62">
        <v>9176548</v>
      </c>
      <c r="E166" s="62">
        <v>550593</v>
      </c>
      <c r="F166" s="63">
        <v>1.0622138866117365E-3</v>
      </c>
    </row>
    <row r="167" spans="1:6" x14ac:dyDescent="0.2">
      <c r="A167" s="52" t="s">
        <v>62</v>
      </c>
      <c r="B167" s="57" t="s">
        <v>6</v>
      </c>
      <c r="C167" s="61">
        <v>13</v>
      </c>
      <c r="D167" s="62">
        <v>1477905</v>
      </c>
      <c r="E167" s="62">
        <v>88674</v>
      </c>
      <c r="F167" s="63">
        <v>1.7107147054432062E-4</v>
      </c>
    </row>
    <row r="168" spans="1:6" x14ac:dyDescent="0.2">
      <c r="A168" s="52" t="s">
        <v>62</v>
      </c>
      <c r="B168" s="57" t="s">
        <v>10</v>
      </c>
      <c r="C168" s="61">
        <v>123</v>
      </c>
      <c r="D168" s="62">
        <v>5807946</v>
      </c>
      <c r="E168" s="62">
        <v>348477</v>
      </c>
      <c r="F168" s="63">
        <v>6.7228807588327151E-4</v>
      </c>
    </row>
    <row r="169" spans="1:6" x14ac:dyDescent="0.2">
      <c r="A169" s="52" t="s">
        <v>62</v>
      </c>
      <c r="B169" s="57" t="s">
        <v>4</v>
      </c>
      <c r="C169" s="61">
        <v>25</v>
      </c>
      <c r="D169" s="62">
        <v>3594957</v>
      </c>
      <c r="E169" s="62">
        <v>215697</v>
      </c>
      <c r="F169" s="63">
        <v>4.1612651940815034E-4</v>
      </c>
    </row>
    <row r="170" spans="1:6" x14ac:dyDescent="0.2">
      <c r="A170" s="52" t="s">
        <v>62</v>
      </c>
      <c r="B170" s="57" t="s">
        <v>49</v>
      </c>
      <c r="C170" s="61">
        <v>334</v>
      </c>
      <c r="D170" s="62">
        <v>7278249</v>
      </c>
      <c r="E170" s="62">
        <v>430846</v>
      </c>
      <c r="F170" s="63">
        <v>8.3119582739177615E-4</v>
      </c>
    </row>
    <row r="171" spans="1:6" x14ac:dyDescent="0.2">
      <c r="A171" s="52" t="s">
        <v>62</v>
      </c>
      <c r="B171" s="57" t="s">
        <v>8</v>
      </c>
      <c r="C171" s="61">
        <v>106</v>
      </c>
      <c r="D171" s="62">
        <v>5035386</v>
      </c>
      <c r="E171" s="62">
        <v>302123</v>
      </c>
      <c r="F171" s="63">
        <v>5.8286110805040689E-4</v>
      </c>
    </row>
    <row r="172" spans="1:6" x14ac:dyDescent="0.2">
      <c r="A172" s="52" t="s">
        <v>62</v>
      </c>
      <c r="B172" s="57" t="s">
        <v>152</v>
      </c>
      <c r="C172" s="61">
        <v>44</v>
      </c>
      <c r="D172" s="62">
        <v>5874763</v>
      </c>
      <c r="E172" s="62">
        <v>352486</v>
      </c>
      <c r="F172" s="63">
        <v>6.8002231055648099E-4</v>
      </c>
    </row>
    <row r="173" spans="1:6" x14ac:dyDescent="0.2">
      <c r="A173" s="52" t="s">
        <v>62</v>
      </c>
      <c r="B173" s="57" t="s">
        <v>25</v>
      </c>
      <c r="C173" s="61">
        <v>62</v>
      </c>
      <c r="D173" s="62">
        <v>7874377</v>
      </c>
      <c r="E173" s="62">
        <v>472130</v>
      </c>
      <c r="F173" s="63">
        <v>9.1084166032986101E-4</v>
      </c>
    </row>
    <row r="174" spans="1:6" x14ac:dyDescent="0.2">
      <c r="A174" s="52" t="s">
        <v>63</v>
      </c>
      <c r="B174" s="57" t="s">
        <v>5</v>
      </c>
      <c r="C174" s="61">
        <v>7</v>
      </c>
      <c r="D174" s="62">
        <v>218183</v>
      </c>
      <c r="E174" s="62">
        <v>13091</v>
      </c>
      <c r="F174" s="63">
        <v>2.5255391894982758E-5</v>
      </c>
    </row>
    <row r="175" spans="1:6" x14ac:dyDescent="0.2">
      <c r="A175" s="52" t="s">
        <v>63</v>
      </c>
      <c r="B175" s="57" t="s">
        <v>1</v>
      </c>
      <c r="C175" s="61">
        <v>9</v>
      </c>
      <c r="D175" s="62">
        <v>1354158</v>
      </c>
      <c r="E175" s="62">
        <v>81249</v>
      </c>
      <c r="F175" s="63">
        <v>1.5674702742918449E-4</v>
      </c>
    </row>
    <row r="176" spans="1:6" x14ac:dyDescent="0.2">
      <c r="A176" s="52" t="s">
        <v>63</v>
      </c>
      <c r="B176" s="57" t="s">
        <v>151</v>
      </c>
      <c r="C176" s="61">
        <v>51</v>
      </c>
      <c r="D176" s="62">
        <v>3119776</v>
      </c>
      <c r="E176" s="62">
        <v>187187</v>
      </c>
      <c r="F176" s="63">
        <v>3.6112451628188356E-4</v>
      </c>
    </row>
    <row r="177" spans="1:6" x14ac:dyDescent="0.2">
      <c r="A177" s="52" t="s">
        <v>63</v>
      </c>
      <c r="B177" s="57" t="s">
        <v>3</v>
      </c>
      <c r="C177" s="61">
        <v>14</v>
      </c>
      <c r="D177" s="62">
        <v>4173497</v>
      </c>
      <c r="E177" s="62">
        <v>250410</v>
      </c>
      <c r="F177" s="63">
        <v>4.8309546134158067E-4</v>
      </c>
    </row>
    <row r="178" spans="1:6" x14ac:dyDescent="0.2">
      <c r="A178" s="52" t="s">
        <v>63</v>
      </c>
      <c r="B178" s="57" t="s">
        <v>2</v>
      </c>
      <c r="C178" s="61" t="s">
        <v>48</v>
      </c>
      <c r="D178" s="62" t="s">
        <v>48</v>
      </c>
      <c r="E178" s="62" t="s">
        <v>48</v>
      </c>
      <c r="F178" s="63" t="s">
        <v>48</v>
      </c>
    </row>
    <row r="179" spans="1:6" x14ac:dyDescent="0.2">
      <c r="A179" s="52" t="s">
        <v>63</v>
      </c>
      <c r="B179" s="57" t="s">
        <v>6</v>
      </c>
      <c r="C179" s="61" t="s">
        <v>48</v>
      </c>
      <c r="D179" s="62" t="s">
        <v>48</v>
      </c>
      <c r="E179" s="62" t="s">
        <v>48</v>
      </c>
      <c r="F179" s="63" t="s">
        <v>48</v>
      </c>
    </row>
    <row r="180" spans="1:6" x14ac:dyDescent="0.2">
      <c r="A180" s="52" t="s">
        <v>63</v>
      </c>
      <c r="B180" s="57" t="s">
        <v>10</v>
      </c>
      <c r="C180" s="61">
        <v>72</v>
      </c>
      <c r="D180" s="62">
        <v>3249044</v>
      </c>
      <c r="E180" s="62">
        <v>194943</v>
      </c>
      <c r="F180" s="63">
        <v>3.7608753053117595E-4</v>
      </c>
    </row>
    <row r="181" spans="1:6" x14ac:dyDescent="0.2">
      <c r="A181" s="52" t="s">
        <v>63</v>
      </c>
      <c r="B181" s="57" t="s">
        <v>4</v>
      </c>
      <c r="C181" s="61">
        <v>20</v>
      </c>
      <c r="D181" s="62">
        <v>2957533</v>
      </c>
      <c r="E181" s="62">
        <v>176381</v>
      </c>
      <c r="F181" s="63">
        <v>3.4027738735229959E-4</v>
      </c>
    </row>
    <row r="182" spans="1:6" x14ac:dyDescent="0.2">
      <c r="A182" s="52" t="s">
        <v>63</v>
      </c>
      <c r="B182" s="57" t="s">
        <v>49</v>
      </c>
      <c r="C182" s="61">
        <v>196</v>
      </c>
      <c r="D182" s="62">
        <v>5628137</v>
      </c>
      <c r="E182" s="62">
        <v>334475</v>
      </c>
      <c r="F182" s="63">
        <v>6.4527516645591313E-4</v>
      </c>
    </row>
    <row r="183" spans="1:6" x14ac:dyDescent="0.2">
      <c r="A183" s="52" t="s">
        <v>63</v>
      </c>
      <c r="B183" s="57" t="s">
        <v>8</v>
      </c>
      <c r="C183" s="61">
        <v>52</v>
      </c>
      <c r="D183" s="62">
        <v>1127960</v>
      </c>
      <c r="E183" s="62">
        <v>67678</v>
      </c>
      <c r="F183" s="63">
        <v>1.3056561092877881E-4</v>
      </c>
    </row>
    <row r="184" spans="1:6" x14ac:dyDescent="0.2">
      <c r="A184" s="52" t="s">
        <v>63</v>
      </c>
      <c r="B184" s="57" t="s">
        <v>152</v>
      </c>
      <c r="C184" s="61">
        <v>33</v>
      </c>
      <c r="D184" s="62">
        <v>2931784</v>
      </c>
      <c r="E184" s="62">
        <v>175907</v>
      </c>
      <c r="F184" s="63">
        <v>3.3936293805444446E-4</v>
      </c>
    </row>
    <row r="185" spans="1:6" x14ac:dyDescent="0.2">
      <c r="A185" s="52" t="s">
        <v>63</v>
      </c>
      <c r="B185" s="57" t="s">
        <v>25</v>
      </c>
      <c r="C185" s="61">
        <v>41</v>
      </c>
      <c r="D185" s="62">
        <v>4079930</v>
      </c>
      <c r="E185" s="62">
        <v>244796</v>
      </c>
      <c r="F185" s="63">
        <v>4.7226483189398823E-4</v>
      </c>
    </row>
    <row r="186" spans="1:6" x14ac:dyDescent="0.2">
      <c r="A186" s="52" t="s">
        <v>64</v>
      </c>
      <c r="B186" s="57" t="s">
        <v>5</v>
      </c>
      <c r="C186" s="61">
        <v>8</v>
      </c>
      <c r="D186" s="62">
        <v>96387</v>
      </c>
      <c r="E186" s="62">
        <v>5783</v>
      </c>
      <c r="F186" s="63">
        <v>1.1156667277418478E-5</v>
      </c>
    </row>
    <row r="187" spans="1:6" x14ac:dyDescent="0.2">
      <c r="A187" s="52" t="s">
        <v>64</v>
      </c>
      <c r="B187" s="57" t="s">
        <v>1</v>
      </c>
      <c r="C187" s="61" t="s">
        <v>48</v>
      </c>
      <c r="D187" s="62" t="s">
        <v>48</v>
      </c>
      <c r="E187" s="62" t="s">
        <v>48</v>
      </c>
      <c r="F187" s="63" t="s">
        <v>48</v>
      </c>
    </row>
    <row r="188" spans="1:6" x14ac:dyDescent="0.2">
      <c r="A188" s="52" t="s">
        <v>64</v>
      </c>
      <c r="B188" s="57" t="s">
        <v>151</v>
      </c>
      <c r="C188" s="61">
        <v>39</v>
      </c>
      <c r="D188" s="62">
        <v>2586562</v>
      </c>
      <c r="E188" s="62">
        <v>155194</v>
      </c>
      <c r="F188" s="63">
        <v>2.9940304711251659E-4</v>
      </c>
    </row>
    <row r="189" spans="1:6" x14ac:dyDescent="0.2">
      <c r="A189" s="52" t="s">
        <v>64</v>
      </c>
      <c r="B189" s="57" t="s">
        <v>3</v>
      </c>
      <c r="C189" s="61">
        <v>20</v>
      </c>
      <c r="D189" s="62">
        <v>4619896</v>
      </c>
      <c r="E189" s="62">
        <v>277194</v>
      </c>
      <c r="F189" s="63">
        <v>5.3476763432418087E-4</v>
      </c>
    </row>
    <row r="190" spans="1:6" x14ac:dyDescent="0.2">
      <c r="A190" s="52" t="s">
        <v>64</v>
      </c>
      <c r="B190" s="57" t="s">
        <v>2</v>
      </c>
      <c r="C190" s="61" t="s">
        <v>48</v>
      </c>
      <c r="D190" s="62" t="s">
        <v>48</v>
      </c>
      <c r="E190" s="62" t="s">
        <v>48</v>
      </c>
      <c r="F190" s="63" t="s">
        <v>48</v>
      </c>
    </row>
    <row r="191" spans="1:6" x14ac:dyDescent="0.2">
      <c r="A191" s="52" t="s">
        <v>64</v>
      </c>
      <c r="B191" s="57" t="s">
        <v>6</v>
      </c>
      <c r="C191" s="61" t="s">
        <v>48</v>
      </c>
      <c r="D191" s="62" t="s">
        <v>48</v>
      </c>
      <c r="E191" s="62" t="s">
        <v>48</v>
      </c>
      <c r="F191" s="63" t="s">
        <v>48</v>
      </c>
    </row>
    <row r="192" spans="1:6" x14ac:dyDescent="0.2">
      <c r="A192" s="52" t="s">
        <v>64</v>
      </c>
      <c r="B192" s="57" t="s">
        <v>10</v>
      </c>
      <c r="C192" s="61">
        <v>105</v>
      </c>
      <c r="D192" s="62">
        <v>2729731</v>
      </c>
      <c r="E192" s="62">
        <v>163784</v>
      </c>
      <c r="F192" s="63">
        <v>3.1597502911373131E-4</v>
      </c>
    </row>
    <row r="193" spans="1:6" x14ac:dyDescent="0.2">
      <c r="A193" s="52" t="s">
        <v>64</v>
      </c>
      <c r="B193" s="57" t="s">
        <v>4</v>
      </c>
      <c r="C193" s="61">
        <v>18</v>
      </c>
      <c r="D193" s="62">
        <v>2065359</v>
      </c>
      <c r="E193" s="62">
        <v>123922</v>
      </c>
      <c r="F193" s="63">
        <v>2.3907254406921194E-4</v>
      </c>
    </row>
    <row r="194" spans="1:6" x14ac:dyDescent="0.2">
      <c r="A194" s="52" t="s">
        <v>64</v>
      </c>
      <c r="B194" s="57" t="s">
        <v>49</v>
      </c>
      <c r="C194" s="61">
        <v>189</v>
      </c>
      <c r="D194" s="62">
        <v>3493231</v>
      </c>
      <c r="E194" s="62">
        <v>209131</v>
      </c>
      <c r="F194" s="63">
        <v>4.0345927449313569E-4</v>
      </c>
    </row>
    <row r="195" spans="1:6" x14ac:dyDescent="0.2">
      <c r="A195" s="52" t="s">
        <v>64</v>
      </c>
      <c r="B195" s="57" t="s">
        <v>8</v>
      </c>
      <c r="C195" s="61">
        <v>57</v>
      </c>
      <c r="D195" s="62">
        <v>950275</v>
      </c>
      <c r="E195" s="62">
        <v>56974</v>
      </c>
      <c r="F195" s="63">
        <v>1.099152622278472E-4</v>
      </c>
    </row>
    <row r="196" spans="1:6" x14ac:dyDescent="0.2">
      <c r="A196" s="52" t="s">
        <v>64</v>
      </c>
      <c r="B196" s="57" t="s">
        <v>152</v>
      </c>
      <c r="C196" s="61">
        <v>30</v>
      </c>
      <c r="D196" s="62">
        <v>1054933</v>
      </c>
      <c r="E196" s="62">
        <v>63296</v>
      </c>
      <c r="F196" s="63">
        <v>1.2211177796843853E-4</v>
      </c>
    </row>
    <row r="197" spans="1:6" x14ac:dyDescent="0.2">
      <c r="A197" s="52" t="s">
        <v>64</v>
      </c>
      <c r="B197" s="57" t="s">
        <v>25</v>
      </c>
      <c r="C197" s="61">
        <v>31</v>
      </c>
      <c r="D197" s="62">
        <v>2307539</v>
      </c>
      <c r="E197" s="62">
        <v>138452</v>
      </c>
      <c r="F197" s="63">
        <v>2.6710408056253559E-4</v>
      </c>
    </row>
    <row r="198" spans="1:6" x14ac:dyDescent="0.2">
      <c r="A198" s="52" t="s">
        <v>65</v>
      </c>
      <c r="B198" s="57" t="s">
        <v>5</v>
      </c>
      <c r="C198" s="61">
        <v>24</v>
      </c>
      <c r="D198" s="62">
        <v>3030053</v>
      </c>
      <c r="E198" s="62">
        <v>181803</v>
      </c>
      <c r="F198" s="63">
        <v>3.5073760695772291E-4</v>
      </c>
    </row>
    <row r="199" spans="1:6" x14ac:dyDescent="0.2">
      <c r="A199" s="52" t="s">
        <v>65</v>
      </c>
      <c r="B199" s="57" t="s">
        <v>1</v>
      </c>
      <c r="C199" s="61">
        <v>21</v>
      </c>
      <c r="D199" s="62">
        <v>19190128</v>
      </c>
      <c r="E199" s="62">
        <v>1151408</v>
      </c>
      <c r="F199" s="63">
        <v>2.2213169560017041E-3</v>
      </c>
    </row>
    <row r="200" spans="1:6" x14ac:dyDescent="0.2">
      <c r="A200" s="52" t="s">
        <v>65</v>
      </c>
      <c r="B200" s="57" t="s">
        <v>151</v>
      </c>
      <c r="C200" s="61">
        <v>121</v>
      </c>
      <c r="D200" s="62">
        <v>17291817</v>
      </c>
      <c r="E200" s="62">
        <v>1037509</v>
      </c>
      <c r="F200" s="63">
        <v>2.00158096322448E-3</v>
      </c>
    </row>
    <row r="201" spans="1:6" x14ac:dyDescent="0.2">
      <c r="A201" s="52" t="s">
        <v>65</v>
      </c>
      <c r="B201" s="57" t="s">
        <v>3</v>
      </c>
      <c r="C201" s="61">
        <v>48</v>
      </c>
      <c r="D201" s="62">
        <v>13295853</v>
      </c>
      <c r="E201" s="62">
        <v>797751</v>
      </c>
      <c r="F201" s="63">
        <v>1.5390355312515768E-3</v>
      </c>
    </row>
    <row r="202" spans="1:6" x14ac:dyDescent="0.2">
      <c r="A202" s="52" t="s">
        <v>65</v>
      </c>
      <c r="B202" s="57" t="s">
        <v>2</v>
      </c>
      <c r="C202" s="61">
        <v>14</v>
      </c>
      <c r="D202" s="62">
        <v>22690447</v>
      </c>
      <c r="E202" s="62">
        <v>1361427</v>
      </c>
      <c r="F202" s="63">
        <v>2.6264893760148725E-3</v>
      </c>
    </row>
    <row r="203" spans="1:6" x14ac:dyDescent="0.2">
      <c r="A203" s="52" t="s">
        <v>65</v>
      </c>
      <c r="B203" s="57" t="s">
        <v>6</v>
      </c>
      <c r="C203" s="61">
        <v>25</v>
      </c>
      <c r="D203" s="62">
        <v>6324895</v>
      </c>
      <c r="E203" s="62">
        <v>379494</v>
      </c>
      <c r="F203" s="63">
        <v>7.3212662835494516E-4</v>
      </c>
    </row>
    <row r="204" spans="1:6" x14ac:dyDescent="0.2">
      <c r="A204" s="52" t="s">
        <v>65</v>
      </c>
      <c r="B204" s="57" t="s">
        <v>10</v>
      </c>
      <c r="C204" s="61">
        <v>204</v>
      </c>
      <c r="D204" s="62">
        <v>7527270</v>
      </c>
      <c r="E204" s="62">
        <v>451636</v>
      </c>
      <c r="F204" s="63">
        <v>8.7130426811415733E-4</v>
      </c>
    </row>
    <row r="205" spans="1:6" x14ac:dyDescent="0.2">
      <c r="A205" s="52" t="s">
        <v>65</v>
      </c>
      <c r="B205" s="57" t="s">
        <v>4</v>
      </c>
      <c r="C205" s="61">
        <v>44</v>
      </c>
      <c r="D205" s="62">
        <v>10228943</v>
      </c>
      <c r="E205" s="62">
        <v>613737</v>
      </c>
      <c r="F205" s="63">
        <v>1.1840324234551245E-3</v>
      </c>
    </row>
    <row r="206" spans="1:6" x14ac:dyDescent="0.2">
      <c r="A206" s="52" t="s">
        <v>65</v>
      </c>
      <c r="B206" s="57" t="s">
        <v>49</v>
      </c>
      <c r="C206" s="61">
        <v>539</v>
      </c>
      <c r="D206" s="62">
        <v>20113688</v>
      </c>
      <c r="E206" s="62">
        <v>1177568</v>
      </c>
      <c r="F206" s="63">
        <v>2.2717852969972546E-3</v>
      </c>
    </row>
    <row r="207" spans="1:6" x14ac:dyDescent="0.2">
      <c r="A207" s="52" t="s">
        <v>65</v>
      </c>
      <c r="B207" s="57" t="s">
        <v>8</v>
      </c>
      <c r="C207" s="61">
        <v>185</v>
      </c>
      <c r="D207" s="62">
        <v>12970148</v>
      </c>
      <c r="E207" s="62">
        <v>778209</v>
      </c>
      <c r="F207" s="63">
        <v>1.5013347545032953E-3</v>
      </c>
    </row>
    <row r="208" spans="1:6" x14ac:dyDescent="0.2">
      <c r="A208" s="52" t="s">
        <v>65</v>
      </c>
      <c r="B208" s="57" t="s">
        <v>152</v>
      </c>
      <c r="C208" s="61">
        <v>72</v>
      </c>
      <c r="D208" s="62">
        <v>7602479</v>
      </c>
      <c r="E208" s="62">
        <v>456149</v>
      </c>
      <c r="F208" s="63">
        <v>8.8001082862306098E-4</v>
      </c>
    </row>
    <row r="209" spans="1:6" x14ac:dyDescent="0.2">
      <c r="A209" s="52" t="s">
        <v>65</v>
      </c>
      <c r="B209" s="57" t="s">
        <v>25</v>
      </c>
      <c r="C209" s="61">
        <v>64</v>
      </c>
      <c r="D209" s="62">
        <v>10907122</v>
      </c>
      <c r="E209" s="62">
        <v>651720</v>
      </c>
      <c r="F209" s="63">
        <v>1.2573099080129986E-3</v>
      </c>
    </row>
    <row r="210" spans="1:6" x14ac:dyDescent="0.2">
      <c r="A210" s="52" t="s">
        <v>66</v>
      </c>
      <c r="B210" s="57" t="s">
        <v>5</v>
      </c>
      <c r="C210" s="61" t="s">
        <v>48</v>
      </c>
      <c r="D210" s="62" t="s">
        <v>48</v>
      </c>
      <c r="E210" s="62" t="s">
        <v>48</v>
      </c>
      <c r="F210" s="63" t="s">
        <v>48</v>
      </c>
    </row>
    <row r="211" spans="1:6" x14ac:dyDescent="0.2">
      <c r="A211" s="52" t="s">
        <v>66</v>
      </c>
      <c r="B211" s="57" t="s">
        <v>1</v>
      </c>
      <c r="C211" s="61">
        <v>8</v>
      </c>
      <c r="D211" s="62">
        <v>3824842</v>
      </c>
      <c r="E211" s="62">
        <v>229491</v>
      </c>
      <c r="F211" s="63">
        <v>4.4273815150649211E-4</v>
      </c>
    </row>
    <row r="212" spans="1:6" x14ac:dyDescent="0.2">
      <c r="A212" s="52" t="s">
        <v>66</v>
      </c>
      <c r="B212" s="57" t="s">
        <v>151</v>
      </c>
      <c r="C212" s="61">
        <v>28</v>
      </c>
      <c r="D212" s="62">
        <v>2222093</v>
      </c>
      <c r="E212" s="62">
        <v>133326</v>
      </c>
      <c r="F212" s="63">
        <v>2.5721490946378973E-4</v>
      </c>
    </row>
    <row r="213" spans="1:6" x14ac:dyDescent="0.2">
      <c r="A213" s="52" t="s">
        <v>66</v>
      </c>
      <c r="B213" s="57" t="s">
        <v>3</v>
      </c>
      <c r="C213" s="61">
        <v>15</v>
      </c>
      <c r="D213" s="62">
        <v>3216509</v>
      </c>
      <c r="E213" s="62">
        <v>192991</v>
      </c>
      <c r="F213" s="63">
        <v>3.7232169713578931E-4</v>
      </c>
    </row>
    <row r="214" spans="1:6" x14ac:dyDescent="0.2">
      <c r="A214" s="52" t="s">
        <v>66</v>
      </c>
      <c r="B214" s="57" t="s">
        <v>2</v>
      </c>
      <c r="C214" s="61" t="s">
        <v>48</v>
      </c>
      <c r="D214" s="62" t="s">
        <v>48</v>
      </c>
      <c r="E214" s="62" t="s">
        <v>48</v>
      </c>
      <c r="F214" s="63" t="s">
        <v>48</v>
      </c>
    </row>
    <row r="215" spans="1:6" x14ac:dyDescent="0.2">
      <c r="A215" s="52" t="s">
        <v>66</v>
      </c>
      <c r="B215" s="57" t="s">
        <v>6</v>
      </c>
      <c r="C215" s="61" t="s">
        <v>48</v>
      </c>
      <c r="D215" s="62" t="s">
        <v>48</v>
      </c>
      <c r="E215" s="62" t="s">
        <v>48</v>
      </c>
      <c r="F215" s="63" t="s">
        <v>48</v>
      </c>
    </row>
    <row r="216" spans="1:6" x14ac:dyDescent="0.2">
      <c r="A216" s="52" t="s">
        <v>66</v>
      </c>
      <c r="B216" s="57" t="s">
        <v>10</v>
      </c>
      <c r="C216" s="61">
        <v>60</v>
      </c>
      <c r="D216" s="62">
        <v>2432169</v>
      </c>
      <c r="E216" s="62">
        <v>145930</v>
      </c>
      <c r="F216" s="63">
        <v>2.8153077222785382E-4</v>
      </c>
    </row>
    <row r="217" spans="1:6" x14ac:dyDescent="0.2">
      <c r="A217" s="52" t="s">
        <v>66</v>
      </c>
      <c r="B217" s="57" t="s">
        <v>4</v>
      </c>
      <c r="C217" s="61">
        <v>8</v>
      </c>
      <c r="D217" s="62">
        <v>1264136</v>
      </c>
      <c r="E217" s="62">
        <v>75848</v>
      </c>
      <c r="F217" s="63">
        <v>1.4632732140024845E-4</v>
      </c>
    </row>
    <row r="218" spans="1:6" x14ac:dyDescent="0.2">
      <c r="A218" s="52" t="s">
        <v>66</v>
      </c>
      <c r="B218" s="57" t="s">
        <v>49</v>
      </c>
      <c r="C218" s="61">
        <v>151</v>
      </c>
      <c r="D218" s="62">
        <v>3049511</v>
      </c>
      <c r="E218" s="62">
        <v>179952</v>
      </c>
      <c r="F218" s="63">
        <v>3.4716662457306069E-4</v>
      </c>
    </row>
    <row r="219" spans="1:6" x14ac:dyDescent="0.2">
      <c r="A219" s="52" t="s">
        <v>66</v>
      </c>
      <c r="B219" s="57" t="s">
        <v>8</v>
      </c>
      <c r="C219" s="61">
        <v>57</v>
      </c>
      <c r="D219" s="62">
        <v>1639302</v>
      </c>
      <c r="E219" s="62">
        <v>98358</v>
      </c>
      <c r="F219" s="63">
        <v>1.8975401695872846E-4</v>
      </c>
    </row>
    <row r="220" spans="1:6" x14ac:dyDescent="0.2">
      <c r="A220" s="52" t="s">
        <v>66</v>
      </c>
      <c r="B220" s="57" t="s">
        <v>152</v>
      </c>
      <c r="C220" s="61">
        <v>31</v>
      </c>
      <c r="D220" s="62">
        <v>2515495</v>
      </c>
      <c r="E220" s="62">
        <v>150930</v>
      </c>
      <c r="F220" s="63">
        <v>2.9117686186767611E-4</v>
      </c>
    </row>
    <row r="221" spans="1:6" x14ac:dyDescent="0.2">
      <c r="A221" s="52" t="s">
        <v>66</v>
      </c>
      <c r="B221" s="57" t="s">
        <v>25</v>
      </c>
      <c r="C221" s="61">
        <v>19</v>
      </c>
      <c r="D221" s="62">
        <v>2148088</v>
      </c>
      <c r="E221" s="62">
        <v>128885</v>
      </c>
      <c r="F221" s="63">
        <v>2.4864725264569956E-4</v>
      </c>
    </row>
    <row r="222" spans="1:6" x14ac:dyDescent="0.2">
      <c r="A222" s="52" t="s">
        <v>67</v>
      </c>
      <c r="B222" s="57" t="s">
        <v>5</v>
      </c>
      <c r="C222" s="61" t="s">
        <v>48</v>
      </c>
      <c r="D222" s="62" t="s">
        <v>48</v>
      </c>
      <c r="E222" s="62" t="s">
        <v>48</v>
      </c>
      <c r="F222" s="63" t="s">
        <v>48</v>
      </c>
    </row>
    <row r="223" spans="1:6" x14ac:dyDescent="0.2">
      <c r="A223" s="52" t="s">
        <v>67</v>
      </c>
      <c r="B223" s="57" t="s">
        <v>1</v>
      </c>
      <c r="C223" s="61">
        <v>7</v>
      </c>
      <c r="D223" s="62">
        <v>294599</v>
      </c>
      <c r="E223" s="62">
        <v>17676</v>
      </c>
      <c r="F223" s="63">
        <v>3.4100856094699812E-5</v>
      </c>
    </row>
    <row r="224" spans="1:6" x14ac:dyDescent="0.2">
      <c r="A224" s="52" t="s">
        <v>67</v>
      </c>
      <c r="B224" s="57" t="s">
        <v>151</v>
      </c>
      <c r="C224" s="61">
        <v>29</v>
      </c>
      <c r="D224" s="62">
        <v>1812978</v>
      </c>
      <c r="E224" s="62">
        <v>108779</v>
      </c>
      <c r="F224" s="63">
        <v>2.0985839698604611E-4</v>
      </c>
    </row>
    <row r="225" spans="1:6" x14ac:dyDescent="0.2">
      <c r="A225" s="52" t="s">
        <v>67</v>
      </c>
      <c r="B225" s="57" t="s">
        <v>3</v>
      </c>
      <c r="C225" s="61">
        <v>14</v>
      </c>
      <c r="D225" s="62">
        <v>3288689</v>
      </c>
      <c r="E225" s="62">
        <v>197321</v>
      </c>
      <c r="F225" s="63">
        <v>3.806752107638754E-4</v>
      </c>
    </row>
    <row r="226" spans="1:6" x14ac:dyDescent="0.2">
      <c r="A226" s="52" t="s">
        <v>67</v>
      </c>
      <c r="B226" s="57" t="s">
        <v>2</v>
      </c>
      <c r="C226" s="61" t="s">
        <v>48</v>
      </c>
      <c r="D226" s="62" t="s">
        <v>48</v>
      </c>
      <c r="E226" s="62" t="s">
        <v>48</v>
      </c>
      <c r="F226" s="63" t="s">
        <v>48</v>
      </c>
    </row>
    <row r="227" spans="1:6" x14ac:dyDescent="0.2">
      <c r="A227" s="52" t="s">
        <v>67</v>
      </c>
      <c r="B227" s="57" t="s">
        <v>6</v>
      </c>
      <c r="C227" s="61" t="s">
        <v>48</v>
      </c>
      <c r="D227" s="62" t="s">
        <v>48</v>
      </c>
      <c r="E227" s="62" t="s">
        <v>48</v>
      </c>
      <c r="F227" s="63" t="s">
        <v>48</v>
      </c>
    </row>
    <row r="228" spans="1:6" x14ac:dyDescent="0.2">
      <c r="A228" s="52" t="s">
        <v>67</v>
      </c>
      <c r="B228" s="57" t="s">
        <v>10</v>
      </c>
      <c r="C228" s="61">
        <v>85</v>
      </c>
      <c r="D228" s="62">
        <v>2038869</v>
      </c>
      <c r="E228" s="62">
        <v>122332</v>
      </c>
      <c r="F228" s="63">
        <v>2.3600508756374845E-4</v>
      </c>
    </row>
    <row r="229" spans="1:6" x14ac:dyDescent="0.2">
      <c r="A229" s="52" t="s">
        <v>67</v>
      </c>
      <c r="B229" s="57" t="s">
        <v>4</v>
      </c>
      <c r="C229" s="61">
        <v>14</v>
      </c>
      <c r="D229" s="62">
        <v>2047095</v>
      </c>
      <c r="E229" s="62">
        <v>122826</v>
      </c>
      <c r="F229" s="63">
        <v>2.369581212201629E-4</v>
      </c>
    </row>
    <row r="230" spans="1:6" x14ac:dyDescent="0.2">
      <c r="A230" s="52" t="s">
        <v>67</v>
      </c>
      <c r="B230" s="57" t="s">
        <v>49</v>
      </c>
      <c r="C230" s="61">
        <v>149</v>
      </c>
      <c r="D230" s="62">
        <v>2758889</v>
      </c>
      <c r="E230" s="62">
        <v>163733</v>
      </c>
      <c r="F230" s="63">
        <v>3.1587663899940513E-4</v>
      </c>
    </row>
    <row r="231" spans="1:6" x14ac:dyDescent="0.2">
      <c r="A231" s="52" t="s">
        <v>67</v>
      </c>
      <c r="B231" s="57" t="s">
        <v>8</v>
      </c>
      <c r="C231" s="61">
        <v>59</v>
      </c>
      <c r="D231" s="62">
        <v>1519324</v>
      </c>
      <c r="E231" s="62">
        <v>91159</v>
      </c>
      <c r="F231" s="63">
        <v>1.758655770953123E-4</v>
      </c>
    </row>
    <row r="232" spans="1:6" x14ac:dyDescent="0.2">
      <c r="A232" s="52" t="s">
        <v>67</v>
      </c>
      <c r="B232" s="57" t="s">
        <v>152</v>
      </c>
      <c r="C232" s="61">
        <v>23</v>
      </c>
      <c r="D232" s="62">
        <v>1100905</v>
      </c>
      <c r="E232" s="62">
        <v>66054</v>
      </c>
      <c r="F232" s="63">
        <v>1.2743256101376452E-4</v>
      </c>
    </row>
    <row r="233" spans="1:6" x14ac:dyDescent="0.2">
      <c r="A233" s="52" t="s">
        <v>67</v>
      </c>
      <c r="B233" s="57" t="s">
        <v>25</v>
      </c>
      <c r="C233" s="61">
        <v>30</v>
      </c>
      <c r="D233" s="62">
        <v>3904922</v>
      </c>
      <c r="E233" s="62">
        <v>234295</v>
      </c>
      <c r="F233" s="63">
        <v>4.5200611443243339E-4</v>
      </c>
    </row>
    <row r="234" spans="1:6" x14ac:dyDescent="0.2">
      <c r="A234" s="52" t="s">
        <v>68</v>
      </c>
      <c r="B234" s="57" t="s">
        <v>5</v>
      </c>
      <c r="C234" s="61" t="s">
        <v>48</v>
      </c>
      <c r="D234" s="62" t="s">
        <v>48</v>
      </c>
      <c r="E234" s="62" t="s">
        <v>48</v>
      </c>
      <c r="F234" s="63" t="s">
        <v>48</v>
      </c>
    </row>
    <row r="235" spans="1:6" x14ac:dyDescent="0.2">
      <c r="A235" s="52" t="s">
        <v>68</v>
      </c>
      <c r="B235" s="57" t="s">
        <v>1</v>
      </c>
      <c r="C235" s="61" t="s">
        <v>48</v>
      </c>
      <c r="D235" s="62" t="s">
        <v>48</v>
      </c>
      <c r="E235" s="62" t="s">
        <v>48</v>
      </c>
      <c r="F235" s="63" t="s">
        <v>48</v>
      </c>
    </row>
    <row r="236" spans="1:6" x14ac:dyDescent="0.2">
      <c r="A236" s="52" t="s">
        <v>68</v>
      </c>
      <c r="B236" s="57" t="s">
        <v>151</v>
      </c>
      <c r="C236" s="61">
        <v>19</v>
      </c>
      <c r="D236" s="62">
        <v>2319290</v>
      </c>
      <c r="E236" s="62">
        <v>139157</v>
      </c>
      <c r="F236" s="63">
        <v>2.6846417920175049E-4</v>
      </c>
    </row>
    <row r="237" spans="1:6" x14ac:dyDescent="0.2">
      <c r="A237" s="52" t="s">
        <v>68</v>
      </c>
      <c r="B237" s="57" t="s">
        <v>3</v>
      </c>
      <c r="C237" s="61">
        <v>12</v>
      </c>
      <c r="D237" s="62">
        <v>3632991</v>
      </c>
      <c r="E237" s="62">
        <v>217979</v>
      </c>
      <c r="F237" s="63">
        <v>4.2052899471976525E-4</v>
      </c>
    </row>
    <row r="238" spans="1:6" x14ac:dyDescent="0.2">
      <c r="A238" s="52" t="s">
        <v>68</v>
      </c>
      <c r="B238" s="57" t="s">
        <v>2</v>
      </c>
      <c r="C238" s="61" t="s">
        <v>48</v>
      </c>
      <c r="D238" s="62" t="s">
        <v>48</v>
      </c>
      <c r="E238" s="62" t="s">
        <v>48</v>
      </c>
      <c r="F238" s="63" t="s">
        <v>48</v>
      </c>
    </row>
    <row r="239" spans="1:6" x14ac:dyDescent="0.2">
      <c r="A239" s="52" t="s">
        <v>68</v>
      </c>
      <c r="B239" s="57" t="s">
        <v>6</v>
      </c>
      <c r="C239" s="61" t="s">
        <v>48</v>
      </c>
      <c r="D239" s="62" t="s">
        <v>48</v>
      </c>
      <c r="E239" s="62" t="s">
        <v>48</v>
      </c>
      <c r="F239" s="63" t="s">
        <v>48</v>
      </c>
    </row>
    <row r="240" spans="1:6" x14ac:dyDescent="0.2">
      <c r="A240" s="52" t="s">
        <v>68</v>
      </c>
      <c r="B240" s="57" t="s">
        <v>10</v>
      </c>
      <c r="C240" s="61">
        <v>33</v>
      </c>
      <c r="D240" s="62">
        <v>820457</v>
      </c>
      <c r="E240" s="62">
        <v>49227</v>
      </c>
      <c r="F240" s="63">
        <v>9.4969610939906526E-5</v>
      </c>
    </row>
    <row r="241" spans="1:6" x14ac:dyDescent="0.2">
      <c r="A241" s="52" t="s">
        <v>68</v>
      </c>
      <c r="B241" s="57" t="s">
        <v>4</v>
      </c>
      <c r="C241" s="61">
        <v>7</v>
      </c>
      <c r="D241" s="62">
        <v>791622</v>
      </c>
      <c r="E241" s="62">
        <v>47497</v>
      </c>
      <c r="F241" s="63">
        <v>9.1632063924528004E-5</v>
      </c>
    </row>
    <row r="242" spans="1:6" x14ac:dyDescent="0.2">
      <c r="A242" s="52" t="s">
        <v>68</v>
      </c>
      <c r="B242" s="57" t="s">
        <v>49</v>
      </c>
      <c r="C242" s="61">
        <v>94</v>
      </c>
      <c r="D242" s="62">
        <v>2541245</v>
      </c>
      <c r="E242" s="62">
        <v>145643</v>
      </c>
      <c r="F242" s="63">
        <v>2.8097708668252798E-4</v>
      </c>
    </row>
    <row r="243" spans="1:6" x14ac:dyDescent="0.2">
      <c r="A243" s="52" t="s">
        <v>68</v>
      </c>
      <c r="B243" s="57" t="s">
        <v>8</v>
      </c>
      <c r="C243" s="61">
        <v>27</v>
      </c>
      <c r="D243" s="62">
        <v>359500</v>
      </c>
      <c r="E243" s="62">
        <v>21570</v>
      </c>
      <c r="F243" s="63">
        <v>4.1613230706193424E-5</v>
      </c>
    </row>
    <row r="244" spans="1:6" x14ac:dyDescent="0.2">
      <c r="A244" s="52" t="s">
        <v>68</v>
      </c>
      <c r="B244" s="57" t="s">
        <v>152</v>
      </c>
      <c r="C244" s="61">
        <v>12</v>
      </c>
      <c r="D244" s="62">
        <v>1258808</v>
      </c>
      <c r="E244" s="62">
        <v>75528</v>
      </c>
      <c r="F244" s="63">
        <v>1.4570997166329981E-4</v>
      </c>
    </row>
    <row r="245" spans="1:6" x14ac:dyDescent="0.2">
      <c r="A245" s="52" t="s">
        <v>68</v>
      </c>
      <c r="B245" s="57" t="s">
        <v>25</v>
      </c>
      <c r="C245" s="61">
        <v>14</v>
      </c>
      <c r="D245" s="62">
        <v>902562</v>
      </c>
      <c r="E245" s="62">
        <v>54154</v>
      </c>
      <c r="F245" s="63">
        <v>1.0447486767098743E-4</v>
      </c>
    </row>
    <row r="246" spans="1:6" x14ac:dyDescent="0.2">
      <c r="A246" s="52" t="s">
        <v>69</v>
      </c>
      <c r="B246" s="57" t="s">
        <v>5</v>
      </c>
      <c r="C246" s="61">
        <v>17</v>
      </c>
      <c r="D246" s="62">
        <v>874624</v>
      </c>
      <c r="E246" s="62">
        <v>52477</v>
      </c>
      <c r="F246" s="63">
        <v>1.0123956920579102E-4</v>
      </c>
    </row>
    <row r="247" spans="1:6" x14ac:dyDescent="0.2">
      <c r="A247" s="52" t="s">
        <v>69</v>
      </c>
      <c r="B247" s="57" t="s">
        <v>1</v>
      </c>
      <c r="C247" s="61">
        <v>8</v>
      </c>
      <c r="D247" s="62">
        <v>11288124</v>
      </c>
      <c r="E247" s="62">
        <v>677287</v>
      </c>
      <c r="F247" s="63">
        <v>1.3066342227772659E-3</v>
      </c>
    </row>
    <row r="248" spans="1:6" x14ac:dyDescent="0.2">
      <c r="A248" s="52" t="s">
        <v>69</v>
      </c>
      <c r="B248" s="57" t="s">
        <v>151</v>
      </c>
      <c r="C248" s="61">
        <v>48</v>
      </c>
      <c r="D248" s="62">
        <v>4938126</v>
      </c>
      <c r="E248" s="62">
        <v>295211</v>
      </c>
      <c r="F248" s="63">
        <v>5.6952635373231655E-4</v>
      </c>
    </row>
    <row r="249" spans="1:6" x14ac:dyDescent="0.2">
      <c r="A249" s="52" t="s">
        <v>69</v>
      </c>
      <c r="B249" s="57" t="s">
        <v>3</v>
      </c>
      <c r="C249" s="61">
        <v>20</v>
      </c>
      <c r="D249" s="62">
        <v>4891317</v>
      </c>
      <c r="E249" s="62">
        <v>293479</v>
      </c>
      <c r="F249" s="63">
        <v>5.6618494828108209E-4</v>
      </c>
    </row>
    <row r="250" spans="1:6" x14ac:dyDescent="0.2">
      <c r="A250" s="52" t="s">
        <v>69</v>
      </c>
      <c r="B250" s="57" t="s">
        <v>2</v>
      </c>
      <c r="C250" s="61">
        <v>5</v>
      </c>
      <c r="D250" s="62">
        <v>9150172</v>
      </c>
      <c r="E250" s="62">
        <v>549010</v>
      </c>
      <c r="F250" s="63">
        <v>1.0591599346317687E-3</v>
      </c>
    </row>
    <row r="251" spans="1:6" x14ac:dyDescent="0.2">
      <c r="A251" s="52" t="s">
        <v>69</v>
      </c>
      <c r="B251" s="57" t="s">
        <v>6</v>
      </c>
      <c r="C251" s="61">
        <v>17</v>
      </c>
      <c r="D251" s="62">
        <v>1502701</v>
      </c>
      <c r="E251" s="62">
        <v>90162</v>
      </c>
      <c r="F251" s="63">
        <v>1.7394214682113173E-4</v>
      </c>
    </row>
    <row r="252" spans="1:6" x14ac:dyDescent="0.2">
      <c r="A252" s="52" t="s">
        <v>69</v>
      </c>
      <c r="B252" s="57" t="s">
        <v>10</v>
      </c>
      <c r="C252" s="61">
        <v>84</v>
      </c>
      <c r="D252" s="62">
        <v>4676165</v>
      </c>
      <c r="E252" s="62">
        <v>280570</v>
      </c>
      <c r="F252" s="63">
        <v>5.4128067404898882E-4</v>
      </c>
    </row>
    <row r="253" spans="1:6" x14ac:dyDescent="0.2">
      <c r="A253" s="52" t="s">
        <v>69</v>
      </c>
      <c r="B253" s="57" t="s">
        <v>4</v>
      </c>
      <c r="C253" s="61">
        <v>15</v>
      </c>
      <c r="D253" s="62">
        <v>5553096</v>
      </c>
      <c r="E253" s="62">
        <v>333186</v>
      </c>
      <c r="F253" s="63">
        <v>6.4278840454676689E-4</v>
      </c>
    </row>
    <row r="254" spans="1:6" x14ac:dyDescent="0.2">
      <c r="A254" s="52" t="s">
        <v>69</v>
      </c>
      <c r="B254" s="57" t="s">
        <v>49</v>
      </c>
      <c r="C254" s="61">
        <v>205</v>
      </c>
      <c r="D254" s="62">
        <v>6355479</v>
      </c>
      <c r="E254" s="62">
        <v>374065</v>
      </c>
      <c r="F254" s="63">
        <v>7.2165290422402609E-4</v>
      </c>
    </row>
    <row r="255" spans="1:6" x14ac:dyDescent="0.2">
      <c r="A255" s="52" t="s">
        <v>69</v>
      </c>
      <c r="B255" s="57" t="s">
        <v>8</v>
      </c>
      <c r="C255" s="61">
        <v>109</v>
      </c>
      <c r="D255" s="62">
        <v>5543502</v>
      </c>
      <c r="E255" s="62">
        <v>332610</v>
      </c>
      <c r="F255" s="63">
        <v>6.4167717502025936E-4</v>
      </c>
    </row>
    <row r="256" spans="1:6" x14ac:dyDescent="0.2">
      <c r="A256" s="52" t="s">
        <v>69</v>
      </c>
      <c r="B256" s="57" t="s">
        <v>152</v>
      </c>
      <c r="C256" s="61">
        <v>38</v>
      </c>
      <c r="D256" s="62">
        <v>7122385</v>
      </c>
      <c r="E256" s="62">
        <v>427343</v>
      </c>
      <c r="F256" s="63">
        <v>8.2443777699011669E-4</v>
      </c>
    </row>
    <row r="257" spans="1:6" x14ac:dyDescent="0.2">
      <c r="A257" s="52" t="s">
        <v>69</v>
      </c>
      <c r="B257" s="57" t="s">
        <v>25</v>
      </c>
      <c r="C257" s="61">
        <v>43</v>
      </c>
      <c r="D257" s="62">
        <v>3630672</v>
      </c>
      <c r="E257" s="62">
        <v>217840</v>
      </c>
      <c r="F257" s="63">
        <v>4.2026083342777817E-4</v>
      </c>
    </row>
    <row r="258" spans="1:6" x14ac:dyDescent="0.2">
      <c r="A258" s="52" t="s">
        <v>70</v>
      </c>
      <c r="B258" s="57" t="s">
        <v>5</v>
      </c>
      <c r="C258" s="61">
        <v>5</v>
      </c>
      <c r="D258" s="62">
        <v>43868</v>
      </c>
      <c r="E258" s="62">
        <v>2632</v>
      </c>
      <c r="F258" s="63">
        <v>5.0777015864024619E-6</v>
      </c>
    </row>
    <row r="259" spans="1:6" x14ac:dyDescent="0.2">
      <c r="A259" s="52" t="s">
        <v>70</v>
      </c>
      <c r="B259" s="57" t="s">
        <v>1</v>
      </c>
      <c r="C259" s="61">
        <v>11</v>
      </c>
      <c r="D259" s="62">
        <v>1341856</v>
      </c>
      <c r="E259" s="62">
        <v>80511</v>
      </c>
      <c r="F259" s="63">
        <v>1.5532326459834672E-4</v>
      </c>
    </row>
    <row r="260" spans="1:6" x14ac:dyDescent="0.2">
      <c r="A260" s="52" t="s">
        <v>70</v>
      </c>
      <c r="B260" s="57" t="s">
        <v>151</v>
      </c>
      <c r="C260" s="61">
        <v>59</v>
      </c>
      <c r="D260" s="62">
        <v>2086489</v>
      </c>
      <c r="E260" s="62">
        <v>125179</v>
      </c>
      <c r="F260" s="63">
        <v>2.4149757100466328E-4</v>
      </c>
    </row>
    <row r="261" spans="1:6" x14ac:dyDescent="0.2">
      <c r="A261" s="52" t="s">
        <v>70</v>
      </c>
      <c r="B261" s="57" t="s">
        <v>3</v>
      </c>
      <c r="C261" s="61">
        <v>22</v>
      </c>
      <c r="D261" s="62">
        <v>3454499</v>
      </c>
      <c r="E261" s="62">
        <v>207270</v>
      </c>
      <c r="F261" s="63">
        <v>3.9986899992919386E-4</v>
      </c>
    </row>
    <row r="262" spans="1:6" x14ac:dyDescent="0.2">
      <c r="A262" s="52" t="s">
        <v>70</v>
      </c>
      <c r="B262" s="57" t="s">
        <v>2</v>
      </c>
      <c r="C262" s="61">
        <v>11</v>
      </c>
      <c r="D262" s="62">
        <v>1913425</v>
      </c>
      <c r="E262" s="62">
        <v>114806</v>
      </c>
      <c r="F262" s="63">
        <v>2.2148579343788793E-4</v>
      </c>
    </row>
    <row r="263" spans="1:6" x14ac:dyDescent="0.2">
      <c r="A263" s="52" t="s">
        <v>70</v>
      </c>
      <c r="B263" s="57" t="s">
        <v>6</v>
      </c>
      <c r="C263" s="61">
        <v>7</v>
      </c>
      <c r="D263" s="62">
        <v>118934</v>
      </c>
      <c r="E263" s="62">
        <v>7136</v>
      </c>
      <c r="F263" s="63">
        <v>1.3766899133954394E-5</v>
      </c>
    </row>
    <row r="264" spans="1:6" x14ac:dyDescent="0.2">
      <c r="A264" s="52" t="s">
        <v>70</v>
      </c>
      <c r="B264" s="57" t="s">
        <v>10</v>
      </c>
      <c r="C264" s="61">
        <v>105</v>
      </c>
      <c r="D264" s="62">
        <v>3076853</v>
      </c>
      <c r="E264" s="62">
        <v>184611</v>
      </c>
      <c r="F264" s="63">
        <v>3.5615485089944711E-4</v>
      </c>
    </row>
    <row r="265" spans="1:6" x14ac:dyDescent="0.2">
      <c r="A265" s="52" t="s">
        <v>70</v>
      </c>
      <c r="B265" s="57" t="s">
        <v>4</v>
      </c>
      <c r="C265" s="61">
        <v>21</v>
      </c>
      <c r="D265" s="62">
        <v>2464346</v>
      </c>
      <c r="E265" s="62">
        <v>147861</v>
      </c>
      <c r="F265" s="63">
        <v>2.852560920467532E-4</v>
      </c>
    </row>
    <row r="266" spans="1:6" x14ac:dyDescent="0.2">
      <c r="A266" s="52" t="s">
        <v>70</v>
      </c>
      <c r="B266" s="57" t="s">
        <v>49</v>
      </c>
      <c r="C266" s="61">
        <v>263</v>
      </c>
      <c r="D266" s="62">
        <v>4601637</v>
      </c>
      <c r="E266" s="62">
        <v>269790</v>
      </c>
      <c r="F266" s="63">
        <v>5.2048370478553199E-4</v>
      </c>
    </row>
    <row r="267" spans="1:6" x14ac:dyDescent="0.2">
      <c r="A267" s="52" t="s">
        <v>70</v>
      </c>
      <c r="B267" s="57" t="s">
        <v>8</v>
      </c>
      <c r="C267" s="61">
        <v>89</v>
      </c>
      <c r="D267" s="62">
        <v>1724889</v>
      </c>
      <c r="E267" s="62">
        <v>103493</v>
      </c>
      <c r="F267" s="63">
        <v>1.9966055101882597E-4</v>
      </c>
    </row>
    <row r="268" spans="1:6" x14ac:dyDescent="0.2">
      <c r="A268" s="52" t="s">
        <v>70</v>
      </c>
      <c r="B268" s="57" t="s">
        <v>152</v>
      </c>
      <c r="C268" s="61">
        <v>43</v>
      </c>
      <c r="D268" s="62">
        <v>2317073</v>
      </c>
      <c r="E268" s="62">
        <v>139024</v>
      </c>
      <c r="F268" s="63">
        <v>2.6820759321733123E-4</v>
      </c>
    </row>
    <row r="269" spans="1:6" x14ac:dyDescent="0.2">
      <c r="A269" s="52" t="s">
        <v>70</v>
      </c>
      <c r="B269" s="57" t="s">
        <v>25</v>
      </c>
      <c r="C269" s="61">
        <v>41</v>
      </c>
      <c r="D269" s="62">
        <v>3898511</v>
      </c>
      <c r="E269" s="62">
        <v>233911</v>
      </c>
      <c r="F269" s="63">
        <v>4.5126529474809503E-4</v>
      </c>
    </row>
    <row r="270" spans="1:6" x14ac:dyDescent="0.2">
      <c r="A270" s="52" t="s">
        <v>71</v>
      </c>
      <c r="B270" s="57" t="s">
        <v>5</v>
      </c>
      <c r="C270" s="61">
        <v>14</v>
      </c>
      <c r="D270" s="62">
        <v>1312479</v>
      </c>
      <c r="E270" s="62">
        <v>78749</v>
      </c>
      <c r="F270" s="63">
        <v>1.5192398260927334E-4</v>
      </c>
    </row>
    <row r="271" spans="1:6" x14ac:dyDescent="0.2">
      <c r="A271" s="52" t="s">
        <v>71</v>
      </c>
      <c r="B271" s="57" t="s">
        <v>1</v>
      </c>
      <c r="C271" s="61">
        <v>17</v>
      </c>
      <c r="D271" s="62">
        <v>4076068</v>
      </c>
      <c r="E271" s="62">
        <v>244564</v>
      </c>
      <c r="F271" s="63">
        <v>4.7181725333470047E-4</v>
      </c>
    </row>
    <row r="272" spans="1:6" x14ac:dyDescent="0.2">
      <c r="A272" s="52" t="s">
        <v>71</v>
      </c>
      <c r="B272" s="57" t="s">
        <v>151</v>
      </c>
      <c r="C272" s="61">
        <v>136</v>
      </c>
      <c r="D272" s="62">
        <v>13529462</v>
      </c>
      <c r="E272" s="62">
        <v>811474</v>
      </c>
      <c r="F272" s="63">
        <v>1.5655101888770331E-3</v>
      </c>
    </row>
    <row r="273" spans="1:6" x14ac:dyDescent="0.2">
      <c r="A273" s="52" t="s">
        <v>71</v>
      </c>
      <c r="B273" s="57" t="s">
        <v>3</v>
      </c>
      <c r="C273" s="61">
        <v>46</v>
      </c>
      <c r="D273" s="62">
        <v>14008333</v>
      </c>
      <c r="E273" s="62">
        <v>840500</v>
      </c>
      <c r="F273" s="63">
        <v>1.6215076684541296E-3</v>
      </c>
    </row>
    <row r="274" spans="1:6" x14ac:dyDescent="0.2">
      <c r="A274" s="52" t="s">
        <v>71</v>
      </c>
      <c r="B274" s="57" t="s">
        <v>2</v>
      </c>
      <c r="C274" s="61">
        <v>21</v>
      </c>
      <c r="D274" s="62">
        <v>15410714</v>
      </c>
      <c r="E274" s="62">
        <v>924643</v>
      </c>
      <c r="F274" s="63">
        <v>1.7838378525668432E-3</v>
      </c>
    </row>
    <row r="275" spans="1:6" x14ac:dyDescent="0.2">
      <c r="A275" s="52" t="s">
        <v>71</v>
      </c>
      <c r="B275" s="57" t="s">
        <v>6</v>
      </c>
      <c r="C275" s="61">
        <v>20</v>
      </c>
      <c r="D275" s="62">
        <v>2380292</v>
      </c>
      <c r="E275" s="62">
        <v>142818</v>
      </c>
      <c r="F275" s="63">
        <v>2.7552704603602842E-4</v>
      </c>
    </row>
    <row r="276" spans="1:6" x14ac:dyDescent="0.2">
      <c r="A276" s="52" t="s">
        <v>71</v>
      </c>
      <c r="B276" s="57" t="s">
        <v>10</v>
      </c>
      <c r="C276" s="61">
        <v>175</v>
      </c>
      <c r="D276" s="62">
        <v>12313645</v>
      </c>
      <c r="E276" s="62">
        <v>738819</v>
      </c>
      <c r="F276" s="63">
        <v>1.4253428603207751E-3</v>
      </c>
    </row>
    <row r="277" spans="1:6" x14ac:dyDescent="0.2">
      <c r="A277" s="52" t="s">
        <v>71</v>
      </c>
      <c r="B277" s="57" t="s">
        <v>4</v>
      </c>
      <c r="C277" s="61">
        <v>25</v>
      </c>
      <c r="D277" s="62">
        <v>4695925</v>
      </c>
      <c r="E277" s="62">
        <v>281756</v>
      </c>
      <c r="F277" s="63">
        <v>5.4356872651155472E-4</v>
      </c>
    </row>
    <row r="278" spans="1:6" x14ac:dyDescent="0.2">
      <c r="A278" s="52" t="s">
        <v>71</v>
      </c>
      <c r="B278" s="57" t="s">
        <v>49</v>
      </c>
      <c r="C278" s="61">
        <v>449</v>
      </c>
      <c r="D278" s="62">
        <v>11662730</v>
      </c>
      <c r="E278" s="62">
        <v>689828</v>
      </c>
      <c r="F278" s="63">
        <v>1.3308285448118682E-3</v>
      </c>
    </row>
    <row r="279" spans="1:6" x14ac:dyDescent="0.2">
      <c r="A279" s="52" t="s">
        <v>71</v>
      </c>
      <c r="B279" s="57" t="s">
        <v>8</v>
      </c>
      <c r="C279" s="61">
        <v>144</v>
      </c>
      <c r="D279" s="62">
        <v>6115566</v>
      </c>
      <c r="E279" s="62">
        <v>366934</v>
      </c>
      <c r="F279" s="63">
        <v>7.0789565117971155E-4</v>
      </c>
    </row>
    <row r="280" spans="1:6" x14ac:dyDescent="0.2">
      <c r="A280" s="52" t="s">
        <v>71</v>
      </c>
      <c r="B280" s="57" t="s">
        <v>152</v>
      </c>
      <c r="C280" s="61">
        <v>57</v>
      </c>
      <c r="D280" s="62">
        <v>5912681</v>
      </c>
      <c r="E280" s="62">
        <v>354761</v>
      </c>
      <c r="F280" s="63">
        <v>6.8441128134260015E-4</v>
      </c>
    </row>
    <row r="281" spans="1:6" x14ac:dyDescent="0.2">
      <c r="A281" s="52" t="s">
        <v>71</v>
      </c>
      <c r="B281" s="57" t="s">
        <v>25</v>
      </c>
      <c r="C281" s="61">
        <v>44</v>
      </c>
      <c r="D281" s="62">
        <v>4530483</v>
      </c>
      <c r="E281" s="62">
        <v>271829</v>
      </c>
      <c r="F281" s="63">
        <v>5.2441738014065149E-4</v>
      </c>
    </row>
    <row r="282" spans="1:6" x14ac:dyDescent="0.2">
      <c r="A282" s="52" t="s">
        <v>72</v>
      </c>
      <c r="B282" s="57" t="s">
        <v>5</v>
      </c>
      <c r="C282" s="61" t="s">
        <v>48</v>
      </c>
      <c r="D282" s="62" t="s">
        <v>48</v>
      </c>
      <c r="E282" s="62" t="s">
        <v>48</v>
      </c>
      <c r="F282" s="63" t="s">
        <v>48</v>
      </c>
    </row>
    <row r="283" spans="1:6" x14ac:dyDescent="0.2">
      <c r="A283" s="52" t="s">
        <v>72</v>
      </c>
      <c r="B283" s="57" t="s">
        <v>1</v>
      </c>
      <c r="C283" s="61">
        <v>12</v>
      </c>
      <c r="D283" s="62">
        <v>1632204</v>
      </c>
      <c r="E283" s="62">
        <v>97932</v>
      </c>
      <c r="F283" s="63">
        <v>1.889321701214156E-4</v>
      </c>
    </row>
    <row r="284" spans="1:6" x14ac:dyDescent="0.2">
      <c r="A284" s="52" t="s">
        <v>72</v>
      </c>
      <c r="B284" s="57" t="s">
        <v>151</v>
      </c>
      <c r="C284" s="61">
        <v>43</v>
      </c>
      <c r="D284" s="62">
        <v>3349803</v>
      </c>
      <c r="E284" s="62">
        <v>200988</v>
      </c>
      <c r="F284" s="63">
        <v>3.8774965290572108E-4</v>
      </c>
    </row>
    <row r="285" spans="1:6" x14ac:dyDescent="0.2">
      <c r="A285" s="52" t="s">
        <v>72</v>
      </c>
      <c r="B285" s="57" t="s">
        <v>3</v>
      </c>
      <c r="C285" s="61">
        <v>15</v>
      </c>
      <c r="D285" s="62">
        <v>4291325</v>
      </c>
      <c r="E285" s="62">
        <v>257480</v>
      </c>
      <c r="F285" s="63">
        <v>4.9673503209228943E-4</v>
      </c>
    </row>
    <row r="286" spans="1:6" x14ac:dyDescent="0.2">
      <c r="A286" s="52" t="s">
        <v>72</v>
      </c>
      <c r="B286" s="57" t="s">
        <v>2</v>
      </c>
      <c r="C286" s="61" t="s">
        <v>48</v>
      </c>
      <c r="D286" s="62" t="s">
        <v>48</v>
      </c>
      <c r="E286" s="62" t="s">
        <v>48</v>
      </c>
      <c r="F286" s="63" t="s">
        <v>48</v>
      </c>
    </row>
    <row r="287" spans="1:6" x14ac:dyDescent="0.2">
      <c r="A287" s="52" t="s">
        <v>72</v>
      </c>
      <c r="B287" s="57" t="s">
        <v>6</v>
      </c>
      <c r="C287" s="61">
        <v>10</v>
      </c>
      <c r="D287" s="62">
        <v>304695</v>
      </c>
      <c r="E287" s="62">
        <v>18282</v>
      </c>
      <c r="F287" s="63">
        <v>3.5269962159046274E-5</v>
      </c>
    </row>
    <row r="288" spans="1:6" x14ac:dyDescent="0.2">
      <c r="A288" s="52" t="s">
        <v>72</v>
      </c>
      <c r="B288" s="57" t="s">
        <v>10</v>
      </c>
      <c r="C288" s="61">
        <v>69</v>
      </c>
      <c r="D288" s="62">
        <v>1278703</v>
      </c>
      <c r="E288" s="62">
        <v>76722</v>
      </c>
      <c r="F288" s="63">
        <v>1.4801345786928939E-4</v>
      </c>
    </row>
    <row r="289" spans="1:6" x14ac:dyDescent="0.2">
      <c r="A289" s="52" t="s">
        <v>72</v>
      </c>
      <c r="B289" s="57" t="s">
        <v>4</v>
      </c>
      <c r="C289" s="61">
        <v>13</v>
      </c>
      <c r="D289" s="62">
        <v>1456258</v>
      </c>
      <c r="E289" s="62">
        <v>87366</v>
      </c>
      <c r="F289" s="63">
        <v>1.685480534945431E-4</v>
      </c>
    </row>
    <row r="290" spans="1:6" x14ac:dyDescent="0.2">
      <c r="A290" s="52" t="s">
        <v>72</v>
      </c>
      <c r="B290" s="57" t="s">
        <v>49</v>
      </c>
      <c r="C290" s="61">
        <v>182</v>
      </c>
      <c r="D290" s="62">
        <v>4701633</v>
      </c>
      <c r="E290" s="62">
        <v>277687</v>
      </c>
      <c r="F290" s="63">
        <v>5.3571873876266727E-4</v>
      </c>
    </row>
    <row r="291" spans="1:6" x14ac:dyDescent="0.2">
      <c r="A291" s="52" t="s">
        <v>72</v>
      </c>
      <c r="B291" s="57" t="s">
        <v>8</v>
      </c>
      <c r="C291" s="61">
        <v>48</v>
      </c>
      <c r="D291" s="62">
        <v>1865220</v>
      </c>
      <c r="E291" s="62">
        <v>111913</v>
      </c>
      <c r="F291" s="63">
        <v>2.1590456597228672E-4</v>
      </c>
    </row>
    <row r="292" spans="1:6" x14ac:dyDescent="0.2">
      <c r="A292" s="52" t="s">
        <v>72</v>
      </c>
      <c r="B292" s="57" t="s">
        <v>152</v>
      </c>
      <c r="C292" s="61">
        <v>38</v>
      </c>
      <c r="D292" s="62">
        <v>2818979</v>
      </c>
      <c r="E292" s="62">
        <v>169139</v>
      </c>
      <c r="F292" s="63">
        <v>3.2630599111798097E-4</v>
      </c>
    </row>
    <row r="293" spans="1:6" x14ac:dyDescent="0.2">
      <c r="A293" s="52" t="s">
        <v>72</v>
      </c>
      <c r="B293" s="57" t="s">
        <v>25</v>
      </c>
      <c r="C293" s="61">
        <v>22</v>
      </c>
      <c r="D293" s="62">
        <v>1762023</v>
      </c>
      <c r="E293" s="62">
        <v>105721</v>
      </c>
      <c r="F293" s="63">
        <v>2.039588485623308E-4</v>
      </c>
    </row>
    <row r="294" spans="1:6" x14ac:dyDescent="0.2">
      <c r="A294" s="52" t="s">
        <v>73</v>
      </c>
      <c r="B294" s="57" t="s">
        <v>5</v>
      </c>
      <c r="C294" s="61">
        <v>89</v>
      </c>
      <c r="D294" s="62">
        <v>21502015</v>
      </c>
      <c r="E294" s="62">
        <v>1290121</v>
      </c>
      <c r="F294" s="63">
        <v>2.4889245624434386E-3</v>
      </c>
    </row>
    <row r="295" spans="1:6" x14ac:dyDescent="0.2">
      <c r="A295" s="52" t="s">
        <v>73</v>
      </c>
      <c r="B295" s="57" t="s">
        <v>1</v>
      </c>
      <c r="C295" s="61">
        <v>25</v>
      </c>
      <c r="D295" s="62">
        <v>15660388</v>
      </c>
      <c r="E295" s="62">
        <v>939623</v>
      </c>
      <c r="F295" s="63">
        <v>1.8127375371277507E-3</v>
      </c>
    </row>
    <row r="296" spans="1:6" x14ac:dyDescent="0.2">
      <c r="A296" s="52" t="s">
        <v>73</v>
      </c>
      <c r="B296" s="57" t="s">
        <v>151</v>
      </c>
      <c r="C296" s="61">
        <v>155</v>
      </c>
      <c r="D296" s="62">
        <v>32150931</v>
      </c>
      <c r="E296" s="62">
        <v>1929056</v>
      </c>
      <c r="F296" s="63">
        <v>3.7215694192474112E-3</v>
      </c>
    </row>
    <row r="297" spans="1:6" x14ac:dyDescent="0.2">
      <c r="A297" s="52" t="s">
        <v>73</v>
      </c>
      <c r="B297" s="57" t="s">
        <v>3</v>
      </c>
      <c r="C297" s="61">
        <v>60</v>
      </c>
      <c r="D297" s="62">
        <v>21192704</v>
      </c>
      <c r="E297" s="62">
        <v>1271562</v>
      </c>
      <c r="F297" s="63">
        <v>2.4531202069183462E-3</v>
      </c>
    </row>
    <row r="298" spans="1:6" x14ac:dyDescent="0.2">
      <c r="A298" s="52" t="s">
        <v>73</v>
      </c>
      <c r="B298" s="57" t="s">
        <v>2</v>
      </c>
      <c r="C298" s="61">
        <v>13</v>
      </c>
      <c r="D298" s="62">
        <v>37892572</v>
      </c>
      <c r="E298" s="62">
        <v>2273554</v>
      </c>
      <c r="F298" s="63">
        <v>4.3861811369953121E-3</v>
      </c>
    </row>
    <row r="299" spans="1:6" x14ac:dyDescent="0.2">
      <c r="A299" s="52" t="s">
        <v>73</v>
      </c>
      <c r="B299" s="57" t="s">
        <v>6</v>
      </c>
      <c r="C299" s="61">
        <v>28</v>
      </c>
      <c r="D299" s="62">
        <v>13369961</v>
      </c>
      <c r="E299" s="62">
        <v>802198</v>
      </c>
      <c r="F299" s="63">
        <v>1.5476147633772348E-3</v>
      </c>
    </row>
    <row r="300" spans="1:6" x14ac:dyDescent="0.2">
      <c r="A300" s="52" t="s">
        <v>73</v>
      </c>
      <c r="B300" s="57" t="s">
        <v>10</v>
      </c>
      <c r="C300" s="61">
        <v>233</v>
      </c>
      <c r="D300" s="62">
        <v>6644818</v>
      </c>
      <c r="E300" s="62">
        <v>398689</v>
      </c>
      <c r="F300" s="63">
        <v>7.6915796648222305E-4</v>
      </c>
    </row>
    <row r="301" spans="1:6" x14ac:dyDescent="0.2">
      <c r="A301" s="52" t="s">
        <v>73</v>
      </c>
      <c r="B301" s="57" t="s">
        <v>4</v>
      </c>
      <c r="C301" s="61">
        <v>31</v>
      </c>
      <c r="D301" s="62">
        <v>8773280</v>
      </c>
      <c r="E301" s="62">
        <v>526397</v>
      </c>
      <c r="F301" s="63">
        <v>1.0155345296267084E-3</v>
      </c>
    </row>
    <row r="302" spans="1:6" x14ac:dyDescent="0.2">
      <c r="A302" s="52" t="s">
        <v>73</v>
      </c>
      <c r="B302" s="57" t="s">
        <v>49</v>
      </c>
      <c r="C302" s="61">
        <v>617</v>
      </c>
      <c r="D302" s="62">
        <v>29904031</v>
      </c>
      <c r="E302" s="62">
        <v>1729038</v>
      </c>
      <c r="F302" s="63">
        <v>3.3356911077318157E-3</v>
      </c>
    </row>
    <row r="303" spans="1:6" x14ac:dyDescent="0.2">
      <c r="A303" s="52" t="s">
        <v>73</v>
      </c>
      <c r="B303" s="57" t="s">
        <v>8</v>
      </c>
      <c r="C303" s="61">
        <v>251</v>
      </c>
      <c r="D303" s="62">
        <v>45813692</v>
      </c>
      <c r="E303" s="62">
        <v>2748822</v>
      </c>
      <c r="F303" s="63">
        <v>5.3030766831831258E-3</v>
      </c>
    </row>
    <row r="304" spans="1:6" x14ac:dyDescent="0.2">
      <c r="A304" s="52" t="s">
        <v>73</v>
      </c>
      <c r="B304" s="57" t="s">
        <v>152</v>
      </c>
      <c r="C304" s="61">
        <v>75</v>
      </c>
      <c r="D304" s="62">
        <v>14260374</v>
      </c>
      <c r="E304" s="62">
        <v>855622</v>
      </c>
      <c r="F304" s="63">
        <v>1.6506813019608081E-3</v>
      </c>
    </row>
    <row r="305" spans="1:6" x14ac:dyDescent="0.2">
      <c r="A305" s="52" t="s">
        <v>73</v>
      </c>
      <c r="B305" s="57" t="s">
        <v>25</v>
      </c>
      <c r="C305" s="61">
        <v>46</v>
      </c>
      <c r="D305" s="62">
        <v>28537338</v>
      </c>
      <c r="E305" s="62">
        <v>1712240</v>
      </c>
      <c r="F305" s="63">
        <v>3.3032841049778689E-3</v>
      </c>
    </row>
    <row r="306" spans="1:6" x14ac:dyDescent="0.2">
      <c r="A306" s="52" t="s">
        <v>74</v>
      </c>
      <c r="B306" s="57" t="s">
        <v>5</v>
      </c>
      <c r="C306" s="61" t="s">
        <v>48</v>
      </c>
      <c r="D306" s="62" t="s">
        <v>48</v>
      </c>
      <c r="E306" s="62" t="s">
        <v>48</v>
      </c>
      <c r="F306" s="63" t="s">
        <v>48</v>
      </c>
    </row>
    <row r="307" spans="1:6" x14ac:dyDescent="0.2">
      <c r="A307" s="52" t="s">
        <v>74</v>
      </c>
      <c r="B307" s="57" t="s">
        <v>1</v>
      </c>
      <c r="C307" s="61">
        <v>7</v>
      </c>
      <c r="D307" s="62">
        <v>198284</v>
      </c>
      <c r="E307" s="62">
        <v>11897</v>
      </c>
      <c r="F307" s="63">
        <v>2.2951905688993194E-5</v>
      </c>
    </row>
    <row r="308" spans="1:6" x14ac:dyDescent="0.2">
      <c r="A308" s="52" t="s">
        <v>74</v>
      </c>
      <c r="B308" s="57" t="s">
        <v>151</v>
      </c>
      <c r="C308" s="61">
        <v>13</v>
      </c>
      <c r="D308" s="62">
        <v>465710</v>
      </c>
      <c r="E308" s="62">
        <v>27943</v>
      </c>
      <c r="F308" s="63">
        <v>5.3908136561110936E-5</v>
      </c>
    </row>
    <row r="309" spans="1:6" x14ac:dyDescent="0.2">
      <c r="A309" s="52" t="s">
        <v>74</v>
      </c>
      <c r="B309" s="57" t="s">
        <v>3</v>
      </c>
      <c r="C309" s="61">
        <v>14</v>
      </c>
      <c r="D309" s="62">
        <v>1532381</v>
      </c>
      <c r="E309" s="62">
        <v>91943</v>
      </c>
      <c r="F309" s="63">
        <v>1.7737808395083644E-4</v>
      </c>
    </row>
    <row r="310" spans="1:6" x14ac:dyDescent="0.2">
      <c r="A310" s="52" t="s">
        <v>74</v>
      </c>
      <c r="B310" s="57" t="s">
        <v>2</v>
      </c>
      <c r="C310" s="61" t="s">
        <v>48</v>
      </c>
      <c r="D310" s="62" t="s">
        <v>48</v>
      </c>
      <c r="E310" s="62" t="s">
        <v>48</v>
      </c>
      <c r="F310" s="63" t="s">
        <v>48</v>
      </c>
    </row>
    <row r="311" spans="1:6" x14ac:dyDescent="0.2">
      <c r="A311" s="52" t="s">
        <v>74</v>
      </c>
      <c r="B311" s="57" t="s">
        <v>6</v>
      </c>
      <c r="C311" s="61">
        <v>7</v>
      </c>
      <c r="D311" s="62">
        <v>218006</v>
      </c>
      <c r="E311" s="62">
        <v>13080</v>
      </c>
      <c r="F311" s="63">
        <v>2.5234170497775152E-5</v>
      </c>
    </row>
    <row r="312" spans="1:6" x14ac:dyDescent="0.2">
      <c r="A312" s="52" t="s">
        <v>74</v>
      </c>
      <c r="B312" s="57" t="s">
        <v>10</v>
      </c>
      <c r="C312" s="61">
        <v>54</v>
      </c>
      <c r="D312" s="62">
        <v>1966974</v>
      </c>
      <c r="E312" s="62">
        <v>118018</v>
      </c>
      <c r="F312" s="63">
        <v>2.2768244142250976E-4</v>
      </c>
    </row>
    <row r="313" spans="1:6" x14ac:dyDescent="0.2">
      <c r="A313" s="52" t="s">
        <v>74</v>
      </c>
      <c r="B313" s="57" t="s">
        <v>4</v>
      </c>
      <c r="C313" s="61">
        <v>9</v>
      </c>
      <c r="D313" s="62">
        <v>859473</v>
      </c>
      <c r="E313" s="62">
        <v>51568</v>
      </c>
      <c r="F313" s="63">
        <v>9.9485910109271326E-5</v>
      </c>
    </row>
    <row r="314" spans="1:6" x14ac:dyDescent="0.2">
      <c r="A314" s="52" t="s">
        <v>74</v>
      </c>
      <c r="B314" s="57" t="s">
        <v>49</v>
      </c>
      <c r="C314" s="61">
        <v>106</v>
      </c>
      <c r="D314" s="62">
        <v>1878206</v>
      </c>
      <c r="E314" s="62">
        <v>111471</v>
      </c>
      <c r="F314" s="63">
        <v>2.1505185164812644E-4</v>
      </c>
    </row>
    <row r="315" spans="1:6" x14ac:dyDescent="0.2">
      <c r="A315" s="52" t="s">
        <v>74</v>
      </c>
      <c r="B315" s="57" t="s">
        <v>8</v>
      </c>
      <c r="C315" s="61">
        <v>79</v>
      </c>
      <c r="D315" s="62">
        <v>2290628</v>
      </c>
      <c r="E315" s="62">
        <v>137438</v>
      </c>
      <c r="F315" s="63">
        <v>2.6514785358357961E-4</v>
      </c>
    </row>
    <row r="316" spans="1:6" x14ac:dyDescent="0.2">
      <c r="A316" s="52" t="s">
        <v>74</v>
      </c>
      <c r="B316" s="57" t="s">
        <v>152</v>
      </c>
      <c r="C316" s="61">
        <v>9</v>
      </c>
      <c r="D316" s="62">
        <v>1770716</v>
      </c>
      <c r="E316" s="62">
        <v>106243</v>
      </c>
      <c r="F316" s="63">
        <v>2.0496590032072825E-4</v>
      </c>
    </row>
    <row r="317" spans="1:6" x14ac:dyDescent="0.2">
      <c r="A317" s="52" t="s">
        <v>74</v>
      </c>
      <c r="B317" s="57" t="s">
        <v>25</v>
      </c>
      <c r="C317" s="61">
        <v>16</v>
      </c>
      <c r="D317" s="62">
        <v>3449007</v>
      </c>
      <c r="E317" s="62">
        <v>206940</v>
      </c>
      <c r="F317" s="63">
        <v>3.9923235801296559E-4</v>
      </c>
    </row>
    <row r="318" spans="1:6" x14ac:dyDescent="0.2">
      <c r="A318" s="52" t="s">
        <v>75</v>
      </c>
      <c r="B318" s="57" t="s">
        <v>5</v>
      </c>
      <c r="C318" s="61" t="s">
        <v>48</v>
      </c>
      <c r="D318" s="62" t="s">
        <v>48</v>
      </c>
      <c r="E318" s="62" t="s">
        <v>48</v>
      </c>
      <c r="F318" s="63" t="s">
        <v>48</v>
      </c>
    </row>
    <row r="319" spans="1:6" x14ac:dyDescent="0.2">
      <c r="A319" s="52" t="s">
        <v>75</v>
      </c>
      <c r="B319" s="57" t="s">
        <v>1</v>
      </c>
      <c r="C319" s="61">
        <v>5</v>
      </c>
      <c r="D319" s="62">
        <v>589353</v>
      </c>
      <c r="E319" s="62">
        <v>35361</v>
      </c>
      <c r="F319" s="63">
        <v>6.8219075150751309E-5</v>
      </c>
    </row>
    <row r="320" spans="1:6" x14ac:dyDescent="0.2">
      <c r="A320" s="52" t="s">
        <v>75</v>
      </c>
      <c r="B320" s="57" t="s">
        <v>151</v>
      </c>
      <c r="C320" s="61">
        <v>17</v>
      </c>
      <c r="D320" s="62">
        <v>539275</v>
      </c>
      <c r="E320" s="62">
        <v>32345</v>
      </c>
      <c r="F320" s="63">
        <v>6.24005538800105E-5</v>
      </c>
    </row>
    <row r="321" spans="1:6" x14ac:dyDescent="0.2">
      <c r="A321" s="52" t="s">
        <v>75</v>
      </c>
      <c r="B321" s="57" t="s">
        <v>3</v>
      </c>
      <c r="C321" s="61">
        <v>5</v>
      </c>
      <c r="D321" s="62">
        <v>1396396</v>
      </c>
      <c r="E321" s="62">
        <v>83784</v>
      </c>
      <c r="F321" s="63">
        <v>1.6163759487657442E-4</v>
      </c>
    </row>
    <row r="322" spans="1:6" x14ac:dyDescent="0.2">
      <c r="A322" s="52" t="s">
        <v>75</v>
      </c>
      <c r="B322" s="57" t="s">
        <v>2</v>
      </c>
      <c r="C322" s="61" t="s">
        <v>48</v>
      </c>
      <c r="D322" s="62" t="s">
        <v>48</v>
      </c>
      <c r="E322" s="62" t="s">
        <v>48</v>
      </c>
      <c r="F322" s="63" t="s">
        <v>48</v>
      </c>
    </row>
    <row r="323" spans="1:6" x14ac:dyDescent="0.2">
      <c r="A323" s="52" t="s">
        <v>75</v>
      </c>
      <c r="B323" s="57" t="s">
        <v>6</v>
      </c>
      <c r="C323" s="61">
        <v>8</v>
      </c>
      <c r="D323" s="62">
        <v>219859</v>
      </c>
      <c r="E323" s="62">
        <v>13192</v>
      </c>
      <c r="F323" s="63">
        <v>2.5450242905707171E-5</v>
      </c>
    </row>
    <row r="324" spans="1:6" x14ac:dyDescent="0.2">
      <c r="A324" s="52" t="s">
        <v>75</v>
      </c>
      <c r="B324" s="57" t="s">
        <v>10</v>
      </c>
      <c r="C324" s="61">
        <v>41</v>
      </c>
      <c r="D324" s="62">
        <v>1337608</v>
      </c>
      <c r="E324" s="62">
        <v>80256</v>
      </c>
      <c r="F324" s="63">
        <v>1.5483131402671579E-4</v>
      </c>
    </row>
    <row r="325" spans="1:6" x14ac:dyDescent="0.2">
      <c r="A325" s="52" t="s">
        <v>75</v>
      </c>
      <c r="B325" s="57" t="s">
        <v>4</v>
      </c>
      <c r="C325" s="61">
        <v>6</v>
      </c>
      <c r="D325" s="62">
        <v>223924</v>
      </c>
      <c r="E325" s="62">
        <v>13435</v>
      </c>
      <c r="F325" s="63">
        <v>2.5919042862202533E-5</v>
      </c>
    </row>
    <row r="326" spans="1:6" x14ac:dyDescent="0.2">
      <c r="A326" s="52" t="s">
        <v>75</v>
      </c>
      <c r="B326" s="57" t="s">
        <v>49</v>
      </c>
      <c r="C326" s="61">
        <v>79</v>
      </c>
      <c r="D326" s="62">
        <v>1768612</v>
      </c>
      <c r="E326" s="62">
        <v>104227</v>
      </c>
      <c r="F326" s="63">
        <v>2.0107659697795189E-4</v>
      </c>
    </row>
    <row r="327" spans="1:6" x14ac:dyDescent="0.2">
      <c r="A327" s="52" t="s">
        <v>75</v>
      </c>
      <c r="B327" s="57" t="s">
        <v>8</v>
      </c>
      <c r="C327" s="61">
        <v>37</v>
      </c>
      <c r="D327" s="62">
        <v>429804</v>
      </c>
      <c r="E327" s="62">
        <v>25788</v>
      </c>
      <c r="F327" s="63">
        <v>4.9750671926347519E-5</v>
      </c>
    </row>
    <row r="328" spans="1:6" x14ac:dyDescent="0.2">
      <c r="A328" s="52" t="s">
        <v>75</v>
      </c>
      <c r="B328" s="57" t="s">
        <v>152</v>
      </c>
      <c r="C328" s="61">
        <v>18</v>
      </c>
      <c r="D328" s="62">
        <v>972213</v>
      </c>
      <c r="E328" s="62">
        <v>58333</v>
      </c>
      <c r="F328" s="63">
        <v>1.1253706939195091E-4</v>
      </c>
    </row>
    <row r="329" spans="1:6" x14ac:dyDescent="0.2">
      <c r="A329" s="52" t="s">
        <v>75</v>
      </c>
      <c r="B329" s="57" t="s">
        <v>25</v>
      </c>
      <c r="C329" s="61">
        <v>8</v>
      </c>
      <c r="D329" s="62">
        <v>559591</v>
      </c>
      <c r="E329" s="62">
        <v>33575</v>
      </c>
      <c r="F329" s="63">
        <v>6.4773491931406781E-5</v>
      </c>
    </row>
    <row r="330" spans="1:6" x14ac:dyDescent="0.2">
      <c r="A330" s="52" t="s">
        <v>76</v>
      </c>
      <c r="B330" s="57" t="s">
        <v>5</v>
      </c>
      <c r="C330" s="61" t="s">
        <v>48</v>
      </c>
      <c r="D330" s="62" t="s">
        <v>48</v>
      </c>
      <c r="E330" s="62" t="s">
        <v>48</v>
      </c>
      <c r="F330" s="63" t="s">
        <v>48</v>
      </c>
    </row>
    <row r="331" spans="1:6" x14ac:dyDescent="0.2">
      <c r="A331" s="52" t="s">
        <v>76</v>
      </c>
      <c r="B331" s="57" t="s">
        <v>1</v>
      </c>
      <c r="C331" s="61">
        <v>15</v>
      </c>
      <c r="D331" s="62">
        <v>1915896</v>
      </c>
      <c r="E331" s="62">
        <v>114954</v>
      </c>
      <c r="F331" s="63">
        <v>2.2177131769122665E-4</v>
      </c>
    </row>
    <row r="332" spans="1:6" x14ac:dyDescent="0.2">
      <c r="A332" s="52" t="s">
        <v>76</v>
      </c>
      <c r="B332" s="57" t="s">
        <v>151</v>
      </c>
      <c r="C332" s="61">
        <v>37</v>
      </c>
      <c r="D332" s="62">
        <v>2492547</v>
      </c>
      <c r="E332" s="62">
        <v>149237</v>
      </c>
      <c r="F332" s="63">
        <v>2.8791069591563225E-4</v>
      </c>
    </row>
    <row r="333" spans="1:6" x14ac:dyDescent="0.2">
      <c r="A333" s="52" t="s">
        <v>76</v>
      </c>
      <c r="B333" s="57" t="s">
        <v>3</v>
      </c>
      <c r="C333" s="61">
        <v>19</v>
      </c>
      <c r="D333" s="62">
        <v>3557925</v>
      </c>
      <c r="E333" s="62">
        <v>213476</v>
      </c>
      <c r="F333" s="63">
        <v>4.1184172639014126E-4</v>
      </c>
    </row>
    <row r="334" spans="1:6" x14ac:dyDescent="0.2">
      <c r="A334" s="52" t="s">
        <v>76</v>
      </c>
      <c r="B334" s="57" t="s">
        <v>2</v>
      </c>
      <c r="C334" s="61">
        <v>8</v>
      </c>
      <c r="D334" s="62">
        <v>5127248</v>
      </c>
      <c r="E334" s="62">
        <v>307635</v>
      </c>
      <c r="F334" s="63">
        <v>5.9349495726934698E-4</v>
      </c>
    </row>
    <row r="335" spans="1:6" x14ac:dyDescent="0.2">
      <c r="A335" s="52" t="s">
        <v>76</v>
      </c>
      <c r="B335" s="57" t="s">
        <v>6</v>
      </c>
      <c r="C335" s="61" t="s">
        <v>48</v>
      </c>
      <c r="D335" s="62" t="s">
        <v>48</v>
      </c>
      <c r="E335" s="62" t="s">
        <v>48</v>
      </c>
      <c r="F335" s="63" t="s">
        <v>48</v>
      </c>
    </row>
    <row r="336" spans="1:6" x14ac:dyDescent="0.2">
      <c r="A336" s="52" t="s">
        <v>76</v>
      </c>
      <c r="B336" s="57" t="s">
        <v>10</v>
      </c>
      <c r="C336" s="61">
        <v>105</v>
      </c>
      <c r="D336" s="62">
        <v>3519628</v>
      </c>
      <c r="E336" s="62">
        <v>211178</v>
      </c>
      <c r="F336" s="63">
        <v>4.0740838359167898E-4</v>
      </c>
    </row>
    <row r="337" spans="1:6" x14ac:dyDescent="0.2">
      <c r="A337" s="52" t="s">
        <v>76</v>
      </c>
      <c r="B337" s="57" t="s">
        <v>4</v>
      </c>
      <c r="C337" s="61">
        <v>18</v>
      </c>
      <c r="D337" s="62">
        <v>1033487</v>
      </c>
      <c r="E337" s="62">
        <v>62009</v>
      </c>
      <c r="F337" s="63">
        <v>1.1962887449514827E-4</v>
      </c>
    </row>
    <row r="338" spans="1:6" x14ac:dyDescent="0.2">
      <c r="A338" s="52" t="s">
        <v>76</v>
      </c>
      <c r="B338" s="57" t="s">
        <v>49</v>
      </c>
      <c r="C338" s="61">
        <v>261</v>
      </c>
      <c r="D338" s="62">
        <v>5255476</v>
      </c>
      <c r="E338" s="62">
        <v>313788</v>
      </c>
      <c r="F338" s="63">
        <v>6.0536543518011228E-4</v>
      </c>
    </row>
    <row r="339" spans="1:6" x14ac:dyDescent="0.2">
      <c r="A339" s="52" t="s">
        <v>76</v>
      </c>
      <c r="B339" s="57" t="s">
        <v>8</v>
      </c>
      <c r="C339" s="61">
        <v>70</v>
      </c>
      <c r="D339" s="62">
        <v>1584116</v>
      </c>
      <c r="E339" s="62">
        <v>95047</v>
      </c>
      <c r="F339" s="63">
        <v>1.8336637639923813E-4</v>
      </c>
    </row>
    <row r="340" spans="1:6" x14ac:dyDescent="0.2">
      <c r="A340" s="52" t="s">
        <v>76</v>
      </c>
      <c r="B340" s="57" t="s">
        <v>152</v>
      </c>
      <c r="C340" s="61">
        <v>30</v>
      </c>
      <c r="D340" s="62">
        <v>554460</v>
      </c>
      <c r="E340" s="62">
        <v>33268</v>
      </c>
      <c r="F340" s="63">
        <v>6.4181222027521694E-5</v>
      </c>
    </row>
    <row r="341" spans="1:6" x14ac:dyDescent="0.2">
      <c r="A341" s="52" t="s">
        <v>76</v>
      </c>
      <c r="B341" s="57" t="s">
        <v>25</v>
      </c>
      <c r="C341" s="61">
        <v>36</v>
      </c>
      <c r="D341" s="62">
        <v>5723726</v>
      </c>
      <c r="E341" s="62">
        <v>343424</v>
      </c>
      <c r="F341" s="63">
        <v>6.6253973769326712E-4</v>
      </c>
    </row>
    <row r="342" spans="1:6" x14ac:dyDescent="0.2">
      <c r="A342" s="52" t="s">
        <v>77</v>
      </c>
      <c r="B342" s="57" t="s">
        <v>5</v>
      </c>
      <c r="C342" s="61">
        <v>20</v>
      </c>
      <c r="D342" s="62">
        <v>2078804</v>
      </c>
      <c r="E342" s="62">
        <v>124728</v>
      </c>
      <c r="F342" s="63">
        <v>2.4062749371915129E-4</v>
      </c>
    </row>
    <row r="343" spans="1:6" x14ac:dyDescent="0.2">
      <c r="A343" s="52" t="s">
        <v>77</v>
      </c>
      <c r="B343" s="57" t="s">
        <v>1</v>
      </c>
      <c r="C343" s="61">
        <v>20</v>
      </c>
      <c r="D343" s="62">
        <v>18107277</v>
      </c>
      <c r="E343" s="62">
        <v>1086437</v>
      </c>
      <c r="F343" s="63">
        <v>2.095973738003925E-3</v>
      </c>
    </row>
    <row r="344" spans="1:6" x14ac:dyDescent="0.2">
      <c r="A344" s="52" t="s">
        <v>77</v>
      </c>
      <c r="B344" s="57" t="s">
        <v>151</v>
      </c>
      <c r="C344" s="61">
        <v>96</v>
      </c>
      <c r="D344" s="62">
        <v>14452495</v>
      </c>
      <c r="E344" s="62">
        <v>867150</v>
      </c>
      <c r="F344" s="63">
        <v>1.6729213262343823E-3</v>
      </c>
    </row>
    <row r="345" spans="1:6" x14ac:dyDescent="0.2">
      <c r="A345" s="52" t="s">
        <v>77</v>
      </c>
      <c r="B345" s="57" t="s">
        <v>3</v>
      </c>
      <c r="C345" s="61">
        <v>33</v>
      </c>
      <c r="D345" s="62">
        <v>10558118</v>
      </c>
      <c r="E345" s="62">
        <v>633487</v>
      </c>
      <c r="F345" s="63">
        <v>1.2221344775324226E-3</v>
      </c>
    </row>
    <row r="346" spans="1:6" x14ac:dyDescent="0.2">
      <c r="A346" s="52" t="s">
        <v>77</v>
      </c>
      <c r="B346" s="57" t="s">
        <v>2</v>
      </c>
      <c r="C346" s="61">
        <v>17</v>
      </c>
      <c r="D346" s="62">
        <v>18659597</v>
      </c>
      <c r="E346" s="62">
        <v>1119576</v>
      </c>
      <c r="F346" s="63">
        <v>2.1599060909187396E-3</v>
      </c>
    </row>
    <row r="347" spans="1:6" x14ac:dyDescent="0.2">
      <c r="A347" s="52" t="s">
        <v>77</v>
      </c>
      <c r="B347" s="57" t="s">
        <v>6</v>
      </c>
      <c r="C347" s="61">
        <v>23</v>
      </c>
      <c r="D347" s="62">
        <v>2451864</v>
      </c>
      <c r="E347" s="62">
        <v>147112</v>
      </c>
      <c r="F347" s="63">
        <v>2.8381110781870782E-4</v>
      </c>
    </row>
    <row r="348" spans="1:6" x14ac:dyDescent="0.2">
      <c r="A348" s="52" t="s">
        <v>77</v>
      </c>
      <c r="B348" s="57" t="s">
        <v>10</v>
      </c>
      <c r="C348" s="61">
        <v>143</v>
      </c>
      <c r="D348" s="62">
        <v>5829519</v>
      </c>
      <c r="E348" s="62">
        <v>349771</v>
      </c>
      <c r="F348" s="63">
        <v>6.7478448388205747E-4</v>
      </c>
    </row>
    <row r="349" spans="1:6" x14ac:dyDescent="0.2">
      <c r="A349" s="52" t="s">
        <v>77</v>
      </c>
      <c r="B349" s="57" t="s">
        <v>4</v>
      </c>
      <c r="C349" s="61">
        <v>26</v>
      </c>
      <c r="D349" s="62">
        <v>6394373</v>
      </c>
      <c r="E349" s="62">
        <v>383662</v>
      </c>
      <c r="F349" s="63">
        <v>7.401676086787011E-4</v>
      </c>
    </row>
    <row r="350" spans="1:6" x14ac:dyDescent="0.2">
      <c r="A350" s="52" t="s">
        <v>77</v>
      </c>
      <c r="B350" s="57" t="s">
        <v>49</v>
      </c>
      <c r="C350" s="61">
        <v>430</v>
      </c>
      <c r="D350" s="62">
        <v>17359315</v>
      </c>
      <c r="E350" s="62">
        <v>1016605</v>
      </c>
      <c r="F350" s="63">
        <v>1.961252591658311E-3</v>
      </c>
    </row>
    <row r="351" spans="1:6" x14ac:dyDescent="0.2">
      <c r="A351" s="52" t="s">
        <v>77</v>
      </c>
      <c r="B351" s="57" t="s">
        <v>8</v>
      </c>
      <c r="C351" s="61">
        <v>156</v>
      </c>
      <c r="D351" s="62">
        <v>9712376</v>
      </c>
      <c r="E351" s="62">
        <v>582743</v>
      </c>
      <c r="F351" s="63">
        <v>1.1242382429957939E-3</v>
      </c>
    </row>
    <row r="352" spans="1:6" x14ac:dyDescent="0.2">
      <c r="A352" s="52" t="s">
        <v>77</v>
      </c>
      <c r="B352" s="57" t="s">
        <v>152</v>
      </c>
      <c r="C352" s="61">
        <v>45</v>
      </c>
      <c r="D352" s="62">
        <v>4535056</v>
      </c>
      <c r="E352" s="62">
        <v>272103</v>
      </c>
      <c r="F352" s="63">
        <v>5.249459858529137E-4</v>
      </c>
    </row>
    <row r="353" spans="1:6" x14ac:dyDescent="0.2">
      <c r="A353" s="52" t="s">
        <v>77</v>
      </c>
      <c r="B353" s="57" t="s">
        <v>25</v>
      </c>
      <c r="C353" s="61">
        <v>49</v>
      </c>
      <c r="D353" s="62">
        <v>6155887</v>
      </c>
      <c r="E353" s="62">
        <v>366902</v>
      </c>
      <c r="F353" s="63">
        <v>7.0783391620601671E-4</v>
      </c>
    </row>
    <row r="354" spans="1:6" x14ac:dyDescent="0.2">
      <c r="A354" s="52" t="s">
        <v>78</v>
      </c>
      <c r="B354" s="57" t="s">
        <v>5</v>
      </c>
      <c r="C354" s="61">
        <v>19</v>
      </c>
      <c r="D354" s="62">
        <v>440303</v>
      </c>
      <c r="E354" s="62">
        <v>26418</v>
      </c>
      <c r="F354" s="63">
        <v>5.0966079220965135E-5</v>
      </c>
    </row>
    <row r="355" spans="1:6" x14ac:dyDescent="0.2">
      <c r="A355" s="52" t="s">
        <v>78</v>
      </c>
      <c r="B355" s="57" t="s">
        <v>1</v>
      </c>
      <c r="C355" s="61">
        <v>11</v>
      </c>
      <c r="D355" s="62">
        <v>576281</v>
      </c>
      <c r="E355" s="62">
        <v>34577</v>
      </c>
      <c r="F355" s="63">
        <v>6.6706568295227169E-5</v>
      </c>
    </row>
    <row r="356" spans="1:6" x14ac:dyDescent="0.2">
      <c r="A356" s="52" t="s">
        <v>78</v>
      </c>
      <c r="B356" s="57" t="s">
        <v>151</v>
      </c>
      <c r="C356" s="61">
        <v>77</v>
      </c>
      <c r="D356" s="62">
        <v>6716712</v>
      </c>
      <c r="E356" s="62">
        <v>403003</v>
      </c>
      <c r="F356" s="63">
        <v>7.7748061262346172E-4</v>
      </c>
    </row>
    <row r="357" spans="1:6" x14ac:dyDescent="0.2">
      <c r="A357" s="52" t="s">
        <v>78</v>
      </c>
      <c r="B357" s="57" t="s">
        <v>3</v>
      </c>
      <c r="C357" s="61">
        <v>25</v>
      </c>
      <c r="D357" s="62">
        <v>5853097</v>
      </c>
      <c r="E357" s="62">
        <v>351186</v>
      </c>
      <c r="F357" s="63">
        <v>6.7751432725012722E-4</v>
      </c>
    </row>
    <row r="358" spans="1:6" x14ac:dyDescent="0.2">
      <c r="A358" s="52" t="s">
        <v>78</v>
      </c>
      <c r="B358" s="57" t="s">
        <v>2</v>
      </c>
      <c r="C358" s="61">
        <v>6</v>
      </c>
      <c r="D358" s="62">
        <v>8218084</v>
      </c>
      <c r="E358" s="62">
        <v>493085</v>
      </c>
      <c r="F358" s="63">
        <v>9.5126842201035625E-4</v>
      </c>
    </row>
    <row r="359" spans="1:6" x14ac:dyDescent="0.2">
      <c r="A359" s="52" t="s">
        <v>78</v>
      </c>
      <c r="B359" s="57" t="s">
        <v>6</v>
      </c>
      <c r="C359" s="61">
        <v>10</v>
      </c>
      <c r="D359" s="62">
        <v>1089078</v>
      </c>
      <c r="E359" s="62">
        <v>65345</v>
      </c>
      <c r="F359" s="63">
        <v>1.2606474550283772E-4</v>
      </c>
    </row>
    <row r="360" spans="1:6" x14ac:dyDescent="0.2">
      <c r="A360" s="52" t="s">
        <v>78</v>
      </c>
      <c r="B360" s="57" t="s">
        <v>10</v>
      </c>
      <c r="C360" s="61">
        <v>150</v>
      </c>
      <c r="D360" s="62">
        <v>4185593</v>
      </c>
      <c r="E360" s="62">
        <v>251136</v>
      </c>
      <c r="F360" s="63">
        <v>4.8449607355728288E-4</v>
      </c>
    </row>
    <row r="361" spans="1:6" x14ac:dyDescent="0.2">
      <c r="A361" s="52" t="s">
        <v>78</v>
      </c>
      <c r="B361" s="57" t="s">
        <v>4</v>
      </c>
      <c r="C361" s="61">
        <v>20</v>
      </c>
      <c r="D361" s="62">
        <v>4579820</v>
      </c>
      <c r="E361" s="62">
        <v>274683</v>
      </c>
      <c r="F361" s="63">
        <v>5.2992336810706205E-4</v>
      </c>
    </row>
    <row r="362" spans="1:6" x14ac:dyDescent="0.2">
      <c r="A362" s="52" t="s">
        <v>78</v>
      </c>
      <c r="B362" s="57" t="s">
        <v>49</v>
      </c>
      <c r="C362" s="61">
        <v>437</v>
      </c>
      <c r="D362" s="62">
        <v>11452321</v>
      </c>
      <c r="E362" s="62">
        <v>671839</v>
      </c>
      <c r="F362" s="63">
        <v>1.2961238435057155E-3</v>
      </c>
    </row>
    <row r="363" spans="1:6" x14ac:dyDescent="0.2">
      <c r="A363" s="52" t="s">
        <v>78</v>
      </c>
      <c r="B363" s="57" t="s">
        <v>8</v>
      </c>
      <c r="C363" s="61">
        <v>135</v>
      </c>
      <c r="D363" s="62">
        <v>2960704</v>
      </c>
      <c r="E363" s="62">
        <v>177642</v>
      </c>
      <c r="F363" s="63">
        <v>3.4271013115946277E-4</v>
      </c>
    </row>
    <row r="364" spans="1:6" x14ac:dyDescent="0.2">
      <c r="A364" s="52" t="s">
        <v>78</v>
      </c>
      <c r="B364" s="57" t="s">
        <v>152</v>
      </c>
      <c r="C364" s="61">
        <v>51</v>
      </c>
      <c r="D364" s="62">
        <v>3748760</v>
      </c>
      <c r="E364" s="62">
        <v>224926</v>
      </c>
      <c r="F364" s="63">
        <v>4.3393127166533436E-4</v>
      </c>
    </row>
    <row r="365" spans="1:6" x14ac:dyDescent="0.2">
      <c r="A365" s="52" t="s">
        <v>78</v>
      </c>
      <c r="B365" s="57" t="s">
        <v>25</v>
      </c>
      <c r="C365" s="61">
        <v>26</v>
      </c>
      <c r="D365" s="62">
        <v>7051093</v>
      </c>
      <c r="E365" s="62">
        <v>423066</v>
      </c>
      <c r="F365" s="63">
        <v>8.161865119122127E-4</v>
      </c>
    </row>
    <row r="366" spans="1:6" x14ac:dyDescent="0.2">
      <c r="A366" s="52" t="s">
        <v>79</v>
      </c>
      <c r="B366" s="57" t="s">
        <v>5</v>
      </c>
      <c r="C366" s="61">
        <v>57</v>
      </c>
      <c r="D366" s="62">
        <v>6553543</v>
      </c>
      <c r="E366" s="62">
        <v>393213</v>
      </c>
      <c r="F366" s="63">
        <v>7.5859356910868965E-4</v>
      </c>
    </row>
    <row r="367" spans="1:6" x14ac:dyDescent="0.2">
      <c r="A367" s="52" t="s">
        <v>79</v>
      </c>
      <c r="B367" s="57" t="s">
        <v>1</v>
      </c>
      <c r="C367" s="61">
        <v>38</v>
      </c>
      <c r="D367" s="62">
        <v>23984385</v>
      </c>
      <c r="E367" s="62">
        <v>1439063</v>
      </c>
      <c r="F367" s="63">
        <v>2.7762661390703211E-3</v>
      </c>
    </row>
    <row r="368" spans="1:6" x14ac:dyDescent="0.2">
      <c r="A368" s="52" t="s">
        <v>79</v>
      </c>
      <c r="B368" s="57" t="s">
        <v>151</v>
      </c>
      <c r="C368" s="61">
        <v>256</v>
      </c>
      <c r="D368" s="62">
        <v>34507743</v>
      </c>
      <c r="E368" s="62">
        <v>2070258</v>
      </c>
      <c r="F368" s="63">
        <v>3.993978849111849E-3</v>
      </c>
    </row>
    <row r="369" spans="1:6" x14ac:dyDescent="0.2">
      <c r="A369" s="52" t="s">
        <v>79</v>
      </c>
      <c r="B369" s="57" t="s">
        <v>3</v>
      </c>
      <c r="C369" s="61">
        <v>85</v>
      </c>
      <c r="D369" s="62">
        <v>26689228</v>
      </c>
      <c r="E369" s="62">
        <v>1601354</v>
      </c>
      <c r="F369" s="63">
        <v>3.0893608458176015E-3</v>
      </c>
    </row>
    <row r="370" spans="1:6" x14ac:dyDescent="0.2">
      <c r="A370" s="52" t="s">
        <v>79</v>
      </c>
      <c r="B370" s="57" t="s">
        <v>2</v>
      </c>
      <c r="C370" s="61">
        <v>24</v>
      </c>
      <c r="D370" s="62">
        <v>33302525</v>
      </c>
      <c r="E370" s="62">
        <v>1998152</v>
      </c>
      <c r="F370" s="63">
        <v>3.8548706611980436E-3</v>
      </c>
    </row>
    <row r="371" spans="1:6" x14ac:dyDescent="0.2">
      <c r="A371" s="52" t="s">
        <v>79</v>
      </c>
      <c r="B371" s="57" t="s">
        <v>6</v>
      </c>
      <c r="C371" s="61">
        <v>58</v>
      </c>
      <c r="D371" s="62">
        <v>12326267</v>
      </c>
      <c r="E371" s="62">
        <v>739576</v>
      </c>
      <c r="F371" s="63">
        <v>1.4268032782922442E-3</v>
      </c>
    </row>
    <row r="372" spans="1:6" x14ac:dyDescent="0.2">
      <c r="A372" s="52" t="s">
        <v>79</v>
      </c>
      <c r="B372" s="57" t="s">
        <v>10</v>
      </c>
      <c r="C372" s="61">
        <v>354</v>
      </c>
      <c r="D372" s="62">
        <v>14253465</v>
      </c>
      <c r="E372" s="62">
        <v>855208</v>
      </c>
      <c r="F372" s="63">
        <v>1.6498826057386308E-3</v>
      </c>
    </row>
    <row r="373" spans="1:6" x14ac:dyDescent="0.2">
      <c r="A373" s="52" t="s">
        <v>79</v>
      </c>
      <c r="B373" s="57" t="s">
        <v>4</v>
      </c>
      <c r="C373" s="61">
        <v>65</v>
      </c>
      <c r="D373" s="62">
        <v>19968038</v>
      </c>
      <c r="E373" s="62">
        <v>1198082</v>
      </c>
      <c r="F373" s="63">
        <v>2.3113612735715175E-3</v>
      </c>
    </row>
    <row r="374" spans="1:6" x14ac:dyDescent="0.2">
      <c r="A374" s="52" t="s">
        <v>79</v>
      </c>
      <c r="B374" s="57" t="s">
        <v>49</v>
      </c>
      <c r="C374" s="61">
        <v>1042</v>
      </c>
      <c r="D374" s="62">
        <v>44633638</v>
      </c>
      <c r="E374" s="62">
        <v>2619671</v>
      </c>
      <c r="F374" s="63">
        <v>5.0539162585685879E-3</v>
      </c>
    </row>
    <row r="375" spans="1:6" x14ac:dyDescent="0.2">
      <c r="A375" s="52" t="s">
        <v>79</v>
      </c>
      <c r="B375" s="57" t="s">
        <v>8</v>
      </c>
      <c r="C375" s="61">
        <v>374</v>
      </c>
      <c r="D375" s="62">
        <v>24923675</v>
      </c>
      <c r="E375" s="62">
        <v>1495420</v>
      </c>
      <c r="F375" s="63">
        <v>2.8849910738366143E-3</v>
      </c>
    </row>
    <row r="376" spans="1:6" x14ac:dyDescent="0.2">
      <c r="A376" s="52" t="s">
        <v>79</v>
      </c>
      <c r="B376" s="57" t="s">
        <v>152</v>
      </c>
      <c r="C376" s="61">
        <v>83</v>
      </c>
      <c r="D376" s="62">
        <v>13187119</v>
      </c>
      <c r="E376" s="62">
        <v>791227</v>
      </c>
      <c r="F376" s="63">
        <v>1.5264493134895367E-3</v>
      </c>
    </row>
    <row r="377" spans="1:6" x14ac:dyDescent="0.2">
      <c r="A377" s="52" t="s">
        <v>79</v>
      </c>
      <c r="B377" s="57" t="s">
        <v>25</v>
      </c>
      <c r="C377" s="61">
        <v>137</v>
      </c>
      <c r="D377" s="62">
        <v>34475869</v>
      </c>
      <c r="E377" s="62">
        <v>2065777</v>
      </c>
      <c r="F377" s="63">
        <v>3.9853340235766407E-3</v>
      </c>
    </row>
    <row r="378" spans="1:6" x14ac:dyDescent="0.2">
      <c r="A378" s="52" t="s">
        <v>80</v>
      </c>
      <c r="B378" s="57" t="s">
        <v>5</v>
      </c>
      <c r="C378" s="61" t="s">
        <v>48</v>
      </c>
      <c r="D378" s="62" t="s">
        <v>48</v>
      </c>
      <c r="E378" s="62" t="s">
        <v>48</v>
      </c>
      <c r="F378" s="63" t="s">
        <v>48</v>
      </c>
    </row>
    <row r="379" spans="1:6" x14ac:dyDescent="0.2">
      <c r="A379" s="52" t="s">
        <v>80</v>
      </c>
      <c r="B379" s="57" t="s">
        <v>1</v>
      </c>
      <c r="C379" s="61">
        <v>13</v>
      </c>
      <c r="D379" s="62">
        <v>1812648</v>
      </c>
      <c r="E379" s="62">
        <v>108759</v>
      </c>
      <c r="F379" s="63">
        <v>2.0981981262748682E-4</v>
      </c>
    </row>
    <row r="380" spans="1:6" x14ac:dyDescent="0.2">
      <c r="A380" s="52" t="s">
        <v>80</v>
      </c>
      <c r="B380" s="57" t="s">
        <v>151</v>
      </c>
      <c r="C380" s="61">
        <v>20</v>
      </c>
      <c r="D380" s="62">
        <v>1328178</v>
      </c>
      <c r="E380" s="62">
        <v>79691</v>
      </c>
      <c r="F380" s="63">
        <v>1.5374130589741587E-4</v>
      </c>
    </row>
    <row r="381" spans="1:6" x14ac:dyDescent="0.2">
      <c r="A381" s="52" t="s">
        <v>80</v>
      </c>
      <c r="B381" s="57" t="s">
        <v>3</v>
      </c>
      <c r="C381" s="61">
        <v>14</v>
      </c>
      <c r="D381" s="62">
        <v>4341451</v>
      </c>
      <c r="E381" s="62">
        <v>260487</v>
      </c>
      <c r="F381" s="63">
        <v>5.0253619040167851E-4</v>
      </c>
    </row>
    <row r="382" spans="1:6" x14ac:dyDescent="0.2">
      <c r="A382" s="52" t="s">
        <v>80</v>
      </c>
      <c r="B382" s="57" t="s">
        <v>2</v>
      </c>
      <c r="C382" s="61" t="s">
        <v>48</v>
      </c>
      <c r="D382" s="62" t="s">
        <v>48</v>
      </c>
      <c r="E382" s="62" t="s">
        <v>48</v>
      </c>
      <c r="F382" s="63" t="s">
        <v>48</v>
      </c>
    </row>
    <row r="383" spans="1:6" x14ac:dyDescent="0.2">
      <c r="A383" s="52" t="s">
        <v>80</v>
      </c>
      <c r="B383" s="57" t="s">
        <v>6</v>
      </c>
      <c r="C383" s="61">
        <v>9</v>
      </c>
      <c r="D383" s="62">
        <v>334689</v>
      </c>
      <c r="E383" s="62">
        <v>20081</v>
      </c>
      <c r="F383" s="63">
        <v>3.8740625211454343E-5</v>
      </c>
    </row>
    <row r="384" spans="1:6" x14ac:dyDescent="0.2">
      <c r="A384" s="52" t="s">
        <v>80</v>
      </c>
      <c r="B384" s="57" t="s">
        <v>10</v>
      </c>
      <c r="C384" s="61">
        <v>63</v>
      </c>
      <c r="D384" s="62">
        <v>846448</v>
      </c>
      <c r="E384" s="62">
        <v>50787</v>
      </c>
      <c r="F384" s="63">
        <v>9.7979190907531081E-5</v>
      </c>
    </row>
    <row r="385" spans="1:6" x14ac:dyDescent="0.2">
      <c r="A385" s="52" t="s">
        <v>80</v>
      </c>
      <c r="B385" s="57" t="s">
        <v>4</v>
      </c>
      <c r="C385" s="61">
        <v>10</v>
      </c>
      <c r="D385" s="62">
        <v>631855</v>
      </c>
      <c r="E385" s="62">
        <v>37911</v>
      </c>
      <c r="F385" s="63">
        <v>7.3138580867060686E-5</v>
      </c>
    </row>
    <row r="386" spans="1:6" x14ac:dyDescent="0.2">
      <c r="A386" s="52" t="s">
        <v>80</v>
      </c>
      <c r="B386" s="57" t="s">
        <v>49</v>
      </c>
      <c r="C386" s="61">
        <v>133</v>
      </c>
      <c r="D386" s="62">
        <v>1870919</v>
      </c>
      <c r="E386" s="62">
        <v>110819</v>
      </c>
      <c r="F386" s="63">
        <v>2.137940015590936E-4</v>
      </c>
    </row>
    <row r="387" spans="1:6" x14ac:dyDescent="0.2">
      <c r="A387" s="52" t="s">
        <v>80</v>
      </c>
      <c r="B387" s="57" t="s">
        <v>8</v>
      </c>
      <c r="C387" s="61">
        <v>39</v>
      </c>
      <c r="D387" s="62">
        <v>584463</v>
      </c>
      <c r="E387" s="62">
        <v>35068</v>
      </c>
      <c r="F387" s="63">
        <v>6.7653814297857724E-5</v>
      </c>
    </row>
    <row r="388" spans="1:6" x14ac:dyDescent="0.2">
      <c r="A388" s="52" t="s">
        <v>80</v>
      </c>
      <c r="B388" s="57" t="s">
        <v>152</v>
      </c>
      <c r="C388" s="61">
        <v>23</v>
      </c>
      <c r="D388" s="62">
        <v>4185210</v>
      </c>
      <c r="E388" s="62">
        <v>251113</v>
      </c>
      <c r="F388" s="63">
        <v>4.8445170154493971E-4</v>
      </c>
    </row>
    <row r="389" spans="1:6" x14ac:dyDescent="0.2">
      <c r="A389" s="52" t="s">
        <v>80</v>
      </c>
      <c r="B389" s="57" t="s">
        <v>25</v>
      </c>
      <c r="C389" s="61">
        <v>13</v>
      </c>
      <c r="D389" s="62">
        <v>1168360</v>
      </c>
      <c r="E389" s="62">
        <v>70102</v>
      </c>
      <c r="F389" s="63">
        <v>1.3524203518616465E-4</v>
      </c>
    </row>
    <row r="390" spans="1:6" x14ac:dyDescent="0.2">
      <c r="A390" s="52" t="s">
        <v>81</v>
      </c>
      <c r="B390" s="57" t="s">
        <v>5</v>
      </c>
      <c r="C390" s="61">
        <v>9</v>
      </c>
      <c r="D390" s="62">
        <v>159933</v>
      </c>
      <c r="E390" s="62">
        <v>9596</v>
      </c>
      <c r="F390" s="63">
        <v>1.8512775236746967E-5</v>
      </c>
    </row>
    <row r="391" spans="1:6" x14ac:dyDescent="0.2">
      <c r="A391" s="52" t="s">
        <v>81</v>
      </c>
      <c r="B391" s="57" t="s">
        <v>1</v>
      </c>
      <c r="C391" s="61">
        <v>15</v>
      </c>
      <c r="D391" s="62">
        <v>1699203</v>
      </c>
      <c r="E391" s="62">
        <v>101952</v>
      </c>
      <c r="F391" s="63">
        <v>1.9668762619183273E-4</v>
      </c>
    </row>
    <row r="392" spans="1:6" x14ac:dyDescent="0.2">
      <c r="A392" s="52" t="s">
        <v>81</v>
      </c>
      <c r="B392" s="57" t="s">
        <v>151</v>
      </c>
      <c r="C392" s="61">
        <v>40</v>
      </c>
      <c r="D392" s="62">
        <v>3036062</v>
      </c>
      <c r="E392" s="62">
        <v>182164</v>
      </c>
      <c r="F392" s="63">
        <v>3.5143405462971809E-4</v>
      </c>
    </row>
    <row r="393" spans="1:6" x14ac:dyDescent="0.2">
      <c r="A393" s="52" t="s">
        <v>81</v>
      </c>
      <c r="B393" s="57" t="s">
        <v>3</v>
      </c>
      <c r="C393" s="61">
        <v>22</v>
      </c>
      <c r="D393" s="62">
        <v>4153209</v>
      </c>
      <c r="E393" s="62">
        <v>249193</v>
      </c>
      <c r="F393" s="63">
        <v>4.8074760312324797E-4</v>
      </c>
    </row>
    <row r="394" spans="1:6" x14ac:dyDescent="0.2">
      <c r="A394" s="52" t="s">
        <v>81</v>
      </c>
      <c r="B394" s="57" t="s">
        <v>2</v>
      </c>
      <c r="C394" s="61">
        <v>5</v>
      </c>
      <c r="D394" s="62">
        <v>1216952</v>
      </c>
      <c r="E394" s="62">
        <v>73017</v>
      </c>
      <c r="F394" s="63">
        <v>1.4086570544618104E-4</v>
      </c>
    </row>
    <row r="395" spans="1:6" x14ac:dyDescent="0.2">
      <c r="A395" s="52" t="s">
        <v>81</v>
      </c>
      <c r="B395" s="57" t="s">
        <v>6</v>
      </c>
      <c r="C395" s="61">
        <v>13</v>
      </c>
      <c r="D395" s="62">
        <v>1263668</v>
      </c>
      <c r="E395" s="62">
        <v>75820</v>
      </c>
      <c r="F395" s="63">
        <v>1.4627330329826545E-4</v>
      </c>
    </row>
    <row r="396" spans="1:6" x14ac:dyDescent="0.2">
      <c r="A396" s="52" t="s">
        <v>81</v>
      </c>
      <c r="B396" s="57" t="s">
        <v>10</v>
      </c>
      <c r="C396" s="61">
        <v>82</v>
      </c>
      <c r="D396" s="62">
        <v>1662538</v>
      </c>
      <c r="E396" s="62">
        <v>99752</v>
      </c>
      <c r="F396" s="63">
        <v>1.9244334675031093E-4</v>
      </c>
    </row>
    <row r="397" spans="1:6" x14ac:dyDescent="0.2">
      <c r="A397" s="52" t="s">
        <v>81</v>
      </c>
      <c r="B397" s="57" t="s">
        <v>4</v>
      </c>
      <c r="C397" s="61">
        <v>21</v>
      </c>
      <c r="D397" s="62">
        <v>1913021</v>
      </c>
      <c r="E397" s="62">
        <v>114781</v>
      </c>
      <c r="F397" s="63">
        <v>2.214375629896888E-4</v>
      </c>
    </row>
    <row r="398" spans="1:6" x14ac:dyDescent="0.2">
      <c r="A398" s="52" t="s">
        <v>81</v>
      </c>
      <c r="B398" s="57" t="s">
        <v>49</v>
      </c>
      <c r="C398" s="61">
        <v>239</v>
      </c>
      <c r="D398" s="62">
        <v>7959764</v>
      </c>
      <c r="E398" s="62">
        <v>474596</v>
      </c>
      <c r="F398" s="63">
        <v>9.1559911174022136E-4</v>
      </c>
    </row>
    <row r="399" spans="1:6" x14ac:dyDescent="0.2">
      <c r="A399" s="52" t="s">
        <v>81</v>
      </c>
      <c r="B399" s="57" t="s">
        <v>8</v>
      </c>
      <c r="C399" s="61">
        <v>93</v>
      </c>
      <c r="D399" s="62">
        <v>1358685</v>
      </c>
      <c r="E399" s="62">
        <v>81521</v>
      </c>
      <c r="F399" s="63">
        <v>1.5727177470559084E-4</v>
      </c>
    </row>
    <row r="400" spans="1:6" x14ac:dyDescent="0.2">
      <c r="A400" s="52" t="s">
        <v>81</v>
      </c>
      <c r="B400" s="57" t="s">
        <v>152</v>
      </c>
      <c r="C400" s="61">
        <v>31</v>
      </c>
      <c r="D400" s="62">
        <v>950825</v>
      </c>
      <c r="E400" s="62">
        <v>57050</v>
      </c>
      <c r="F400" s="63">
        <v>1.100618827903725E-4</v>
      </c>
    </row>
    <row r="401" spans="1:6" x14ac:dyDescent="0.2">
      <c r="A401" s="52" t="s">
        <v>81</v>
      </c>
      <c r="B401" s="57" t="s">
        <v>25</v>
      </c>
      <c r="C401" s="61">
        <v>39</v>
      </c>
      <c r="D401" s="62">
        <v>3305680</v>
      </c>
      <c r="E401" s="62">
        <v>196197</v>
      </c>
      <c r="F401" s="63">
        <v>3.7850676981284338E-4</v>
      </c>
    </row>
    <row r="402" spans="1:6" x14ac:dyDescent="0.2">
      <c r="A402" s="52" t="s">
        <v>82</v>
      </c>
      <c r="B402" s="57" t="s">
        <v>5</v>
      </c>
      <c r="C402" s="61">
        <v>11</v>
      </c>
      <c r="D402" s="62">
        <v>128302</v>
      </c>
      <c r="E402" s="62">
        <v>7698</v>
      </c>
      <c r="F402" s="63">
        <v>1.4851119609470422E-5</v>
      </c>
    </row>
    <row r="403" spans="1:6" x14ac:dyDescent="0.2">
      <c r="A403" s="52" t="s">
        <v>82</v>
      </c>
      <c r="B403" s="57" t="s">
        <v>1</v>
      </c>
      <c r="C403" s="61">
        <v>7</v>
      </c>
      <c r="D403" s="62">
        <v>402099</v>
      </c>
      <c r="E403" s="62">
        <v>24126</v>
      </c>
      <c r="F403" s="63">
        <v>4.654431173007059E-5</v>
      </c>
    </row>
    <row r="404" spans="1:6" x14ac:dyDescent="0.2">
      <c r="A404" s="52" t="s">
        <v>82</v>
      </c>
      <c r="B404" s="57" t="s">
        <v>151</v>
      </c>
      <c r="C404" s="61">
        <v>28</v>
      </c>
      <c r="D404" s="62">
        <v>2608320</v>
      </c>
      <c r="E404" s="62">
        <v>156499</v>
      </c>
      <c r="F404" s="63">
        <v>3.0192067650851019E-4</v>
      </c>
    </row>
    <row r="405" spans="1:6" x14ac:dyDescent="0.2">
      <c r="A405" s="52" t="s">
        <v>82</v>
      </c>
      <c r="B405" s="57" t="s">
        <v>3</v>
      </c>
      <c r="C405" s="61">
        <v>16</v>
      </c>
      <c r="D405" s="62">
        <v>5624324</v>
      </c>
      <c r="E405" s="62">
        <v>337459</v>
      </c>
      <c r="F405" s="63">
        <v>6.5103195275295904E-4</v>
      </c>
    </row>
    <row r="406" spans="1:6" x14ac:dyDescent="0.2">
      <c r="A406" s="52" t="s">
        <v>82</v>
      </c>
      <c r="B406" s="57" t="s">
        <v>2</v>
      </c>
      <c r="C406" s="61" t="s">
        <v>48</v>
      </c>
      <c r="D406" s="62" t="s">
        <v>48</v>
      </c>
      <c r="E406" s="62" t="s">
        <v>48</v>
      </c>
      <c r="F406" s="63" t="s">
        <v>48</v>
      </c>
    </row>
    <row r="407" spans="1:6" x14ac:dyDescent="0.2">
      <c r="A407" s="52" t="s">
        <v>82</v>
      </c>
      <c r="B407" s="57" t="s">
        <v>6</v>
      </c>
      <c r="C407" s="61" t="s">
        <v>48</v>
      </c>
      <c r="D407" s="62" t="s">
        <v>48</v>
      </c>
      <c r="E407" s="62" t="s">
        <v>48</v>
      </c>
      <c r="F407" s="63" t="s">
        <v>48</v>
      </c>
    </row>
    <row r="408" spans="1:6" x14ac:dyDescent="0.2">
      <c r="A408" s="52" t="s">
        <v>82</v>
      </c>
      <c r="B408" s="57" t="s">
        <v>10</v>
      </c>
      <c r="C408" s="61">
        <v>86</v>
      </c>
      <c r="D408" s="62">
        <v>5205411</v>
      </c>
      <c r="E408" s="62">
        <v>312325</v>
      </c>
      <c r="F408" s="63">
        <v>6.0254298935150032E-4</v>
      </c>
    </row>
    <row r="409" spans="1:6" x14ac:dyDescent="0.2">
      <c r="A409" s="52" t="s">
        <v>82</v>
      </c>
      <c r="B409" s="57" t="s">
        <v>4</v>
      </c>
      <c r="C409" s="61">
        <v>16</v>
      </c>
      <c r="D409" s="62">
        <v>1912789</v>
      </c>
      <c r="E409" s="62">
        <v>114767</v>
      </c>
      <c r="F409" s="63">
        <v>2.214105539386973E-4</v>
      </c>
    </row>
    <row r="410" spans="1:6" x14ac:dyDescent="0.2">
      <c r="A410" s="52" t="s">
        <v>82</v>
      </c>
      <c r="B410" s="57" t="s">
        <v>49</v>
      </c>
      <c r="C410" s="61">
        <v>194</v>
      </c>
      <c r="D410" s="62">
        <v>2842960</v>
      </c>
      <c r="E410" s="62">
        <v>167684</v>
      </c>
      <c r="F410" s="63">
        <v>3.2349897903279269E-4</v>
      </c>
    </row>
    <row r="411" spans="1:6" x14ac:dyDescent="0.2">
      <c r="A411" s="52" t="s">
        <v>82</v>
      </c>
      <c r="B411" s="57" t="s">
        <v>8</v>
      </c>
      <c r="C411" s="61">
        <v>74</v>
      </c>
      <c r="D411" s="62">
        <v>1484636</v>
      </c>
      <c r="E411" s="62">
        <v>89078</v>
      </c>
      <c r="F411" s="63">
        <v>1.7185087458721827E-4</v>
      </c>
    </row>
    <row r="412" spans="1:6" x14ac:dyDescent="0.2">
      <c r="A412" s="52" t="s">
        <v>82</v>
      </c>
      <c r="B412" s="57" t="s">
        <v>152</v>
      </c>
      <c r="C412" s="61">
        <v>25</v>
      </c>
      <c r="D412" s="62">
        <v>3066064</v>
      </c>
      <c r="E412" s="62">
        <v>183964</v>
      </c>
      <c r="F412" s="63">
        <v>3.5490664690005413E-4</v>
      </c>
    </row>
    <row r="413" spans="1:6" x14ac:dyDescent="0.2">
      <c r="A413" s="52" t="s">
        <v>82</v>
      </c>
      <c r="B413" s="57" t="s">
        <v>25</v>
      </c>
      <c r="C413" s="61">
        <v>25</v>
      </c>
      <c r="D413" s="62">
        <v>3578687</v>
      </c>
      <c r="E413" s="62">
        <v>214721</v>
      </c>
      <c r="F413" s="63">
        <v>4.1424360271045702E-4</v>
      </c>
    </row>
    <row r="414" spans="1:6" x14ac:dyDescent="0.2">
      <c r="A414" s="52" t="s">
        <v>83</v>
      </c>
      <c r="B414" s="57" t="s">
        <v>5</v>
      </c>
      <c r="C414" s="61" t="s">
        <v>48</v>
      </c>
      <c r="D414" s="62" t="s">
        <v>48</v>
      </c>
      <c r="E414" s="62" t="s">
        <v>48</v>
      </c>
      <c r="F414" s="63" t="s">
        <v>48</v>
      </c>
    </row>
    <row r="415" spans="1:6" x14ac:dyDescent="0.2">
      <c r="A415" s="52" t="s">
        <v>83</v>
      </c>
      <c r="B415" s="57" t="s">
        <v>1</v>
      </c>
      <c r="C415" s="61">
        <v>7</v>
      </c>
      <c r="D415" s="62">
        <v>627158</v>
      </c>
      <c r="E415" s="62">
        <v>37629</v>
      </c>
      <c r="F415" s="63">
        <v>7.2594541411374707E-5</v>
      </c>
    </row>
    <row r="416" spans="1:6" x14ac:dyDescent="0.2">
      <c r="A416" s="52" t="s">
        <v>83</v>
      </c>
      <c r="B416" s="57" t="s">
        <v>151</v>
      </c>
      <c r="C416" s="61">
        <v>22</v>
      </c>
      <c r="D416" s="62">
        <v>1511668</v>
      </c>
      <c r="E416" s="62">
        <v>90700</v>
      </c>
      <c r="F416" s="63">
        <v>1.7498006606637661E-4</v>
      </c>
    </row>
    <row r="417" spans="1:6" x14ac:dyDescent="0.2">
      <c r="A417" s="52" t="s">
        <v>83</v>
      </c>
      <c r="B417" s="57" t="s">
        <v>3</v>
      </c>
      <c r="C417" s="61">
        <v>16</v>
      </c>
      <c r="D417" s="62">
        <v>2447970</v>
      </c>
      <c r="E417" s="62">
        <v>146878</v>
      </c>
      <c r="F417" s="63">
        <v>2.8335967082356413E-4</v>
      </c>
    </row>
    <row r="418" spans="1:6" x14ac:dyDescent="0.2">
      <c r="A418" s="52" t="s">
        <v>83</v>
      </c>
      <c r="B418" s="57" t="s">
        <v>2</v>
      </c>
      <c r="C418" s="61" t="s">
        <v>48</v>
      </c>
      <c r="D418" s="62" t="s">
        <v>48</v>
      </c>
      <c r="E418" s="62" t="s">
        <v>48</v>
      </c>
      <c r="F418" s="63" t="s">
        <v>48</v>
      </c>
    </row>
    <row r="419" spans="1:6" x14ac:dyDescent="0.2">
      <c r="A419" s="52" t="s">
        <v>83</v>
      </c>
      <c r="B419" s="57" t="s">
        <v>6</v>
      </c>
      <c r="C419" s="61" t="s">
        <v>48</v>
      </c>
      <c r="D419" s="62" t="s">
        <v>48</v>
      </c>
      <c r="E419" s="62" t="s">
        <v>48</v>
      </c>
      <c r="F419" s="63" t="s">
        <v>48</v>
      </c>
    </row>
    <row r="420" spans="1:6" x14ac:dyDescent="0.2">
      <c r="A420" s="52" t="s">
        <v>83</v>
      </c>
      <c r="B420" s="57" t="s">
        <v>10</v>
      </c>
      <c r="C420" s="61">
        <v>80</v>
      </c>
      <c r="D420" s="62">
        <v>4498179</v>
      </c>
      <c r="E420" s="62">
        <v>269891</v>
      </c>
      <c r="F420" s="63">
        <v>5.2067855579625635E-4</v>
      </c>
    </row>
    <row r="421" spans="1:6" x14ac:dyDescent="0.2">
      <c r="A421" s="52" t="s">
        <v>83</v>
      </c>
      <c r="B421" s="57" t="s">
        <v>4</v>
      </c>
      <c r="C421" s="61">
        <v>8</v>
      </c>
      <c r="D421" s="62">
        <v>308996</v>
      </c>
      <c r="E421" s="62">
        <v>18540</v>
      </c>
      <c r="F421" s="63">
        <v>3.5767700384461106E-5</v>
      </c>
    </row>
    <row r="422" spans="1:6" x14ac:dyDescent="0.2">
      <c r="A422" s="52" t="s">
        <v>83</v>
      </c>
      <c r="B422" s="57" t="s">
        <v>49</v>
      </c>
      <c r="C422" s="61">
        <v>126</v>
      </c>
      <c r="D422" s="62">
        <v>2368170</v>
      </c>
      <c r="E422" s="62">
        <v>140128</v>
      </c>
      <c r="F422" s="63">
        <v>2.7033744980980398E-4</v>
      </c>
    </row>
    <row r="423" spans="1:6" x14ac:dyDescent="0.2">
      <c r="A423" s="52" t="s">
        <v>83</v>
      </c>
      <c r="B423" s="57" t="s">
        <v>8</v>
      </c>
      <c r="C423" s="61">
        <v>50</v>
      </c>
      <c r="D423" s="62">
        <v>1378849</v>
      </c>
      <c r="E423" s="62">
        <v>82731</v>
      </c>
      <c r="F423" s="63">
        <v>1.5960612839842784E-4</v>
      </c>
    </row>
    <row r="424" spans="1:6" x14ac:dyDescent="0.2">
      <c r="A424" s="52" t="s">
        <v>83</v>
      </c>
      <c r="B424" s="57" t="s">
        <v>152</v>
      </c>
      <c r="C424" s="61">
        <v>29</v>
      </c>
      <c r="D424" s="62">
        <v>1767565</v>
      </c>
      <c r="E424" s="62">
        <v>106054</v>
      </c>
      <c r="F424" s="63">
        <v>2.0460127813234295E-4</v>
      </c>
    </row>
    <row r="425" spans="1:6" x14ac:dyDescent="0.2">
      <c r="A425" s="52" t="s">
        <v>83</v>
      </c>
      <c r="B425" s="57" t="s">
        <v>25</v>
      </c>
      <c r="C425" s="61">
        <v>34</v>
      </c>
      <c r="D425" s="62">
        <v>1532252</v>
      </c>
      <c r="E425" s="62">
        <v>91935</v>
      </c>
      <c r="F425" s="63">
        <v>1.7736265020741273E-4</v>
      </c>
    </row>
    <row r="426" spans="1:6" x14ac:dyDescent="0.2">
      <c r="A426" s="52" t="s">
        <v>84</v>
      </c>
      <c r="B426" s="57" t="s">
        <v>5</v>
      </c>
      <c r="C426" s="61" t="s">
        <v>48</v>
      </c>
      <c r="D426" s="62" t="s">
        <v>48</v>
      </c>
      <c r="E426" s="62" t="s">
        <v>48</v>
      </c>
      <c r="F426" s="63" t="s">
        <v>48</v>
      </c>
    </row>
    <row r="427" spans="1:6" x14ac:dyDescent="0.2">
      <c r="A427" s="52" t="s">
        <v>84</v>
      </c>
      <c r="B427" s="57" t="s">
        <v>1</v>
      </c>
      <c r="C427" s="61" t="s">
        <v>48</v>
      </c>
      <c r="D427" s="62" t="s">
        <v>48</v>
      </c>
      <c r="E427" s="62" t="s">
        <v>48</v>
      </c>
      <c r="F427" s="63" t="s">
        <v>48</v>
      </c>
    </row>
    <row r="428" spans="1:6" x14ac:dyDescent="0.2">
      <c r="A428" s="52" t="s">
        <v>84</v>
      </c>
      <c r="B428" s="57" t="s">
        <v>151</v>
      </c>
      <c r="C428" s="61">
        <v>18</v>
      </c>
      <c r="D428" s="62">
        <v>1536618</v>
      </c>
      <c r="E428" s="62">
        <v>92197</v>
      </c>
      <c r="F428" s="63">
        <v>1.7786810530453942E-4</v>
      </c>
    </row>
    <row r="429" spans="1:6" x14ac:dyDescent="0.2">
      <c r="A429" s="52" t="s">
        <v>84</v>
      </c>
      <c r="B429" s="57" t="s">
        <v>3</v>
      </c>
      <c r="C429" s="61">
        <v>10</v>
      </c>
      <c r="D429" s="62">
        <v>5176589</v>
      </c>
      <c r="E429" s="62">
        <v>310595</v>
      </c>
      <c r="F429" s="63">
        <v>5.9920544233612173E-4</v>
      </c>
    </row>
    <row r="430" spans="1:6" x14ac:dyDescent="0.2">
      <c r="A430" s="52" t="s">
        <v>84</v>
      </c>
      <c r="B430" s="57" t="s">
        <v>2</v>
      </c>
      <c r="C430" s="61" t="s">
        <v>48</v>
      </c>
      <c r="D430" s="62" t="s">
        <v>48</v>
      </c>
      <c r="E430" s="62" t="s">
        <v>48</v>
      </c>
      <c r="F430" s="63" t="s">
        <v>48</v>
      </c>
    </row>
    <row r="431" spans="1:6" x14ac:dyDescent="0.2">
      <c r="A431" s="52" t="s">
        <v>84</v>
      </c>
      <c r="B431" s="57" t="s">
        <v>6</v>
      </c>
      <c r="C431" s="61" t="s">
        <v>48</v>
      </c>
      <c r="D431" s="62" t="s">
        <v>48</v>
      </c>
      <c r="E431" s="62" t="s">
        <v>48</v>
      </c>
      <c r="F431" s="63" t="s">
        <v>48</v>
      </c>
    </row>
    <row r="432" spans="1:6" x14ac:dyDescent="0.2">
      <c r="A432" s="52" t="s">
        <v>84</v>
      </c>
      <c r="B432" s="57" t="s">
        <v>10</v>
      </c>
      <c r="C432" s="61">
        <v>24</v>
      </c>
      <c r="D432" s="62">
        <v>484841</v>
      </c>
      <c r="E432" s="62">
        <v>29090</v>
      </c>
      <c r="F432" s="63">
        <v>5.6120949524486169E-5</v>
      </c>
    </row>
    <row r="433" spans="1:6" x14ac:dyDescent="0.2">
      <c r="A433" s="52" t="s">
        <v>84</v>
      </c>
      <c r="B433" s="57" t="s">
        <v>4</v>
      </c>
      <c r="C433" s="61" t="s">
        <v>48</v>
      </c>
      <c r="D433" s="62" t="s">
        <v>48</v>
      </c>
      <c r="E433" s="62" t="s">
        <v>48</v>
      </c>
      <c r="F433" s="63" t="s">
        <v>48</v>
      </c>
    </row>
    <row r="434" spans="1:6" x14ac:dyDescent="0.2">
      <c r="A434" s="52" t="s">
        <v>84</v>
      </c>
      <c r="B434" s="57" t="s">
        <v>49</v>
      </c>
      <c r="C434" s="61">
        <v>86</v>
      </c>
      <c r="D434" s="62">
        <v>1352475</v>
      </c>
      <c r="E434" s="62">
        <v>76240</v>
      </c>
      <c r="F434" s="63">
        <v>1.4708357482801052E-4</v>
      </c>
    </row>
    <row r="435" spans="1:6" x14ac:dyDescent="0.2">
      <c r="A435" s="52" t="s">
        <v>84</v>
      </c>
      <c r="B435" s="57" t="s">
        <v>8</v>
      </c>
      <c r="C435" s="61">
        <v>37</v>
      </c>
      <c r="D435" s="62">
        <v>433926</v>
      </c>
      <c r="E435" s="62">
        <v>26036</v>
      </c>
      <c r="F435" s="63">
        <v>5.0229117972482711E-5</v>
      </c>
    </row>
    <row r="436" spans="1:6" x14ac:dyDescent="0.2">
      <c r="A436" s="52" t="s">
        <v>84</v>
      </c>
      <c r="B436" s="57" t="s">
        <v>152</v>
      </c>
      <c r="C436" s="61">
        <v>29</v>
      </c>
      <c r="D436" s="62">
        <v>1037721</v>
      </c>
      <c r="E436" s="62">
        <v>62263</v>
      </c>
      <c r="F436" s="63">
        <v>1.2011889584885124E-4</v>
      </c>
    </row>
    <row r="437" spans="1:6" x14ac:dyDescent="0.2">
      <c r="A437" s="52" t="s">
        <v>84</v>
      </c>
      <c r="B437" s="57" t="s">
        <v>25</v>
      </c>
      <c r="C437" s="61">
        <v>13</v>
      </c>
      <c r="D437" s="62">
        <v>822402</v>
      </c>
      <c r="E437" s="62">
        <v>49344</v>
      </c>
      <c r="F437" s="63">
        <v>9.5195329437478368E-5</v>
      </c>
    </row>
    <row r="438" spans="1:6" x14ac:dyDescent="0.2">
      <c r="A438" s="52" t="s">
        <v>85</v>
      </c>
      <c r="B438" s="57" t="s">
        <v>5</v>
      </c>
      <c r="C438" s="61" t="s">
        <v>48</v>
      </c>
      <c r="D438" s="62" t="s">
        <v>48</v>
      </c>
      <c r="E438" s="62" t="s">
        <v>48</v>
      </c>
      <c r="F438" s="63" t="s">
        <v>48</v>
      </c>
    </row>
    <row r="439" spans="1:6" x14ac:dyDescent="0.2">
      <c r="A439" s="52" t="s">
        <v>85</v>
      </c>
      <c r="B439" s="57" t="s">
        <v>1</v>
      </c>
      <c r="C439" s="61" t="s">
        <v>48</v>
      </c>
      <c r="D439" s="62" t="s">
        <v>48</v>
      </c>
      <c r="E439" s="62" t="s">
        <v>48</v>
      </c>
      <c r="F439" s="63" t="s">
        <v>48</v>
      </c>
    </row>
    <row r="440" spans="1:6" x14ac:dyDescent="0.2">
      <c r="A440" s="52" t="s">
        <v>85</v>
      </c>
      <c r="B440" s="57" t="s">
        <v>151</v>
      </c>
      <c r="C440" s="61">
        <v>16</v>
      </c>
      <c r="D440" s="62">
        <v>1168886</v>
      </c>
      <c r="E440" s="62">
        <v>70133</v>
      </c>
      <c r="F440" s="63">
        <v>1.3530184094193154E-4</v>
      </c>
    </row>
    <row r="441" spans="1:6" x14ac:dyDescent="0.2">
      <c r="A441" s="52" t="s">
        <v>85</v>
      </c>
      <c r="B441" s="57" t="s">
        <v>3</v>
      </c>
      <c r="C441" s="61">
        <v>13</v>
      </c>
      <c r="D441" s="62">
        <v>2264511</v>
      </c>
      <c r="E441" s="62">
        <v>135871</v>
      </c>
      <c r="F441" s="63">
        <v>2.6212476909045931E-4</v>
      </c>
    </row>
    <row r="442" spans="1:6" x14ac:dyDescent="0.2">
      <c r="A442" s="52" t="s">
        <v>85</v>
      </c>
      <c r="B442" s="57" t="s">
        <v>2</v>
      </c>
      <c r="C442" s="61" t="s">
        <v>48</v>
      </c>
      <c r="D442" s="62" t="s">
        <v>48</v>
      </c>
      <c r="E442" s="62" t="s">
        <v>48</v>
      </c>
      <c r="F442" s="63" t="s">
        <v>48</v>
      </c>
    </row>
    <row r="443" spans="1:6" x14ac:dyDescent="0.2">
      <c r="A443" s="52" t="s">
        <v>85</v>
      </c>
      <c r="B443" s="57" t="s">
        <v>6</v>
      </c>
      <c r="C443" s="61" t="s">
        <v>48</v>
      </c>
      <c r="D443" s="62" t="s">
        <v>48</v>
      </c>
      <c r="E443" s="62" t="s">
        <v>48</v>
      </c>
      <c r="F443" s="63" t="s">
        <v>48</v>
      </c>
    </row>
    <row r="444" spans="1:6" x14ac:dyDescent="0.2">
      <c r="A444" s="52" t="s">
        <v>85</v>
      </c>
      <c r="B444" s="57" t="s">
        <v>10</v>
      </c>
      <c r="C444" s="61">
        <v>42</v>
      </c>
      <c r="D444" s="62">
        <v>1078933</v>
      </c>
      <c r="E444" s="62">
        <v>64736</v>
      </c>
      <c r="F444" s="63">
        <v>1.2488985178470735E-4</v>
      </c>
    </row>
    <row r="445" spans="1:6" x14ac:dyDescent="0.2">
      <c r="A445" s="52" t="s">
        <v>85</v>
      </c>
      <c r="B445" s="57" t="s">
        <v>4</v>
      </c>
      <c r="C445" s="61">
        <v>9</v>
      </c>
      <c r="D445" s="62">
        <v>955816</v>
      </c>
      <c r="E445" s="62">
        <v>57349</v>
      </c>
      <c r="F445" s="63">
        <v>1.1063871895083388E-4</v>
      </c>
    </row>
    <row r="446" spans="1:6" x14ac:dyDescent="0.2">
      <c r="A446" s="52" t="s">
        <v>85</v>
      </c>
      <c r="B446" s="57" t="s">
        <v>49</v>
      </c>
      <c r="C446" s="61">
        <v>125</v>
      </c>
      <c r="D446" s="62">
        <v>2637621</v>
      </c>
      <c r="E446" s="62">
        <v>155023</v>
      </c>
      <c r="F446" s="63">
        <v>2.9907315084683466E-4</v>
      </c>
    </row>
    <row r="447" spans="1:6" x14ac:dyDescent="0.2">
      <c r="A447" s="52" t="s">
        <v>85</v>
      </c>
      <c r="B447" s="57" t="s">
        <v>8</v>
      </c>
      <c r="C447" s="61">
        <v>37</v>
      </c>
      <c r="D447" s="62">
        <v>1626922</v>
      </c>
      <c r="E447" s="62">
        <v>97615</v>
      </c>
      <c r="F447" s="63">
        <v>1.8832060803825087E-4</v>
      </c>
    </row>
    <row r="448" spans="1:6" x14ac:dyDescent="0.2">
      <c r="A448" s="52" t="s">
        <v>85</v>
      </c>
      <c r="B448" s="57" t="s">
        <v>152</v>
      </c>
      <c r="C448" s="61">
        <v>15</v>
      </c>
      <c r="D448" s="62">
        <v>3769859</v>
      </c>
      <c r="E448" s="62">
        <v>226192</v>
      </c>
      <c r="F448" s="63">
        <v>4.3637366156213737E-4</v>
      </c>
    </row>
    <row r="449" spans="1:6" x14ac:dyDescent="0.2">
      <c r="A449" s="52" t="s">
        <v>85</v>
      </c>
      <c r="B449" s="57" t="s">
        <v>25</v>
      </c>
      <c r="C449" s="61">
        <v>16</v>
      </c>
      <c r="D449" s="62">
        <v>2312035</v>
      </c>
      <c r="E449" s="62">
        <v>134237</v>
      </c>
      <c r="F449" s="63">
        <v>2.5897242699616537E-4</v>
      </c>
    </row>
    <row r="450" spans="1:6" x14ac:dyDescent="0.2">
      <c r="A450" s="52" t="s">
        <v>86</v>
      </c>
      <c r="B450" s="57" t="s">
        <v>5</v>
      </c>
      <c r="C450" s="61" t="s">
        <v>48</v>
      </c>
      <c r="D450" s="62" t="s">
        <v>48</v>
      </c>
      <c r="E450" s="62" t="s">
        <v>48</v>
      </c>
      <c r="F450" s="63" t="s">
        <v>48</v>
      </c>
    </row>
    <row r="451" spans="1:6" x14ac:dyDescent="0.2">
      <c r="A451" s="52" t="s">
        <v>86</v>
      </c>
      <c r="B451" s="57" t="s">
        <v>1</v>
      </c>
      <c r="C451" s="61">
        <v>5</v>
      </c>
      <c r="D451" s="62">
        <v>749241</v>
      </c>
      <c r="E451" s="62">
        <v>44954</v>
      </c>
      <c r="F451" s="63">
        <v>8.6726062733714378E-5</v>
      </c>
    </row>
    <row r="452" spans="1:6" x14ac:dyDescent="0.2">
      <c r="A452" s="52" t="s">
        <v>86</v>
      </c>
      <c r="B452" s="57" t="s">
        <v>151</v>
      </c>
      <c r="C452" s="61">
        <v>23</v>
      </c>
      <c r="D452" s="62">
        <v>1048893</v>
      </c>
      <c r="E452" s="62">
        <v>62934</v>
      </c>
      <c r="F452" s="63">
        <v>1.214134010785154E-4</v>
      </c>
    </row>
    <row r="453" spans="1:6" x14ac:dyDescent="0.2">
      <c r="A453" s="52" t="s">
        <v>86</v>
      </c>
      <c r="B453" s="57" t="s">
        <v>3</v>
      </c>
      <c r="C453" s="61">
        <v>12</v>
      </c>
      <c r="D453" s="62">
        <v>2653479</v>
      </c>
      <c r="E453" s="62">
        <v>159209</v>
      </c>
      <c r="F453" s="63">
        <v>3.0714885709329389E-4</v>
      </c>
    </row>
    <row r="454" spans="1:6" x14ac:dyDescent="0.2">
      <c r="A454" s="52" t="s">
        <v>86</v>
      </c>
      <c r="B454" s="57" t="s">
        <v>2</v>
      </c>
      <c r="C454" s="61" t="s">
        <v>48</v>
      </c>
      <c r="D454" s="62" t="s">
        <v>48</v>
      </c>
      <c r="E454" s="62" t="s">
        <v>48</v>
      </c>
      <c r="F454" s="63" t="s">
        <v>48</v>
      </c>
    </row>
    <row r="455" spans="1:6" x14ac:dyDescent="0.2">
      <c r="A455" s="52" t="s">
        <v>86</v>
      </c>
      <c r="B455" s="57" t="s">
        <v>6</v>
      </c>
      <c r="C455" s="61" t="s">
        <v>48</v>
      </c>
      <c r="D455" s="62" t="s">
        <v>48</v>
      </c>
      <c r="E455" s="62" t="s">
        <v>48</v>
      </c>
      <c r="F455" s="63" t="s">
        <v>48</v>
      </c>
    </row>
    <row r="456" spans="1:6" x14ac:dyDescent="0.2">
      <c r="A456" s="52" t="s">
        <v>86</v>
      </c>
      <c r="B456" s="57" t="s">
        <v>10</v>
      </c>
      <c r="C456" s="61">
        <v>62</v>
      </c>
      <c r="D456" s="62">
        <v>1746647</v>
      </c>
      <c r="E456" s="62">
        <v>104799</v>
      </c>
      <c r="F456" s="63">
        <v>2.0218010963274756E-4</v>
      </c>
    </row>
    <row r="457" spans="1:6" x14ac:dyDescent="0.2">
      <c r="A457" s="52" t="s">
        <v>86</v>
      </c>
      <c r="B457" s="57" t="s">
        <v>4</v>
      </c>
      <c r="C457" s="61">
        <v>12</v>
      </c>
      <c r="D457" s="62">
        <v>297209</v>
      </c>
      <c r="E457" s="62">
        <v>17833</v>
      </c>
      <c r="F457" s="63">
        <v>3.4403743309390231E-5</v>
      </c>
    </row>
    <row r="458" spans="1:6" x14ac:dyDescent="0.2">
      <c r="A458" s="52" t="s">
        <v>86</v>
      </c>
      <c r="B458" s="57" t="s">
        <v>49</v>
      </c>
      <c r="C458" s="61">
        <v>129</v>
      </c>
      <c r="D458" s="62">
        <v>2332144</v>
      </c>
      <c r="E458" s="62">
        <v>139296</v>
      </c>
      <c r="F458" s="63">
        <v>2.6873234049373758E-4</v>
      </c>
    </row>
    <row r="459" spans="1:6" x14ac:dyDescent="0.2">
      <c r="A459" s="52" t="s">
        <v>86</v>
      </c>
      <c r="B459" s="57" t="s">
        <v>8</v>
      </c>
      <c r="C459" s="61">
        <v>39</v>
      </c>
      <c r="D459" s="62">
        <v>295120</v>
      </c>
      <c r="E459" s="62">
        <v>17707</v>
      </c>
      <c r="F459" s="63">
        <v>3.416066185046671E-5</v>
      </c>
    </row>
    <row r="460" spans="1:6" x14ac:dyDescent="0.2">
      <c r="A460" s="52" t="s">
        <v>86</v>
      </c>
      <c r="B460" s="57" t="s">
        <v>152</v>
      </c>
      <c r="C460" s="61">
        <v>30</v>
      </c>
      <c r="D460" s="62">
        <v>1774056</v>
      </c>
      <c r="E460" s="62">
        <v>106443</v>
      </c>
      <c r="F460" s="63">
        <v>2.0535174390632114E-4</v>
      </c>
    </row>
    <row r="461" spans="1:6" x14ac:dyDescent="0.2">
      <c r="A461" s="52" t="s">
        <v>86</v>
      </c>
      <c r="B461" s="57" t="s">
        <v>25</v>
      </c>
      <c r="C461" s="61">
        <v>29</v>
      </c>
      <c r="D461" s="62">
        <v>3263339</v>
      </c>
      <c r="E461" s="62">
        <v>195703</v>
      </c>
      <c r="F461" s="63">
        <v>3.7755373615642893E-4</v>
      </c>
    </row>
    <row r="462" spans="1:6" x14ac:dyDescent="0.2">
      <c r="A462" s="52" t="s">
        <v>87</v>
      </c>
      <c r="B462" s="57" t="s">
        <v>5</v>
      </c>
      <c r="C462" s="61" t="s">
        <v>48</v>
      </c>
      <c r="D462" s="62" t="s">
        <v>48</v>
      </c>
      <c r="E462" s="62" t="s">
        <v>48</v>
      </c>
      <c r="F462" s="63" t="s">
        <v>48</v>
      </c>
    </row>
    <row r="463" spans="1:6" x14ac:dyDescent="0.2">
      <c r="A463" s="52" t="s">
        <v>87</v>
      </c>
      <c r="B463" s="57" t="s">
        <v>1</v>
      </c>
      <c r="C463" s="61">
        <v>9</v>
      </c>
      <c r="D463" s="62">
        <v>536944</v>
      </c>
      <c r="E463" s="62">
        <v>32217</v>
      </c>
      <c r="F463" s="63">
        <v>6.2153613985231038E-5</v>
      </c>
    </row>
    <row r="464" spans="1:6" x14ac:dyDescent="0.2">
      <c r="A464" s="52" t="s">
        <v>87</v>
      </c>
      <c r="B464" s="57" t="s">
        <v>151</v>
      </c>
      <c r="C464" s="61">
        <v>31</v>
      </c>
      <c r="D464" s="62">
        <v>1305462</v>
      </c>
      <c r="E464" s="62">
        <v>78176</v>
      </c>
      <c r="F464" s="63">
        <v>1.5081854073654971E-4</v>
      </c>
    </row>
    <row r="465" spans="1:6" x14ac:dyDescent="0.2">
      <c r="A465" s="52" t="s">
        <v>87</v>
      </c>
      <c r="B465" s="57" t="s">
        <v>3</v>
      </c>
      <c r="C465" s="61">
        <v>9</v>
      </c>
      <c r="D465" s="62">
        <v>1815772</v>
      </c>
      <c r="E465" s="62">
        <v>108946</v>
      </c>
      <c r="F465" s="63">
        <v>2.1018057638001617E-4</v>
      </c>
    </row>
    <row r="466" spans="1:6" x14ac:dyDescent="0.2">
      <c r="A466" s="52" t="s">
        <v>87</v>
      </c>
      <c r="B466" s="57" t="s">
        <v>2</v>
      </c>
      <c r="C466" s="61" t="s">
        <v>48</v>
      </c>
      <c r="D466" s="62" t="s">
        <v>48</v>
      </c>
      <c r="E466" s="62" t="s">
        <v>48</v>
      </c>
      <c r="F466" s="63" t="s">
        <v>48</v>
      </c>
    </row>
    <row r="467" spans="1:6" x14ac:dyDescent="0.2">
      <c r="A467" s="52" t="s">
        <v>87</v>
      </c>
      <c r="B467" s="57" t="s">
        <v>6</v>
      </c>
      <c r="C467" s="61">
        <v>5</v>
      </c>
      <c r="D467" s="62">
        <v>122799</v>
      </c>
      <c r="E467" s="62">
        <v>7368</v>
      </c>
      <c r="F467" s="63">
        <v>1.4214477693242148E-5</v>
      </c>
    </row>
    <row r="468" spans="1:6" x14ac:dyDescent="0.2">
      <c r="A468" s="52" t="s">
        <v>87</v>
      </c>
      <c r="B468" s="57" t="s">
        <v>10</v>
      </c>
      <c r="C468" s="61">
        <v>66</v>
      </c>
      <c r="D468" s="62">
        <v>1546568</v>
      </c>
      <c r="E468" s="62">
        <v>92794</v>
      </c>
      <c r="F468" s="63">
        <v>1.7901984840753421E-4</v>
      </c>
    </row>
    <row r="469" spans="1:6" x14ac:dyDescent="0.2">
      <c r="A469" s="52" t="s">
        <v>87</v>
      </c>
      <c r="B469" s="57" t="s">
        <v>4</v>
      </c>
      <c r="C469" s="61">
        <v>7</v>
      </c>
      <c r="D469" s="62">
        <v>424041</v>
      </c>
      <c r="E469" s="62">
        <v>25442</v>
      </c>
      <c r="F469" s="63">
        <v>4.9083162523271816E-5</v>
      </c>
    </row>
    <row r="470" spans="1:6" x14ac:dyDescent="0.2">
      <c r="A470" s="52" t="s">
        <v>87</v>
      </c>
      <c r="B470" s="57" t="s">
        <v>49</v>
      </c>
      <c r="C470" s="61">
        <v>141</v>
      </c>
      <c r="D470" s="62">
        <v>1828242</v>
      </c>
      <c r="E470" s="62">
        <v>109344</v>
      </c>
      <c r="F470" s="63">
        <v>2.1094840511534603E-4</v>
      </c>
    </row>
    <row r="471" spans="1:6" x14ac:dyDescent="0.2">
      <c r="A471" s="52" t="s">
        <v>87</v>
      </c>
      <c r="B471" s="57" t="s">
        <v>8</v>
      </c>
      <c r="C471" s="61">
        <v>59</v>
      </c>
      <c r="D471" s="62">
        <v>1040029</v>
      </c>
      <c r="E471" s="62">
        <v>62402</v>
      </c>
      <c r="F471" s="63">
        <v>1.203870571408383E-4</v>
      </c>
    </row>
    <row r="472" spans="1:6" x14ac:dyDescent="0.2">
      <c r="A472" s="52" t="s">
        <v>87</v>
      </c>
      <c r="B472" s="57" t="s">
        <v>152</v>
      </c>
      <c r="C472" s="61">
        <v>36</v>
      </c>
      <c r="D472" s="62">
        <v>2365340</v>
      </c>
      <c r="E472" s="62">
        <v>141920</v>
      </c>
      <c r="F472" s="63">
        <v>2.7379460833671629E-4</v>
      </c>
    </row>
    <row r="473" spans="1:6" x14ac:dyDescent="0.2">
      <c r="A473" s="52" t="s">
        <v>87</v>
      </c>
      <c r="B473" s="57" t="s">
        <v>25</v>
      </c>
      <c r="C473" s="61">
        <v>12</v>
      </c>
      <c r="D473" s="62">
        <v>1645893</v>
      </c>
      <c r="E473" s="62">
        <v>98754</v>
      </c>
      <c r="F473" s="63">
        <v>1.905179872582024E-4</v>
      </c>
    </row>
    <row r="474" spans="1:6" x14ac:dyDescent="0.2">
      <c r="A474" s="52" t="s">
        <v>88</v>
      </c>
      <c r="B474" s="57" t="s">
        <v>5</v>
      </c>
      <c r="C474" s="61" t="s">
        <v>48</v>
      </c>
      <c r="D474" s="62" t="s">
        <v>48</v>
      </c>
      <c r="E474" s="62" t="s">
        <v>48</v>
      </c>
      <c r="F474" s="63" t="s">
        <v>48</v>
      </c>
    </row>
    <row r="475" spans="1:6" x14ac:dyDescent="0.2">
      <c r="A475" s="52" t="s">
        <v>88</v>
      </c>
      <c r="B475" s="57" t="s">
        <v>1</v>
      </c>
      <c r="C475" s="61">
        <v>10</v>
      </c>
      <c r="D475" s="62">
        <v>1253784</v>
      </c>
      <c r="E475" s="62">
        <v>75227</v>
      </c>
      <c r="F475" s="63">
        <v>1.451292770669825E-4</v>
      </c>
    </row>
    <row r="476" spans="1:6" x14ac:dyDescent="0.2">
      <c r="A476" s="52" t="s">
        <v>88</v>
      </c>
      <c r="B476" s="57" t="s">
        <v>151</v>
      </c>
      <c r="C476" s="61">
        <v>28</v>
      </c>
      <c r="D476" s="62">
        <v>2102480</v>
      </c>
      <c r="E476" s="62">
        <v>126149</v>
      </c>
      <c r="F476" s="63">
        <v>2.4336891239478881E-4</v>
      </c>
    </row>
    <row r="477" spans="1:6" x14ac:dyDescent="0.2">
      <c r="A477" s="52" t="s">
        <v>88</v>
      </c>
      <c r="B477" s="57" t="s">
        <v>3</v>
      </c>
      <c r="C477" s="61">
        <v>19</v>
      </c>
      <c r="D477" s="62">
        <v>6678714</v>
      </c>
      <c r="E477" s="62">
        <v>400723</v>
      </c>
      <c r="F477" s="63">
        <v>7.7308199574770272E-4</v>
      </c>
    </row>
    <row r="478" spans="1:6" x14ac:dyDescent="0.2">
      <c r="A478" s="52" t="s">
        <v>88</v>
      </c>
      <c r="B478" s="57" t="s">
        <v>2</v>
      </c>
      <c r="C478" s="61" t="s">
        <v>48</v>
      </c>
      <c r="D478" s="62" t="s">
        <v>48</v>
      </c>
      <c r="E478" s="62" t="s">
        <v>48</v>
      </c>
      <c r="F478" s="63" t="s">
        <v>48</v>
      </c>
    </row>
    <row r="479" spans="1:6" x14ac:dyDescent="0.2">
      <c r="A479" s="52" t="s">
        <v>88</v>
      </c>
      <c r="B479" s="57" t="s">
        <v>6</v>
      </c>
      <c r="C479" s="61">
        <v>6</v>
      </c>
      <c r="D479" s="62">
        <v>180943</v>
      </c>
      <c r="E479" s="62">
        <v>10857</v>
      </c>
      <c r="F479" s="63">
        <v>2.0945519043910154E-5</v>
      </c>
    </row>
    <row r="480" spans="1:6" x14ac:dyDescent="0.2">
      <c r="A480" s="52" t="s">
        <v>88</v>
      </c>
      <c r="B480" s="57" t="s">
        <v>10</v>
      </c>
      <c r="C480" s="61">
        <v>70</v>
      </c>
      <c r="D480" s="62">
        <v>2073578</v>
      </c>
      <c r="E480" s="62">
        <v>124415</v>
      </c>
      <c r="F480" s="63">
        <v>2.4002364850769843E-4</v>
      </c>
    </row>
    <row r="481" spans="1:6" x14ac:dyDescent="0.2">
      <c r="A481" s="52" t="s">
        <v>88</v>
      </c>
      <c r="B481" s="57" t="s">
        <v>4</v>
      </c>
      <c r="C481" s="61">
        <v>8</v>
      </c>
      <c r="D481" s="62">
        <v>1549450</v>
      </c>
      <c r="E481" s="62">
        <v>92967</v>
      </c>
      <c r="F481" s="63">
        <v>1.7935360310907206E-4</v>
      </c>
    </row>
    <row r="482" spans="1:6" x14ac:dyDescent="0.2">
      <c r="A482" s="52" t="s">
        <v>88</v>
      </c>
      <c r="B482" s="57" t="s">
        <v>49</v>
      </c>
      <c r="C482" s="61">
        <v>164</v>
      </c>
      <c r="D482" s="62">
        <v>2905772</v>
      </c>
      <c r="E482" s="62">
        <v>171563</v>
      </c>
      <c r="F482" s="63">
        <v>3.3098241537536682E-4</v>
      </c>
    </row>
    <row r="483" spans="1:6" x14ac:dyDescent="0.2">
      <c r="A483" s="52" t="s">
        <v>88</v>
      </c>
      <c r="B483" s="57" t="s">
        <v>8</v>
      </c>
      <c r="C483" s="61">
        <v>63</v>
      </c>
      <c r="D483" s="62">
        <v>967706</v>
      </c>
      <c r="E483" s="62">
        <v>58038</v>
      </c>
      <c r="F483" s="63">
        <v>1.1196795010320139E-4</v>
      </c>
    </row>
    <row r="484" spans="1:6" x14ac:dyDescent="0.2">
      <c r="A484" s="52" t="s">
        <v>88</v>
      </c>
      <c r="B484" s="57" t="s">
        <v>152</v>
      </c>
      <c r="C484" s="61">
        <v>34</v>
      </c>
      <c r="D484" s="62">
        <v>2902502</v>
      </c>
      <c r="E484" s="62">
        <v>174150</v>
      </c>
      <c r="F484" s="63">
        <v>3.3597330215501091E-4</v>
      </c>
    </row>
    <row r="485" spans="1:6" x14ac:dyDescent="0.2">
      <c r="A485" s="52" t="s">
        <v>88</v>
      </c>
      <c r="B485" s="57" t="s">
        <v>25</v>
      </c>
      <c r="C485" s="61">
        <v>23</v>
      </c>
      <c r="D485" s="62">
        <v>1878295</v>
      </c>
      <c r="E485" s="62">
        <v>112698</v>
      </c>
      <c r="F485" s="63">
        <v>2.1741900204573882E-4</v>
      </c>
    </row>
    <row r="486" spans="1:6" x14ac:dyDescent="0.2">
      <c r="A486" s="52" t="s">
        <v>89</v>
      </c>
      <c r="B486" s="57" t="s">
        <v>5</v>
      </c>
      <c r="C486" s="61">
        <v>5</v>
      </c>
      <c r="D486" s="62">
        <v>81462</v>
      </c>
      <c r="E486" s="62">
        <v>4888</v>
      </c>
      <c r="F486" s="63">
        <v>9.4300172318902848E-6</v>
      </c>
    </row>
    <row r="487" spans="1:6" x14ac:dyDescent="0.2">
      <c r="A487" s="52" t="s">
        <v>89</v>
      </c>
      <c r="B487" s="57" t="s">
        <v>1</v>
      </c>
      <c r="C487" s="61" t="s">
        <v>48</v>
      </c>
      <c r="D487" s="62" t="s">
        <v>48</v>
      </c>
      <c r="E487" s="62" t="s">
        <v>48</v>
      </c>
      <c r="F487" s="63" t="s">
        <v>48</v>
      </c>
    </row>
    <row r="488" spans="1:6" x14ac:dyDescent="0.2">
      <c r="A488" s="52" t="s">
        <v>89</v>
      </c>
      <c r="B488" s="57" t="s">
        <v>151</v>
      </c>
      <c r="C488" s="61">
        <v>23</v>
      </c>
      <c r="D488" s="62">
        <v>629614</v>
      </c>
      <c r="E488" s="62">
        <v>37777</v>
      </c>
      <c r="F488" s="63">
        <v>7.2880065664713447E-5</v>
      </c>
    </row>
    <row r="489" spans="1:6" x14ac:dyDescent="0.2">
      <c r="A489" s="52" t="s">
        <v>89</v>
      </c>
      <c r="B489" s="57" t="s">
        <v>3</v>
      </c>
      <c r="C489" s="61">
        <v>13</v>
      </c>
      <c r="D489" s="62">
        <v>3881880</v>
      </c>
      <c r="E489" s="62">
        <v>232913</v>
      </c>
      <c r="F489" s="63">
        <v>4.4933993525598652E-4</v>
      </c>
    </row>
    <row r="490" spans="1:6" x14ac:dyDescent="0.2">
      <c r="A490" s="52" t="s">
        <v>89</v>
      </c>
      <c r="B490" s="57" t="s">
        <v>2</v>
      </c>
      <c r="C490" s="61" t="s">
        <v>48</v>
      </c>
      <c r="D490" s="62" t="s">
        <v>48</v>
      </c>
      <c r="E490" s="62" t="s">
        <v>48</v>
      </c>
      <c r="F490" s="63" t="s">
        <v>48</v>
      </c>
    </row>
    <row r="491" spans="1:6" x14ac:dyDescent="0.2">
      <c r="A491" s="52" t="s">
        <v>89</v>
      </c>
      <c r="B491" s="57" t="s">
        <v>6</v>
      </c>
      <c r="C491" s="61" t="s">
        <v>48</v>
      </c>
      <c r="D491" s="62" t="s">
        <v>48</v>
      </c>
      <c r="E491" s="62" t="s">
        <v>48</v>
      </c>
      <c r="F491" s="63" t="s">
        <v>48</v>
      </c>
    </row>
    <row r="492" spans="1:6" x14ac:dyDescent="0.2">
      <c r="A492" s="52" t="s">
        <v>89</v>
      </c>
      <c r="B492" s="57" t="s">
        <v>10</v>
      </c>
      <c r="C492" s="61">
        <v>76</v>
      </c>
      <c r="D492" s="62">
        <v>21965097</v>
      </c>
      <c r="E492" s="62">
        <v>1317906</v>
      </c>
      <c r="F492" s="63">
        <v>2.5425278825719311E-3</v>
      </c>
    </row>
    <row r="493" spans="1:6" x14ac:dyDescent="0.2">
      <c r="A493" s="52" t="s">
        <v>89</v>
      </c>
      <c r="B493" s="57" t="s">
        <v>4</v>
      </c>
      <c r="C493" s="61">
        <v>17</v>
      </c>
      <c r="D493" s="62">
        <v>1495651</v>
      </c>
      <c r="E493" s="62">
        <v>89739</v>
      </c>
      <c r="F493" s="63">
        <v>1.7312608763760278E-4</v>
      </c>
    </row>
    <row r="494" spans="1:6" x14ac:dyDescent="0.2">
      <c r="A494" s="52" t="s">
        <v>89</v>
      </c>
      <c r="B494" s="57" t="s">
        <v>49</v>
      </c>
      <c r="C494" s="61">
        <v>126</v>
      </c>
      <c r="D494" s="62">
        <v>1920689</v>
      </c>
      <c r="E494" s="62">
        <v>114307</v>
      </c>
      <c r="F494" s="63">
        <v>2.2052311369183365E-4</v>
      </c>
    </row>
    <row r="495" spans="1:6" x14ac:dyDescent="0.2">
      <c r="A495" s="52" t="s">
        <v>89</v>
      </c>
      <c r="B495" s="57" t="s">
        <v>8</v>
      </c>
      <c r="C495" s="61">
        <v>41</v>
      </c>
      <c r="D495" s="62">
        <v>565606</v>
      </c>
      <c r="E495" s="62">
        <v>33936</v>
      </c>
      <c r="F495" s="63">
        <v>6.5469939603401953E-5</v>
      </c>
    </row>
    <row r="496" spans="1:6" x14ac:dyDescent="0.2">
      <c r="A496" s="52" t="s">
        <v>89</v>
      </c>
      <c r="B496" s="57" t="s">
        <v>152</v>
      </c>
      <c r="C496" s="61">
        <v>28</v>
      </c>
      <c r="D496" s="62">
        <v>1164548</v>
      </c>
      <c r="E496" s="62">
        <v>69873</v>
      </c>
      <c r="F496" s="63">
        <v>1.348002442806608E-4</v>
      </c>
    </row>
    <row r="497" spans="1:6" x14ac:dyDescent="0.2">
      <c r="A497" s="52" t="s">
        <v>89</v>
      </c>
      <c r="B497" s="57" t="s">
        <v>25</v>
      </c>
      <c r="C497" s="61">
        <v>24</v>
      </c>
      <c r="D497" s="62">
        <v>1769355</v>
      </c>
      <c r="E497" s="62">
        <v>106161</v>
      </c>
      <c r="F497" s="63">
        <v>2.0480770445063516E-4</v>
      </c>
    </row>
    <row r="498" spans="1:6" x14ac:dyDescent="0.2">
      <c r="A498" s="52" t="s">
        <v>90</v>
      </c>
      <c r="B498" s="57" t="s">
        <v>5</v>
      </c>
      <c r="C498" s="61">
        <v>8</v>
      </c>
      <c r="D498" s="62">
        <v>163067</v>
      </c>
      <c r="E498" s="62">
        <v>9784</v>
      </c>
      <c r="F498" s="63">
        <v>1.8875468207204288E-5</v>
      </c>
    </row>
    <row r="499" spans="1:6" x14ac:dyDescent="0.2">
      <c r="A499" s="52" t="s">
        <v>90</v>
      </c>
      <c r="B499" s="57" t="s">
        <v>1</v>
      </c>
      <c r="C499" s="61">
        <v>13</v>
      </c>
      <c r="D499" s="62">
        <v>297800</v>
      </c>
      <c r="E499" s="62">
        <v>17868</v>
      </c>
      <c r="F499" s="63">
        <v>3.4471265936868991E-5</v>
      </c>
    </row>
    <row r="500" spans="1:6" x14ac:dyDescent="0.2">
      <c r="A500" s="52" t="s">
        <v>90</v>
      </c>
      <c r="B500" s="57" t="s">
        <v>151</v>
      </c>
      <c r="C500" s="61">
        <v>34</v>
      </c>
      <c r="D500" s="62">
        <v>2528632</v>
      </c>
      <c r="E500" s="62">
        <v>151718</v>
      </c>
      <c r="F500" s="63">
        <v>2.9269708559491209E-4</v>
      </c>
    </row>
    <row r="501" spans="1:6" x14ac:dyDescent="0.2">
      <c r="A501" s="52" t="s">
        <v>90</v>
      </c>
      <c r="B501" s="57" t="s">
        <v>3</v>
      </c>
      <c r="C501" s="61">
        <v>17</v>
      </c>
      <c r="D501" s="62">
        <v>5245666</v>
      </c>
      <c r="E501" s="62">
        <v>314740</v>
      </c>
      <c r="F501" s="63">
        <v>6.072020506475345E-4</v>
      </c>
    </row>
    <row r="502" spans="1:6" x14ac:dyDescent="0.2">
      <c r="A502" s="52" t="s">
        <v>90</v>
      </c>
      <c r="B502" s="57" t="s">
        <v>2</v>
      </c>
      <c r="C502" s="61">
        <v>8</v>
      </c>
      <c r="D502" s="62">
        <v>5203909</v>
      </c>
      <c r="E502" s="62">
        <v>312235</v>
      </c>
      <c r="F502" s="63">
        <v>6.0236935973798349E-4</v>
      </c>
    </row>
    <row r="503" spans="1:6" x14ac:dyDescent="0.2">
      <c r="A503" s="52" t="s">
        <v>90</v>
      </c>
      <c r="B503" s="57" t="s">
        <v>6</v>
      </c>
      <c r="C503" s="61">
        <v>9</v>
      </c>
      <c r="D503" s="62">
        <v>1007381</v>
      </c>
      <c r="E503" s="62">
        <v>60443</v>
      </c>
      <c r="F503" s="63">
        <v>1.1660771921995592E-4</v>
      </c>
    </row>
    <row r="504" spans="1:6" x14ac:dyDescent="0.2">
      <c r="A504" s="52" t="s">
        <v>90</v>
      </c>
      <c r="B504" s="57" t="s">
        <v>10</v>
      </c>
      <c r="C504" s="61">
        <v>101</v>
      </c>
      <c r="D504" s="62">
        <v>4480600</v>
      </c>
      <c r="E504" s="62">
        <v>268836</v>
      </c>
      <c r="F504" s="63">
        <v>5.186432308822538E-4</v>
      </c>
    </row>
    <row r="505" spans="1:6" x14ac:dyDescent="0.2">
      <c r="A505" s="52" t="s">
        <v>90</v>
      </c>
      <c r="B505" s="57" t="s">
        <v>4</v>
      </c>
      <c r="C505" s="61">
        <v>19</v>
      </c>
      <c r="D505" s="62">
        <v>2249102</v>
      </c>
      <c r="E505" s="62">
        <v>134946</v>
      </c>
      <c r="F505" s="63">
        <v>2.6034024250709217E-4</v>
      </c>
    </row>
    <row r="506" spans="1:6" x14ac:dyDescent="0.2">
      <c r="A506" s="52" t="s">
        <v>90</v>
      </c>
      <c r="B506" s="57" t="s">
        <v>49</v>
      </c>
      <c r="C506" s="61">
        <v>223</v>
      </c>
      <c r="D506" s="62">
        <v>5056487</v>
      </c>
      <c r="E506" s="62">
        <v>300089</v>
      </c>
      <c r="F506" s="63">
        <v>5.7893707878492711E-4</v>
      </c>
    </row>
    <row r="507" spans="1:6" x14ac:dyDescent="0.2">
      <c r="A507" s="52" t="s">
        <v>90</v>
      </c>
      <c r="B507" s="57" t="s">
        <v>8</v>
      </c>
      <c r="C507" s="61">
        <v>83</v>
      </c>
      <c r="D507" s="62">
        <v>1077814</v>
      </c>
      <c r="E507" s="62">
        <v>64669</v>
      </c>
      <c r="F507" s="63">
        <v>1.2476059418353372E-4</v>
      </c>
    </row>
    <row r="508" spans="1:6" x14ac:dyDescent="0.2">
      <c r="A508" s="52" t="s">
        <v>90</v>
      </c>
      <c r="B508" s="57" t="s">
        <v>152</v>
      </c>
      <c r="C508" s="61">
        <v>46</v>
      </c>
      <c r="D508" s="62">
        <v>2833204</v>
      </c>
      <c r="E508" s="62">
        <v>169992</v>
      </c>
      <c r="F508" s="63">
        <v>3.2795161401053468E-4</v>
      </c>
    </row>
    <row r="509" spans="1:6" x14ac:dyDescent="0.2">
      <c r="A509" s="52" t="s">
        <v>90</v>
      </c>
      <c r="B509" s="57" t="s">
        <v>25</v>
      </c>
      <c r="C509" s="61">
        <v>39</v>
      </c>
      <c r="D509" s="62">
        <v>5046998</v>
      </c>
      <c r="E509" s="62">
        <v>302820</v>
      </c>
      <c r="F509" s="63">
        <v>5.8420577294619812E-4</v>
      </c>
    </row>
    <row r="510" spans="1:6" x14ac:dyDescent="0.2">
      <c r="A510" s="52" t="s">
        <v>91</v>
      </c>
      <c r="B510" s="57" t="s">
        <v>5</v>
      </c>
      <c r="C510" s="61" t="s">
        <v>48</v>
      </c>
      <c r="D510" s="62" t="s">
        <v>48</v>
      </c>
      <c r="E510" s="62" t="s">
        <v>48</v>
      </c>
      <c r="F510" s="63" t="s">
        <v>48</v>
      </c>
    </row>
    <row r="511" spans="1:6" x14ac:dyDescent="0.2">
      <c r="A511" s="52" t="s">
        <v>91</v>
      </c>
      <c r="B511" s="57" t="s">
        <v>1</v>
      </c>
      <c r="C511" s="61">
        <v>6</v>
      </c>
      <c r="D511" s="62">
        <v>224356</v>
      </c>
      <c r="E511" s="62">
        <v>13461</v>
      </c>
      <c r="F511" s="63">
        <v>2.5969202528329609E-5</v>
      </c>
    </row>
    <row r="512" spans="1:6" x14ac:dyDescent="0.2">
      <c r="A512" s="52" t="s">
        <v>91</v>
      </c>
      <c r="B512" s="57" t="s">
        <v>151</v>
      </c>
      <c r="C512" s="61">
        <v>31</v>
      </c>
      <c r="D512" s="62">
        <v>2732918</v>
      </c>
      <c r="E512" s="62">
        <v>163975</v>
      </c>
      <c r="F512" s="63">
        <v>3.163435097379725E-4</v>
      </c>
    </row>
    <row r="513" spans="1:6" x14ac:dyDescent="0.2">
      <c r="A513" s="52" t="s">
        <v>91</v>
      </c>
      <c r="B513" s="57" t="s">
        <v>3</v>
      </c>
      <c r="C513" s="61">
        <v>20</v>
      </c>
      <c r="D513" s="62">
        <v>3047656</v>
      </c>
      <c r="E513" s="62">
        <v>182859</v>
      </c>
      <c r="F513" s="63">
        <v>3.5277486108965339E-4</v>
      </c>
    </row>
    <row r="514" spans="1:6" x14ac:dyDescent="0.2">
      <c r="A514" s="52" t="s">
        <v>91</v>
      </c>
      <c r="B514" s="57" t="s">
        <v>2</v>
      </c>
      <c r="C514" s="61" t="s">
        <v>48</v>
      </c>
      <c r="D514" s="62" t="s">
        <v>48</v>
      </c>
      <c r="E514" s="62" t="s">
        <v>48</v>
      </c>
      <c r="F514" s="63" t="s">
        <v>48</v>
      </c>
    </row>
    <row r="515" spans="1:6" x14ac:dyDescent="0.2">
      <c r="A515" s="52" t="s">
        <v>91</v>
      </c>
      <c r="B515" s="57" t="s">
        <v>6</v>
      </c>
      <c r="C515" s="61">
        <v>6</v>
      </c>
      <c r="D515" s="62">
        <v>1055830</v>
      </c>
      <c r="E515" s="62">
        <v>63350</v>
      </c>
      <c r="F515" s="63">
        <v>1.2221595573654861E-4</v>
      </c>
    </row>
    <row r="516" spans="1:6" x14ac:dyDescent="0.2">
      <c r="A516" s="52" t="s">
        <v>91</v>
      </c>
      <c r="B516" s="57" t="s">
        <v>10</v>
      </c>
      <c r="C516" s="61">
        <v>55</v>
      </c>
      <c r="D516" s="62">
        <v>874207</v>
      </c>
      <c r="E516" s="62">
        <v>52452</v>
      </c>
      <c r="F516" s="63">
        <v>1.0119133875759191E-4</v>
      </c>
    </row>
    <row r="517" spans="1:6" x14ac:dyDescent="0.2">
      <c r="A517" s="52" t="s">
        <v>91</v>
      </c>
      <c r="B517" s="57" t="s">
        <v>4</v>
      </c>
      <c r="C517" s="61">
        <v>11</v>
      </c>
      <c r="D517" s="62">
        <v>1411368</v>
      </c>
      <c r="E517" s="62">
        <v>84682</v>
      </c>
      <c r="F517" s="63">
        <v>1.6337003257588649E-4</v>
      </c>
    </row>
    <row r="518" spans="1:6" x14ac:dyDescent="0.2">
      <c r="A518" s="52" t="s">
        <v>91</v>
      </c>
      <c r="B518" s="57" t="s">
        <v>49</v>
      </c>
      <c r="C518" s="61">
        <v>136</v>
      </c>
      <c r="D518" s="62">
        <v>2263362</v>
      </c>
      <c r="E518" s="62">
        <v>134286</v>
      </c>
      <c r="F518" s="63">
        <v>2.5906695867463562E-4</v>
      </c>
    </row>
    <row r="519" spans="1:6" x14ac:dyDescent="0.2">
      <c r="A519" s="52" t="s">
        <v>91</v>
      </c>
      <c r="B519" s="57" t="s">
        <v>8</v>
      </c>
      <c r="C519" s="61">
        <v>62</v>
      </c>
      <c r="D519" s="62">
        <v>890423</v>
      </c>
      <c r="E519" s="62">
        <v>53425</v>
      </c>
      <c r="F519" s="63">
        <v>1.0306846780150134E-4</v>
      </c>
    </row>
    <row r="520" spans="1:6" x14ac:dyDescent="0.2">
      <c r="A520" s="52" t="s">
        <v>91</v>
      </c>
      <c r="B520" s="57" t="s">
        <v>152</v>
      </c>
      <c r="C520" s="61">
        <v>34</v>
      </c>
      <c r="D520" s="62">
        <v>1961947</v>
      </c>
      <c r="E520" s="62">
        <v>117717</v>
      </c>
      <c r="F520" s="63">
        <v>2.2710174682619247E-4</v>
      </c>
    </row>
    <row r="521" spans="1:6" x14ac:dyDescent="0.2">
      <c r="A521" s="52" t="s">
        <v>91</v>
      </c>
      <c r="B521" s="57" t="s">
        <v>25</v>
      </c>
      <c r="C521" s="61">
        <v>35</v>
      </c>
      <c r="D521" s="62">
        <v>1419533</v>
      </c>
      <c r="E521" s="62">
        <v>85172</v>
      </c>
      <c r="F521" s="63">
        <v>1.6431534936058907E-4</v>
      </c>
    </row>
    <row r="522" spans="1:6" x14ac:dyDescent="0.2">
      <c r="A522" s="52" t="s">
        <v>92</v>
      </c>
      <c r="B522" s="57" t="s">
        <v>5</v>
      </c>
      <c r="C522" s="61">
        <v>11</v>
      </c>
      <c r="D522" s="62">
        <v>787431</v>
      </c>
      <c r="E522" s="62">
        <v>47246</v>
      </c>
      <c r="F522" s="63">
        <v>9.1147830224608923E-5</v>
      </c>
    </row>
    <row r="523" spans="1:6" x14ac:dyDescent="0.2">
      <c r="A523" s="52" t="s">
        <v>92</v>
      </c>
      <c r="B523" s="57" t="s">
        <v>1</v>
      </c>
      <c r="C523" s="61">
        <v>9</v>
      </c>
      <c r="D523" s="62">
        <v>963067</v>
      </c>
      <c r="E523" s="62">
        <v>57784</v>
      </c>
      <c r="F523" s="63">
        <v>1.1147792874949841E-4</v>
      </c>
    </row>
    <row r="524" spans="1:6" x14ac:dyDescent="0.2">
      <c r="A524" s="52" t="s">
        <v>92</v>
      </c>
      <c r="B524" s="57" t="s">
        <v>151</v>
      </c>
      <c r="C524" s="61">
        <v>40</v>
      </c>
      <c r="D524" s="62">
        <v>3683509</v>
      </c>
      <c r="E524" s="62">
        <v>219427</v>
      </c>
      <c r="F524" s="63">
        <v>4.2332250227945778E-4</v>
      </c>
    </row>
    <row r="525" spans="1:6" x14ac:dyDescent="0.2">
      <c r="A525" s="52" t="s">
        <v>92</v>
      </c>
      <c r="B525" s="57" t="s">
        <v>3</v>
      </c>
      <c r="C525" s="61">
        <v>22</v>
      </c>
      <c r="D525" s="62">
        <v>5844755</v>
      </c>
      <c r="E525" s="62">
        <v>350685</v>
      </c>
      <c r="F525" s="63">
        <v>6.7654778906821702E-4</v>
      </c>
    </row>
    <row r="526" spans="1:6" x14ac:dyDescent="0.2">
      <c r="A526" s="52" t="s">
        <v>92</v>
      </c>
      <c r="B526" s="57" t="s">
        <v>2</v>
      </c>
      <c r="C526" s="61">
        <v>7</v>
      </c>
      <c r="D526" s="62">
        <v>7887056</v>
      </c>
      <c r="E526" s="62">
        <v>473223</v>
      </c>
      <c r="F526" s="63">
        <v>9.1295029552512612E-4</v>
      </c>
    </row>
    <row r="527" spans="1:6" x14ac:dyDescent="0.2">
      <c r="A527" s="52" t="s">
        <v>92</v>
      </c>
      <c r="B527" s="57" t="s">
        <v>6</v>
      </c>
      <c r="C527" s="61">
        <v>8</v>
      </c>
      <c r="D527" s="62">
        <v>469552</v>
      </c>
      <c r="E527" s="62">
        <v>28173</v>
      </c>
      <c r="F527" s="63">
        <v>5.4351856684542758E-5</v>
      </c>
    </row>
    <row r="528" spans="1:6" x14ac:dyDescent="0.2">
      <c r="A528" s="52" t="s">
        <v>92</v>
      </c>
      <c r="B528" s="57" t="s">
        <v>10</v>
      </c>
      <c r="C528" s="61">
        <v>91</v>
      </c>
      <c r="D528" s="62">
        <v>6784469</v>
      </c>
      <c r="E528" s="62">
        <v>407068</v>
      </c>
      <c r="F528" s="63">
        <v>7.8532288350063721E-4</v>
      </c>
    </row>
    <row r="529" spans="1:6" x14ac:dyDescent="0.2">
      <c r="A529" s="52" t="s">
        <v>92</v>
      </c>
      <c r="B529" s="57" t="s">
        <v>4</v>
      </c>
      <c r="C529" s="61">
        <v>18</v>
      </c>
      <c r="D529" s="62">
        <v>1317926</v>
      </c>
      <c r="E529" s="62">
        <v>79076</v>
      </c>
      <c r="F529" s="63">
        <v>1.5255483687171773E-4</v>
      </c>
    </row>
    <row r="530" spans="1:6" x14ac:dyDescent="0.2">
      <c r="A530" s="52" t="s">
        <v>92</v>
      </c>
      <c r="B530" s="57" t="s">
        <v>49</v>
      </c>
      <c r="C530" s="61">
        <v>212</v>
      </c>
      <c r="D530" s="62">
        <v>4661808</v>
      </c>
      <c r="E530" s="62">
        <v>277420</v>
      </c>
      <c r="F530" s="63">
        <v>5.3520363757590076E-4</v>
      </c>
    </row>
    <row r="531" spans="1:6" x14ac:dyDescent="0.2">
      <c r="A531" s="52" t="s">
        <v>92</v>
      </c>
      <c r="B531" s="57" t="s">
        <v>8</v>
      </c>
      <c r="C531" s="61">
        <v>66</v>
      </c>
      <c r="D531" s="62">
        <v>509870</v>
      </c>
      <c r="E531" s="62">
        <v>30592</v>
      </c>
      <c r="F531" s="63">
        <v>5.9018634852288791E-5</v>
      </c>
    </row>
    <row r="532" spans="1:6" x14ac:dyDescent="0.2">
      <c r="A532" s="52" t="s">
        <v>92</v>
      </c>
      <c r="B532" s="57" t="s">
        <v>152</v>
      </c>
      <c r="C532" s="61">
        <v>38</v>
      </c>
      <c r="D532" s="62">
        <v>7589591</v>
      </c>
      <c r="E532" s="62">
        <v>455375</v>
      </c>
      <c r="F532" s="63">
        <v>8.7851761394681645E-4</v>
      </c>
    </row>
    <row r="533" spans="1:6" x14ac:dyDescent="0.2">
      <c r="A533" s="52" t="s">
        <v>92</v>
      </c>
      <c r="B533" s="57" t="s">
        <v>25</v>
      </c>
      <c r="C533" s="61">
        <v>31</v>
      </c>
      <c r="D533" s="62">
        <v>1802992</v>
      </c>
      <c r="E533" s="62">
        <v>108180</v>
      </c>
      <c r="F533" s="63">
        <v>2.087027954471954E-4</v>
      </c>
    </row>
    <row r="534" spans="1:6" x14ac:dyDescent="0.2">
      <c r="A534" s="52" t="s">
        <v>93</v>
      </c>
      <c r="B534" s="57" t="s">
        <v>5</v>
      </c>
      <c r="C534" s="61" t="s">
        <v>48</v>
      </c>
      <c r="D534" s="62" t="s">
        <v>48</v>
      </c>
      <c r="E534" s="62" t="s">
        <v>48</v>
      </c>
      <c r="F534" s="63" t="s">
        <v>48</v>
      </c>
    </row>
    <row r="535" spans="1:6" x14ac:dyDescent="0.2">
      <c r="A535" s="52" t="s">
        <v>93</v>
      </c>
      <c r="B535" s="57" t="s">
        <v>1</v>
      </c>
      <c r="C535" s="61">
        <v>9</v>
      </c>
      <c r="D535" s="62">
        <v>1178062</v>
      </c>
      <c r="E535" s="62">
        <v>70684</v>
      </c>
      <c r="F535" s="63">
        <v>1.3636484002023996E-4</v>
      </c>
    </row>
    <row r="536" spans="1:6" x14ac:dyDescent="0.2">
      <c r="A536" s="52" t="s">
        <v>93</v>
      </c>
      <c r="B536" s="57" t="s">
        <v>151</v>
      </c>
      <c r="C536" s="61">
        <v>25</v>
      </c>
      <c r="D536" s="62">
        <v>1145370</v>
      </c>
      <c r="E536" s="62">
        <v>68722</v>
      </c>
      <c r="F536" s="63">
        <v>1.3257971444557368E-4</v>
      </c>
    </row>
    <row r="537" spans="1:6" x14ac:dyDescent="0.2">
      <c r="A537" s="52" t="s">
        <v>93</v>
      </c>
      <c r="B537" s="57" t="s">
        <v>3</v>
      </c>
      <c r="C537" s="61">
        <v>11</v>
      </c>
      <c r="D537" s="62">
        <v>3001579</v>
      </c>
      <c r="E537" s="62">
        <v>180095</v>
      </c>
      <c r="F537" s="63">
        <v>3.4744250273675961E-4</v>
      </c>
    </row>
    <row r="538" spans="1:6" x14ac:dyDescent="0.2">
      <c r="A538" s="52" t="s">
        <v>93</v>
      </c>
      <c r="B538" s="57" t="s">
        <v>2</v>
      </c>
      <c r="C538" s="61" t="s">
        <v>48</v>
      </c>
      <c r="D538" s="62" t="s">
        <v>48</v>
      </c>
      <c r="E538" s="62" t="s">
        <v>48</v>
      </c>
      <c r="F538" s="63" t="s">
        <v>48</v>
      </c>
    </row>
    <row r="539" spans="1:6" x14ac:dyDescent="0.2">
      <c r="A539" s="52" t="s">
        <v>93</v>
      </c>
      <c r="B539" s="57" t="s">
        <v>6</v>
      </c>
      <c r="C539" s="61">
        <v>9</v>
      </c>
      <c r="D539" s="62">
        <v>743885</v>
      </c>
      <c r="E539" s="62">
        <v>44633</v>
      </c>
      <c r="F539" s="63">
        <v>8.610678377883779E-5</v>
      </c>
    </row>
    <row r="540" spans="1:6" x14ac:dyDescent="0.2">
      <c r="A540" s="52" t="s">
        <v>93</v>
      </c>
      <c r="B540" s="57" t="s">
        <v>10</v>
      </c>
      <c r="C540" s="61">
        <v>74</v>
      </c>
      <c r="D540" s="62">
        <v>2209062</v>
      </c>
      <c r="E540" s="62">
        <v>132544</v>
      </c>
      <c r="F540" s="63">
        <v>2.5570626104412151E-4</v>
      </c>
    </row>
    <row r="541" spans="1:6" x14ac:dyDescent="0.2">
      <c r="A541" s="52" t="s">
        <v>93</v>
      </c>
      <c r="B541" s="57" t="s">
        <v>4</v>
      </c>
      <c r="C541" s="61">
        <v>10</v>
      </c>
      <c r="D541" s="62">
        <v>958186</v>
      </c>
      <c r="E541" s="62">
        <v>57491</v>
      </c>
      <c r="F541" s="63">
        <v>1.1091266789660483E-4</v>
      </c>
    </row>
    <row r="542" spans="1:6" x14ac:dyDescent="0.2">
      <c r="A542" s="52" t="s">
        <v>93</v>
      </c>
      <c r="B542" s="57" t="s">
        <v>49</v>
      </c>
      <c r="C542" s="61">
        <v>116</v>
      </c>
      <c r="D542" s="62">
        <v>1392995</v>
      </c>
      <c r="E542" s="62">
        <v>82572</v>
      </c>
      <c r="F542" s="63">
        <v>1.5929938274788149E-4</v>
      </c>
    </row>
    <row r="543" spans="1:6" x14ac:dyDescent="0.2">
      <c r="A543" s="52" t="s">
        <v>93</v>
      </c>
      <c r="B543" s="57" t="s">
        <v>8</v>
      </c>
      <c r="C543" s="61">
        <v>53</v>
      </c>
      <c r="D543" s="62">
        <v>1383829</v>
      </c>
      <c r="E543" s="62">
        <v>83030</v>
      </c>
      <c r="F543" s="63">
        <v>1.601829645588892E-4</v>
      </c>
    </row>
    <row r="544" spans="1:6" x14ac:dyDescent="0.2">
      <c r="A544" s="52" t="s">
        <v>93</v>
      </c>
      <c r="B544" s="57" t="s">
        <v>152</v>
      </c>
      <c r="C544" s="61">
        <v>17</v>
      </c>
      <c r="D544" s="62">
        <v>1792781</v>
      </c>
      <c r="E544" s="62">
        <v>107567</v>
      </c>
      <c r="F544" s="63">
        <v>2.0752018485735319E-4</v>
      </c>
    </row>
    <row r="545" spans="1:6" x14ac:dyDescent="0.2">
      <c r="A545" s="52" t="s">
        <v>93</v>
      </c>
      <c r="B545" s="57" t="s">
        <v>25</v>
      </c>
      <c r="C545" s="61">
        <v>25</v>
      </c>
      <c r="D545" s="62">
        <v>2582894</v>
      </c>
      <c r="E545" s="62">
        <v>154274</v>
      </c>
      <c r="F545" s="63">
        <v>2.9762816661878927E-4</v>
      </c>
    </row>
    <row r="546" spans="1:6" x14ac:dyDescent="0.2">
      <c r="A546" s="52" t="s">
        <v>94</v>
      </c>
      <c r="B546" s="57" t="s">
        <v>5</v>
      </c>
      <c r="C546" s="61">
        <v>6</v>
      </c>
      <c r="D546" s="62">
        <v>127940</v>
      </c>
      <c r="E546" s="62">
        <v>7676</v>
      </c>
      <c r="F546" s="63">
        <v>1.4808676815055202E-5</v>
      </c>
    </row>
    <row r="547" spans="1:6" x14ac:dyDescent="0.2">
      <c r="A547" s="52" t="s">
        <v>94</v>
      </c>
      <c r="B547" s="57" t="s">
        <v>1</v>
      </c>
      <c r="C547" s="61">
        <v>7</v>
      </c>
      <c r="D547" s="62">
        <v>1079001</v>
      </c>
      <c r="E547" s="62">
        <v>64740</v>
      </c>
      <c r="F547" s="63">
        <v>1.2489756865641922E-4</v>
      </c>
    </row>
    <row r="548" spans="1:6" x14ac:dyDescent="0.2">
      <c r="A548" s="52" t="s">
        <v>94</v>
      </c>
      <c r="B548" s="57" t="s">
        <v>151</v>
      </c>
      <c r="C548" s="61">
        <v>24</v>
      </c>
      <c r="D548" s="62">
        <v>1449868</v>
      </c>
      <c r="E548" s="62">
        <v>86992</v>
      </c>
      <c r="F548" s="63">
        <v>1.6782652598948441E-4</v>
      </c>
    </row>
    <row r="549" spans="1:6" x14ac:dyDescent="0.2">
      <c r="A549" s="52" t="s">
        <v>94</v>
      </c>
      <c r="B549" s="57" t="s">
        <v>3</v>
      </c>
      <c r="C549" s="61">
        <v>13</v>
      </c>
      <c r="D549" s="62">
        <v>4131301</v>
      </c>
      <c r="E549" s="62">
        <v>247878</v>
      </c>
      <c r="F549" s="63">
        <v>4.782106815479747E-4</v>
      </c>
    </row>
    <row r="550" spans="1:6" x14ac:dyDescent="0.2">
      <c r="A550" s="52" t="s">
        <v>94</v>
      </c>
      <c r="B550" s="57" t="s">
        <v>2</v>
      </c>
      <c r="C550" s="61" t="s">
        <v>48</v>
      </c>
      <c r="D550" s="62" t="s">
        <v>48</v>
      </c>
      <c r="E550" s="62" t="s">
        <v>48</v>
      </c>
      <c r="F550" s="63" t="s">
        <v>48</v>
      </c>
    </row>
    <row r="551" spans="1:6" x14ac:dyDescent="0.2">
      <c r="A551" s="52" t="s">
        <v>94</v>
      </c>
      <c r="B551" s="57" t="s">
        <v>6</v>
      </c>
      <c r="C551" s="61" t="s">
        <v>48</v>
      </c>
      <c r="D551" s="62" t="s">
        <v>48</v>
      </c>
      <c r="E551" s="62" t="s">
        <v>48</v>
      </c>
      <c r="F551" s="63" t="s">
        <v>48</v>
      </c>
    </row>
    <row r="552" spans="1:6" x14ac:dyDescent="0.2">
      <c r="A552" s="52" t="s">
        <v>94</v>
      </c>
      <c r="B552" s="57" t="s">
        <v>10</v>
      </c>
      <c r="C552" s="61">
        <v>54</v>
      </c>
      <c r="D552" s="62">
        <v>3657759</v>
      </c>
      <c r="E552" s="62">
        <v>219466</v>
      </c>
      <c r="F552" s="63">
        <v>4.2339774177864843E-4</v>
      </c>
    </row>
    <row r="553" spans="1:6" x14ac:dyDescent="0.2">
      <c r="A553" s="52" t="s">
        <v>94</v>
      </c>
      <c r="B553" s="57" t="s">
        <v>4</v>
      </c>
      <c r="C553" s="61">
        <v>16</v>
      </c>
      <c r="D553" s="62">
        <v>535232</v>
      </c>
      <c r="E553" s="62">
        <v>32114</v>
      </c>
      <c r="F553" s="63">
        <v>6.1954904538650697E-5</v>
      </c>
    </row>
    <row r="554" spans="1:6" x14ac:dyDescent="0.2">
      <c r="A554" s="52" t="s">
        <v>94</v>
      </c>
      <c r="B554" s="57" t="s">
        <v>49</v>
      </c>
      <c r="C554" s="61">
        <v>120</v>
      </c>
      <c r="D554" s="62">
        <v>2336280</v>
      </c>
      <c r="E554" s="62">
        <v>138304</v>
      </c>
      <c r="F554" s="63">
        <v>2.6681855630919683E-4</v>
      </c>
    </row>
    <row r="555" spans="1:6" x14ac:dyDescent="0.2">
      <c r="A555" s="52" t="s">
        <v>94</v>
      </c>
      <c r="B555" s="57" t="s">
        <v>8</v>
      </c>
      <c r="C555" s="61">
        <v>46</v>
      </c>
      <c r="D555" s="62">
        <v>615852</v>
      </c>
      <c r="E555" s="62">
        <v>36951</v>
      </c>
      <c r="F555" s="63">
        <v>7.1286531656214802E-5</v>
      </c>
    </row>
    <row r="556" spans="1:6" x14ac:dyDescent="0.2">
      <c r="A556" s="52" t="s">
        <v>94</v>
      </c>
      <c r="B556" s="57" t="s">
        <v>152</v>
      </c>
      <c r="C556" s="61">
        <v>32</v>
      </c>
      <c r="D556" s="62">
        <v>1685008</v>
      </c>
      <c r="E556" s="62">
        <v>101100</v>
      </c>
      <c r="F556" s="63">
        <v>1.95043932517207E-4</v>
      </c>
    </row>
    <row r="557" spans="1:6" x14ac:dyDescent="0.2">
      <c r="A557" s="52" t="s">
        <v>94</v>
      </c>
      <c r="B557" s="57" t="s">
        <v>25</v>
      </c>
      <c r="C557" s="61">
        <v>23</v>
      </c>
      <c r="D557" s="62">
        <v>1728980</v>
      </c>
      <c r="E557" s="62">
        <v>103739</v>
      </c>
      <c r="F557" s="63">
        <v>2.0013513862910523E-4</v>
      </c>
    </row>
    <row r="558" spans="1:6" x14ac:dyDescent="0.2">
      <c r="A558" s="52" t="s">
        <v>95</v>
      </c>
      <c r="B558" s="57" t="s">
        <v>5</v>
      </c>
      <c r="C558" s="61" t="s">
        <v>48</v>
      </c>
      <c r="D558" s="62" t="s">
        <v>48</v>
      </c>
      <c r="E558" s="62" t="s">
        <v>48</v>
      </c>
      <c r="F558" s="63" t="s">
        <v>48</v>
      </c>
    </row>
    <row r="559" spans="1:6" x14ac:dyDescent="0.2">
      <c r="A559" s="52" t="s">
        <v>95</v>
      </c>
      <c r="B559" s="57" t="s">
        <v>1</v>
      </c>
      <c r="C559" s="61">
        <v>7</v>
      </c>
      <c r="D559" s="62">
        <v>1095459</v>
      </c>
      <c r="E559" s="62">
        <v>65728</v>
      </c>
      <c r="F559" s="63">
        <v>1.2680363596924809E-4</v>
      </c>
    </row>
    <row r="560" spans="1:6" x14ac:dyDescent="0.2">
      <c r="A560" s="52" t="s">
        <v>95</v>
      </c>
      <c r="B560" s="57" t="s">
        <v>151</v>
      </c>
      <c r="C560" s="61">
        <v>14</v>
      </c>
      <c r="D560" s="62">
        <v>824277</v>
      </c>
      <c r="E560" s="62">
        <v>49457</v>
      </c>
      <c r="F560" s="63">
        <v>9.5413331063338354E-5</v>
      </c>
    </row>
    <row r="561" spans="1:6" x14ac:dyDescent="0.2">
      <c r="A561" s="52" t="s">
        <v>95</v>
      </c>
      <c r="B561" s="57" t="s">
        <v>3</v>
      </c>
      <c r="C561" s="61">
        <v>11</v>
      </c>
      <c r="D561" s="62">
        <v>2112505</v>
      </c>
      <c r="E561" s="62">
        <v>126750</v>
      </c>
      <c r="F561" s="63">
        <v>2.4452837236949541E-4</v>
      </c>
    </row>
    <row r="562" spans="1:6" x14ac:dyDescent="0.2">
      <c r="A562" s="52" t="s">
        <v>95</v>
      </c>
      <c r="B562" s="57" t="s">
        <v>2</v>
      </c>
      <c r="C562" s="61" t="s">
        <v>48</v>
      </c>
      <c r="D562" s="62" t="s">
        <v>48</v>
      </c>
      <c r="E562" s="62" t="s">
        <v>48</v>
      </c>
      <c r="F562" s="63" t="s">
        <v>48</v>
      </c>
    </row>
    <row r="563" spans="1:6" x14ac:dyDescent="0.2">
      <c r="A563" s="52" t="s">
        <v>95</v>
      </c>
      <c r="B563" s="57" t="s">
        <v>6</v>
      </c>
      <c r="C563" s="61" t="s">
        <v>48</v>
      </c>
      <c r="D563" s="62" t="s">
        <v>48</v>
      </c>
      <c r="E563" s="62" t="s">
        <v>48</v>
      </c>
      <c r="F563" s="63" t="s">
        <v>48</v>
      </c>
    </row>
    <row r="564" spans="1:6" x14ac:dyDescent="0.2">
      <c r="A564" s="52" t="s">
        <v>95</v>
      </c>
      <c r="B564" s="57" t="s">
        <v>10</v>
      </c>
      <c r="C564" s="61">
        <v>38</v>
      </c>
      <c r="D564" s="62">
        <v>1548719</v>
      </c>
      <c r="E564" s="62">
        <v>92463</v>
      </c>
      <c r="F564" s="63">
        <v>1.7838127727337798E-4</v>
      </c>
    </row>
    <row r="565" spans="1:6" x14ac:dyDescent="0.2">
      <c r="A565" s="52" t="s">
        <v>95</v>
      </c>
      <c r="B565" s="57" t="s">
        <v>4</v>
      </c>
      <c r="C565" s="61">
        <v>8</v>
      </c>
      <c r="D565" s="62">
        <v>625277</v>
      </c>
      <c r="E565" s="62">
        <v>37517</v>
      </c>
      <c r="F565" s="63">
        <v>7.2378469003442681E-5</v>
      </c>
    </row>
    <row r="566" spans="1:6" x14ac:dyDescent="0.2">
      <c r="A566" s="52" t="s">
        <v>95</v>
      </c>
      <c r="B566" s="57" t="s">
        <v>49</v>
      </c>
      <c r="C566" s="61">
        <v>97</v>
      </c>
      <c r="D566" s="62">
        <v>1564879</v>
      </c>
      <c r="E566" s="62">
        <v>90722</v>
      </c>
      <c r="F566" s="63">
        <v>1.7502250886079185E-4</v>
      </c>
    </row>
    <row r="567" spans="1:6" x14ac:dyDescent="0.2">
      <c r="A567" s="52" t="s">
        <v>95</v>
      </c>
      <c r="B567" s="57" t="s">
        <v>8</v>
      </c>
      <c r="C567" s="61">
        <v>32</v>
      </c>
      <c r="D567" s="62">
        <v>543700</v>
      </c>
      <c r="E567" s="62">
        <v>32452</v>
      </c>
      <c r="F567" s="63">
        <v>6.2606980198302696E-5</v>
      </c>
    </row>
    <row r="568" spans="1:6" x14ac:dyDescent="0.2">
      <c r="A568" s="52" t="s">
        <v>95</v>
      </c>
      <c r="B568" s="57" t="s">
        <v>152</v>
      </c>
      <c r="C568" s="61">
        <v>26</v>
      </c>
      <c r="D568" s="62">
        <v>1393920</v>
      </c>
      <c r="E568" s="62">
        <v>83635</v>
      </c>
      <c r="F568" s="63">
        <v>1.613501414053077E-4</v>
      </c>
    </row>
    <row r="569" spans="1:6" x14ac:dyDescent="0.2">
      <c r="A569" s="52" t="s">
        <v>95</v>
      </c>
      <c r="B569" s="57" t="s">
        <v>25</v>
      </c>
      <c r="C569" s="61">
        <v>19</v>
      </c>
      <c r="D569" s="62">
        <v>732219</v>
      </c>
      <c r="E569" s="62">
        <v>43933</v>
      </c>
      <c r="F569" s="63">
        <v>8.4756331229262673E-5</v>
      </c>
    </row>
    <row r="570" spans="1:6" x14ac:dyDescent="0.2">
      <c r="A570" s="52" t="s">
        <v>96</v>
      </c>
      <c r="B570" s="57" t="s">
        <v>5</v>
      </c>
      <c r="C570" s="61">
        <v>38</v>
      </c>
      <c r="D570" s="62">
        <v>4373991</v>
      </c>
      <c r="E570" s="62">
        <v>262439</v>
      </c>
      <c r="F570" s="63">
        <v>5.0630202379706515E-4</v>
      </c>
    </row>
    <row r="571" spans="1:6" x14ac:dyDescent="0.2">
      <c r="A571" s="52" t="s">
        <v>96</v>
      </c>
      <c r="B571" s="57" t="s">
        <v>1</v>
      </c>
      <c r="C571" s="61">
        <v>11</v>
      </c>
      <c r="D571" s="62">
        <v>1058586</v>
      </c>
      <c r="E571" s="62">
        <v>63515</v>
      </c>
      <c r="F571" s="63">
        <v>1.2253427669466275E-4</v>
      </c>
    </row>
    <row r="572" spans="1:6" x14ac:dyDescent="0.2">
      <c r="A572" s="52" t="s">
        <v>96</v>
      </c>
      <c r="B572" s="57" t="s">
        <v>151</v>
      </c>
      <c r="C572" s="61">
        <v>29</v>
      </c>
      <c r="D572" s="62">
        <v>2391032</v>
      </c>
      <c r="E572" s="62">
        <v>143462</v>
      </c>
      <c r="F572" s="63">
        <v>2.7676946238163749E-4</v>
      </c>
    </row>
    <row r="573" spans="1:6" x14ac:dyDescent="0.2">
      <c r="A573" s="52" t="s">
        <v>96</v>
      </c>
      <c r="B573" s="57" t="s">
        <v>3</v>
      </c>
      <c r="C573" s="61">
        <v>26</v>
      </c>
      <c r="D573" s="62">
        <v>3905739</v>
      </c>
      <c r="E573" s="62">
        <v>234344</v>
      </c>
      <c r="F573" s="63">
        <v>4.5210064611090364E-4</v>
      </c>
    </row>
    <row r="574" spans="1:6" x14ac:dyDescent="0.2">
      <c r="A574" s="52" t="s">
        <v>96</v>
      </c>
      <c r="B574" s="57" t="s">
        <v>2</v>
      </c>
      <c r="C574" s="61">
        <v>6</v>
      </c>
      <c r="D574" s="62">
        <v>1232518</v>
      </c>
      <c r="E574" s="62">
        <v>73951</v>
      </c>
      <c r="F574" s="63">
        <v>1.4266759499089986E-4</v>
      </c>
    </row>
    <row r="575" spans="1:6" x14ac:dyDescent="0.2">
      <c r="A575" s="52" t="s">
        <v>96</v>
      </c>
      <c r="B575" s="57" t="s">
        <v>6</v>
      </c>
      <c r="C575" s="61">
        <v>11</v>
      </c>
      <c r="D575" s="62">
        <v>146284</v>
      </c>
      <c r="E575" s="62">
        <v>8777</v>
      </c>
      <c r="F575" s="63">
        <v>1.6932745753744073E-5</v>
      </c>
    </row>
    <row r="576" spans="1:6" x14ac:dyDescent="0.2">
      <c r="A576" s="52" t="s">
        <v>96</v>
      </c>
      <c r="B576" s="57" t="s">
        <v>10</v>
      </c>
      <c r="C576" s="61">
        <v>103</v>
      </c>
      <c r="D576" s="62">
        <v>7422884</v>
      </c>
      <c r="E576" s="62">
        <v>445373</v>
      </c>
      <c r="F576" s="63">
        <v>8.5922157623131588E-4</v>
      </c>
    </row>
    <row r="577" spans="1:6" x14ac:dyDescent="0.2">
      <c r="A577" s="52" t="s">
        <v>96</v>
      </c>
      <c r="B577" s="57" t="s">
        <v>4</v>
      </c>
      <c r="C577" s="61">
        <v>11</v>
      </c>
      <c r="D577" s="62">
        <v>484603</v>
      </c>
      <c r="E577" s="62">
        <v>29076</v>
      </c>
      <c r="F577" s="63">
        <v>5.6093940473494668E-5</v>
      </c>
    </row>
    <row r="578" spans="1:6" x14ac:dyDescent="0.2">
      <c r="A578" s="52" t="s">
        <v>96</v>
      </c>
      <c r="B578" s="57" t="s">
        <v>49</v>
      </c>
      <c r="C578" s="61">
        <v>221</v>
      </c>
      <c r="D578" s="62">
        <v>4522372</v>
      </c>
      <c r="E578" s="62">
        <v>269499</v>
      </c>
      <c r="F578" s="63">
        <v>5.1992230236849431E-4</v>
      </c>
    </row>
    <row r="579" spans="1:6" x14ac:dyDescent="0.2">
      <c r="A579" s="52" t="s">
        <v>96</v>
      </c>
      <c r="B579" s="57" t="s">
        <v>8</v>
      </c>
      <c r="C579" s="61">
        <v>96</v>
      </c>
      <c r="D579" s="62">
        <v>5833815</v>
      </c>
      <c r="E579" s="62">
        <v>350029</v>
      </c>
      <c r="F579" s="63">
        <v>6.7528222210747231E-4</v>
      </c>
    </row>
    <row r="580" spans="1:6" x14ac:dyDescent="0.2">
      <c r="A580" s="52" t="s">
        <v>96</v>
      </c>
      <c r="B580" s="57" t="s">
        <v>152</v>
      </c>
      <c r="C580" s="61">
        <v>28</v>
      </c>
      <c r="D580" s="62">
        <v>1550645</v>
      </c>
      <c r="E580" s="62">
        <v>93039</v>
      </c>
      <c r="F580" s="63">
        <v>1.7949250679988549E-4</v>
      </c>
    </row>
    <row r="581" spans="1:6" x14ac:dyDescent="0.2">
      <c r="A581" s="52" t="s">
        <v>96</v>
      </c>
      <c r="B581" s="57" t="s">
        <v>25</v>
      </c>
      <c r="C581" s="61">
        <v>30</v>
      </c>
      <c r="D581" s="62">
        <v>1747998</v>
      </c>
      <c r="E581" s="62">
        <v>104880</v>
      </c>
      <c r="F581" s="63">
        <v>2.0233637628491269E-4</v>
      </c>
    </row>
    <row r="582" spans="1:6" x14ac:dyDescent="0.2">
      <c r="A582" s="52" t="s">
        <v>97</v>
      </c>
      <c r="B582" s="57" t="s">
        <v>5</v>
      </c>
      <c r="C582" s="61" t="s">
        <v>48</v>
      </c>
      <c r="D582" s="62" t="s">
        <v>48</v>
      </c>
      <c r="E582" s="62" t="s">
        <v>48</v>
      </c>
      <c r="F582" s="63" t="s">
        <v>48</v>
      </c>
    </row>
    <row r="583" spans="1:6" x14ac:dyDescent="0.2">
      <c r="A583" s="52" t="s">
        <v>97</v>
      </c>
      <c r="B583" s="57" t="s">
        <v>1</v>
      </c>
      <c r="C583" s="61">
        <v>8</v>
      </c>
      <c r="D583" s="62">
        <v>799222</v>
      </c>
      <c r="E583" s="62">
        <v>47953</v>
      </c>
      <c r="F583" s="63">
        <v>9.2511787299679805E-5</v>
      </c>
    </row>
    <row r="584" spans="1:6" x14ac:dyDescent="0.2">
      <c r="A584" s="52" t="s">
        <v>97</v>
      </c>
      <c r="B584" s="57" t="s">
        <v>151</v>
      </c>
      <c r="C584" s="61">
        <v>54</v>
      </c>
      <c r="D584" s="62">
        <v>3520534</v>
      </c>
      <c r="E584" s="62">
        <v>211232</v>
      </c>
      <c r="F584" s="63">
        <v>4.0751256135978901E-4</v>
      </c>
    </row>
    <row r="585" spans="1:6" x14ac:dyDescent="0.2">
      <c r="A585" s="52" t="s">
        <v>97</v>
      </c>
      <c r="B585" s="57" t="s">
        <v>3</v>
      </c>
      <c r="C585" s="61">
        <v>18</v>
      </c>
      <c r="D585" s="62">
        <v>4393558</v>
      </c>
      <c r="E585" s="62">
        <v>263613</v>
      </c>
      <c r="F585" s="63">
        <v>5.0856692564449552E-4</v>
      </c>
    </row>
    <row r="586" spans="1:6" x14ac:dyDescent="0.2">
      <c r="A586" s="52" t="s">
        <v>97</v>
      </c>
      <c r="B586" s="57" t="s">
        <v>2</v>
      </c>
      <c r="C586" s="61">
        <v>9</v>
      </c>
      <c r="D586" s="62">
        <v>5936659</v>
      </c>
      <c r="E586" s="62">
        <v>356200</v>
      </c>
      <c r="F586" s="63">
        <v>6.8718742594094107E-4</v>
      </c>
    </row>
    <row r="587" spans="1:6" x14ac:dyDescent="0.2">
      <c r="A587" s="52" t="s">
        <v>97</v>
      </c>
      <c r="B587" s="57" t="s">
        <v>6</v>
      </c>
      <c r="C587" s="61" t="s">
        <v>48</v>
      </c>
      <c r="D587" s="62" t="s">
        <v>48</v>
      </c>
      <c r="E587" s="62" t="s">
        <v>48</v>
      </c>
      <c r="F587" s="63" t="s">
        <v>48</v>
      </c>
    </row>
    <row r="588" spans="1:6" x14ac:dyDescent="0.2">
      <c r="A588" s="52" t="s">
        <v>97</v>
      </c>
      <c r="B588" s="57" t="s">
        <v>10</v>
      </c>
      <c r="C588" s="61">
        <v>100</v>
      </c>
      <c r="D588" s="62">
        <v>1466077</v>
      </c>
      <c r="E588" s="62">
        <v>87965</v>
      </c>
      <c r="F588" s="63">
        <v>1.6970365503339382E-4</v>
      </c>
    </row>
    <row r="589" spans="1:6" x14ac:dyDescent="0.2">
      <c r="A589" s="52" t="s">
        <v>97</v>
      </c>
      <c r="B589" s="57" t="s">
        <v>4</v>
      </c>
      <c r="C589" s="61">
        <v>15</v>
      </c>
      <c r="D589" s="62">
        <v>1474980</v>
      </c>
      <c r="E589" s="62">
        <v>88499</v>
      </c>
      <c r="F589" s="63">
        <v>1.7073385740692685E-4</v>
      </c>
    </row>
    <row r="590" spans="1:6" x14ac:dyDescent="0.2">
      <c r="A590" s="52" t="s">
        <v>97</v>
      </c>
      <c r="B590" s="57" t="s">
        <v>49</v>
      </c>
      <c r="C590" s="61">
        <v>266</v>
      </c>
      <c r="D590" s="62">
        <v>4464756</v>
      </c>
      <c r="E590" s="62">
        <v>265987</v>
      </c>
      <c r="F590" s="63">
        <v>5.1314688900548308E-4</v>
      </c>
    </row>
    <row r="591" spans="1:6" x14ac:dyDescent="0.2">
      <c r="A591" s="52" t="s">
        <v>97</v>
      </c>
      <c r="B591" s="57" t="s">
        <v>8</v>
      </c>
      <c r="C591" s="61">
        <v>85</v>
      </c>
      <c r="D591" s="62">
        <v>762688</v>
      </c>
      <c r="E591" s="62">
        <v>45761</v>
      </c>
      <c r="F591" s="63">
        <v>8.8282941601581705E-5</v>
      </c>
    </row>
    <row r="592" spans="1:6" x14ac:dyDescent="0.2">
      <c r="A592" s="52" t="s">
        <v>97</v>
      </c>
      <c r="B592" s="57" t="s">
        <v>152</v>
      </c>
      <c r="C592" s="61">
        <v>34</v>
      </c>
      <c r="D592" s="62">
        <v>2239484</v>
      </c>
      <c r="E592" s="62">
        <v>134369</v>
      </c>
      <c r="F592" s="63">
        <v>2.5922708376265664E-4</v>
      </c>
    </row>
    <row r="593" spans="1:6" x14ac:dyDescent="0.2">
      <c r="A593" s="52" t="s">
        <v>97</v>
      </c>
      <c r="B593" s="57" t="s">
        <v>25</v>
      </c>
      <c r="C593" s="61">
        <v>27</v>
      </c>
      <c r="D593" s="62">
        <v>2916062</v>
      </c>
      <c r="E593" s="62">
        <v>174964</v>
      </c>
      <c r="F593" s="63">
        <v>3.3754368554837397E-4</v>
      </c>
    </row>
    <row r="594" spans="1:6" x14ac:dyDescent="0.2">
      <c r="A594" s="52" t="s">
        <v>98</v>
      </c>
      <c r="B594" s="57" t="s">
        <v>5</v>
      </c>
      <c r="C594" s="61">
        <v>9</v>
      </c>
      <c r="D594" s="62">
        <v>178871</v>
      </c>
      <c r="E594" s="62">
        <v>10732</v>
      </c>
      <c r="F594" s="63">
        <v>2.0704366802914597E-5</v>
      </c>
    </row>
    <row r="595" spans="1:6" x14ac:dyDescent="0.2">
      <c r="A595" s="52" t="s">
        <v>98</v>
      </c>
      <c r="B595" s="57" t="s">
        <v>1</v>
      </c>
      <c r="C595" s="61">
        <v>13</v>
      </c>
      <c r="D595" s="62">
        <v>1242699</v>
      </c>
      <c r="E595" s="62">
        <v>74562</v>
      </c>
      <c r="F595" s="63">
        <v>1.4384634714488615E-4</v>
      </c>
    </row>
    <row r="596" spans="1:6" x14ac:dyDescent="0.2">
      <c r="A596" s="52" t="s">
        <v>98</v>
      </c>
      <c r="B596" s="57" t="s">
        <v>151</v>
      </c>
      <c r="C596" s="61">
        <v>77</v>
      </c>
      <c r="D596" s="62">
        <v>6300863</v>
      </c>
      <c r="E596" s="62">
        <v>378027</v>
      </c>
      <c r="F596" s="63">
        <v>7.2929646565462135E-4</v>
      </c>
    </row>
    <row r="597" spans="1:6" x14ac:dyDescent="0.2">
      <c r="A597" s="52" t="s">
        <v>98</v>
      </c>
      <c r="B597" s="57" t="s">
        <v>3</v>
      </c>
      <c r="C597" s="61">
        <v>42</v>
      </c>
      <c r="D597" s="62">
        <v>10449455</v>
      </c>
      <c r="E597" s="62">
        <v>626967</v>
      </c>
      <c r="F597" s="63">
        <v>1.2095559766420942E-3</v>
      </c>
    </row>
    <row r="598" spans="1:6" x14ac:dyDescent="0.2">
      <c r="A598" s="52" t="s">
        <v>98</v>
      </c>
      <c r="B598" s="57" t="s">
        <v>2</v>
      </c>
      <c r="C598" s="61">
        <v>10</v>
      </c>
      <c r="D598" s="62">
        <v>7787966</v>
      </c>
      <c r="E598" s="62">
        <v>467278</v>
      </c>
      <c r="F598" s="63">
        <v>9.0148109494337747E-4</v>
      </c>
    </row>
    <row r="599" spans="1:6" x14ac:dyDescent="0.2">
      <c r="A599" s="52" t="s">
        <v>98</v>
      </c>
      <c r="B599" s="57" t="s">
        <v>6</v>
      </c>
      <c r="C599" s="61">
        <v>14</v>
      </c>
      <c r="D599" s="62">
        <v>838619</v>
      </c>
      <c r="E599" s="62">
        <v>50317</v>
      </c>
      <c r="F599" s="63">
        <v>9.7072458481387792E-5</v>
      </c>
    </row>
    <row r="600" spans="1:6" x14ac:dyDescent="0.2">
      <c r="A600" s="52" t="s">
        <v>98</v>
      </c>
      <c r="B600" s="57" t="s">
        <v>10</v>
      </c>
      <c r="C600" s="61">
        <v>165</v>
      </c>
      <c r="D600" s="62">
        <v>4139946</v>
      </c>
      <c r="E600" s="62">
        <v>248397</v>
      </c>
      <c r="F600" s="63">
        <v>4.7921194565258825E-4</v>
      </c>
    </row>
    <row r="601" spans="1:6" x14ac:dyDescent="0.2">
      <c r="A601" s="52" t="s">
        <v>98</v>
      </c>
      <c r="B601" s="57" t="s">
        <v>4</v>
      </c>
      <c r="C601" s="61">
        <v>21</v>
      </c>
      <c r="D601" s="62">
        <v>2667764</v>
      </c>
      <c r="E601" s="62">
        <v>160066</v>
      </c>
      <c r="F601" s="63">
        <v>3.0880219685755944E-4</v>
      </c>
    </row>
    <row r="602" spans="1:6" x14ac:dyDescent="0.2">
      <c r="A602" s="52" t="s">
        <v>98</v>
      </c>
      <c r="B602" s="57" t="s">
        <v>49</v>
      </c>
      <c r="C602" s="61">
        <v>369</v>
      </c>
      <c r="D602" s="62">
        <v>8736206</v>
      </c>
      <c r="E602" s="62">
        <v>517301</v>
      </c>
      <c r="F602" s="63">
        <v>9.9798636335394369E-4</v>
      </c>
    </row>
    <row r="603" spans="1:6" x14ac:dyDescent="0.2">
      <c r="A603" s="52" t="s">
        <v>98</v>
      </c>
      <c r="B603" s="57" t="s">
        <v>8</v>
      </c>
      <c r="C603" s="61">
        <v>138</v>
      </c>
      <c r="D603" s="62">
        <v>3937270</v>
      </c>
      <c r="E603" s="62">
        <v>236236</v>
      </c>
      <c r="F603" s="63">
        <v>4.5575072643061243E-4</v>
      </c>
    </row>
    <row r="604" spans="1:6" x14ac:dyDescent="0.2">
      <c r="A604" s="52" t="s">
        <v>98</v>
      </c>
      <c r="B604" s="57" t="s">
        <v>152</v>
      </c>
      <c r="C604" s="61">
        <v>54</v>
      </c>
      <c r="D604" s="62">
        <v>18987787</v>
      </c>
      <c r="E604" s="62">
        <v>1139267</v>
      </c>
      <c r="F604" s="63">
        <v>2.1978943211382876E-3</v>
      </c>
    </row>
    <row r="605" spans="1:6" x14ac:dyDescent="0.2">
      <c r="A605" s="52" t="s">
        <v>98</v>
      </c>
      <c r="B605" s="57" t="s">
        <v>25</v>
      </c>
      <c r="C605" s="61">
        <v>32</v>
      </c>
      <c r="D605" s="62">
        <v>4902238</v>
      </c>
      <c r="E605" s="62">
        <v>294134</v>
      </c>
      <c r="F605" s="63">
        <v>5.6744858602389881E-4</v>
      </c>
    </row>
    <row r="606" spans="1:6" x14ac:dyDescent="0.2">
      <c r="A606" s="52" t="s">
        <v>99</v>
      </c>
      <c r="B606" s="57" t="s">
        <v>5</v>
      </c>
      <c r="C606" s="61">
        <v>8</v>
      </c>
      <c r="D606" s="62">
        <v>176101</v>
      </c>
      <c r="E606" s="62">
        <v>10566</v>
      </c>
      <c r="F606" s="63">
        <v>2.0384116626872497E-5</v>
      </c>
    </row>
    <row r="607" spans="1:6" x14ac:dyDescent="0.2">
      <c r="A607" s="52" t="s">
        <v>99</v>
      </c>
      <c r="B607" s="57" t="s">
        <v>1</v>
      </c>
      <c r="C607" s="61">
        <v>13</v>
      </c>
      <c r="D607" s="62">
        <v>1512076</v>
      </c>
      <c r="E607" s="62">
        <v>90725</v>
      </c>
      <c r="F607" s="63">
        <v>1.7502829651457573E-4</v>
      </c>
    </row>
    <row r="608" spans="1:6" x14ac:dyDescent="0.2">
      <c r="A608" s="52" t="s">
        <v>99</v>
      </c>
      <c r="B608" s="57" t="s">
        <v>151</v>
      </c>
      <c r="C608" s="61">
        <v>48</v>
      </c>
      <c r="D608" s="62">
        <v>3136785</v>
      </c>
      <c r="E608" s="62">
        <v>188207</v>
      </c>
      <c r="F608" s="63">
        <v>3.630923185684073E-4</v>
      </c>
    </row>
    <row r="609" spans="1:6" x14ac:dyDescent="0.2">
      <c r="A609" s="52" t="s">
        <v>99</v>
      </c>
      <c r="B609" s="57" t="s">
        <v>3</v>
      </c>
      <c r="C609" s="61">
        <v>18</v>
      </c>
      <c r="D609" s="62">
        <v>4155744</v>
      </c>
      <c r="E609" s="62">
        <v>249345</v>
      </c>
      <c r="F609" s="63">
        <v>4.8104084424829856E-4</v>
      </c>
    </row>
    <row r="610" spans="1:6" x14ac:dyDescent="0.2">
      <c r="A610" s="52" t="s">
        <v>99</v>
      </c>
      <c r="B610" s="57" t="s">
        <v>2</v>
      </c>
      <c r="C610" s="61">
        <v>6</v>
      </c>
      <c r="D610" s="62">
        <v>5253823</v>
      </c>
      <c r="E610" s="62">
        <v>315229</v>
      </c>
      <c r="F610" s="63">
        <v>6.0814543821430906E-4</v>
      </c>
    </row>
    <row r="611" spans="1:6" x14ac:dyDescent="0.2">
      <c r="A611" s="52" t="s">
        <v>99</v>
      </c>
      <c r="B611" s="57" t="s">
        <v>6</v>
      </c>
      <c r="C611" s="61">
        <v>8</v>
      </c>
      <c r="D611" s="62">
        <v>54270</v>
      </c>
      <c r="E611" s="62">
        <v>3256</v>
      </c>
      <c r="F611" s="63">
        <v>6.2815335734522856E-6</v>
      </c>
    </row>
    <row r="612" spans="1:6" x14ac:dyDescent="0.2">
      <c r="A612" s="52" t="s">
        <v>99</v>
      </c>
      <c r="B612" s="57" t="s">
        <v>10</v>
      </c>
      <c r="C612" s="61">
        <v>80</v>
      </c>
      <c r="D612" s="62">
        <v>1486518</v>
      </c>
      <c r="E612" s="62">
        <v>89191</v>
      </c>
      <c r="F612" s="63">
        <v>1.7206887621307824E-4</v>
      </c>
    </row>
    <row r="613" spans="1:6" x14ac:dyDescent="0.2">
      <c r="A613" s="52" t="s">
        <v>99</v>
      </c>
      <c r="B613" s="57" t="s">
        <v>4</v>
      </c>
      <c r="C613" s="61">
        <v>11</v>
      </c>
      <c r="D613" s="62">
        <v>1592308</v>
      </c>
      <c r="E613" s="62">
        <v>95538</v>
      </c>
      <c r="F613" s="63">
        <v>1.8431362240186867E-4</v>
      </c>
    </row>
    <row r="614" spans="1:6" x14ac:dyDescent="0.2">
      <c r="A614" s="52" t="s">
        <v>99</v>
      </c>
      <c r="B614" s="57" t="s">
        <v>49</v>
      </c>
      <c r="C614" s="61">
        <v>157</v>
      </c>
      <c r="D614" s="62">
        <v>4069355</v>
      </c>
      <c r="E614" s="62">
        <v>240846</v>
      </c>
      <c r="F614" s="63">
        <v>4.646444210785286E-4</v>
      </c>
    </row>
    <row r="615" spans="1:6" x14ac:dyDescent="0.2">
      <c r="A615" s="52" t="s">
        <v>99</v>
      </c>
      <c r="B615" s="57" t="s">
        <v>8</v>
      </c>
      <c r="C615" s="61">
        <v>88</v>
      </c>
      <c r="D615" s="62">
        <v>1766104</v>
      </c>
      <c r="E615" s="62">
        <v>105966</v>
      </c>
      <c r="F615" s="63">
        <v>2.0443150695468207E-4</v>
      </c>
    </row>
    <row r="616" spans="1:6" x14ac:dyDescent="0.2">
      <c r="A616" s="52" t="s">
        <v>99</v>
      </c>
      <c r="B616" s="57" t="s">
        <v>152</v>
      </c>
      <c r="C616" s="61">
        <v>23</v>
      </c>
      <c r="D616" s="62">
        <v>9117991</v>
      </c>
      <c r="E616" s="62">
        <v>547079</v>
      </c>
      <c r="F616" s="63">
        <v>1.0554346148128693E-3</v>
      </c>
    </row>
    <row r="617" spans="1:6" x14ac:dyDescent="0.2">
      <c r="A617" s="52" t="s">
        <v>99</v>
      </c>
      <c r="B617" s="57" t="s">
        <v>25</v>
      </c>
      <c r="C617" s="61">
        <v>22</v>
      </c>
      <c r="D617" s="62">
        <v>2323828</v>
      </c>
      <c r="E617" s="62">
        <v>139430</v>
      </c>
      <c r="F617" s="63">
        <v>2.6899085569608483E-4</v>
      </c>
    </row>
    <row r="618" spans="1:6" x14ac:dyDescent="0.2">
      <c r="A618" s="52" t="s">
        <v>100</v>
      </c>
      <c r="B618" s="57" t="s">
        <v>5</v>
      </c>
      <c r="C618" s="61">
        <v>89</v>
      </c>
      <c r="D618" s="62">
        <v>10648135</v>
      </c>
      <c r="E618" s="62">
        <v>638888</v>
      </c>
      <c r="F618" s="63">
        <v>1.2325541835613587E-3</v>
      </c>
    </row>
    <row r="619" spans="1:6" x14ac:dyDescent="0.2">
      <c r="A619" s="52" t="s">
        <v>100</v>
      </c>
      <c r="B619" s="57" t="s">
        <v>1</v>
      </c>
      <c r="C619" s="61">
        <v>40</v>
      </c>
      <c r="D619" s="62">
        <v>25624009</v>
      </c>
      <c r="E619" s="62">
        <v>1537441</v>
      </c>
      <c r="F619" s="63">
        <v>2.966058740387609E-3</v>
      </c>
    </row>
    <row r="620" spans="1:6" x14ac:dyDescent="0.2">
      <c r="A620" s="52" t="s">
        <v>100</v>
      </c>
      <c r="B620" s="57" t="s">
        <v>151</v>
      </c>
      <c r="C620" s="61">
        <v>388</v>
      </c>
      <c r="D620" s="62">
        <v>67430995</v>
      </c>
      <c r="E620" s="62">
        <v>4043268</v>
      </c>
      <c r="F620" s="63">
        <v>7.8003451131650105E-3</v>
      </c>
    </row>
    <row r="621" spans="1:6" x14ac:dyDescent="0.2">
      <c r="A621" s="52" t="s">
        <v>100</v>
      </c>
      <c r="B621" s="57" t="s">
        <v>3</v>
      </c>
      <c r="C621" s="61">
        <v>117</v>
      </c>
      <c r="D621" s="62">
        <v>37682577</v>
      </c>
      <c r="E621" s="62">
        <v>2260955</v>
      </c>
      <c r="F621" s="63">
        <v>4.361874920320888E-3</v>
      </c>
    </row>
    <row r="622" spans="1:6" x14ac:dyDescent="0.2">
      <c r="A622" s="52" t="s">
        <v>100</v>
      </c>
      <c r="B622" s="57" t="s">
        <v>2</v>
      </c>
      <c r="C622" s="61">
        <v>24</v>
      </c>
      <c r="D622" s="62">
        <v>50384682</v>
      </c>
      <c r="E622" s="62">
        <v>3023081</v>
      </c>
      <c r="F622" s="63">
        <v>5.8321820628887307E-3</v>
      </c>
    </row>
    <row r="623" spans="1:6" x14ac:dyDescent="0.2">
      <c r="A623" s="52" t="s">
        <v>100</v>
      </c>
      <c r="B623" s="57" t="s">
        <v>6</v>
      </c>
      <c r="C623" s="61">
        <v>48</v>
      </c>
      <c r="D623" s="62">
        <v>18322226</v>
      </c>
      <c r="E623" s="62">
        <v>1099334</v>
      </c>
      <c r="F623" s="63">
        <v>2.1208548616208829E-3</v>
      </c>
    </row>
    <row r="624" spans="1:6" x14ac:dyDescent="0.2">
      <c r="A624" s="52" t="s">
        <v>100</v>
      </c>
      <c r="B624" s="57" t="s">
        <v>10</v>
      </c>
      <c r="C624" s="61">
        <v>360</v>
      </c>
      <c r="D624" s="62">
        <v>17745826</v>
      </c>
      <c r="E624" s="62">
        <v>1064750</v>
      </c>
      <c r="F624" s="63">
        <v>2.0541347888001597E-3</v>
      </c>
    </row>
    <row r="625" spans="1:6" x14ac:dyDescent="0.2">
      <c r="A625" s="52" t="s">
        <v>100</v>
      </c>
      <c r="B625" s="57" t="s">
        <v>4</v>
      </c>
      <c r="C625" s="61">
        <v>63</v>
      </c>
      <c r="D625" s="62">
        <v>18306701</v>
      </c>
      <c r="E625" s="62">
        <v>1098402</v>
      </c>
      <c r="F625" s="63">
        <v>2.1190568305120201E-3</v>
      </c>
    </row>
    <row r="626" spans="1:6" x14ac:dyDescent="0.2">
      <c r="A626" s="52" t="s">
        <v>100</v>
      </c>
      <c r="B626" s="57" t="s">
        <v>49</v>
      </c>
      <c r="C626" s="61">
        <v>1117</v>
      </c>
      <c r="D626" s="62">
        <v>64119659</v>
      </c>
      <c r="E626" s="62">
        <v>3744922</v>
      </c>
      <c r="F626" s="63">
        <v>7.2247706612285252E-3</v>
      </c>
    </row>
    <row r="627" spans="1:6" x14ac:dyDescent="0.2">
      <c r="A627" s="52" t="s">
        <v>100</v>
      </c>
      <c r="B627" s="57" t="s">
        <v>8</v>
      </c>
      <c r="C627" s="61">
        <v>449</v>
      </c>
      <c r="D627" s="62">
        <v>46948207</v>
      </c>
      <c r="E627" s="62">
        <v>2816892</v>
      </c>
      <c r="F627" s="63">
        <v>5.4343985475396664E-3</v>
      </c>
    </row>
    <row r="628" spans="1:6" x14ac:dyDescent="0.2">
      <c r="A628" s="52" t="s">
        <v>100</v>
      </c>
      <c r="B628" s="57" t="s">
        <v>152</v>
      </c>
      <c r="C628" s="61">
        <v>88</v>
      </c>
      <c r="D628" s="62">
        <v>18161399</v>
      </c>
      <c r="E628" s="62">
        <v>1089684</v>
      </c>
      <c r="F628" s="63">
        <v>2.1022379086160256E-3</v>
      </c>
    </row>
    <row r="629" spans="1:6" x14ac:dyDescent="0.2">
      <c r="A629" s="52" t="s">
        <v>100</v>
      </c>
      <c r="B629" s="57" t="s">
        <v>25</v>
      </c>
      <c r="C629" s="61">
        <v>98</v>
      </c>
      <c r="D629" s="62">
        <v>25967646</v>
      </c>
      <c r="E629" s="62">
        <v>1557125</v>
      </c>
      <c r="F629" s="63">
        <v>3.0040334660816613E-3</v>
      </c>
    </row>
    <row r="630" spans="1:6" x14ac:dyDescent="0.2">
      <c r="A630" s="52" t="s">
        <v>101</v>
      </c>
      <c r="B630" s="57" t="s">
        <v>5</v>
      </c>
      <c r="C630" s="61">
        <v>5</v>
      </c>
      <c r="D630" s="62">
        <v>19185</v>
      </c>
      <c r="E630" s="62">
        <v>1151</v>
      </c>
      <c r="F630" s="63">
        <v>2.2205298350870946E-6</v>
      </c>
    </row>
    <row r="631" spans="1:6" x14ac:dyDescent="0.2">
      <c r="A631" s="52" t="s">
        <v>101</v>
      </c>
      <c r="B631" s="57" t="s">
        <v>1</v>
      </c>
      <c r="C631" s="61">
        <v>8</v>
      </c>
      <c r="D631" s="62">
        <v>328064</v>
      </c>
      <c r="E631" s="62">
        <v>19684</v>
      </c>
      <c r="F631" s="63">
        <v>3.797472569405245E-5</v>
      </c>
    </row>
    <row r="632" spans="1:6" x14ac:dyDescent="0.2">
      <c r="A632" s="52" t="s">
        <v>101</v>
      </c>
      <c r="B632" s="57" t="s">
        <v>151</v>
      </c>
      <c r="C632" s="61">
        <v>39</v>
      </c>
      <c r="D632" s="62">
        <v>2644745</v>
      </c>
      <c r="E632" s="62">
        <v>158685</v>
      </c>
      <c r="F632" s="63">
        <v>3.0613794689904051E-4</v>
      </c>
    </row>
    <row r="633" spans="1:6" x14ac:dyDescent="0.2">
      <c r="A633" s="52" t="s">
        <v>101</v>
      </c>
      <c r="B633" s="57" t="s">
        <v>3</v>
      </c>
      <c r="C633" s="61">
        <v>15</v>
      </c>
      <c r="D633" s="62">
        <v>4304867</v>
      </c>
      <c r="E633" s="62">
        <v>258292</v>
      </c>
      <c r="F633" s="63">
        <v>4.9830155704979663E-4</v>
      </c>
    </row>
    <row r="634" spans="1:6" x14ac:dyDescent="0.2">
      <c r="A634" s="52" t="s">
        <v>101</v>
      </c>
      <c r="B634" s="57" t="s">
        <v>2</v>
      </c>
      <c r="C634" s="61">
        <v>6</v>
      </c>
      <c r="D634" s="62">
        <v>5238150</v>
      </c>
      <c r="E634" s="62">
        <v>314289</v>
      </c>
      <c r="F634" s="63">
        <v>6.0633197336202249E-4</v>
      </c>
    </row>
    <row r="635" spans="1:6" x14ac:dyDescent="0.2">
      <c r="A635" s="52" t="s">
        <v>101</v>
      </c>
      <c r="B635" s="57" t="s">
        <v>6</v>
      </c>
      <c r="C635" s="61">
        <v>14</v>
      </c>
      <c r="D635" s="62">
        <v>881015</v>
      </c>
      <c r="E635" s="62">
        <v>52861</v>
      </c>
      <c r="F635" s="63">
        <v>1.0198038889012938E-4</v>
      </c>
    </row>
    <row r="636" spans="1:6" x14ac:dyDescent="0.2">
      <c r="A636" s="52" t="s">
        <v>101</v>
      </c>
      <c r="B636" s="57" t="s">
        <v>10</v>
      </c>
      <c r="C636" s="61">
        <v>110</v>
      </c>
      <c r="D636" s="62">
        <v>3008484</v>
      </c>
      <c r="E636" s="62">
        <v>180509</v>
      </c>
      <c r="F636" s="63">
        <v>3.4824119895893689E-4</v>
      </c>
    </row>
    <row r="637" spans="1:6" x14ac:dyDescent="0.2">
      <c r="A637" s="52" t="s">
        <v>101</v>
      </c>
      <c r="B637" s="57" t="s">
        <v>4</v>
      </c>
      <c r="C637" s="61">
        <v>21</v>
      </c>
      <c r="D637" s="62">
        <v>2357606</v>
      </c>
      <c r="E637" s="62">
        <v>141136</v>
      </c>
      <c r="F637" s="63">
        <v>2.7228210148119215E-4</v>
      </c>
    </row>
    <row r="638" spans="1:6" x14ac:dyDescent="0.2">
      <c r="A638" s="52" t="s">
        <v>101</v>
      </c>
      <c r="B638" s="57" t="s">
        <v>49</v>
      </c>
      <c r="C638" s="61">
        <v>232</v>
      </c>
      <c r="D638" s="62">
        <v>5186605</v>
      </c>
      <c r="E638" s="62">
        <v>309261</v>
      </c>
      <c r="F638" s="63">
        <v>5.9663186562021724E-4</v>
      </c>
    </row>
    <row r="639" spans="1:6" x14ac:dyDescent="0.2">
      <c r="A639" s="52" t="s">
        <v>101</v>
      </c>
      <c r="B639" s="57" t="s">
        <v>8</v>
      </c>
      <c r="C639" s="61">
        <v>91</v>
      </c>
      <c r="D639" s="62">
        <v>1363150</v>
      </c>
      <c r="E639" s="62">
        <v>81789</v>
      </c>
      <c r="F639" s="63">
        <v>1.5778880511028531E-4</v>
      </c>
    </row>
    <row r="640" spans="1:6" x14ac:dyDescent="0.2">
      <c r="A640" s="52" t="s">
        <v>101</v>
      </c>
      <c r="B640" s="57" t="s">
        <v>152</v>
      </c>
      <c r="C640" s="61">
        <v>36</v>
      </c>
      <c r="D640" s="62">
        <v>4684204</v>
      </c>
      <c r="E640" s="62">
        <v>281052</v>
      </c>
      <c r="F640" s="63">
        <v>5.4221055709026769E-4</v>
      </c>
    </row>
    <row r="641" spans="1:6" x14ac:dyDescent="0.2">
      <c r="A641" s="52" t="s">
        <v>101</v>
      </c>
      <c r="B641" s="57" t="s">
        <v>25</v>
      </c>
      <c r="C641" s="61">
        <v>34</v>
      </c>
      <c r="D641" s="62">
        <v>3690933</v>
      </c>
      <c r="E641" s="62">
        <v>221456</v>
      </c>
      <c r="F641" s="63">
        <v>4.2723688545529768E-4</v>
      </c>
    </row>
    <row r="642" spans="1:6" x14ac:dyDescent="0.2">
      <c r="A642" s="52" t="s">
        <v>102</v>
      </c>
      <c r="B642" s="57" t="s">
        <v>5</v>
      </c>
      <c r="C642" s="61" t="s">
        <v>48</v>
      </c>
      <c r="D642" s="62" t="s">
        <v>48</v>
      </c>
      <c r="E642" s="62" t="s">
        <v>48</v>
      </c>
      <c r="F642" s="63" t="s">
        <v>48</v>
      </c>
    </row>
    <row r="643" spans="1:6" x14ac:dyDescent="0.2">
      <c r="A643" s="52" t="s">
        <v>102</v>
      </c>
      <c r="B643" s="57" t="s">
        <v>1</v>
      </c>
      <c r="C643" s="61">
        <v>5</v>
      </c>
      <c r="D643" s="62">
        <v>82800</v>
      </c>
      <c r="E643" s="62">
        <v>4968</v>
      </c>
      <c r="F643" s="63">
        <v>9.5843546661274418E-6</v>
      </c>
    </row>
    <row r="644" spans="1:6" x14ac:dyDescent="0.2">
      <c r="A644" s="52" t="s">
        <v>102</v>
      </c>
      <c r="B644" s="57" t="s">
        <v>151</v>
      </c>
      <c r="C644" s="61">
        <v>20</v>
      </c>
      <c r="D644" s="62">
        <v>667412</v>
      </c>
      <c r="E644" s="62">
        <v>40045</v>
      </c>
      <c r="F644" s="63">
        <v>7.7255531925336844E-5</v>
      </c>
    </row>
    <row r="645" spans="1:6" x14ac:dyDescent="0.2">
      <c r="A645" s="52" t="s">
        <v>102</v>
      </c>
      <c r="B645" s="57" t="s">
        <v>3</v>
      </c>
      <c r="C645" s="61">
        <v>10</v>
      </c>
      <c r="D645" s="62">
        <v>1468392</v>
      </c>
      <c r="E645" s="62">
        <v>88104</v>
      </c>
      <c r="F645" s="63">
        <v>1.6997181632538087E-4</v>
      </c>
    </row>
    <row r="646" spans="1:6" x14ac:dyDescent="0.2">
      <c r="A646" s="52" t="s">
        <v>102</v>
      </c>
      <c r="B646" s="57" t="s">
        <v>2</v>
      </c>
      <c r="C646" s="61" t="s">
        <v>48</v>
      </c>
      <c r="D646" s="62" t="s">
        <v>48</v>
      </c>
      <c r="E646" s="62" t="s">
        <v>48</v>
      </c>
      <c r="F646" s="63" t="s">
        <v>48</v>
      </c>
    </row>
    <row r="647" spans="1:6" x14ac:dyDescent="0.2">
      <c r="A647" s="52" t="s">
        <v>102</v>
      </c>
      <c r="B647" s="57" t="s">
        <v>6</v>
      </c>
      <c r="C647" s="61" t="s">
        <v>48</v>
      </c>
      <c r="D647" s="62" t="s">
        <v>48</v>
      </c>
      <c r="E647" s="62" t="s">
        <v>48</v>
      </c>
      <c r="F647" s="63" t="s">
        <v>48</v>
      </c>
    </row>
    <row r="648" spans="1:6" x14ac:dyDescent="0.2">
      <c r="A648" s="52" t="s">
        <v>102</v>
      </c>
      <c r="B648" s="57" t="s">
        <v>10</v>
      </c>
      <c r="C648" s="61">
        <v>56</v>
      </c>
      <c r="D648" s="62">
        <v>1844773</v>
      </c>
      <c r="E648" s="62">
        <v>110686</v>
      </c>
      <c r="F648" s="63">
        <v>2.1353741557467434E-4</v>
      </c>
    </row>
    <row r="649" spans="1:6" x14ac:dyDescent="0.2">
      <c r="A649" s="52" t="s">
        <v>102</v>
      </c>
      <c r="B649" s="57" t="s">
        <v>4</v>
      </c>
      <c r="C649" s="61">
        <v>9</v>
      </c>
      <c r="D649" s="62">
        <v>1020057</v>
      </c>
      <c r="E649" s="62">
        <v>61203</v>
      </c>
      <c r="F649" s="63">
        <v>1.1807392484520891E-4</v>
      </c>
    </row>
    <row r="650" spans="1:6" x14ac:dyDescent="0.2">
      <c r="A650" s="52" t="s">
        <v>102</v>
      </c>
      <c r="B650" s="57" t="s">
        <v>49</v>
      </c>
      <c r="C650" s="61">
        <v>119</v>
      </c>
      <c r="D650" s="62">
        <v>1966627</v>
      </c>
      <c r="E650" s="62">
        <v>117439</v>
      </c>
      <c r="F650" s="63">
        <v>2.2656542424221834E-4</v>
      </c>
    </row>
    <row r="651" spans="1:6" x14ac:dyDescent="0.2">
      <c r="A651" s="52" t="s">
        <v>102</v>
      </c>
      <c r="B651" s="57" t="s">
        <v>8</v>
      </c>
      <c r="C651" s="61">
        <v>47</v>
      </c>
      <c r="D651" s="62">
        <v>1225923</v>
      </c>
      <c r="E651" s="62">
        <v>73555</v>
      </c>
      <c r="F651" s="63">
        <v>1.4190362469142592E-4</v>
      </c>
    </row>
    <row r="652" spans="1:6" x14ac:dyDescent="0.2">
      <c r="A652" s="52" t="s">
        <v>102</v>
      </c>
      <c r="B652" s="57" t="s">
        <v>152</v>
      </c>
      <c r="C652" s="61">
        <v>18</v>
      </c>
      <c r="D652" s="62">
        <v>417441</v>
      </c>
      <c r="E652" s="62">
        <v>25046</v>
      </c>
      <c r="F652" s="63">
        <v>4.831919222379789E-5</v>
      </c>
    </row>
    <row r="653" spans="1:6" x14ac:dyDescent="0.2">
      <c r="A653" s="52" t="s">
        <v>102</v>
      </c>
      <c r="B653" s="57" t="s">
        <v>25</v>
      </c>
      <c r="C653" s="61">
        <v>20</v>
      </c>
      <c r="D653" s="62">
        <v>972387</v>
      </c>
      <c r="E653" s="62">
        <v>58343</v>
      </c>
      <c r="F653" s="63">
        <v>1.1255636157123055E-4</v>
      </c>
    </row>
    <row r="654" spans="1:6" x14ac:dyDescent="0.2">
      <c r="A654" s="52" t="s">
        <v>103</v>
      </c>
      <c r="B654" s="57" t="s">
        <v>5</v>
      </c>
      <c r="C654" s="61" t="s">
        <v>48</v>
      </c>
      <c r="D654" s="62" t="s">
        <v>48</v>
      </c>
      <c r="E654" s="62" t="s">
        <v>48</v>
      </c>
      <c r="F654" s="63" t="s">
        <v>48</v>
      </c>
    </row>
    <row r="655" spans="1:6" x14ac:dyDescent="0.2">
      <c r="A655" s="52" t="s">
        <v>103</v>
      </c>
      <c r="B655" s="57" t="s">
        <v>1</v>
      </c>
      <c r="C655" s="61">
        <v>11</v>
      </c>
      <c r="D655" s="62">
        <v>258451</v>
      </c>
      <c r="E655" s="62">
        <v>15507</v>
      </c>
      <c r="F655" s="63">
        <v>2.9916382408944899E-5</v>
      </c>
    </row>
    <row r="656" spans="1:6" x14ac:dyDescent="0.2">
      <c r="A656" s="52" t="s">
        <v>103</v>
      </c>
      <c r="B656" s="57" t="s">
        <v>151</v>
      </c>
      <c r="C656" s="61">
        <v>42</v>
      </c>
      <c r="D656" s="62">
        <v>2907508</v>
      </c>
      <c r="E656" s="62">
        <v>174450</v>
      </c>
      <c r="F656" s="63">
        <v>3.3655206753340026E-4</v>
      </c>
    </row>
    <row r="657" spans="1:6" x14ac:dyDescent="0.2">
      <c r="A657" s="52" t="s">
        <v>103</v>
      </c>
      <c r="B657" s="57" t="s">
        <v>3</v>
      </c>
      <c r="C657" s="61">
        <v>26</v>
      </c>
      <c r="D657" s="62">
        <v>5414515</v>
      </c>
      <c r="E657" s="62">
        <v>324871</v>
      </c>
      <c r="F657" s="63">
        <v>6.2674695747574243E-4</v>
      </c>
    </row>
    <row r="658" spans="1:6" x14ac:dyDescent="0.2">
      <c r="A658" s="52" t="s">
        <v>103</v>
      </c>
      <c r="B658" s="57" t="s">
        <v>2</v>
      </c>
      <c r="C658" s="61" t="s">
        <v>48</v>
      </c>
      <c r="D658" s="62" t="s">
        <v>48</v>
      </c>
      <c r="E658" s="62" t="s">
        <v>48</v>
      </c>
      <c r="F658" s="63" t="s">
        <v>48</v>
      </c>
    </row>
    <row r="659" spans="1:6" x14ac:dyDescent="0.2">
      <c r="A659" s="52" t="s">
        <v>103</v>
      </c>
      <c r="B659" s="57" t="s">
        <v>6</v>
      </c>
      <c r="C659" s="61">
        <v>7</v>
      </c>
      <c r="D659" s="62">
        <v>666988</v>
      </c>
      <c r="E659" s="62">
        <v>40019</v>
      </c>
      <c r="F659" s="63">
        <v>7.7205372259209762E-5</v>
      </c>
    </row>
    <row r="660" spans="1:6" x14ac:dyDescent="0.2">
      <c r="A660" s="52" t="s">
        <v>103</v>
      </c>
      <c r="B660" s="57" t="s">
        <v>10</v>
      </c>
      <c r="C660" s="61">
        <v>112</v>
      </c>
      <c r="D660" s="62">
        <v>2638216</v>
      </c>
      <c r="E660" s="62">
        <v>158293</v>
      </c>
      <c r="F660" s="63">
        <v>3.0538169347127842E-4</v>
      </c>
    </row>
    <row r="661" spans="1:6" x14ac:dyDescent="0.2">
      <c r="A661" s="52" t="s">
        <v>103</v>
      </c>
      <c r="B661" s="57" t="s">
        <v>4</v>
      </c>
      <c r="C661" s="61">
        <v>22</v>
      </c>
      <c r="D661" s="62">
        <v>3735534</v>
      </c>
      <c r="E661" s="62">
        <v>224132</v>
      </c>
      <c r="F661" s="63">
        <v>4.3239947263053061E-4</v>
      </c>
    </row>
    <row r="662" spans="1:6" x14ac:dyDescent="0.2">
      <c r="A662" s="52" t="s">
        <v>103</v>
      </c>
      <c r="B662" s="57" t="s">
        <v>49</v>
      </c>
      <c r="C662" s="61">
        <v>211</v>
      </c>
      <c r="D662" s="62">
        <v>3931421</v>
      </c>
      <c r="E662" s="62">
        <v>232399</v>
      </c>
      <c r="F662" s="63">
        <v>4.4834831724101281E-4</v>
      </c>
    </row>
    <row r="663" spans="1:6" x14ac:dyDescent="0.2">
      <c r="A663" s="52" t="s">
        <v>103</v>
      </c>
      <c r="B663" s="57" t="s">
        <v>8</v>
      </c>
      <c r="C663" s="61">
        <v>72</v>
      </c>
      <c r="D663" s="62">
        <v>1640977</v>
      </c>
      <c r="E663" s="62">
        <v>98459</v>
      </c>
      <c r="F663" s="63">
        <v>1.8994886796945288E-4</v>
      </c>
    </row>
    <row r="664" spans="1:6" x14ac:dyDescent="0.2">
      <c r="A664" s="52" t="s">
        <v>103</v>
      </c>
      <c r="B664" s="57" t="s">
        <v>152</v>
      </c>
      <c r="C664" s="61">
        <v>47</v>
      </c>
      <c r="D664" s="62">
        <v>3419951</v>
      </c>
      <c r="E664" s="62">
        <v>205197</v>
      </c>
      <c r="F664" s="63">
        <v>3.9586973116452354E-4</v>
      </c>
    </row>
    <row r="665" spans="1:6" x14ac:dyDescent="0.2">
      <c r="A665" s="52" t="s">
        <v>103</v>
      </c>
      <c r="B665" s="57" t="s">
        <v>25</v>
      </c>
      <c r="C665" s="61">
        <v>39</v>
      </c>
      <c r="D665" s="62">
        <v>5629148</v>
      </c>
      <c r="E665" s="62">
        <v>337749</v>
      </c>
      <c r="F665" s="63">
        <v>6.5159142595206873E-4</v>
      </c>
    </row>
    <row r="666" spans="1:6" x14ac:dyDescent="0.2">
      <c r="A666" s="52" t="s">
        <v>104</v>
      </c>
      <c r="B666" s="57" t="s">
        <v>5</v>
      </c>
      <c r="C666" s="61">
        <v>10</v>
      </c>
      <c r="D666" s="62">
        <v>333665</v>
      </c>
      <c r="E666" s="62">
        <v>20020</v>
      </c>
      <c r="F666" s="63">
        <v>3.8622942917848507E-5</v>
      </c>
    </row>
    <row r="667" spans="1:6" x14ac:dyDescent="0.2">
      <c r="A667" s="52" t="s">
        <v>104</v>
      </c>
      <c r="B667" s="57" t="s">
        <v>1</v>
      </c>
      <c r="C667" s="61">
        <v>16</v>
      </c>
      <c r="D667" s="62">
        <v>3402909</v>
      </c>
      <c r="E667" s="62">
        <v>204175</v>
      </c>
      <c r="F667" s="63">
        <v>3.9389807044214382E-4</v>
      </c>
    </row>
    <row r="668" spans="1:6" x14ac:dyDescent="0.2">
      <c r="A668" s="52" t="s">
        <v>104</v>
      </c>
      <c r="B668" s="57" t="s">
        <v>151</v>
      </c>
      <c r="C668" s="61">
        <v>95</v>
      </c>
      <c r="D668" s="62">
        <v>8760890</v>
      </c>
      <c r="E668" s="62">
        <v>525536</v>
      </c>
      <c r="F668" s="63">
        <v>1.013873472990731E-3</v>
      </c>
    </row>
    <row r="669" spans="1:6" x14ac:dyDescent="0.2">
      <c r="A669" s="52" t="s">
        <v>104</v>
      </c>
      <c r="B669" s="57" t="s">
        <v>3</v>
      </c>
      <c r="C669" s="61">
        <v>29</v>
      </c>
      <c r="D669" s="62">
        <v>7905816</v>
      </c>
      <c r="E669" s="62">
        <v>474349</v>
      </c>
      <c r="F669" s="63">
        <v>9.1512259491201417E-4</v>
      </c>
    </row>
    <row r="670" spans="1:6" x14ac:dyDescent="0.2">
      <c r="A670" s="52" t="s">
        <v>104</v>
      </c>
      <c r="B670" s="57" t="s">
        <v>2</v>
      </c>
      <c r="C670" s="61">
        <v>14</v>
      </c>
      <c r="D670" s="62">
        <v>11865553</v>
      </c>
      <c r="E670" s="62">
        <v>711933</v>
      </c>
      <c r="F670" s="63">
        <v>1.3734739071095228E-3</v>
      </c>
    </row>
    <row r="671" spans="1:6" x14ac:dyDescent="0.2">
      <c r="A671" s="52" t="s">
        <v>104</v>
      </c>
      <c r="B671" s="57" t="s">
        <v>6</v>
      </c>
      <c r="C671" s="61">
        <v>9</v>
      </c>
      <c r="D671" s="62">
        <v>1166142</v>
      </c>
      <c r="E671" s="62">
        <v>69969</v>
      </c>
      <c r="F671" s="63">
        <v>1.3498544920174536E-4</v>
      </c>
    </row>
    <row r="672" spans="1:6" x14ac:dyDescent="0.2">
      <c r="A672" s="52" t="s">
        <v>104</v>
      </c>
      <c r="B672" s="57" t="s">
        <v>10</v>
      </c>
      <c r="C672" s="61">
        <v>138</v>
      </c>
      <c r="D672" s="62">
        <v>5754771</v>
      </c>
      <c r="E672" s="62">
        <v>345286</v>
      </c>
      <c r="F672" s="63">
        <v>6.6613194147513693E-4</v>
      </c>
    </row>
    <row r="673" spans="1:6" x14ac:dyDescent="0.2">
      <c r="A673" s="52" t="s">
        <v>104</v>
      </c>
      <c r="B673" s="57" t="s">
        <v>4</v>
      </c>
      <c r="C673" s="61">
        <v>25</v>
      </c>
      <c r="D673" s="62">
        <v>5091989</v>
      </c>
      <c r="E673" s="62">
        <v>305519</v>
      </c>
      <c r="F673" s="63">
        <v>5.8941273213377417E-4</v>
      </c>
    </row>
    <row r="674" spans="1:6" x14ac:dyDescent="0.2">
      <c r="A674" s="52" t="s">
        <v>104</v>
      </c>
      <c r="B674" s="57" t="s">
        <v>49</v>
      </c>
      <c r="C674" s="61">
        <v>358</v>
      </c>
      <c r="D674" s="62">
        <v>7241762</v>
      </c>
      <c r="E674" s="62">
        <v>425787</v>
      </c>
      <c r="F674" s="63">
        <v>8.2143591389420394E-4</v>
      </c>
    </row>
    <row r="675" spans="1:6" x14ac:dyDescent="0.2">
      <c r="A675" s="52" t="s">
        <v>104</v>
      </c>
      <c r="B675" s="57" t="s">
        <v>8</v>
      </c>
      <c r="C675" s="61">
        <v>134</v>
      </c>
      <c r="D675" s="62">
        <v>5010230</v>
      </c>
      <c r="E675" s="62">
        <v>300614</v>
      </c>
      <c r="F675" s="63">
        <v>5.7994991819710847E-4</v>
      </c>
    </row>
    <row r="676" spans="1:6" x14ac:dyDescent="0.2">
      <c r="A676" s="52" t="s">
        <v>104</v>
      </c>
      <c r="B676" s="57" t="s">
        <v>152</v>
      </c>
      <c r="C676" s="61">
        <v>41</v>
      </c>
      <c r="D676" s="62">
        <v>4781270</v>
      </c>
      <c r="E676" s="62">
        <v>286876</v>
      </c>
      <c r="F676" s="63">
        <v>5.5344632230273276E-4</v>
      </c>
    </row>
    <row r="677" spans="1:6" x14ac:dyDescent="0.2">
      <c r="A677" s="52" t="s">
        <v>104</v>
      </c>
      <c r="B677" s="57" t="s">
        <v>25</v>
      </c>
      <c r="C677" s="61">
        <v>35</v>
      </c>
      <c r="D677" s="62">
        <v>5878417</v>
      </c>
      <c r="E677" s="62">
        <v>352705</v>
      </c>
      <c r="F677" s="63">
        <v>6.8044480928270519E-4</v>
      </c>
    </row>
    <row r="678" spans="1:6" x14ac:dyDescent="0.2">
      <c r="A678" s="52" t="s">
        <v>105</v>
      </c>
      <c r="B678" s="57" t="s">
        <v>5</v>
      </c>
      <c r="C678" s="61">
        <v>118</v>
      </c>
      <c r="D678" s="62">
        <v>12146276</v>
      </c>
      <c r="E678" s="62">
        <v>728777</v>
      </c>
      <c r="F678" s="63">
        <v>1.405969653888156E-3</v>
      </c>
    </row>
    <row r="679" spans="1:6" x14ac:dyDescent="0.2">
      <c r="A679" s="52" t="s">
        <v>105</v>
      </c>
      <c r="B679" s="57" t="s">
        <v>1</v>
      </c>
      <c r="C679" s="61">
        <v>75</v>
      </c>
      <c r="D679" s="62">
        <v>49192649</v>
      </c>
      <c r="E679" s="62">
        <v>2951559</v>
      </c>
      <c r="F679" s="63">
        <v>5.6942005382448566E-3</v>
      </c>
    </row>
    <row r="680" spans="1:6" x14ac:dyDescent="0.2">
      <c r="A680" s="52" t="s">
        <v>105</v>
      </c>
      <c r="B680" s="57" t="s">
        <v>151</v>
      </c>
      <c r="C680" s="61">
        <v>544</v>
      </c>
      <c r="D680" s="62">
        <v>85702468</v>
      </c>
      <c r="E680" s="62">
        <v>5142112</v>
      </c>
      <c r="F680" s="63">
        <v>9.9202546580011916E-3</v>
      </c>
    </row>
    <row r="681" spans="1:6" x14ac:dyDescent="0.2">
      <c r="A681" s="52" t="s">
        <v>105</v>
      </c>
      <c r="B681" s="57" t="s">
        <v>3</v>
      </c>
      <c r="C681" s="61">
        <v>171</v>
      </c>
      <c r="D681" s="62">
        <v>60204875</v>
      </c>
      <c r="E681" s="62">
        <v>3612293</v>
      </c>
      <c r="F681" s="63">
        <v>6.9689004166605274E-3</v>
      </c>
    </row>
    <row r="682" spans="1:6" x14ac:dyDescent="0.2">
      <c r="A682" s="52" t="s">
        <v>105</v>
      </c>
      <c r="B682" s="57" t="s">
        <v>2</v>
      </c>
      <c r="C682" s="61">
        <v>44</v>
      </c>
      <c r="D682" s="62">
        <v>76525071</v>
      </c>
      <c r="E682" s="62">
        <v>4591504</v>
      </c>
      <c r="F682" s="63">
        <v>8.8580118331205351E-3</v>
      </c>
    </row>
    <row r="683" spans="1:6" x14ac:dyDescent="0.2">
      <c r="A683" s="52" t="s">
        <v>105</v>
      </c>
      <c r="B683" s="57" t="s">
        <v>6</v>
      </c>
      <c r="C683" s="61">
        <v>67</v>
      </c>
      <c r="D683" s="62">
        <v>23346770</v>
      </c>
      <c r="E683" s="62">
        <v>1400806</v>
      </c>
      <c r="F683" s="63">
        <v>2.7024600488001847E-3</v>
      </c>
    </row>
    <row r="684" spans="1:6" x14ac:dyDescent="0.2">
      <c r="A684" s="52" t="s">
        <v>105</v>
      </c>
      <c r="B684" s="57" t="s">
        <v>10</v>
      </c>
      <c r="C684" s="61">
        <v>675</v>
      </c>
      <c r="D684" s="62">
        <v>69076088</v>
      </c>
      <c r="E684" s="62">
        <v>4144565</v>
      </c>
      <c r="F684" s="63">
        <v>7.995769101614026E-3</v>
      </c>
    </row>
    <row r="685" spans="1:6" x14ac:dyDescent="0.2">
      <c r="A685" s="52" t="s">
        <v>105</v>
      </c>
      <c r="B685" s="57" t="s">
        <v>4</v>
      </c>
      <c r="C685" s="61">
        <v>117</v>
      </c>
      <c r="D685" s="62">
        <v>36819480</v>
      </c>
      <c r="E685" s="62">
        <v>2209169</v>
      </c>
      <c r="F685" s="63">
        <v>4.2619684407033207E-3</v>
      </c>
    </row>
    <row r="686" spans="1:6" x14ac:dyDescent="0.2">
      <c r="A686" s="52" t="s">
        <v>105</v>
      </c>
      <c r="B686" s="57" t="s">
        <v>49</v>
      </c>
      <c r="C686" s="61">
        <v>2014</v>
      </c>
      <c r="D686" s="62">
        <v>121856436</v>
      </c>
      <c r="E686" s="62">
        <v>7192428</v>
      </c>
      <c r="F686" s="63">
        <v>1.3875761043193572E-2</v>
      </c>
    </row>
    <row r="687" spans="1:6" x14ac:dyDescent="0.2">
      <c r="A687" s="52" t="s">
        <v>105</v>
      </c>
      <c r="B687" s="57" t="s">
        <v>8</v>
      </c>
      <c r="C687" s="61">
        <v>737</v>
      </c>
      <c r="D687" s="62">
        <v>67007880</v>
      </c>
      <c r="E687" s="62">
        <v>4020473</v>
      </c>
      <c r="F687" s="63">
        <v>7.7563685904970606E-3</v>
      </c>
    </row>
    <row r="688" spans="1:6" x14ac:dyDescent="0.2">
      <c r="A688" s="52" t="s">
        <v>105</v>
      </c>
      <c r="B688" s="57" t="s">
        <v>152</v>
      </c>
      <c r="C688" s="61">
        <v>169</v>
      </c>
      <c r="D688" s="62">
        <v>228037753</v>
      </c>
      <c r="E688" s="62">
        <v>13682265</v>
      </c>
      <c r="F688" s="63">
        <v>2.6396070933160667E-2</v>
      </c>
    </row>
    <row r="689" spans="1:6" x14ac:dyDescent="0.2">
      <c r="A689" s="52" t="s">
        <v>105</v>
      </c>
      <c r="B689" s="57" t="s">
        <v>25</v>
      </c>
      <c r="C689" s="61">
        <v>226</v>
      </c>
      <c r="D689" s="62">
        <v>97206426</v>
      </c>
      <c r="E689" s="62">
        <v>5743243</v>
      </c>
      <c r="F689" s="63">
        <v>1.1079967360256395E-2</v>
      </c>
    </row>
    <row r="690" spans="1:6" x14ac:dyDescent="0.2">
      <c r="A690" s="52" t="s">
        <v>106</v>
      </c>
      <c r="B690" s="57" t="s">
        <v>5</v>
      </c>
      <c r="C690" s="61" t="s">
        <v>48</v>
      </c>
      <c r="D690" s="62" t="s">
        <v>48</v>
      </c>
      <c r="E690" s="62" t="s">
        <v>48</v>
      </c>
      <c r="F690" s="63" t="s">
        <v>48</v>
      </c>
    </row>
    <row r="691" spans="1:6" x14ac:dyDescent="0.2">
      <c r="A691" s="52" t="s">
        <v>106</v>
      </c>
      <c r="B691" s="57" t="s">
        <v>1</v>
      </c>
      <c r="C691" s="61" t="s">
        <v>48</v>
      </c>
      <c r="D691" s="62" t="s">
        <v>48</v>
      </c>
      <c r="E691" s="62" t="s">
        <v>48</v>
      </c>
      <c r="F691" s="63" t="s">
        <v>48</v>
      </c>
    </row>
    <row r="692" spans="1:6" x14ac:dyDescent="0.2">
      <c r="A692" s="52" t="s">
        <v>106</v>
      </c>
      <c r="B692" s="57" t="s">
        <v>151</v>
      </c>
      <c r="C692" s="61">
        <v>24</v>
      </c>
      <c r="D692" s="62">
        <v>905674</v>
      </c>
      <c r="E692" s="62">
        <v>54340</v>
      </c>
      <c r="F692" s="63">
        <v>1.0483370220558882E-4</v>
      </c>
    </row>
    <row r="693" spans="1:6" x14ac:dyDescent="0.2">
      <c r="A693" s="52" t="s">
        <v>106</v>
      </c>
      <c r="B693" s="57" t="s">
        <v>3</v>
      </c>
      <c r="C693" s="61">
        <v>12</v>
      </c>
      <c r="D693" s="62">
        <v>1926068</v>
      </c>
      <c r="E693" s="62">
        <v>115564</v>
      </c>
      <c r="F693" s="63">
        <v>2.2294814062728498E-4</v>
      </c>
    </row>
    <row r="694" spans="1:6" x14ac:dyDescent="0.2">
      <c r="A694" s="52" t="s">
        <v>106</v>
      </c>
      <c r="B694" s="57" t="s">
        <v>2</v>
      </c>
      <c r="C694" s="61" t="s">
        <v>48</v>
      </c>
      <c r="D694" s="62" t="s">
        <v>48</v>
      </c>
      <c r="E694" s="62" t="s">
        <v>48</v>
      </c>
      <c r="F694" s="63" t="s">
        <v>48</v>
      </c>
    </row>
    <row r="695" spans="1:6" x14ac:dyDescent="0.2">
      <c r="A695" s="52" t="s">
        <v>106</v>
      </c>
      <c r="B695" s="57" t="s">
        <v>6</v>
      </c>
      <c r="C695" s="61" t="s">
        <v>48</v>
      </c>
      <c r="D695" s="62" t="s">
        <v>48</v>
      </c>
      <c r="E695" s="62" t="s">
        <v>48</v>
      </c>
      <c r="F695" s="63" t="s">
        <v>48</v>
      </c>
    </row>
    <row r="696" spans="1:6" x14ac:dyDescent="0.2">
      <c r="A696" s="52" t="s">
        <v>106</v>
      </c>
      <c r="B696" s="57" t="s">
        <v>10</v>
      </c>
      <c r="C696" s="61">
        <v>40</v>
      </c>
      <c r="D696" s="62">
        <v>466096</v>
      </c>
      <c r="E696" s="62">
        <v>27966</v>
      </c>
      <c r="F696" s="63">
        <v>5.3952508573454117E-5</v>
      </c>
    </row>
    <row r="697" spans="1:6" x14ac:dyDescent="0.2">
      <c r="A697" s="52" t="s">
        <v>106</v>
      </c>
      <c r="B697" s="57" t="s">
        <v>4</v>
      </c>
      <c r="C697" s="61">
        <v>8</v>
      </c>
      <c r="D697" s="62">
        <v>545493</v>
      </c>
      <c r="E697" s="62">
        <v>32730</v>
      </c>
      <c r="F697" s="63">
        <v>6.3143302782276805E-5</v>
      </c>
    </row>
    <row r="698" spans="1:6" x14ac:dyDescent="0.2">
      <c r="A698" s="52" t="s">
        <v>106</v>
      </c>
      <c r="B698" s="57" t="s">
        <v>49</v>
      </c>
      <c r="C698" s="61">
        <v>84</v>
      </c>
      <c r="D698" s="62">
        <v>964255</v>
      </c>
      <c r="E698" s="62">
        <v>57646</v>
      </c>
      <c r="F698" s="63">
        <v>1.1121169667543932E-4</v>
      </c>
    </row>
    <row r="699" spans="1:6" x14ac:dyDescent="0.2">
      <c r="A699" s="52" t="s">
        <v>106</v>
      </c>
      <c r="B699" s="57" t="s">
        <v>8</v>
      </c>
      <c r="C699" s="61">
        <v>33</v>
      </c>
      <c r="D699" s="62">
        <v>562759</v>
      </c>
      <c r="E699" s="62">
        <v>33766</v>
      </c>
      <c r="F699" s="63">
        <v>6.5141972555647987E-5</v>
      </c>
    </row>
    <row r="700" spans="1:6" x14ac:dyDescent="0.2">
      <c r="A700" s="52" t="s">
        <v>106</v>
      </c>
      <c r="B700" s="57" t="s">
        <v>152</v>
      </c>
      <c r="C700" s="61">
        <v>19</v>
      </c>
      <c r="D700" s="62">
        <v>676534</v>
      </c>
      <c r="E700" s="62">
        <v>40592</v>
      </c>
      <c r="F700" s="63">
        <v>7.8310814131933405E-5</v>
      </c>
    </row>
    <row r="701" spans="1:6" x14ac:dyDescent="0.2">
      <c r="A701" s="52" t="s">
        <v>106</v>
      </c>
      <c r="B701" s="57" t="s">
        <v>25</v>
      </c>
      <c r="C701" s="61">
        <v>11</v>
      </c>
      <c r="D701" s="62">
        <v>592788</v>
      </c>
      <c r="E701" s="62">
        <v>35567</v>
      </c>
      <c r="F701" s="63">
        <v>6.861649404391199E-5</v>
      </c>
    </row>
    <row r="702" spans="1:6" x14ac:dyDescent="0.2">
      <c r="A702" s="52" t="s">
        <v>107</v>
      </c>
      <c r="B702" s="57" t="s">
        <v>5</v>
      </c>
      <c r="C702" s="61" t="s">
        <v>48</v>
      </c>
      <c r="D702" s="62" t="s">
        <v>48</v>
      </c>
      <c r="E702" s="62" t="s">
        <v>48</v>
      </c>
      <c r="F702" s="63" t="s">
        <v>48</v>
      </c>
    </row>
    <row r="703" spans="1:6" x14ac:dyDescent="0.2">
      <c r="A703" s="52" t="s">
        <v>107</v>
      </c>
      <c r="B703" s="57" t="s">
        <v>1</v>
      </c>
      <c r="C703" s="61" t="s">
        <v>48</v>
      </c>
      <c r="D703" s="62" t="s">
        <v>48</v>
      </c>
      <c r="E703" s="62" t="s">
        <v>48</v>
      </c>
      <c r="F703" s="63" t="s">
        <v>48</v>
      </c>
    </row>
    <row r="704" spans="1:6" x14ac:dyDescent="0.2">
      <c r="A704" s="52" t="s">
        <v>107</v>
      </c>
      <c r="B704" s="57" t="s">
        <v>151</v>
      </c>
      <c r="C704" s="61">
        <v>14</v>
      </c>
      <c r="D704" s="62">
        <v>775723</v>
      </c>
      <c r="E704" s="62">
        <v>46543</v>
      </c>
      <c r="F704" s="63">
        <v>8.9791590021249911E-5</v>
      </c>
    </row>
    <row r="705" spans="1:6" x14ac:dyDescent="0.2">
      <c r="A705" s="52" t="s">
        <v>107</v>
      </c>
      <c r="B705" s="57" t="s">
        <v>3</v>
      </c>
      <c r="C705" s="61">
        <v>11</v>
      </c>
      <c r="D705" s="62">
        <v>2816206</v>
      </c>
      <c r="E705" s="62">
        <v>168972</v>
      </c>
      <c r="F705" s="63">
        <v>3.2598381172401094E-4</v>
      </c>
    </row>
    <row r="706" spans="1:6" x14ac:dyDescent="0.2">
      <c r="A706" s="52" t="s">
        <v>107</v>
      </c>
      <c r="B706" s="57" t="s">
        <v>2</v>
      </c>
      <c r="C706" s="61">
        <v>5</v>
      </c>
      <c r="D706" s="62">
        <v>724442</v>
      </c>
      <c r="E706" s="62">
        <v>43467</v>
      </c>
      <c r="F706" s="63">
        <v>8.3857315674831226E-5</v>
      </c>
    </row>
    <row r="707" spans="1:6" x14ac:dyDescent="0.2">
      <c r="A707" s="52" t="s">
        <v>107</v>
      </c>
      <c r="B707" s="57" t="s">
        <v>6</v>
      </c>
      <c r="C707" s="61" t="s">
        <v>48</v>
      </c>
      <c r="D707" s="62" t="s">
        <v>48</v>
      </c>
      <c r="E707" s="62" t="s">
        <v>48</v>
      </c>
      <c r="F707" s="63" t="s">
        <v>48</v>
      </c>
    </row>
    <row r="708" spans="1:6" x14ac:dyDescent="0.2">
      <c r="A708" s="52" t="s">
        <v>107</v>
      </c>
      <c r="B708" s="57" t="s">
        <v>10</v>
      </c>
      <c r="C708" s="61">
        <v>34</v>
      </c>
      <c r="D708" s="62">
        <v>720697</v>
      </c>
      <c r="E708" s="62">
        <v>43242</v>
      </c>
      <c r="F708" s="63">
        <v>8.3423241641039227E-5</v>
      </c>
    </row>
    <row r="709" spans="1:6" x14ac:dyDescent="0.2">
      <c r="A709" s="52" t="s">
        <v>107</v>
      </c>
      <c r="B709" s="57" t="s">
        <v>4</v>
      </c>
      <c r="C709" s="61">
        <v>7</v>
      </c>
      <c r="D709" s="62">
        <v>961396</v>
      </c>
      <c r="E709" s="62">
        <v>57684</v>
      </c>
      <c r="F709" s="63">
        <v>1.1128500695670197E-4</v>
      </c>
    </row>
    <row r="710" spans="1:6" x14ac:dyDescent="0.2">
      <c r="A710" s="52" t="s">
        <v>107</v>
      </c>
      <c r="B710" s="57" t="s">
        <v>49</v>
      </c>
      <c r="C710" s="61">
        <v>93</v>
      </c>
      <c r="D710" s="62">
        <v>1949072</v>
      </c>
      <c r="E710" s="62">
        <v>115677</v>
      </c>
      <c r="F710" s="63">
        <v>2.2316614225314496E-4</v>
      </c>
    </row>
    <row r="711" spans="1:6" x14ac:dyDescent="0.2">
      <c r="A711" s="52" t="s">
        <v>107</v>
      </c>
      <c r="B711" s="57" t="s">
        <v>8</v>
      </c>
      <c r="C711" s="61">
        <v>39</v>
      </c>
      <c r="D711" s="62">
        <v>482233</v>
      </c>
      <c r="E711" s="62">
        <v>28934</v>
      </c>
      <c r="F711" s="63">
        <v>5.5819991527723718E-5</v>
      </c>
    </row>
    <row r="712" spans="1:6" x14ac:dyDescent="0.2">
      <c r="A712" s="52" t="s">
        <v>107</v>
      </c>
      <c r="B712" s="57" t="s">
        <v>152</v>
      </c>
      <c r="C712" s="61">
        <v>11</v>
      </c>
      <c r="D712" s="62">
        <v>606698</v>
      </c>
      <c r="E712" s="62">
        <v>36402</v>
      </c>
      <c r="F712" s="63">
        <v>7.0227391013762307E-5</v>
      </c>
    </row>
    <row r="713" spans="1:6" x14ac:dyDescent="0.2">
      <c r="A713" s="52" t="s">
        <v>107</v>
      </c>
      <c r="B713" s="57" t="s">
        <v>25</v>
      </c>
      <c r="C713" s="61" t="s">
        <v>48</v>
      </c>
      <c r="D713" s="62" t="s">
        <v>48</v>
      </c>
      <c r="E713" s="62" t="s">
        <v>48</v>
      </c>
      <c r="F713" s="63" t="s">
        <v>48</v>
      </c>
    </row>
    <row r="714" spans="1:6" x14ac:dyDescent="0.2">
      <c r="A714" s="52" t="s">
        <v>108</v>
      </c>
      <c r="B714" s="57" t="s">
        <v>5</v>
      </c>
      <c r="C714" s="61">
        <v>7</v>
      </c>
      <c r="D714" s="62">
        <v>38797</v>
      </c>
      <c r="E714" s="62">
        <v>2328</v>
      </c>
      <c r="F714" s="63">
        <v>4.4912193363012652E-6</v>
      </c>
    </row>
    <row r="715" spans="1:6" x14ac:dyDescent="0.2">
      <c r="A715" s="52" t="s">
        <v>108</v>
      </c>
      <c r="B715" s="57" t="s">
        <v>1</v>
      </c>
      <c r="C715" s="61">
        <v>8</v>
      </c>
      <c r="D715" s="62">
        <v>821588</v>
      </c>
      <c r="E715" s="62">
        <v>49295</v>
      </c>
      <c r="F715" s="63">
        <v>9.5100797759008112E-5</v>
      </c>
    </row>
    <row r="716" spans="1:6" x14ac:dyDescent="0.2">
      <c r="A716" s="52" t="s">
        <v>108</v>
      </c>
      <c r="B716" s="57" t="s">
        <v>151</v>
      </c>
      <c r="C716" s="61">
        <v>22</v>
      </c>
      <c r="D716" s="62">
        <v>941604</v>
      </c>
      <c r="E716" s="62">
        <v>56496</v>
      </c>
      <c r="F716" s="63">
        <v>1.0899309605828019E-4</v>
      </c>
    </row>
    <row r="717" spans="1:6" x14ac:dyDescent="0.2">
      <c r="A717" s="52" t="s">
        <v>108</v>
      </c>
      <c r="B717" s="57" t="s">
        <v>3</v>
      </c>
      <c r="C717" s="61">
        <v>16</v>
      </c>
      <c r="D717" s="62">
        <v>2517656</v>
      </c>
      <c r="E717" s="62">
        <v>151059</v>
      </c>
      <c r="F717" s="63">
        <v>2.9142573098038353E-4</v>
      </c>
    </row>
    <row r="718" spans="1:6" x14ac:dyDescent="0.2">
      <c r="A718" s="52" t="s">
        <v>108</v>
      </c>
      <c r="B718" s="57" t="s">
        <v>2</v>
      </c>
      <c r="C718" s="61" t="s">
        <v>48</v>
      </c>
      <c r="D718" s="62" t="s">
        <v>48</v>
      </c>
      <c r="E718" s="62" t="s">
        <v>48</v>
      </c>
      <c r="F718" s="63" t="s">
        <v>48</v>
      </c>
    </row>
    <row r="719" spans="1:6" x14ac:dyDescent="0.2">
      <c r="A719" s="52" t="s">
        <v>108</v>
      </c>
      <c r="B719" s="57" t="s">
        <v>6</v>
      </c>
      <c r="C719" s="61" t="s">
        <v>48</v>
      </c>
      <c r="D719" s="62" t="s">
        <v>48</v>
      </c>
      <c r="E719" s="62" t="s">
        <v>48</v>
      </c>
      <c r="F719" s="63" t="s">
        <v>48</v>
      </c>
    </row>
    <row r="720" spans="1:6" x14ac:dyDescent="0.2">
      <c r="A720" s="52" t="s">
        <v>108</v>
      </c>
      <c r="B720" s="57" t="s">
        <v>10</v>
      </c>
      <c r="C720" s="61">
        <v>84</v>
      </c>
      <c r="D720" s="62">
        <v>6354368</v>
      </c>
      <c r="E720" s="62">
        <v>381262</v>
      </c>
      <c r="F720" s="63">
        <v>7.355374856515863E-4</v>
      </c>
    </row>
    <row r="721" spans="1:6" x14ac:dyDescent="0.2">
      <c r="A721" s="52" t="s">
        <v>108</v>
      </c>
      <c r="B721" s="57" t="s">
        <v>4</v>
      </c>
      <c r="C721" s="61">
        <v>5</v>
      </c>
      <c r="D721" s="62">
        <v>324042</v>
      </c>
      <c r="E721" s="62">
        <v>19443</v>
      </c>
      <c r="F721" s="63">
        <v>3.7509784173413015E-5</v>
      </c>
    </row>
    <row r="722" spans="1:6" x14ac:dyDescent="0.2">
      <c r="A722" s="52" t="s">
        <v>108</v>
      </c>
      <c r="B722" s="57" t="s">
        <v>49</v>
      </c>
      <c r="C722" s="61">
        <v>141</v>
      </c>
      <c r="D722" s="62">
        <v>4653874</v>
      </c>
      <c r="E722" s="62">
        <v>276017</v>
      </c>
      <c r="F722" s="63">
        <v>5.3249694482296664E-4</v>
      </c>
    </row>
    <row r="723" spans="1:6" x14ac:dyDescent="0.2">
      <c r="A723" s="52" t="s">
        <v>108</v>
      </c>
      <c r="B723" s="57" t="s">
        <v>8</v>
      </c>
      <c r="C723" s="61">
        <v>59</v>
      </c>
      <c r="D723" s="62">
        <v>760899</v>
      </c>
      <c r="E723" s="62">
        <v>45654</v>
      </c>
      <c r="F723" s="63">
        <v>8.8076515283289509E-5</v>
      </c>
    </row>
    <row r="724" spans="1:6" x14ac:dyDescent="0.2">
      <c r="A724" s="52" t="s">
        <v>108</v>
      </c>
      <c r="B724" s="57" t="s">
        <v>152</v>
      </c>
      <c r="C724" s="61">
        <v>34</v>
      </c>
      <c r="D724" s="62">
        <v>2957887</v>
      </c>
      <c r="E724" s="62">
        <v>177473</v>
      </c>
      <c r="F724" s="63">
        <v>3.4238409332963682E-4</v>
      </c>
    </row>
    <row r="725" spans="1:6" x14ac:dyDescent="0.2">
      <c r="A725" s="52" t="s">
        <v>108</v>
      </c>
      <c r="B725" s="57" t="s">
        <v>25</v>
      </c>
      <c r="C725" s="61">
        <v>21</v>
      </c>
      <c r="D725" s="62">
        <v>1715933</v>
      </c>
      <c r="E725" s="62">
        <v>102956</v>
      </c>
      <c r="F725" s="63">
        <v>1.9862456099150905E-4</v>
      </c>
    </row>
    <row r="726" spans="1:6" x14ac:dyDescent="0.2">
      <c r="A726" s="52" t="s">
        <v>109</v>
      </c>
      <c r="B726" s="57" t="s">
        <v>5</v>
      </c>
      <c r="C726" s="61">
        <v>6</v>
      </c>
      <c r="D726" s="62">
        <v>97927</v>
      </c>
      <c r="E726" s="62">
        <v>5876</v>
      </c>
      <c r="F726" s="63">
        <v>1.1336084544719173E-5</v>
      </c>
    </row>
    <row r="727" spans="1:6" x14ac:dyDescent="0.2">
      <c r="A727" s="52" t="s">
        <v>109</v>
      </c>
      <c r="B727" s="57" t="s">
        <v>1</v>
      </c>
      <c r="C727" s="61">
        <v>6</v>
      </c>
      <c r="D727" s="62">
        <v>848196</v>
      </c>
      <c r="E727" s="62">
        <v>50892</v>
      </c>
      <c r="F727" s="63">
        <v>9.8181758789967356E-5</v>
      </c>
    </row>
    <row r="728" spans="1:6" x14ac:dyDescent="0.2">
      <c r="A728" s="52" t="s">
        <v>109</v>
      </c>
      <c r="B728" s="57" t="s">
        <v>151</v>
      </c>
      <c r="C728" s="61">
        <v>31</v>
      </c>
      <c r="D728" s="62">
        <v>1880289</v>
      </c>
      <c r="E728" s="62">
        <v>112817</v>
      </c>
      <c r="F728" s="63">
        <v>2.1764857897916661E-4</v>
      </c>
    </row>
    <row r="729" spans="1:6" x14ac:dyDescent="0.2">
      <c r="A729" s="52" t="s">
        <v>109</v>
      </c>
      <c r="B729" s="57" t="s">
        <v>3</v>
      </c>
      <c r="C729" s="61">
        <v>17</v>
      </c>
      <c r="D729" s="62">
        <v>4466215</v>
      </c>
      <c r="E729" s="62">
        <v>267973</v>
      </c>
      <c r="F729" s="63">
        <v>5.1697831581042054E-4</v>
      </c>
    </row>
    <row r="730" spans="1:6" x14ac:dyDescent="0.2">
      <c r="A730" s="52" t="s">
        <v>109</v>
      </c>
      <c r="B730" s="57" t="s">
        <v>2</v>
      </c>
      <c r="C730" s="61" t="s">
        <v>48</v>
      </c>
      <c r="D730" s="62" t="s">
        <v>48</v>
      </c>
      <c r="E730" s="62" t="s">
        <v>48</v>
      </c>
      <c r="F730" s="63" t="s">
        <v>48</v>
      </c>
    </row>
    <row r="731" spans="1:6" x14ac:dyDescent="0.2">
      <c r="A731" s="52" t="s">
        <v>109</v>
      </c>
      <c r="B731" s="57" t="s">
        <v>6</v>
      </c>
      <c r="C731" s="61" t="s">
        <v>48</v>
      </c>
      <c r="D731" s="62" t="s">
        <v>48</v>
      </c>
      <c r="E731" s="62" t="s">
        <v>48</v>
      </c>
      <c r="F731" s="63" t="s">
        <v>48</v>
      </c>
    </row>
    <row r="732" spans="1:6" x14ac:dyDescent="0.2">
      <c r="A732" s="52" t="s">
        <v>109</v>
      </c>
      <c r="B732" s="57" t="s">
        <v>10</v>
      </c>
      <c r="C732" s="61">
        <v>99</v>
      </c>
      <c r="D732" s="62">
        <v>2958855</v>
      </c>
      <c r="E732" s="62">
        <v>177531</v>
      </c>
      <c r="F732" s="63">
        <v>3.4249598796945875E-4</v>
      </c>
    </row>
    <row r="733" spans="1:6" x14ac:dyDescent="0.2">
      <c r="A733" s="52" t="s">
        <v>109</v>
      </c>
      <c r="B733" s="57" t="s">
        <v>4</v>
      </c>
      <c r="C733" s="61">
        <v>12</v>
      </c>
      <c r="D733" s="62">
        <v>546801</v>
      </c>
      <c r="E733" s="62">
        <v>32808</v>
      </c>
      <c r="F733" s="63">
        <v>6.3293781780658038E-5</v>
      </c>
    </row>
    <row r="734" spans="1:6" x14ac:dyDescent="0.2">
      <c r="A734" s="52" t="s">
        <v>109</v>
      </c>
      <c r="B734" s="57" t="s">
        <v>49</v>
      </c>
      <c r="C734" s="61">
        <v>137</v>
      </c>
      <c r="D734" s="62">
        <v>4064308</v>
      </c>
      <c r="E734" s="62">
        <v>242175</v>
      </c>
      <c r="F734" s="63">
        <v>4.6720835170479337E-4</v>
      </c>
    </row>
    <row r="735" spans="1:6" x14ac:dyDescent="0.2">
      <c r="A735" s="52" t="s">
        <v>109</v>
      </c>
      <c r="B735" s="57" t="s">
        <v>8</v>
      </c>
      <c r="C735" s="61">
        <v>83</v>
      </c>
      <c r="D735" s="62">
        <v>1313738</v>
      </c>
      <c r="E735" s="62">
        <v>78824</v>
      </c>
      <c r="F735" s="63">
        <v>1.5206867395387068E-4</v>
      </c>
    </row>
    <row r="736" spans="1:6" x14ac:dyDescent="0.2">
      <c r="A736" s="52" t="s">
        <v>109</v>
      </c>
      <c r="B736" s="57" t="s">
        <v>152</v>
      </c>
      <c r="C736" s="61">
        <v>17</v>
      </c>
      <c r="D736" s="62">
        <v>1917636</v>
      </c>
      <c r="E736" s="62">
        <v>115058</v>
      </c>
      <c r="F736" s="63">
        <v>2.2197195635573495E-4</v>
      </c>
    </row>
    <row r="737" spans="1:6" x14ac:dyDescent="0.2">
      <c r="A737" s="52" t="s">
        <v>109</v>
      </c>
      <c r="B737" s="57" t="s">
        <v>25</v>
      </c>
      <c r="C737" s="61">
        <v>15</v>
      </c>
      <c r="D737" s="62">
        <v>1924729</v>
      </c>
      <c r="E737" s="62">
        <v>115484</v>
      </c>
      <c r="F737" s="63">
        <v>2.2279380319304782E-4</v>
      </c>
    </row>
    <row r="738" spans="1:6" x14ac:dyDescent="0.2">
      <c r="A738" s="52" t="s">
        <v>110</v>
      </c>
      <c r="B738" s="57" t="s">
        <v>5</v>
      </c>
      <c r="C738" s="61">
        <v>9</v>
      </c>
      <c r="D738" s="62">
        <v>737903</v>
      </c>
      <c r="E738" s="62">
        <v>44274</v>
      </c>
      <c r="F738" s="63">
        <v>8.5414194542698553E-5</v>
      </c>
    </row>
    <row r="739" spans="1:6" x14ac:dyDescent="0.2">
      <c r="A739" s="52" t="s">
        <v>110</v>
      </c>
      <c r="B739" s="57" t="s">
        <v>1</v>
      </c>
      <c r="C739" s="61">
        <v>7</v>
      </c>
      <c r="D739" s="62">
        <v>1743999</v>
      </c>
      <c r="E739" s="62">
        <v>104640</v>
      </c>
      <c r="F739" s="63">
        <v>2.0187336398220121E-4</v>
      </c>
    </row>
    <row r="740" spans="1:6" x14ac:dyDescent="0.2">
      <c r="A740" s="52" t="s">
        <v>110</v>
      </c>
      <c r="B740" s="57" t="s">
        <v>151</v>
      </c>
      <c r="C740" s="61">
        <v>45</v>
      </c>
      <c r="D740" s="62">
        <v>4839427</v>
      </c>
      <c r="E740" s="62">
        <v>290366</v>
      </c>
      <c r="F740" s="63">
        <v>5.601792928713287E-4</v>
      </c>
    </row>
    <row r="741" spans="1:6" x14ac:dyDescent="0.2">
      <c r="A741" s="52" t="s">
        <v>110</v>
      </c>
      <c r="B741" s="57" t="s">
        <v>3</v>
      </c>
      <c r="C741" s="61">
        <v>23</v>
      </c>
      <c r="D741" s="62">
        <v>4965125</v>
      </c>
      <c r="E741" s="62">
        <v>297908</v>
      </c>
      <c r="F741" s="63">
        <v>5.7472945448403662E-4</v>
      </c>
    </row>
    <row r="742" spans="1:6" x14ac:dyDescent="0.2">
      <c r="A742" s="52" t="s">
        <v>110</v>
      </c>
      <c r="B742" s="57" t="s">
        <v>2</v>
      </c>
      <c r="C742" s="61">
        <v>9</v>
      </c>
      <c r="D742" s="62">
        <v>8414557</v>
      </c>
      <c r="E742" s="62">
        <v>504873</v>
      </c>
      <c r="F742" s="63">
        <v>9.740100429452013E-4</v>
      </c>
    </row>
    <row r="743" spans="1:6" x14ac:dyDescent="0.2">
      <c r="A743" s="52" t="s">
        <v>110</v>
      </c>
      <c r="B743" s="57" t="s">
        <v>6</v>
      </c>
      <c r="C743" s="61">
        <v>7</v>
      </c>
      <c r="D743" s="62">
        <v>676205</v>
      </c>
      <c r="E743" s="62">
        <v>40572</v>
      </c>
      <c r="F743" s="63">
        <v>7.8272229773374114E-5</v>
      </c>
    </row>
    <row r="744" spans="1:6" x14ac:dyDescent="0.2">
      <c r="A744" s="52" t="s">
        <v>110</v>
      </c>
      <c r="B744" s="57" t="s">
        <v>10</v>
      </c>
      <c r="C744" s="61">
        <v>90</v>
      </c>
      <c r="D744" s="62">
        <v>5199501</v>
      </c>
      <c r="E744" s="62">
        <v>311970</v>
      </c>
      <c r="F744" s="63">
        <v>6.0185811698707295E-4</v>
      </c>
    </row>
    <row r="745" spans="1:6" x14ac:dyDescent="0.2">
      <c r="A745" s="52" t="s">
        <v>110</v>
      </c>
      <c r="B745" s="57" t="s">
        <v>4</v>
      </c>
      <c r="C745" s="61">
        <v>27</v>
      </c>
      <c r="D745" s="62">
        <v>2193300</v>
      </c>
      <c r="E745" s="62">
        <v>131598</v>
      </c>
      <c r="F745" s="63">
        <v>2.5388122088426717E-4</v>
      </c>
    </row>
    <row r="746" spans="1:6" x14ac:dyDescent="0.2">
      <c r="A746" s="52" t="s">
        <v>110</v>
      </c>
      <c r="B746" s="57" t="s">
        <v>49</v>
      </c>
      <c r="C746" s="61">
        <v>229</v>
      </c>
      <c r="D746" s="62">
        <v>4657393</v>
      </c>
      <c r="E746" s="62">
        <v>276260</v>
      </c>
      <c r="F746" s="63">
        <v>5.32965744779462E-4</v>
      </c>
    </row>
    <row r="747" spans="1:6" x14ac:dyDescent="0.2">
      <c r="A747" s="52" t="s">
        <v>110</v>
      </c>
      <c r="B747" s="57" t="s">
        <v>8</v>
      </c>
      <c r="C747" s="61">
        <v>103</v>
      </c>
      <c r="D747" s="62">
        <v>3019153</v>
      </c>
      <c r="E747" s="62">
        <v>181149</v>
      </c>
      <c r="F747" s="63">
        <v>3.4947589843283418E-4</v>
      </c>
    </row>
    <row r="748" spans="1:6" x14ac:dyDescent="0.2">
      <c r="A748" s="52" t="s">
        <v>110</v>
      </c>
      <c r="B748" s="57" t="s">
        <v>152</v>
      </c>
      <c r="C748" s="61">
        <v>27</v>
      </c>
      <c r="D748" s="62">
        <v>4562519</v>
      </c>
      <c r="E748" s="62">
        <v>273751</v>
      </c>
      <c r="F748" s="63">
        <v>5.2812533699819915E-4</v>
      </c>
    </row>
    <row r="749" spans="1:6" x14ac:dyDescent="0.2">
      <c r="A749" s="52" t="s">
        <v>110</v>
      </c>
      <c r="B749" s="57" t="s">
        <v>25</v>
      </c>
      <c r="C749" s="61">
        <v>35</v>
      </c>
      <c r="D749" s="62">
        <v>2961164</v>
      </c>
      <c r="E749" s="62">
        <v>177670</v>
      </c>
      <c r="F749" s="63">
        <v>3.4276414926144577E-4</v>
      </c>
    </row>
    <row r="750" spans="1:6" x14ac:dyDescent="0.2">
      <c r="A750" s="52" t="s">
        <v>111</v>
      </c>
      <c r="B750" s="57" t="s">
        <v>5</v>
      </c>
      <c r="C750" s="61">
        <v>16</v>
      </c>
      <c r="D750" s="62">
        <v>627287</v>
      </c>
      <c r="E750" s="62">
        <v>37637</v>
      </c>
      <c r="F750" s="63">
        <v>7.2609975154798418E-5</v>
      </c>
    </row>
    <row r="751" spans="1:6" x14ac:dyDescent="0.2">
      <c r="A751" s="52" t="s">
        <v>111</v>
      </c>
      <c r="B751" s="57" t="s">
        <v>1</v>
      </c>
      <c r="C751" s="61">
        <v>16</v>
      </c>
      <c r="D751" s="62">
        <v>2100428</v>
      </c>
      <c r="E751" s="62">
        <v>126026</v>
      </c>
      <c r="F751" s="63">
        <v>2.4313161858964918E-4</v>
      </c>
    </row>
    <row r="752" spans="1:6" x14ac:dyDescent="0.2">
      <c r="A752" s="52" t="s">
        <v>111</v>
      </c>
      <c r="B752" s="57" t="s">
        <v>151</v>
      </c>
      <c r="C752" s="61">
        <v>71</v>
      </c>
      <c r="D752" s="62">
        <v>8649477</v>
      </c>
      <c r="E752" s="62">
        <v>518969</v>
      </c>
      <c r="F752" s="63">
        <v>1.0012042988577885E-3</v>
      </c>
    </row>
    <row r="753" spans="1:6" x14ac:dyDescent="0.2">
      <c r="A753" s="52" t="s">
        <v>111</v>
      </c>
      <c r="B753" s="57" t="s">
        <v>3</v>
      </c>
      <c r="C753" s="61">
        <v>26</v>
      </c>
      <c r="D753" s="62">
        <v>7280859</v>
      </c>
      <c r="E753" s="62">
        <v>436852</v>
      </c>
      <c r="F753" s="63">
        <v>8.4278271026713074E-4</v>
      </c>
    </row>
    <row r="754" spans="1:6" x14ac:dyDescent="0.2">
      <c r="A754" s="52" t="s">
        <v>111</v>
      </c>
      <c r="B754" s="57" t="s">
        <v>2</v>
      </c>
      <c r="C754" s="61">
        <v>14</v>
      </c>
      <c r="D754" s="62">
        <v>12873360</v>
      </c>
      <c r="E754" s="62">
        <v>772402</v>
      </c>
      <c r="F754" s="63">
        <v>1.4901317859956056E-3</v>
      </c>
    </row>
    <row r="755" spans="1:6" x14ac:dyDescent="0.2">
      <c r="A755" s="52" t="s">
        <v>111</v>
      </c>
      <c r="B755" s="57" t="s">
        <v>6</v>
      </c>
      <c r="C755" s="61">
        <v>7</v>
      </c>
      <c r="D755" s="62">
        <v>1104016</v>
      </c>
      <c r="E755" s="62">
        <v>66241</v>
      </c>
      <c r="F755" s="63">
        <v>1.2779332476629387E-4</v>
      </c>
    </row>
    <row r="756" spans="1:6" x14ac:dyDescent="0.2">
      <c r="A756" s="52" t="s">
        <v>111</v>
      </c>
      <c r="B756" s="57" t="s">
        <v>10</v>
      </c>
      <c r="C756" s="61">
        <v>148</v>
      </c>
      <c r="D756" s="62">
        <v>13215065</v>
      </c>
      <c r="E756" s="62">
        <v>788266</v>
      </c>
      <c r="F756" s="63">
        <v>1.5207368992048338E-3</v>
      </c>
    </row>
    <row r="757" spans="1:6" x14ac:dyDescent="0.2">
      <c r="A757" s="52" t="s">
        <v>111</v>
      </c>
      <c r="B757" s="57" t="s">
        <v>4</v>
      </c>
      <c r="C757" s="61">
        <v>25</v>
      </c>
      <c r="D757" s="62">
        <v>4223587</v>
      </c>
      <c r="E757" s="62">
        <v>253415</v>
      </c>
      <c r="F757" s="63">
        <v>4.8889276121511394E-4</v>
      </c>
    </row>
    <row r="758" spans="1:6" x14ac:dyDescent="0.2">
      <c r="A758" s="52" t="s">
        <v>111</v>
      </c>
      <c r="B758" s="57" t="s">
        <v>49</v>
      </c>
      <c r="C758" s="61">
        <v>349</v>
      </c>
      <c r="D758" s="62">
        <v>8981150</v>
      </c>
      <c r="E758" s="62">
        <v>526854</v>
      </c>
      <c r="F758" s="63">
        <v>1.0164161822197881E-3</v>
      </c>
    </row>
    <row r="759" spans="1:6" x14ac:dyDescent="0.2">
      <c r="A759" s="52" t="s">
        <v>111</v>
      </c>
      <c r="B759" s="57" t="s">
        <v>8</v>
      </c>
      <c r="C759" s="61">
        <v>123</v>
      </c>
      <c r="D759" s="62">
        <v>3335974</v>
      </c>
      <c r="E759" s="62">
        <v>200158</v>
      </c>
      <c r="F759" s="63">
        <v>3.861484020255106E-4</v>
      </c>
    </row>
    <row r="760" spans="1:6" x14ac:dyDescent="0.2">
      <c r="A760" s="52" t="s">
        <v>111</v>
      </c>
      <c r="B760" s="57" t="s">
        <v>152</v>
      </c>
      <c r="C760" s="61">
        <v>52</v>
      </c>
      <c r="D760" s="62">
        <v>5408285</v>
      </c>
      <c r="E760" s="62">
        <v>324497</v>
      </c>
      <c r="F760" s="63">
        <v>6.2602542997068373E-4</v>
      </c>
    </row>
    <row r="761" spans="1:6" x14ac:dyDescent="0.2">
      <c r="A761" s="52" t="s">
        <v>111</v>
      </c>
      <c r="B761" s="57" t="s">
        <v>25</v>
      </c>
      <c r="C761" s="61">
        <v>32</v>
      </c>
      <c r="D761" s="62">
        <v>4210938</v>
      </c>
      <c r="E761" s="62">
        <v>252004</v>
      </c>
      <c r="F761" s="63">
        <v>4.8617063471875603E-4</v>
      </c>
    </row>
    <row r="762" spans="1:6" x14ac:dyDescent="0.2">
      <c r="A762" s="52" t="s">
        <v>112</v>
      </c>
      <c r="B762" s="57" t="s">
        <v>5</v>
      </c>
      <c r="C762" s="61">
        <v>16</v>
      </c>
      <c r="D762" s="62">
        <v>564511</v>
      </c>
      <c r="E762" s="62">
        <v>33871</v>
      </c>
      <c r="F762" s="63">
        <v>6.5344540438084262E-5</v>
      </c>
    </row>
    <row r="763" spans="1:6" x14ac:dyDescent="0.2">
      <c r="A763" s="52" t="s">
        <v>112</v>
      </c>
      <c r="B763" s="57" t="s">
        <v>1</v>
      </c>
      <c r="C763" s="61">
        <v>15</v>
      </c>
      <c r="D763" s="62">
        <v>8852675</v>
      </c>
      <c r="E763" s="62">
        <v>531161</v>
      </c>
      <c r="F763" s="63">
        <v>1.0247253238355311E-3</v>
      </c>
    </row>
    <row r="764" spans="1:6" x14ac:dyDescent="0.2">
      <c r="A764" s="52" t="s">
        <v>112</v>
      </c>
      <c r="B764" s="57" t="s">
        <v>151</v>
      </c>
      <c r="C764" s="61">
        <v>75</v>
      </c>
      <c r="D764" s="62">
        <v>9939503</v>
      </c>
      <c r="E764" s="62">
        <v>596370</v>
      </c>
      <c r="F764" s="63">
        <v>1.1505276957001656E-3</v>
      </c>
    </row>
    <row r="765" spans="1:6" x14ac:dyDescent="0.2">
      <c r="A765" s="52" t="s">
        <v>112</v>
      </c>
      <c r="B765" s="57" t="s">
        <v>3</v>
      </c>
      <c r="C765" s="61">
        <v>36</v>
      </c>
      <c r="D765" s="62">
        <v>9712959</v>
      </c>
      <c r="E765" s="62">
        <v>582778</v>
      </c>
      <c r="F765" s="63">
        <v>1.1243057656232726E-3</v>
      </c>
    </row>
    <row r="766" spans="1:6" x14ac:dyDescent="0.2">
      <c r="A766" s="52" t="s">
        <v>112</v>
      </c>
      <c r="B766" s="57" t="s">
        <v>2</v>
      </c>
      <c r="C766" s="61">
        <v>10</v>
      </c>
      <c r="D766" s="62">
        <v>13670697</v>
      </c>
      <c r="E766" s="62">
        <v>820242</v>
      </c>
      <c r="F766" s="63">
        <v>1.5824255716694255E-3</v>
      </c>
    </row>
    <row r="767" spans="1:6" x14ac:dyDescent="0.2">
      <c r="A767" s="52" t="s">
        <v>112</v>
      </c>
      <c r="B767" s="57" t="s">
        <v>6</v>
      </c>
      <c r="C767" s="61">
        <v>8</v>
      </c>
      <c r="D767" s="62">
        <v>1316444</v>
      </c>
      <c r="E767" s="62">
        <v>78987</v>
      </c>
      <c r="F767" s="63">
        <v>1.5238313647612889E-4</v>
      </c>
    </row>
    <row r="768" spans="1:6" x14ac:dyDescent="0.2">
      <c r="A768" s="52" t="s">
        <v>112</v>
      </c>
      <c r="B768" s="57" t="s">
        <v>10</v>
      </c>
      <c r="C768" s="61">
        <v>125</v>
      </c>
      <c r="D768" s="62">
        <v>7484675</v>
      </c>
      <c r="E768" s="62">
        <v>449081</v>
      </c>
      <c r="F768" s="63">
        <v>8.6637511630820814E-4</v>
      </c>
    </row>
    <row r="769" spans="1:6" x14ac:dyDescent="0.2">
      <c r="A769" s="52" t="s">
        <v>112</v>
      </c>
      <c r="B769" s="57" t="s">
        <v>4</v>
      </c>
      <c r="C769" s="61">
        <v>27</v>
      </c>
      <c r="D769" s="62">
        <v>4020737</v>
      </c>
      <c r="E769" s="62">
        <v>241244</v>
      </c>
      <c r="F769" s="63">
        <v>4.6541224981385846E-4</v>
      </c>
    </row>
    <row r="770" spans="1:6" x14ac:dyDescent="0.2">
      <c r="A770" s="52" t="s">
        <v>112</v>
      </c>
      <c r="B770" s="57" t="s">
        <v>49</v>
      </c>
      <c r="C770" s="61">
        <v>308</v>
      </c>
      <c r="D770" s="62">
        <v>10179056</v>
      </c>
      <c r="E770" s="62">
        <v>600484</v>
      </c>
      <c r="F770" s="63">
        <v>1.1584644982558115E-3</v>
      </c>
    </row>
    <row r="771" spans="1:6" x14ac:dyDescent="0.2">
      <c r="A771" s="52" t="s">
        <v>112</v>
      </c>
      <c r="B771" s="57" t="s">
        <v>8</v>
      </c>
      <c r="C771" s="61">
        <v>101</v>
      </c>
      <c r="D771" s="62">
        <v>3932189</v>
      </c>
      <c r="E771" s="62">
        <v>235931</v>
      </c>
      <c r="F771" s="63">
        <v>4.5516231496258325E-4</v>
      </c>
    </row>
    <row r="772" spans="1:6" x14ac:dyDescent="0.2">
      <c r="A772" s="52" t="s">
        <v>112</v>
      </c>
      <c r="B772" s="57" t="s">
        <v>152</v>
      </c>
      <c r="C772" s="61">
        <v>51</v>
      </c>
      <c r="D772" s="62">
        <v>5785417</v>
      </c>
      <c r="E772" s="62">
        <v>347125</v>
      </c>
      <c r="F772" s="63">
        <v>6.6967977324466357E-4</v>
      </c>
    </row>
    <row r="773" spans="1:6" x14ac:dyDescent="0.2">
      <c r="A773" s="52" t="s">
        <v>112</v>
      </c>
      <c r="B773" s="57" t="s">
        <v>25</v>
      </c>
      <c r="C773" s="61">
        <v>37</v>
      </c>
      <c r="D773" s="62">
        <v>5774973</v>
      </c>
      <c r="E773" s="62">
        <v>346498</v>
      </c>
      <c r="F773" s="63">
        <v>6.6847015360382985E-4</v>
      </c>
    </row>
    <row r="774" spans="1:6" x14ac:dyDescent="0.2">
      <c r="A774" s="52" t="s">
        <v>113</v>
      </c>
      <c r="B774" s="57" t="s">
        <v>5</v>
      </c>
      <c r="C774" s="61">
        <v>5</v>
      </c>
      <c r="D774" s="62">
        <v>38351</v>
      </c>
      <c r="E774" s="62">
        <v>2301</v>
      </c>
      <c r="F774" s="63">
        <v>4.4391304522462252E-6</v>
      </c>
    </row>
    <row r="775" spans="1:6" x14ac:dyDescent="0.2">
      <c r="A775" s="52" t="s">
        <v>113</v>
      </c>
      <c r="B775" s="57" t="s">
        <v>1</v>
      </c>
      <c r="C775" s="61" t="s">
        <v>48</v>
      </c>
      <c r="D775" s="62" t="s">
        <v>48</v>
      </c>
      <c r="E775" s="62" t="s">
        <v>48</v>
      </c>
      <c r="F775" s="63" t="s">
        <v>48</v>
      </c>
    </row>
    <row r="776" spans="1:6" x14ac:dyDescent="0.2">
      <c r="A776" s="52" t="s">
        <v>113</v>
      </c>
      <c r="B776" s="57" t="s">
        <v>151</v>
      </c>
      <c r="C776" s="61">
        <v>23</v>
      </c>
      <c r="D776" s="62">
        <v>2431450</v>
      </c>
      <c r="E776" s="62">
        <v>145887</v>
      </c>
      <c r="F776" s="63">
        <v>2.8144781585695132E-4</v>
      </c>
    </row>
    <row r="777" spans="1:6" x14ac:dyDescent="0.2">
      <c r="A777" s="52" t="s">
        <v>113</v>
      </c>
      <c r="B777" s="57" t="s">
        <v>3</v>
      </c>
      <c r="C777" s="61">
        <v>13</v>
      </c>
      <c r="D777" s="62">
        <v>2485910</v>
      </c>
      <c r="E777" s="62">
        <v>149155</v>
      </c>
      <c r="F777" s="63">
        <v>2.8775250004553922E-4</v>
      </c>
    </row>
    <row r="778" spans="1:6" x14ac:dyDescent="0.2">
      <c r="A778" s="52" t="s">
        <v>113</v>
      </c>
      <c r="B778" s="57" t="s">
        <v>2</v>
      </c>
      <c r="C778" s="61" t="s">
        <v>48</v>
      </c>
      <c r="D778" s="62" t="s">
        <v>48</v>
      </c>
      <c r="E778" s="62" t="s">
        <v>48</v>
      </c>
      <c r="F778" s="63" t="s">
        <v>48</v>
      </c>
    </row>
    <row r="779" spans="1:6" x14ac:dyDescent="0.2">
      <c r="A779" s="52" t="s">
        <v>113</v>
      </c>
      <c r="B779" s="57" t="s">
        <v>6</v>
      </c>
      <c r="C779" s="61">
        <v>5</v>
      </c>
      <c r="D779" s="62">
        <v>34787</v>
      </c>
      <c r="E779" s="62">
        <v>2087</v>
      </c>
      <c r="F779" s="63">
        <v>4.0262778156618305E-6</v>
      </c>
    </row>
    <row r="780" spans="1:6" x14ac:dyDescent="0.2">
      <c r="A780" s="52" t="s">
        <v>113</v>
      </c>
      <c r="B780" s="57" t="s">
        <v>10</v>
      </c>
      <c r="C780" s="61">
        <v>62</v>
      </c>
      <c r="D780" s="62">
        <v>1516107</v>
      </c>
      <c r="E780" s="62">
        <v>90966</v>
      </c>
      <c r="F780" s="63">
        <v>1.7549323803521516E-4</v>
      </c>
    </row>
    <row r="781" spans="1:6" x14ac:dyDescent="0.2">
      <c r="A781" s="52" t="s">
        <v>113</v>
      </c>
      <c r="B781" s="57" t="s">
        <v>4</v>
      </c>
      <c r="C781" s="61">
        <v>13</v>
      </c>
      <c r="D781" s="62">
        <v>2430252</v>
      </c>
      <c r="E781" s="62">
        <v>145416</v>
      </c>
      <c r="F781" s="63">
        <v>2.8053915421288005E-4</v>
      </c>
    </row>
    <row r="782" spans="1:6" x14ac:dyDescent="0.2">
      <c r="A782" s="52" t="s">
        <v>113</v>
      </c>
      <c r="B782" s="57" t="s">
        <v>49</v>
      </c>
      <c r="C782" s="61">
        <v>116</v>
      </c>
      <c r="D782" s="62">
        <v>2344279</v>
      </c>
      <c r="E782" s="62">
        <v>140650</v>
      </c>
      <c r="F782" s="63">
        <v>2.7134450156820144E-4</v>
      </c>
    </row>
    <row r="783" spans="1:6" x14ac:dyDescent="0.2">
      <c r="A783" s="52" t="s">
        <v>113</v>
      </c>
      <c r="B783" s="57" t="s">
        <v>8</v>
      </c>
      <c r="C783" s="61">
        <v>58</v>
      </c>
      <c r="D783" s="62">
        <v>1280882</v>
      </c>
      <c r="E783" s="62">
        <v>76853</v>
      </c>
      <c r="F783" s="63">
        <v>1.4826618541785274E-4</v>
      </c>
    </row>
    <row r="784" spans="1:6" x14ac:dyDescent="0.2">
      <c r="A784" s="52" t="s">
        <v>113</v>
      </c>
      <c r="B784" s="57" t="s">
        <v>152</v>
      </c>
      <c r="C784" s="61">
        <v>25</v>
      </c>
      <c r="D784" s="62">
        <v>4460110</v>
      </c>
      <c r="E784" s="62">
        <v>267607</v>
      </c>
      <c r="F784" s="63">
        <v>5.1627222204878552E-4</v>
      </c>
    </row>
    <row r="785" spans="1:6" x14ac:dyDescent="0.2">
      <c r="A785" s="52" t="s">
        <v>113</v>
      </c>
      <c r="B785" s="57" t="s">
        <v>25</v>
      </c>
      <c r="C785" s="61">
        <v>14</v>
      </c>
      <c r="D785" s="62">
        <v>2632229</v>
      </c>
      <c r="E785" s="62">
        <v>157934</v>
      </c>
      <c r="F785" s="63">
        <v>3.0468910423513921E-4</v>
      </c>
    </row>
    <row r="786" spans="1:6" x14ac:dyDescent="0.2">
      <c r="A786" s="52" t="s">
        <v>114</v>
      </c>
      <c r="B786" s="57" t="s">
        <v>5</v>
      </c>
      <c r="C786" s="61">
        <v>6</v>
      </c>
      <c r="D786" s="62">
        <v>272974</v>
      </c>
      <c r="E786" s="62">
        <v>16378</v>
      </c>
      <c r="F786" s="63">
        <v>3.1596731224201944E-5</v>
      </c>
    </row>
    <row r="787" spans="1:6" x14ac:dyDescent="0.2">
      <c r="A787" s="52" t="s">
        <v>114</v>
      </c>
      <c r="B787" s="57" t="s">
        <v>1</v>
      </c>
      <c r="C787" s="61">
        <v>9</v>
      </c>
      <c r="D787" s="62">
        <v>677813</v>
      </c>
      <c r="E787" s="62">
        <v>40669</v>
      </c>
      <c r="F787" s="63">
        <v>7.8459363912386664E-5</v>
      </c>
    </row>
    <row r="788" spans="1:6" x14ac:dyDescent="0.2">
      <c r="A788" s="52" t="s">
        <v>114</v>
      </c>
      <c r="B788" s="57" t="s">
        <v>151</v>
      </c>
      <c r="C788" s="61">
        <v>27</v>
      </c>
      <c r="D788" s="62">
        <v>1280213</v>
      </c>
      <c r="E788" s="62">
        <v>76779</v>
      </c>
      <c r="F788" s="63">
        <v>1.4812342329118336E-4</v>
      </c>
    </row>
    <row r="789" spans="1:6" x14ac:dyDescent="0.2">
      <c r="A789" s="52" t="s">
        <v>114</v>
      </c>
      <c r="B789" s="57" t="s">
        <v>3</v>
      </c>
      <c r="C789" s="61">
        <v>11</v>
      </c>
      <c r="D789" s="62">
        <v>2388532</v>
      </c>
      <c r="E789" s="62">
        <v>143312</v>
      </c>
      <c r="F789" s="63">
        <v>2.7648007969244287E-4</v>
      </c>
    </row>
    <row r="790" spans="1:6" x14ac:dyDescent="0.2">
      <c r="A790" s="52" t="s">
        <v>114</v>
      </c>
      <c r="B790" s="57" t="s">
        <v>2</v>
      </c>
      <c r="C790" s="61" t="s">
        <v>48</v>
      </c>
      <c r="D790" s="62" t="s">
        <v>48</v>
      </c>
      <c r="E790" s="62" t="s">
        <v>48</v>
      </c>
      <c r="F790" s="63" t="s">
        <v>48</v>
      </c>
    </row>
    <row r="791" spans="1:6" x14ac:dyDescent="0.2">
      <c r="A791" s="52" t="s">
        <v>114</v>
      </c>
      <c r="B791" s="57" t="s">
        <v>6</v>
      </c>
      <c r="C791" s="61" t="s">
        <v>48</v>
      </c>
      <c r="D791" s="62" t="s">
        <v>48</v>
      </c>
      <c r="E791" s="62" t="s">
        <v>48</v>
      </c>
      <c r="F791" s="63" t="s">
        <v>48</v>
      </c>
    </row>
    <row r="792" spans="1:6" x14ac:dyDescent="0.2">
      <c r="A792" s="52" t="s">
        <v>114</v>
      </c>
      <c r="B792" s="57" t="s">
        <v>10</v>
      </c>
      <c r="C792" s="61">
        <v>65</v>
      </c>
      <c r="D792" s="62">
        <v>2114872</v>
      </c>
      <c r="E792" s="62">
        <v>126892</v>
      </c>
      <c r="F792" s="63">
        <v>2.448023213152664E-4</v>
      </c>
    </row>
    <row r="793" spans="1:6" x14ac:dyDescent="0.2">
      <c r="A793" s="52" t="s">
        <v>114</v>
      </c>
      <c r="B793" s="57" t="s">
        <v>4</v>
      </c>
      <c r="C793" s="61">
        <v>9</v>
      </c>
      <c r="D793" s="62">
        <v>876067</v>
      </c>
      <c r="E793" s="62">
        <v>52564</v>
      </c>
      <c r="F793" s="63">
        <v>1.0140741116552394E-4</v>
      </c>
    </row>
    <row r="794" spans="1:6" x14ac:dyDescent="0.2">
      <c r="A794" s="52" t="s">
        <v>114</v>
      </c>
      <c r="B794" s="57" t="s">
        <v>49</v>
      </c>
      <c r="C794" s="61">
        <v>139</v>
      </c>
      <c r="D794" s="62">
        <v>2549502</v>
      </c>
      <c r="E794" s="62">
        <v>151474</v>
      </c>
      <c r="F794" s="63">
        <v>2.9222635642048875E-4</v>
      </c>
    </row>
    <row r="795" spans="1:6" x14ac:dyDescent="0.2">
      <c r="A795" s="52" t="s">
        <v>114</v>
      </c>
      <c r="B795" s="57" t="s">
        <v>8</v>
      </c>
      <c r="C795" s="61">
        <v>58</v>
      </c>
      <c r="D795" s="62">
        <v>707819</v>
      </c>
      <c r="E795" s="62">
        <v>42469</v>
      </c>
      <c r="F795" s="63">
        <v>8.1931956182722693E-5</v>
      </c>
    </row>
    <row r="796" spans="1:6" x14ac:dyDescent="0.2">
      <c r="A796" s="52" t="s">
        <v>114</v>
      </c>
      <c r="B796" s="57" t="s">
        <v>152</v>
      </c>
      <c r="C796" s="61">
        <v>21</v>
      </c>
      <c r="D796" s="62">
        <v>1433661</v>
      </c>
      <c r="E796" s="62">
        <v>86020</v>
      </c>
      <c r="F796" s="63">
        <v>1.6595132616350293E-4</v>
      </c>
    </row>
    <row r="797" spans="1:6" x14ac:dyDescent="0.2">
      <c r="A797" s="52" t="s">
        <v>114</v>
      </c>
      <c r="B797" s="57" t="s">
        <v>25</v>
      </c>
      <c r="C797" s="61">
        <v>15</v>
      </c>
      <c r="D797" s="62">
        <v>1543799</v>
      </c>
      <c r="E797" s="62">
        <v>92628</v>
      </c>
      <c r="F797" s="63">
        <v>1.7869959823149209E-4</v>
      </c>
    </row>
    <row r="798" spans="1:6" x14ac:dyDescent="0.2">
      <c r="A798" s="52" t="s">
        <v>115</v>
      </c>
      <c r="B798" s="57" t="s">
        <v>5</v>
      </c>
      <c r="C798" s="61" t="s">
        <v>48</v>
      </c>
      <c r="D798" s="62" t="s">
        <v>48</v>
      </c>
      <c r="E798" s="62" t="s">
        <v>48</v>
      </c>
      <c r="F798" s="63" t="s">
        <v>48</v>
      </c>
    </row>
    <row r="799" spans="1:6" x14ac:dyDescent="0.2">
      <c r="A799" s="52" t="s">
        <v>115</v>
      </c>
      <c r="B799" s="57" t="s">
        <v>1</v>
      </c>
      <c r="C799" s="61" t="s">
        <v>48</v>
      </c>
      <c r="D799" s="62" t="s">
        <v>48</v>
      </c>
      <c r="E799" s="62" t="s">
        <v>48</v>
      </c>
      <c r="F799" s="63" t="s">
        <v>48</v>
      </c>
    </row>
    <row r="800" spans="1:6" x14ac:dyDescent="0.2">
      <c r="A800" s="52" t="s">
        <v>115</v>
      </c>
      <c r="B800" s="57" t="s">
        <v>151</v>
      </c>
      <c r="C800" s="61">
        <v>24</v>
      </c>
      <c r="D800" s="62">
        <v>1586379</v>
      </c>
      <c r="E800" s="62">
        <v>95183</v>
      </c>
      <c r="F800" s="63">
        <v>1.8362875003744131E-4</v>
      </c>
    </row>
    <row r="801" spans="1:6" x14ac:dyDescent="0.2">
      <c r="A801" s="52" t="s">
        <v>115</v>
      </c>
      <c r="B801" s="57" t="s">
        <v>3</v>
      </c>
      <c r="C801" s="61">
        <v>12</v>
      </c>
      <c r="D801" s="62">
        <v>1836492</v>
      </c>
      <c r="E801" s="62">
        <v>110190</v>
      </c>
      <c r="F801" s="63">
        <v>2.1258052348240396E-4</v>
      </c>
    </row>
    <row r="802" spans="1:6" x14ac:dyDescent="0.2">
      <c r="A802" s="52" t="s">
        <v>115</v>
      </c>
      <c r="B802" s="57" t="s">
        <v>2</v>
      </c>
      <c r="C802" s="61" t="s">
        <v>48</v>
      </c>
      <c r="D802" s="62" t="s">
        <v>48</v>
      </c>
      <c r="E802" s="62" t="s">
        <v>48</v>
      </c>
      <c r="F802" s="63" t="s">
        <v>48</v>
      </c>
    </row>
    <row r="803" spans="1:6" x14ac:dyDescent="0.2">
      <c r="A803" s="52" t="s">
        <v>115</v>
      </c>
      <c r="B803" s="57" t="s">
        <v>6</v>
      </c>
      <c r="C803" s="61" t="s">
        <v>48</v>
      </c>
      <c r="D803" s="62" t="s">
        <v>48</v>
      </c>
      <c r="E803" s="62" t="s">
        <v>48</v>
      </c>
      <c r="F803" s="63" t="s">
        <v>48</v>
      </c>
    </row>
    <row r="804" spans="1:6" x14ac:dyDescent="0.2">
      <c r="A804" s="52" t="s">
        <v>115</v>
      </c>
      <c r="B804" s="57" t="s">
        <v>10</v>
      </c>
      <c r="C804" s="61">
        <v>23</v>
      </c>
      <c r="D804" s="62">
        <v>199643</v>
      </c>
      <c r="E804" s="62">
        <v>11979</v>
      </c>
      <c r="F804" s="63">
        <v>2.3110101559086279E-5</v>
      </c>
    </row>
    <row r="805" spans="1:6" x14ac:dyDescent="0.2">
      <c r="A805" s="52" t="s">
        <v>115</v>
      </c>
      <c r="B805" s="57" t="s">
        <v>4</v>
      </c>
      <c r="C805" s="61">
        <v>7</v>
      </c>
      <c r="D805" s="62">
        <v>692996</v>
      </c>
      <c r="E805" s="62">
        <v>41580</v>
      </c>
      <c r="F805" s="63">
        <v>8.0216881444762292E-5</v>
      </c>
    </row>
    <row r="806" spans="1:6" x14ac:dyDescent="0.2">
      <c r="A806" s="52" t="s">
        <v>115</v>
      </c>
      <c r="B806" s="57" t="s">
        <v>49</v>
      </c>
      <c r="C806" s="61">
        <v>119</v>
      </c>
      <c r="D806" s="62">
        <v>1453111</v>
      </c>
      <c r="E806" s="62">
        <v>86046</v>
      </c>
      <c r="F806" s="63">
        <v>1.6600148582963001E-4</v>
      </c>
    </row>
    <row r="807" spans="1:6" x14ac:dyDescent="0.2">
      <c r="A807" s="52" t="s">
        <v>115</v>
      </c>
      <c r="B807" s="57" t="s">
        <v>8</v>
      </c>
      <c r="C807" s="61">
        <v>33</v>
      </c>
      <c r="D807" s="62">
        <v>616643</v>
      </c>
      <c r="E807" s="62">
        <v>36999</v>
      </c>
      <c r="F807" s="63">
        <v>7.1379134116757097E-5</v>
      </c>
    </row>
    <row r="808" spans="1:6" x14ac:dyDescent="0.2">
      <c r="A808" s="52" t="s">
        <v>115</v>
      </c>
      <c r="B808" s="57" t="s">
        <v>152</v>
      </c>
      <c r="C808" s="61">
        <v>24</v>
      </c>
      <c r="D808" s="62">
        <v>1439429</v>
      </c>
      <c r="E808" s="62">
        <v>86366</v>
      </c>
      <c r="F808" s="63">
        <v>1.6661883556657865E-4</v>
      </c>
    </row>
    <row r="809" spans="1:6" x14ac:dyDescent="0.2">
      <c r="A809" s="52" t="s">
        <v>115</v>
      </c>
      <c r="B809" s="57" t="s">
        <v>25</v>
      </c>
      <c r="C809" s="61">
        <v>14</v>
      </c>
      <c r="D809" s="62">
        <v>989859</v>
      </c>
      <c r="E809" s="62">
        <v>59392</v>
      </c>
      <c r="F809" s="63">
        <v>1.1458011117766528E-4</v>
      </c>
    </row>
    <row r="810" spans="1:6" x14ac:dyDescent="0.2">
      <c r="A810" s="52" t="s">
        <v>116</v>
      </c>
      <c r="B810" s="57" t="s">
        <v>5</v>
      </c>
      <c r="C810" s="61" t="s">
        <v>48</v>
      </c>
      <c r="D810" s="62" t="s">
        <v>48</v>
      </c>
      <c r="E810" s="62" t="s">
        <v>48</v>
      </c>
      <c r="F810" s="63" t="s">
        <v>48</v>
      </c>
    </row>
    <row r="811" spans="1:6" x14ac:dyDescent="0.2">
      <c r="A811" s="52" t="s">
        <v>116</v>
      </c>
      <c r="B811" s="57" t="s">
        <v>1</v>
      </c>
      <c r="C811" s="61">
        <v>5</v>
      </c>
      <c r="D811" s="62">
        <v>597759</v>
      </c>
      <c r="E811" s="62">
        <v>35866</v>
      </c>
      <c r="F811" s="63">
        <v>6.9193330204373366E-5</v>
      </c>
    </row>
    <row r="812" spans="1:6" x14ac:dyDescent="0.2">
      <c r="A812" s="52" t="s">
        <v>116</v>
      </c>
      <c r="B812" s="57" t="s">
        <v>151</v>
      </c>
      <c r="C812" s="61">
        <v>21</v>
      </c>
      <c r="D812" s="62">
        <v>1057619</v>
      </c>
      <c r="E812" s="62">
        <v>63457</v>
      </c>
      <c r="F812" s="63">
        <v>1.224223820548408E-4</v>
      </c>
    </row>
    <row r="813" spans="1:6" x14ac:dyDescent="0.2">
      <c r="A813" s="52" t="s">
        <v>116</v>
      </c>
      <c r="B813" s="57" t="s">
        <v>3</v>
      </c>
      <c r="C813" s="61">
        <v>7</v>
      </c>
      <c r="D813" s="62">
        <v>2307187</v>
      </c>
      <c r="E813" s="62">
        <v>138431</v>
      </c>
      <c r="F813" s="63">
        <v>2.6706356698604828E-4</v>
      </c>
    </row>
    <row r="814" spans="1:6" x14ac:dyDescent="0.2">
      <c r="A814" s="52" t="s">
        <v>116</v>
      </c>
      <c r="B814" s="57" t="s">
        <v>2</v>
      </c>
      <c r="C814" s="61" t="s">
        <v>48</v>
      </c>
      <c r="D814" s="62" t="s">
        <v>48</v>
      </c>
      <c r="E814" s="62" t="s">
        <v>48</v>
      </c>
      <c r="F814" s="63" t="s">
        <v>48</v>
      </c>
    </row>
    <row r="815" spans="1:6" x14ac:dyDescent="0.2">
      <c r="A815" s="52" t="s">
        <v>116</v>
      </c>
      <c r="B815" s="57" t="s">
        <v>6</v>
      </c>
      <c r="C815" s="61" t="s">
        <v>48</v>
      </c>
      <c r="D815" s="62" t="s">
        <v>48</v>
      </c>
      <c r="E815" s="62" t="s">
        <v>48</v>
      </c>
      <c r="F815" s="63" t="s">
        <v>48</v>
      </c>
    </row>
    <row r="816" spans="1:6" x14ac:dyDescent="0.2">
      <c r="A816" s="52" t="s">
        <v>116</v>
      </c>
      <c r="B816" s="57" t="s">
        <v>10</v>
      </c>
      <c r="C816" s="61">
        <v>29</v>
      </c>
      <c r="D816" s="62">
        <v>603883</v>
      </c>
      <c r="E816" s="62">
        <v>36233</v>
      </c>
      <c r="F816" s="63">
        <v>6.9901353183936314E-5</v>
      </c>
    </row>
    <row r="817" spans="1:6" x14ac:dyDescent="0.2">
      <c r="A817" s="52" t="s">
        <v>116</v>
      </c>
      <c r="B817" s="57" t="s">
        <v>4</v>
      </c>
      <c r="C817" s="61">
        <v>9</v>
      </c>
      <c r="D817" s="62">
        <v>231145</v>
      </c>
      <c r="E817" s="62">
        <v>13869</v>
      </c>
      <c r="F817" s="63">
        <v>2.6756323442939111E-5</v>
      </c>
    </row>
    <row r="818" spans="1:6" x14ac:dyDescent="0.2">
      <c r="A818" s="52" t="s">
        <v>116</v>
      </c>
      <c r="B818" s="57" t="s">
        <v>49</v>
      </c>
      <c r="C818" s="61">
        <v>72</v>
      </c>
      <c r="D818" s="62">
        <v>1093445</v>
      </c>
      <c r="E818" s="62">
        <v>64843</v>
      </c>
      <c r="F818" s="63">
        <v>1.2509627810299956E-4</v>
      </c>
    </row>
    <row r="819" spans="1:6" x14ac:dyDescent="0.2">
      <c r="A819" s="52" t="s">
        <v>116</v>
      </c>
      <c r="B819" s="57" t="s">
        <v>8</v>
      </c>
      <c r="C819" s="61">
        <v>31</v>
      </c>
      <c r="D819" s="62">
        <v>253710</v>
      </c>
      <c r="E819" s="62">
        <v>15223</v>
      </c>
      <c r="F819" s="63">
        <v>2.9368484517402989E-5</v>
      </c>
    </row>
    <row r="820" spans="1:6" x14ac:dyDescent="0.2">
      <c r="A820" s="52" t="s">
        <v>116</v>
      </c>
      <c r="B820" s="57" t="s">
        <v>152</v>
      </c>
      <c r="C820" s="61">
        <v>7</v>
      </c>
      <c r="D820" s="62">
        <v>1738694</v>
      </c>
      <c r="E820" s="62">
        <v>104322</v>
      </c>
      <c r="F820" s="63">
        <v>2.0125987268110849E-4</v>
      </c>
    </row>
    <row r="821" spans="1:6" x14ac:dyDescent="0.2">
      <c r="A821" s="52" t="s">
        <v>116</v>
      </c>
      <c r="B821" s="57" t="s">
        <v>25</v>
      </c>
      <c r="C821" s="61">
        <v>9</v>
      </c>
      <c r="D821" s="62">
        <v>335943</v>
      </c>
      <c r="E821" s="62">
        <v>20157</v>
      </c>
      <c r="F821" s="63">
        <v>3.8887245773979641E-5</v>
      </c>
    </row>
    <row r="822" spans="1:6" x14ac:dyDescent="0.2">
      <c r="A822" s="52" t="s">
        <v>117</v>
      </c>
      <c r="B822" s="57" t="s">
        <v>5</v>
      </c>
      <c r="C822" s="61" t="s">
        <v>48</v>
      </c>
      <c r="D822" s="62" t="s">
        <v>48</v>
      </c>
      <c r="E822" s="62" t="s">
        <v>48</v>
      </c>
      <c r="F822" s="63" t="s">
        <v>48</v>
      </c>
    </row>
    <row r="823" spans="1:6" x14ac:dyDescent="0.2">
      <c r="A823" s="52" t="s">
        <v>117</v>
      </c>
      <c r="B823" s="57" t="s">
        <v>1</v>
      </c>
      <c r="C823" s="61">
        <v>6</v>
      </c>
      <c r="D823" s="62">
        <v>1587085</v>
      </c>
      <c r="E823" s="62">
        <v>95225</v>
      </c>
      <c r="F823" s="63">
        <v>1.8370977719041581E-4</v>
      </c>
    </row>
    <row r="824" spans="1:6" x14ac:dyDescent="0.2">
      <c r="A824" s="52" t="s">
        <v>117</v>
      </c>
      <c r="B824" s="57" t="s">
        <v>151</v>
      </c>
      <c r="C824" s="61">
        <v>25</v>
      </c>
      <c r="D824" s="62">
        <v>2014926</v>
      </c>
      <c r="E824" s="62">
        <v>120896</v>
      </c>
      <c r="F824" s="63">
        <v>2.3323473061919147E-4</v>
      </c>
    </row>
    <row r="825" spans="1:6" x14ac:dyDescent="0.2">
      <c r="A825" s="52" t="s">
        <v>117</v>
      </c>
      <c r="B825" s="57" t="s">
        <v>3</v>
      </c>
      <c r="C825" s="61">
        <v>9</v>
      </c>
      <c r="D825" s="62">
        <v>3466653</v>
      </c>
      <c r="E825" s="62">
        <v>207999</v>
      </c>
      <c r="F825" s="63">
        <v>4.0127539979867993E-4</v>
      </c>
    </row>
    <row r="826" spans="1:6" x14ac:dyDescent="0.2">
      <c r="A826" s="52" t="s">
        <v>117</v>
      </c>
      <c r="B826" s="57" t="s">
        <v>2</v>
      </c>
      <c r="C826" s="61" t="s">
        <v>48</v>
      </c>
      <c r="D826" s="62" t="s">
        <v>48</v>
      </c>
      <c r="E826" s="62" t="s">
        <v>48</v>
      </c>
      <c r="F826" s="63" t="s">
        <v>48</v>
      </c>
    </row>
    <row r="827" spans="1:6" x14ac:dyDescent="0.2">
      <c r="A827" s="52" t="s">
        <v>117</v>
      </c>
      <c r="B827" s="57" t="s">
        <v>6</v>
      </c>
      <c r="C827" s="61" t="s">
        <v>48</v>
      </c>
      <c r="D827" s="62" t="s">
        <v>48</v>
      </c>
      <c r="E827" s="62" t="s">
        <v>48</v>
      </c>
      <c r="F827" s="63" t="s">
        <v>48</v>
      </c>
    </row>
    <row r="828" spans="1:6" x14ac:dyDescent="0.2">
      <c r="A828" s="52" t="s">
        <v>117</v>
      </c>
      <c r="B828" s="57" t="s">
        <v>10</v>
      </c>
      <c r="C828" s="61">
        <v>40</v>
      </c>
      <c r="D828" s="62">
        <v>1109715</v>
      </c>
      <c r="E828" s="62">
        <v>66583</v>
      </c>
      <c r="F828" s="63">
        <v>1.2845311729765772E-4</v>
      </c>
    </row>
    <row r="829" spans="1:6" x14ac:dyDescent="0.2">
      <c r="A829" s="52" t="s">
        <v>117</v>
      </c>
      <c r="B829" s="57" t="s">
        <v>4</v>
      </c>
      <c r="C829" s="61">
        <v>11</v>
      </c>
      <c r="D829" s="62">
        <v>992683</v>
      </c>
      <c r="E829" s="62">
        <v>59561</v>
      </c>
      <c r="F829" s="63">
        <v>1.1490614900749127E-4</v>
      </c>
    </row>
    <row r="830" spans="1:6" x14ac:dyDescent="0.2">
      <c r="A830" s="52" t="s">
        <v>117</v>
      </c>
      <c r="B830" s="57" t="s">
        <v>49</v>
      </c>
      <c r="C830" s="61">
        <v>108</v>
      </c>
      <c r="D830" s="62">
        <v>2579438</v>
      </c>
      <c r="E830" s="62">
        <v>152270</v>
      </c>
      <c r="F830" s="63">
        <v>2.9376201389114847E-4</v>
      </c>
    </row>
    <row r="831" spans="1:6" x14ac:dyDescent="0.2">
      <c r="A831" s="52" t="s">
        <v>117</v>
      </c>
      <c r="B831" s="57" t="s">
        <v>8</v>
      </c>
      <c r="C831" s="61">
        <v>43</v>
      </c>
      <c r="D831" s="62">
        <v>542128</v>
      </c>
      <c r="E831" s="62">
        <v>32528</v>
      </c>
      <c r="F831" s="63">
        <v>6.2753600760827994E-5</v>
      </c>
    </row>
    <row r="832" spans="1:6" x14ac:dyDescent="0.2">
      <c r="A832" s="52" t="s">
        <v>117</v>
      </c>
      <c r="B832" s="57" t="s">
        <v>152</v>
      </c>
      <c r="C832" s="61">
        <v>22</v>
      </c>
      <c r="D832" s="62">
        <v>2281148</v>
      </c>
      <c r="E832" s="62">
        <v>136869</v>
      </c>
      <c r="F832" s="63">
        <v>2.6405012858256782E-4</v>
      </c>
    </row>
    <row r="833" spans="1:6" x14ac:dyDescent="0.2">
      <c r="A833" s="52" t="s">
        <v>117</v>
      </c>
      <c r="B833" s="57" t="s">
        <v>25</v>
      </c>
      <c r="C833" s="61">
        <v>14</v>
      </c>
      <c r="D833" s="62">
        <v>1552078</v>
      </c>
      <c r="E833" s="62">
        <v>93125</v>
      </c>
      <c r="F833" s="63">
        <v>1.7965841954169044E-4</v>
      </c>
    </row>
    <row r="834" spans="1:6" x14ac:dyDescent="0.2">
      <c r="A834" s="52" t="s">
        <v>118</v>
      </c>
      <c r="B834" s="57" t="s">
        <v>5</v>
      </c>
      <c r="C834" s="61">
        <v>10</v>
      </c>
      <c r="D834" s="62">
        <v>2144781</v>
      </c>
      <c r="E834" s="62">
        <v>128687</v>
      </c>
      <c r="F834" s="63">
        <v>2.4826526749596262E-4</v>
      </c>
    </row>
    <row r="835" spans="1:6" x14ac:dyDescent="0.2">
      <c r="A835" s="52" t="s">
        <v>118</v>
      </c>
      <c r="B835" s="57" t="s">
        <v>1</v>
      </c>
      <c r="C835" s="61">
        <v>13</v>
      </c>
      <c r="D835" s="62">
        <v>11875168</v>
      </c>
      <c r="E835" s="62">
        <v>712510</v>
      </c>
      <c r="F835" s="63">
        <v>1.3745870658539582E-3</v>
      </c>
    </row>
    <row r="836" spans="1:6" x14ac:dyDescent="0.2">
      <c r="A836" s="52" t="s">
        <v>118</v>
      </c>
      <c r="B836" s="57" t="s">
        <v>151</v>
      </c>
      <c r="C836" s="61">
        <v>99</v>
      </c>
      <c r="D836" s="62">
        <v>11546472</v>
      </c>
      <c r="E836" s="62">
        <v>692788</v>
      </c>
      <c r="F836" s="63">
        <v>1.336539029878643E-3</v>
      </c>
    </row>
    <row r="837" spans="1:6" x14ac:dyDescent="0.2">
      <c r="A837" s="52" t="s">
        <v>118</v>
      </c>
      <c r="B837" s="57" t="s">
        <v>3</v>
      </c>
      <c r="C837" s="61">
        <v>42</v>
      </c>
      <c r="D837" s="62">
        <v>11211070</v>
      </c>
      <c r="E837" s="62">
        <v>672664</v>
      </c>
      <c r="F837" s="63">
        <v>1.2977154482962862E-3</v>
      </c>
    </row>
    <row r="838" spans="1:6" x14ac:dyDescent="0.2">
      <c r="A838" s="52" t="s">
        <v>118</v>
      </c>
      <c r="B838" s="57" t="s">
        <v>2</v>
      </c>
      <c r="C838" s="61">
        <v>13</v>
      </c>
      <c r="D838" s="62">
        <v>13298986</v>
      </c>
      <c r="E838" s="62">
        <v>797939</v>
      </c>
      <c r="F838" s="63">
        <v>1.5393982242220342E-3</v>
      </c>
    </row>
    <row r="839" spans="1:6" x14ac:dyDescent="0.2">
      <c r="A839" s="52" t="s">
        <v>118</v>
      </c>
      <c r="B839" s="57" t="s">
        <v>6</v>
      </c>
      <c r="C839" s="61">
        <v>14</v>
      </c>
      <c r="D839" s="62">
        <v>1377911</v>
      </c>
      <c r="E839" s="62">
        <v>82675</v>
      </c>
      <c r="F839" s="63">
        <v>1.5949809219446181E-4</v>
      </c>
    </row>
    <row r="840" spans="1:6" x14ac:dyDescent="0.2">
      <c r="A840" s="52" t="s">
        <v>118</v>
      </c>
      <c r="B840" s="57" t="s">
        <v>10</v>
      </c>
      <c r="C840" s="61">
        <v>145</v>
      </c>
      <c r="D840" s="62">
        <v>12461860</v>
      </c>
      <c r="E840" s="62">
        <v>747712</v>
      </c>
      <c r="F840" s="63">
        <v>1.4424993953541631E-3</v>
      </c>
    </row>
    <row r="841" spans="1:6" x14ac:dyDescent="0.2">
      <c r="A841" s="52" t="s">
        <v>118</v>
      </c>
      <c r="B841" s="57" t="s">
        <v>4</v>
      </c>
      <c r="C841" s="61">
        <v>27</v>
      </c>
      <c r="D841" s="62">
        <v>4548770</v>
      </c>
      <c r="E841" s="62">
        <v>272926</v>
      </c>
      <c r="F841" s="63">
        <v>5.2653373220762855E-4</v>
      </c>
    </row>
    <row r="842" spans="1:6" x14ac:dyDescent="0.2">
      <c r="A842" s="52" t="s">
        <v>118</v>
      </c>
      <c r="B842" s="57" t="s">
        <v>49</v>
      </c>
      <c r="C842" s="61">
        <v>352</v>
      </c>
      <c r="D842" s="62">
        <v>10835938</v>
      </c>
      <c r="E842" s="62">
        <v>638402</v>
      </c>
      <c r="F842" s="63">
        <v>1.231616583648368E-3</v>
      </c>
    </row>
    <row r="843" spans="1:6" x14ac:dyDescent="0.2">
      <c r="A843" s="52" t="s">
        <v>118</v>
      </c>
      <c r="B843" s="57" t="s">
        <v>8</v>
      </c>
      <c r="C843" s="61">
        <v>145</v>
      </c>
      <c r="D843" s="62">
        <v>5016250</v>
      </c>
      <c r="E843" s="62">
        <v>300975</v>
      </c>
      <c r="F843" s="63">
        <v>5.8064636586910366E-4</v>
      </c>
    </row>
    <row r="844" spans="1:6" x14ac:dyDescent="0.2">
      <c r="A844" s="52" t="s">
        <v>118</v>
      </c>
      <c r="B844" s="57" t="s">
        <v>152</v>
      </c>
      <c r="C844" s="61">
        <v>42</v>
      </c>
      <c r="D844" s="62">
        <v>17852329</v>
      </c>
      <c r="E844" s="62">
        <v>1071140</v>
      </c>
      <c r="F844" s="63">
        <v>2.0664624913598528E-3</v>
      </c>
    </row>
    <row r="845" spans="1:6" x14ac:dyDescent="0.2">
      <c r="A845" s="52" t="s">
        <v>118</v>
      </c>
      <c r="B845" s="57" t="s">
        <v>25</v>
      </c>
      <c r="C845" s="61">
        <v>35</v>
      </c>
      <c r="D845" s="62">
        <v>3977020</v>
      </c>
      <c r="E845" s="62">
        <v>238621</v>
      </c>
      <c r="F845" s="63">
        <v>4.6035191118880769E-4</v>
      </c>
    </row>
    <row r="846" spans="1:6" x14ac:dyDescent="0.2">
      <c r="A846" s="52" t="s">
        <v>119</v>
      </c>
      <c r="B846" s="57" t="s">
        <v>5</v>
      </c>
      <c r="C846" s="61">
        <v>8</v>
      </c>
      <c r="D846" s="62">
        <v>252621</v>
      </c>
      <c r="E846" s="62">
        <v>15157</v>
      </c>
      <c r="F846" s="63">
        <v>2.9241156134157337E-5</v>
      </c>
    </row>
    <row r="847" spans="1:6" x14ac:dyDescent="0.2">
      <c r="A847" s="52" t="s">
        <v>119</v>
      </c>
      <c r="B847" s="57" t="s">
        <v>1</v>
      </c>
      <c r="C847" s="61">
        <v>9</v>
      </c>
      <c r="D847" s="62">
        <v>1847115</v>
      </c>
      <c r="E847" s="62">
        <v>110827</v>
      </c>
      <c r="F847" s="63">
        <v>2.1380943530251734E-4</v>
      </c>
    </row>
    <row r="848" spans="1:6" x14ac:dyDescent="0.2">
      <c r="A848" s="52" t="s">
        <v>119</v>
      </c>
      <c r="B848" s="57" t="s">
        <v>151</v>
      </c>
      <c r="C848" s="61">
        <v>30</v>
      </c>
      <c r="D848" s="62">
        <v>2466923</v>
      </c>
      <c r="E848" s="62">
        <v>148015</v>
      </c>
      <c r="F848" s="63">
        <v>2.8555319160765972E-4</v>
      </c>
    </row>
    <row r="849" spans="1:6" x14ac:dyDescent="0.2">
      <c r="A849" s="52" t="s">
        <v>119</v>
      </c>
      <c r="B849" s="57" t="s">
        <v>3</v>
      </c>
      <c r="C849" s="61">
        <v>24</v>
      </c>
      <c r="D849" s="62">
        <v>4679793</v>
      </c>
      <c r="E849" s="62">
        <v>280788</v>
      </c>
      <c r="F849" s="63">
        <v>5.4170124355728514E-4</v>
      </c>
    </row>
    <row r="850" spans="1:6" x14ac:dyDescent="0.2">
      <c r="A850" s="52" t="s">
        <v>119</v>
      </c>
      <c r="B850" s="57" t="s">
        <v>2</v>
      </c>
      <c r="C850" s="61">
        <v>9</v>
      </c>
      <c r="D850" s="62">
        <v>892007</v>
      </c>
      <c r="E850" s="62">
        <v>53520</v>
      </c>
      <c r="F850" s="63">
        <v>1.0325174350465795E-4</v>
      </c>
    </row>
    <row r="851" spans="1:6" x14ac:dyDescent="0.2">
      <c r="A851" s="52" t="s">
        <v>119</v>
      </c>
      <c r="B851" s="57" t="s">
        <v>6</v>
      </c>
      <c r="C851" s="61">
        <v>9</v>
      </c>
      <c r="D851" s="62">
        <v>636559</v>
      </c>
      <c r="E851" s="62">
        <v>38194</v>
      </c>
      <c r="F851" s="63">
        <v>7.3684549540674625E-5</v>
      </c>
    </row>
    <row r="852" spans="1:6" x14ac:dyDescent="0.2">
      <c r="A852" s="52" t="s">
        <v>119</v>
      </c>
      <c r="B852" s="57" t="s">
        <v>10</v>
      </c>
      <c r="C852" s="61">
        <v>74</v>
      </c>
      <c r="D852" s="62">
        <v>1900011</v>
      </c>
      <c r="E852" s="62">
        <v>114001</v>
      </c>
      <c r="F852" s="63">
        <v>2.1993277300587653E-4</v>
      </c>
    </row>
    <row r="853" spans="1:6" x14ac:dyDescent="0.2">
      <c r="A853" s="52" t="s">
        <v>119</v>
      </c>
      <c r="B853" s="57" t="s">
        <v>4</v>
      </c>
      <c r="C853" s="61">
        <v>12</v>
      </c>
      <c r="D853" s="62">
        <v>1316642</v>
      </c>
      <c r="E853" s="62">
        <v>78538</v>
      </c>
      <c r="F853" s="63">
        <v>1.5151691762647283E-4</v>
      </c>
    </row>
    <row r="854" spans="1:6" x14ac:dyDescent="0.2">
      <c r="A854" s="52" t="s">
        <v>119</v>
      </c>
      <c r="B854" s="57" t="s">
        <v>49</v>
      </c>
      <c r="C854" s="61">
        <v>163</v>
      </c>
      <c r="D854" s="62">
        <v>4105809</v>
      </c>
      <c r="E854" s="62">
        <v>243217</v>
      </c>
      <c r="F854" s="63">
        <v>4.692185967857323E-4</v>
      </c>
    </row>
    <row r="855" spans="1:6" x14ac:dyDescent="0.2">
      <c r="A855" s="52" t="s">
        <v>119</v>
      </c>
      <c r="B855" s="57" t="s">
        <v>8</v>
      </c>
      <c r="C855" s="61">
        <v>66</v>
      </c>
      <c r="D855" s="62">
        <v>2170552</v>
      </c>
      <c r="E855" s="62">
        <v>130233</v>
      </c>
      <c r="F855" s="63">
        <v>2.5124783841259566E-4</v>
      </c>
    </row>
    <row r="856" spans="1:6" x14ac:dyDescent="0.2">
      <c r="A856" s="52" t="s">
        <v>119</v>
      </c>
      <c r="B856" s="57" t="s">
        <v>152</v>
      </c>
      <c r="C856" s="61">
        <v>31</v>
      </c>
      <c r="D856" s="62">
        <v>3241353</v>
      </c>
      <c r="E856" s="62">
        <v>194481</v>
      </c>
      <c r="F856" s="63">
        <v>3.7519623184845634E-4</v>
      </c>
    </row>
    <row r="857" spans="1:6" x14ac:dyDescent="0.2">
      <c r="A857" s="52" t="s">
        <v>119</v>
      </c>
      <c r="B857" s="57" t="s">
        <v>25</v>
      </c>
      <c r="C857" s="61">
        <v>38</v>
      </c>
      <c r="D857" s="62">
        <v>3327102</v>
      </c>
      <c r="E857" s="62">
        <v>199626</v>
      </c>
      <c r="F857" s="63">
        <v>3.8512205808783348E-4</v>
      </c>
    </row>
    <row r="858" spans="1:6" x14ac:dyDescent="0.2">
      <c r="A858" s="52" t="s">
        <v>120</v>
      </c>
      <c r="B858" s="57" t="s">
        <v>5</v>
      </c>
      <c r="C858" s="61" t="s">
        <v>48</v>
      </c>
      <c r="D858" s="62" t="s">
        <v>48</v>
      </c>
      <c r="E858" s="62" t="s">
        <v>48</v>
      </c>
      <c r="F858" s="63" t="s">
        <v>48</v>
      </c>
    </row>
    <row r="859" spans="1:6" x14ac:dyDescent="0.2">
      <c r="A859" s="52" t="s">
        <v>120</v>
      </c>
      <c r="B859" s="57" t="s">
        <v>1</v>
      </c>
      <c r="C859" s="61" t="s">
        <v>48</v>
      </c>
      <c r="D859" s="62" t="s">
        <v>48</v>
      </c>
      <c r="E859" s="62" t="s">
        <v>48</v>
      </c>
      <c r="F859" s="63" t="s">
        <v>48</v>
      </c>
    </row>
    <row r="860" spans="1:6" x14ac:dyDescent="0.2">
      <c r="A860" s="52" t="s">
        <v>120</v>
      </c>
      <c r="B860" s="57" t="s">
        <v>151</v>
      </c>
      <c r="C860" s="61">
        <v>12</v>
      </c>
      <c r="D860" s="62">
        <v>675597</v>
      </c>
      <c r="E860" s="62">
        <v>40536</v>
      </c>
      <c r="F860" s="63">
        <v>7.8202777927967399E-5</v>
      </c>
    </row>
    <row r="861" spans="1:6" x14ac:dyDescent="0.2">
      <c r="A861" s="52" t="s">
        <v>120</v>
      </c>
      <c r="B861" s="57" t="s">
        <v>3</v>
      </c>
      <c r="C861" s="61">
        <v>6</v>
      </c>
      <c r="D861" s="62">
        <v>786141</v>
      </c>
      <c r="E861" s="62">
        <v>47168</v>
      </c>
      <c r="F861" s="63">
        <v>9.0997351226227704E-5</v>
      </c>
    </row>
    <row r="862" spans="1:6" x14ac:dyDescent="0.2">
      <c r="A862" s="52" t="s">
        <v>120</v>
      </c>
      <c r="B862" s="57" t="s">
        <v>2</v>
      </c>
      <c r="C862" s="61" t="s">
        <v>48</v>
      </c>
      <c r="D862" s="62" t="s">
        <v>48</v>
      </c>
      <c r="E862" s="62" t="s">
        <v>48</v>
      </c>
      <c r="F862" s="63" t="s">
        <v>48</v>
      </c>
    </row>
    <row r="863" spans="1:6" x14ac:dyDescent="0.2">
      <c r="A863" s="52" t="s">
        <v>120</v>
      </c>
      <c r="B863" s="57" t="s">
        <v>6</v>
      </c>
      <c r="C863" s="61" t="s">
        <v>48</v>
      </c>
      <c r="D863" s="62" t="s">
        <v>48</v>
      </c>
      <c r="E863" s="62" t="s">
        <v>48</v>
      </c>
      <c r="F863" s="63" t="s">
        <v>48</v>
      </c>
    </row>
    <row r="864" spans="1:6" x14ac:dyDescent="0.2">
      <c r="A864" s="52" t="s">
        <v>120</v>
      </c>
      <c r="B864" s="57" t="s">
        <v>10</v>
      </c>
      <c r="C864" s="61">
        <v>33</v>
      </c>
      <c r="D864" s="62">
        <v>1503430</v>
      </c>
      <c r="E864" s="62">
        <v>90206</v>
      </c>
      <c r="F864" s="63">
        <v>1.7402703240996218E-4</v>
      </c>
    </row>
    <row r="865" spans="1:6" x14ac:dyDescent="0.2">
      <c r="A865" s="52" t="s">
        <v>120</v>
      </c>
      <c r="B865" s="57" t="s">
        <v>4</v>
      </c>
      <c r="C865" s="61" t="s">
        <v>48</v>
      </c>
      <c r="D865" s="62" t="s">
        <v>48</v>
      </c>
      <c r="E865" s="62" t="s">
        <v>48</v>
      </c>
      <c r="F865" s="63" t="s">
        <v>48</v>
      </c>
    </row>
    <row r="866" spans="1:6" x14ac:dyDescent="0.2">
      <c r="A866" s="52" t="s">
        <v>120</v>
      </c>
      <c r="B866" s="57" t="s">
        <v>49</v>
      </c>
      <c r="C866" s="61">
        <v>83</v>
      </c>
      <c r="D866" s="62">
        <v>1132915</v>
      </c>
      <c r="E866" s="62">
        <v>67140</v>
      </c>
      <c r="F866" s="63">
        <v>1.295276916835339E-4</v>
      </c>
    </row>
    <row r="867" spans="1:6" x14ac:dyDescent="0.2">
      <c r="A867" s="52" t="s">
        <v>120</v>
      </c>
      <c r="B867" s="57" t="s">
        <v>8</v>
      </c>
      <c r="C867" s="61">
        <v>22</v>
      </c>
      <c r="D867" s="62">
        <v>649199</v>
      </c>
      <c r="E867" s="62">
        <v>38952</v>
      </c>
      <c r="F867" s="63">
        <v>7.5146896730071683E-5</v>
      </c>
    </row>
    <row r="868" spans="1:6" x14ac:dyDescent="0.2">
      <c r="A868" s="52" t="s">
        <v>120</v>
      </c>
      <c r="B868" s="57" t="s">
        <v>152</v>
      </c>
      <c r="C868" s="61">
        <v>22</v>
      </c>
      <c r="D868" s="62">
        <v>1925784</v>
      </c>
      <c r="E868" s="62">
        <v>115547</v>
      </c>
      <c r="F868" s="63">
        <v>2.2291534392250957E-4</v>
      </c>
    </row>
    <row r="869" spans="1:6" x14ac:dyDescent="0.2">
      <c r="A869" s="52" t="s">
        <v>120</v>
      </c>
      <c r="B869" s="57" t="s">
        <v>25</v>
      </c>
      <c r="C869" s="61">
        <v>6</v>
      </c>
      <c r="D869" s="62">
        <v>2755927</v>
      </c>
      <c r="E869" s="62">
        <v>165356</v>
      </c>
      <c r="F869" s="63">
        <v>3.1900775969649143E-4</v>
      </c>
    </row>
    <row r="870" spans="1:6" x14ac:dyDescent="0.2">
      <c r="A870" s="52" t="s">
        <v>121</v>
      </c>
      <c r="B870" s="57" t="s">
        <v>5</v>
      </c>
      <c r="C870" s="61">
        <v>8</v>
      </c>
      <c r="D870" s="62">
        <v>290959</v>
      </c>
      <c r="E870" s="62">
        <v>17458</v>
      </c>
      <c r="F870" s="63">
        <v>3.3680286586403564E-5</v>
      </c>
    </row>
    <row r="871" spans="1:6" x14ac:dyDescent="0.2">
      <c r="A871" s="52" t="s">
        <v>121</v>
      </c>
      <c r="B871" s="57" t="s">
        <v>1</v>
      </c>
      <c r="C871" s="61">
        <v>10</v>
      </c>
      <c r="D871" s="62">
        <v>2590782</v>
      </c>
      <c r="E871" s="62">
        <v>155447</v>
      </c>
      <c r="F871" s="63">
        <v>2.998911392482916E-4</v>
      </c>
    </row>
    <row r="872" spans="1:6" x14ac:dyDescent="0.2">
      <c r="A872" s="52" t="s">
        <v>121</v>
      </c>
      <c r="B872" s="57" t="s">
        <v>151</v>
      </c>
      <c r="C872" s="61">
        <v>33</v>
      </c>
      <c r="D872" s="62">
        <v>2840904</v>
      </c>
      <c r="E872" s="62">
        <v>170454</v>
      </c>
      <c r="F872" s="63">
        <v>3.2884291269325423E-4</v>
      </c>
    </row>
    <row r="873" spans="1:6" x14ac:dyDescent="0.2">
      <c r="A873" s="52" t="s">
        <v>121</v>
      </c>
      <c r="B873" s="57" t="s">
        <v>3</v>
      </c>
      <c r="C873" s="61">
        <v>10</v>
      </c>
      <c r="D873" s="62">
        <v>3612286</v>
      </c>
      <c r="E873" s="62">
        <v>216737</v>
      </c>
      <c r="F873" s="63">
        <v>4.181329060532334E-4</v>
      </c>
    </row>
    <row r="874" spans="1:6" x14ac:dyDescent="0.2">
      <c r="A874" s="52" t="s">
        <v>121</v>
      </c>
      <c r="B874" s="57" t="s">
        <v>2</v>
      </c>
      <c r="C874" s="61">
        <v>8</v>
      </c>
      <c r="D874" s="62">
        <v>5906460</v>
      </c>
      <c r="E874" s="62">
        <v>354388</v>
      </c>
      <c r="F874" s="63">
        <v>6.8369168305546944E-4</v>
      </c>
    </row>
    <row r="875" spans="1:6" x14ac:dyDescent="0.2">
      <c r="A875" s="52" t="s">
        <v>121</v>
      </c>
      <c r="B875" s="57" t="s">
        <v>6</v>
      </c>
      <c r="C875" s="61">
        <v>7</v>
      </c>
      <c r="D875" s="62">
        <v>519712</v>
      </c>
      <c r="E875" s="62">
        <v>31183</v>
      </c>
      <c r="F875" s="63">
        <v>6.0158802647715791E-5</v>
      </c>
    </row>
    <row r="876" spans="1:6" x14ac:dyDescent="0.2">
      <c r="A876" s="52" t="s">
        <v>121</v>
      </c>
      <c r="B876" s="57" t="s">
        <v>10</v>
      </c>
      <c r="C876" s="61">
        <v>65</v>
      </c>
      <c r="D876" s="62">
        <v>2127974</v>
      </c>
      <c r="E876" s="62">
        <v>127678</v>
      </c>
      <c r="F876" s="63">
        <v>2.4631868660664647E-4</v>
      </c>
    </row>
    <row r="877" spans="1:6" x14ac:dyDescent="0.2">
      <c r="A877" s="52" t="s">
        <v>121</v>
      </c>
      <c r="B877" s="57" t="s">
        <v>4</v>
      </c>
      <c r="C877" s="61">
        <v>15</v>
      </c>
      <c r="D877" s="62">
        <v>1354479</v>
      </c>
      <c r="E877" s="62">
        <v>81269</v>
      </c>
      <c r="F877" s="63">
        <v>1.5678561178774378E-4</v>
      </c>
    </row>
    <row r="878" spans="1:6" x14ac:dyDescent="0.2">
      <c r="A878" s="52" t="s">
        <v>121</v>
      </c>
      <c r="B878" s="57" t="s">
        <v>49</v>
      </c>
      <c r="C878" s="61">
        <v>154</v>
      </c>
      <c r="D878" s="62">
        <v>3075847</v>
      </c>
      <c r="E878" s="62">
        <v>180262</v>
      </c>
      <c r="F878" s="63">
        <v>3.4776468213072969E-4</v>
      </c>
    </row>
    <row r="879" spans="1:6" x14ac:dyDescent="0.2">
      <c r="A879" s="52" t="s">
        <v>121</v>
      </c>
      <c r="B879" s="57" t="s">
        <v>8</v>
      </c>
      <c r="C879" s="61">
        <v>59</v>
      </c>
      <c r="D879" s="62">
        <v>1416116</v>
      </c>
      <c r="E879" s="62">
        <v>84967</v>
      </c>
      <c r="F879" s="63">
        <v>1.6391985968535635E-4</v>
      </c>
    </row>
    <row r="880" spans="1:6" x14ac:dyDescent="0.2">
      <c r="A880" s="52" t="s">
        <v>121</v>
      </c>
      <c r="B880" s="57" t="s">
        <v>152</v>
      </c>
      <c r="C880" s="61">
        <v>29</v>
      </c>
      <c r="D880" s="62">
        <v>2438493</v>
      </c>
      <c r="E880" s="62">
        <v>146310</v>
      </c>
      <c r="F880" s="63">
        <v>2.8226387504048028E-4</v>
      </c>
    </row>
    <row r="881" spans="1:6" x14ac:dyDescent="0.2">
      <c r="A881" s="52" t="s">
        <v>121</v>
      </c>
      <c r="B881" s="57" t="s">
        <v>25</v>
      </c>
      <c r="C881" s="61">
        <v>28</v>
      </c>
      <c r="D881" s="62">
        <v>2314767</v>
      </c>
      <c r="E881" s="62">
        <v>138886</v>
      </c>
      <c r="F881" s="63">
        <v>2.6794136114327214E-4</v>
      </c>
    </row>
    <row r="882" spans="1:6" x14ac:dyDescent="0.2">
      <c r="A882" s="52" t="s">
        <v>122</v>
      </c>
      <c r="B882" s="57" t="s">
        <v>5</v>
      </c>
      <c r="C882" s="61" t="s">
        <v>48</v>
      </c>
      <c r="D882" s="62" t="s">
        <v>48</v>
      </c>
      <c r="E882" s="62" t="s">
        <v>48</v>
      </c>
      <c r="F882" s="63" t="s">
        <v>48</v>
      </c>
    </row>
    <row r="883" spans="1:6" x14ac:dyDescent="0.2">
      <c r="A883" s="52" t="s">
        <v>122</v>
      </c>
      <c r="B883" s="57" t="s">
        <v>1</v>
      </c>
      <c r="C883" s="61">
        <v>7</v>
      </c>
      <c r="D883" s="62">
        <v>466923</v>
      </c>
      <c r="E883" s="62">
        <v>28015</v>
      </c>
      <c r="F883" s="63">
        <v>5.4047040251924379E-5</v>
      </c>
    </row>
    <row r="884" spans="1:6" x14ac:dyDescent="0.2">
      <c r="A884" s="52" t="s">
        <v>122</v>
      </c>
      <c r="B884" s="57" t="s">
        <v>151</v>
      </c>
      <c r="C884" s="61">
        <v>29</v>
      </c>
      <c r="D884" s="62">
        <v>1597408</v>
      </c>
      <c r="E884" s="62">
        <v>95844</v>
      </c>
      <c r="F884" s="63">
        <v>1.8490396308782581E-4</v>
      </c>
    </row>
    <row r="885" spans="1:6" x14ac:dyDescent="0.2">
      <c r="A885" s="52" t="s">
        <v>122</v>
      </c>
      <c r="B885" s="57" t="s">
        <v>3</v>
      </c>
      <c r="C885" s="61">
        <v>14</v>
      </c>
      <c r="D885" s="62">
        <v>2049128</v>
      </c>
      <c r="E885" s="62">
        <v>122948</v>
      </c>
      <c r="F885" s="63">
        <v>2.3719348580737457E-4</v>
      </c>
    </row>
    <row r="886" spans="1:6" x14ac:dyDescent="0.2">
      <c r="A886" s="52" t="s">
        <v>122</v>
      </c>
      <c r="B886" s="57" t="s">
        <v>2</v>
      </c>
      <c r="C886" s="61" t="s">
        <v>48</v>
      </c>
      <c r="D886" s="62" t="s">
        <v>48</v>
      </c>
      <c r="E886" s="62" t="s">
        <v>48</v>
      </c>
      <c r="F886" s="63" t="s">
        <v>48</v>
      </c>
    </row>
    <row r="887" spans="1:6" x14ac:dyDescent="0.2">
      <c r="A887" s="52" t="s">
        <v>122</v>
      </c>
      <c r="B887" s="57" t="s">
        <v>6</v>
      </c>
      <c r="C887" s="61">
        <v>5</v>
      </c>
      <c r="D887" s="62">
        <v>86409</v>
      </c>
      <c r="E887" s="62">
        <v>5185</v>
      </c>
      <c r="F887" s="63">
        <v>1.0002994956495731E-5</v>
      </c>
    </row>
    <row r="888" spans="1:6" x14ac:dyDescent="0.2">
      <c r="A888" s="52" t="s">
        <v>122</v>
      </c>
      <c r="B888" s="57" t="s">
        <v>10</v>
      </c>
      <c r="C888" s="61">
        <v>45</v>
      </c>
      <c r="D888" s="62">
        <v>2494357</v>
      </c>
      <c r="E888" s="62">
        <v>149661</v>
      </c>
      <c r="F888" s="63">
        <v>2.8872868431708919E-4</v>
      </c>
    </row>
    <row r="889" spans="1:6" x14ac:dyDescent="0.2">
      <c r="A889" s="52" t="s">
        <v>122</v>
      </c>
      <c r="B889" s="57" t="s">
        <v>4</v>
      </c>
      <c r="C889" s="61">
        <v>8</v>
      </c>
      <c r="D889" s="62">
        <v>446709</v>
      </c>
      <c r="E889" s="62">
        <v>26803</v>
      </c>
      <c r="F889" s="63">
        <v>5.1708828123231447E-5</v>
      </c>
    </row>
    <row r="890" spans="1:6" x14ac:dyDescent="0.2">
      <c r="A890" s="52" t="s">
        <v>122</v>
      </c>
      <c r="B890" s="57" t="s">
        <v>49</v>
      </c>
      <c r="C890" s="61">
        <v>130</v>
      </c>
      <c r="D890" s="62">
        <v>2492939</v>
      </c>
      <c r="E890" s="62">
        <v>146810</v>
      </c>
      <c r="F890" s="63">
        <v>2.8322848400446255E-4</v>
      </c>
    </row>
    <row r="891" spans="1:6" x14ac:dyDescent="0.2">
      <c r="A891" s="52" t="s">
        <v>122</v>
      </c>
      <c r="B891" s="57" t="s">
        <v>8</v>
      </c>
      <c r="C891" s="61">
        <v>47</v>
      </c>
      <c r="D891" s="62">
        <v>1464956</v>
      </c>
      <c r="E891" s="62">
        <v>87897</v>
      </c>
      <c r="F891" s="63">
        <v>1.6957246821429223E-4</v>
      </c>
    </row>
    <row r="892" spans="1:6" x14ac:dyDescent="0.2">
      <c r="A892" s="52" t="s">
        <v>122</v>
      </c>
      <c r="B892" s="57" t="s">
        <v>152</v>
      </c>
      <c r="C892" s="61">
        <v>21</v>
      </c>
      <c r="D892" s="62">
        <v>1635724</v>
      </c>
      <c r="E892" s="62">
        <v>98143</v>
      </c>
      <c r="F892" s="63">
        <v>1.8933923510421611E-4</v>
      </c>
    </row>
    <row r="893" spans="1:6" x14ac:dyDescent="0.2">
      <c r="A893" s="52" t="s">
        <v>122</v>
      </c>
      <c r="B893" s="57" t="s">
        <v>25</v>
      </c>
      <c r="C893" s="61">
        <v>20</v>
      </c>
      <c r="D893" s="62">
        <v>2183949</v>
      </c>
      <c r="E893" s="62">
        <v>131037</v>
      </c>
      <c r="F893" s="63">
        <v>2.5279892962667906E-4</v>
      </c>
    </row>
    <row r="894" spans="1:6" x14ac:dyDescent="0.2">
      <c r="A894" s="52" t="s">
        <v>123</v>
      </c>
      <c r="B894" s="57" t="s">
        <v>5</v>
      </c>
      <c r="C894" s="61">
        <v>8</v>
      </c>
      <c r="D894" s="62">
        <v>234420</v>
      </c>
      <c r="E894" s="62">
        <v>14065</v>
      </c>
      <c r="F894" s="63">
        <v>2.7134450156820146E-5</v>
      </c>
    </row>
    <row r="895" spans="1:6" x14ac:dyDescent="0.2">
      <c r="A895" s="52" t="s">
        <v>123</v>
      </c>
      <c r="B895" s="57" t="s">
        <v>1</v>
      </c>
      <c r="C895" s="61">
        <v>15</v>
      </c>
      <c r="D895" s="62">
        <v>1877698</v>
      </c>
      <c r="E895" s="62">
        <v>112662</v>
      </c>
      <c r="F895" s="63">
        <v>2.1734955020033211E-4</v>
      </c>
    </row>
    <row r="896" spans="1:6" x14ac:dyDescent="0.2">
      <c r="A896" s="52" t="s">
        <v>123</v>
      </c>
      <c r="B896" s="57" t="s">
        <v>151</v>
      </c>
      <c r="C896" s="61">
        <v>55</v>
      </c>
      <c r="D896" s="62">
        <v>5481178</v>
      </c>
      <c r="E896" s="62">
        <v>328871</v>
      </c>
      <c r="F896" s="63">
        <v>6.3446382918760024E-4</v>
      </c>
    </row>
    <row r="897" spans="1:6" x14ac:dyDescent="0.2">
      <c r="A897" s="52" t="s">
        <v>123</v>
      </c>
      <c r="B897" s="57" t="s">
        <v>3</v>
      </c>
      <c r="C897" s="61">
        <v>24</v>
      </c>
      <c r="D897" s="62">
        <v>5174935</v>
      </c>
      <c r="E897" s="62">
        <v>310496</v>
      </c>
      <c r="F897" s="63">
        <v>5.9901444976125334E-4</v>
      </c>
    </row>
    <row r="898" spans="1:6" x14ac:dyDescent="0.2">
      <c r="A898" s="52" t="s">
        <v>123</v>
      </c>
      <c r="B898" s="57" t="s">
        <v>2</v>
      </c>
      <c r="C898" s="61">
        <v>7</v>
      </c>
      <c r="D898" s="62">
        <v>7573758</v>
      </c>
      <c r="E898" s="62">
        <v>454425</v>
      </c>
      <c r="F898" s="63">
        <v>8.7668485691525021E-4</v>
      </c>
    </row>
    <row r="899" spans="1:6" x14ac:dyDescent="0.2">
      <c r="A899" s="52" t="s">
        <v>123</v>
      </c>
      <c r="B899" s="57" t="s">
        <v>6</v>
      </c>
      <c r="C899" s="61">
        <v>6</v>
      </c>
      <c r="D899" s="62">
        <v>437834</v>
      </c>
      <c r="E899" s="62">
        <v>26270</v>
      </c>
      <c r="F899" s="63">
        <v>5.0680554967626395E-5</v>
      </c>
    </row>
    <row r="900" spans="1:6" x14ac:dyDescent="0.2">
      <c r="A900" s="52" t="s">
        <v>123</v>
      </c>
      <c r="B900" s="57" t="s">
        <v>10</v>
      </c>
      <c r="C900" s="61">
        <v>135</v>
      </c>
      <c r="D900" s="62">
        <v>3764982</v>
      </c>
      <c r="E900" s="62">
        <v>225899</v>
      </c>
      <c r="F900" s="63">
        <v>4.3580840070924377E-4</v>
      </c>
    </row>
    <row r="901" spans="1:6" x14ac:dyDescent="0.2">
      <c r="A901" s="52" t="s">
        <v>123</v>
      </c>
      <c r="B901" s="57" t="s">
        <v>4</v>
      </c>
      <c r="C901" s="61">
        <v>15</v>
      </c>
      <c r="D901" s="62">
        <v>3717108</v>
      </c>
      <c r="E901" s="62">
        <v>223026</v>
      </c>
      <c r="F901" s="63">
        <v>4.3026575760220188E-4</v>
      </c>
    </row>
    <row r="902" spans="1:6" x14ac:dyDescent="0.2">
      <c r="A902" s="52" t="s">
        <v>123</v>
      </c>
      <c r="B902" s="57" t="s">
        <v>49</v>
      </c>
      <c r="C902" s="61">
        <v>282</v>
      </c>
      <c r="D902" s="62">
        <v>5411578</v>
      </c>
      <c r="E902" s="62">
        <v>319158</v>
      </c>
      <c r="F902" s="63">
        <v>6.1572533545328149E-4</v>
      </c>
    </row>
    <row r="903" spans="1:6" x14ac:dyDescent="0.2">
      <c r="A903" s="52" t="s">
        <v>123</v>
      </c>
      <c r="B903" s="57" t="s">
        <v>8</v>
      </c>
      <c r="C903" s="61">
        <v>100</v>
      </c>
      <c r="D903" s="62">
        <v>2386374</v>
      </c>
      <c r="E903" s="62">
        <v>143182</v>
      </c>
      <c r="F903" s="63">
        <v>2.7622928136180746E-4</v>
      </c>
    </row>
    <row r="904" spans="1:6" x14ac:dyDescent="0.2">
      <c r="A904" s="52" t="s">
        <v>123</v>
      </c>
      <c r="B904" s="57" t="s">
        <v>152</v>
      </c>
      <c r="C904" s="61">
        <v>41</v>
      </c>
      <c r="D904" s="62">
        <v>5135891</v>
      </c>
      <c r="E904" s="62">
        <v>308153</v>
      </c>
      <c r="F904" s="63">
        <v>5.9449429215603254E-4</v>
      </c>
    </row>
    <row r="905" spans="1:6" x14ac:dyDescent="0.2">
      <c r="A905" s="52" t="s">
        <v>123</v>
      </c>
      <c r="B905" s="57" t="s">
        <v>25</v>
      </c>
      <c r="C905" s="61">
        <v>36</v>
      </c>
      <c r="D905" s="62">
        <v>5930596</v>
      </c>
      <c r="E905" s="62">
        <v>355755</v>
      </c>
      <c r="F905" s="63">
        <v>6.8632892396299687E-4</v>
      </c>
    </row>
    <row r="906" spans="1:6" x14ac:dyDescent="0.2">
      <c r="A906" s="52" t="s">
        <v>124</v>
      </c>
      <c r="B906" s="57" t="s">
        <v>5</v>
      </c>
      <c r="C906" s="61">
        <v>6</v>
      </c>
      <c r="D906" s="62">
        <v>16805</v>
      </c>
      <c r="E906" s="62">
        <v>1008</v>
      </c>
      <c r="F906" s="63">
        <v>1.9446516713881769E-6</v>
      </c>
    </row>
    <row r="907" spans="1:6" x14ac:dyDescent="0.2">
      <c r="A907" s="52" t="s">
        <v>124</v>
      </c>
      <c r="B907" s="57" t="s">
        <v>1</v>
      </c>
      <c r="C907" s="61" t="s">
        <v>48</v>
      </c>
      <c r="D907" s="62" t="s">
        <v>48</v>
      </c>
      <c r="E907" s="62" t="s">
        <v>48</v>
      </c>
      <c r="F907" s="63" t="s">
        <v>48</v>
      </c>
    </row>
    <row r="908" spans="1:6" x14ac:dyDescent="0.2">
      <c r="A908" s="52" t="s">
        <v>124</v>
      </c>
      <c r="B908" s="57" t="s">
        <v>151</v>
      </c>
      <c r="C908" s="61">
        <v>12</v>
      </c>
      <c r="D908" s="62">
        <v>319082</v>
      </c>
      <c r="E908" s="62">
        <v>19145</v>
      </c>
      <c r="F908" s="63">
        <v>3.6934877230879607E-5</v>
      </c>
    </row>
    <row r="909" spans="1:6" x14ac:dyDescent="0.2">
      <c r="A909" s="52" t="s">
        <v>124</v>
      </c>
      <c r="B909" s="57" t="s">
        <v>3</v>
      </c>
      <c r="C909" s="61">
        <v>12</v>
      </c>
      <c r="D909" s="62">
        <v>2297463</v>
      </c>
      <c r="E909" s="62">
        <v>137848</v>
      </c>
      <c r="F909" s="63">
        <v>2.6593883293404505E-4</v>
      </c>
    </row>
    <row r="910" spans="1:6" x14ac:dyDescent="0.2">
      <c r="A910" s="52" t="s">
        <v>124</v>
      </c>
      <c r="B910" s="57" t="s">
        <v>2</v>
      </c>
      <c r="C910" s="61" t="s">
        <v>48</v>
      </c>
      <c r="D910" s="62" t="s">
        <v>48</v>
      </c>
      <c r="E910" s="62" t="s">
        <v>48</v>
      </c>
      <c r="F910" s="63" t="s">
        <v>48</v>
      </c>
    </row>
    <row r="911" spans="1:6" x14ac:dyDescent="0.2">
      <c r="A911" s="52" t="s">
        <v>124</v>
      </c>
      <c r="B911" s="57" t="s">
        <v>6</v>
      </c>
      <c r="C911" s="61" t="s">
        <v>48</v>
      </c>
      <c r="D911" s="62" t="s">
        <v>48</v>
      </c>
      <c r="E911" s="62" t="s">
        <v>48</v>
      </c>
      <c r="F911" s="63" t="s">
        <v>48</v>
      </c>
    </row>
    <row r="912" spans="1:6" x14ac:dyDescent="0.2">
      <c r="A912" s="52" t="s">
        <v>124</v>
      </c>
      <c r="B912" s="57" t="s">
        <v>10</v>
      </c>
      <c r="C912" s="61">
        <v>34</v>
      </c>
      <c r="D912" s="62">
        <v>2272096</v>
      </c>
      <c r="E912" s="62">
        <v>136326</v>
      </c>
      <c r="F912" s="63">
        <v>2.6300256324768311E-4</v>
      </c>
    </row>
    <row r="913" spans="1:6" x14ac:dyDescent="0.2">
      <c r="A913" s="52" t="s">
        <v>124</v>
      </c>
      <c r="B913" s="57" t="s">
        <v>4</v>
      </c>
      <c r="C913" s="61">
        <v>6</v>
      </c>
      <c r="D913" s="62">
        <v>352129</v>
      </c>
      <c r="E913" s="62">
        <v>21128</v>
      </c>
      <c r="F913" s="63">
        <v>4.0760516382033131E-5</v>
      </c>
    </row>
    <row r="914" spans="1:6" x14ac:dyDescent="0.2">
      <c r="A914" s="52" t="s">
        <v>124</v>
      </c>
      <c r="B914" s="57" t="s">
        <v>49</v>
      </c>
      <c r="C914" s="61">
        <v>74</v>
      </c>
      <c r="D914" s="62">
        <v>1008981</v>
      </c>
      <c r="E914" s="62">
        <v>59948</v>
      </c>
      <c r="F914" s="63">
        <v>1.1565275634561351E-4</v>
      </c>
    </row>
    <row r="915" spans="1:6" x14ac:dyDescent="0.2">
      <c r="A915" s="52" t="s">
        <v>124</v>
      </c>
      <c r="B915" s="57" t="s">
        <v>8</v>
      </c>
      <c r="C915" s="61">
        <v>29</v>
      </c>
      <c r="D915" s="62">
        <v>327340</v>
      </c>
      <c r="E915" s="62">
        <v>19640</v>
      </c>
      <c r="F915" s="63">
        <v>3.7889840105222018E-5</v>
      </c>
    </row>
    <row r="916" spans="1:6" x14ac:dyDescent="0.2">
      <c r="A916" s="52" t="s">
        <v>124</v>
      </c>
      <c r="B916" s="57" t="s">
        <v>152</v>
      </c>
      <c r="C916" s="61">
        <v>31</v>
      </c>
      <c r="D916" s="62">
        <v>1477604</v>
      </c>
      <c r="E916" s="62">
        <v>88656</v>
      </c>
      <c r="F916" s="63">
        <v>1.7103674462161725E-4</v>
      </c>
    </row>
    <row r="917" spans="1:6" x14ac:dyDescent="0.2">
      <c r="A917" s="52" t="s">
        <v>124</v>
      </c>
      <c r="B917" s="57" t="s">
        <v>25</v>
      </c>
      <c r="C917" s="61">
        <v>17</v>
      </c>
      <c r="D917" s="62">
        <v>907360</v>
      </c>
      <c r="E917" s="62">
        <v>54442</v>
      </c>
      <c r="F917" s="63">
        <v>1.0503048243424119E-4</v>
      </c>
    </row>
    <row r="918" spans="1:6" x14ac:dyDescent="0.2">
      <c r="A918" s="52" t="s">
        <v>125</v>
      </c>
      <c r="B918" s="57" t="s">
        <v>5</v>
      </c>
      <c r="C918" s="61">
        <v>290</v>
      </c>
      <c r="D918" s="62">
        <v>36451876</v>
      </c>
      <c r="E918" s="62">
        <v>2187113</v>
      </c>
      <c r="F918" s="63">
        <v>4.2194176100841365E-3</v>
      </c>
    </row>
    <row r="919" spans="1:6" x14ac:dyDescent="0.2">
      <c r="A919" s="52" t="s">
        <v>125</v>
      </c>
      <c r="B919" s="57" t="s">
        <v>1</v>
      </c>
      <c r="C919" s="61">
        <v>130</v>
      </c>
      <c r="D919" s="62">
        <v>106676343</v>
      </c>
      <c r="E919" s="62">
        <v>6400581</v>
      </c>
      <c r="F919" s="63">
        <v>1.2348115614588697E-2</v>
      </c>
    </row>
    <row r="920" spans="1:6" x14ac:dyDescent="0.2">
      <c r="A920" s="52" t="s">
        <v>125</v>
      </c>
      <c r="B920" s="57" t="s">
        <v>151</v>
      </c>
      <c r="C920" s="61">
        <v>1313</v>
      </c>
      <c r="D920" s="62">
        <v>229649235</v>
      </c>
      <c r="E920" s="62">
        <v>13768208</v>
      </c>
      <c r="F920" s="63">
        <v>2.6561873709543715E-2</v>
      </c>
    </row>
    <row r="921" spans="1:6" x14ac:dyDescent="0.2">
      <c r="A921" s="52" t="s">
        <v>125</v>
      </c>
      <c r="B921" s="57" t="s">
        <v>3</v>
      </c>
      <c r="C921" s="61">
        <v>373</v>
      </c>
      <c r="D921" s="62">
        <v>156191227</v>
      </c>
      <c r="E921" s="62">
        <v>9371474</v>
      </c>
      <c r="F921" s="63">
        <v>1.8079615652252821E-2</v>
      </c>
    </row>
    <row r="922" spans="1:6" x14ac:dyDescent="0.2">
      <c r="A922" s="52" t="s">
        <v>125</v>
      </c>
      <c r="B922" s="57" t="s">
        <v>2</v>
      </c>
      <c r="C922" s="61">
        <v>101</v>
      </c>
      <c r="D922" s="62">
        <v>160462052</v>
      </c>
      <c r="E922" s="62">
        <v>9627723</v>
      </c>
      <c r="F922" s="63">
        <v>1.8573975817075785E-2</v>
      </c>
    </row>
    <row r="923" spans="1:6" x14ac:dyDescent="0.2">
      <c r="A923" s="52" t="s">
        <v>125</v>
      </c>
      <c r="B923" s="57" t="s">
        <v>6</v>
      </c>
      <c r="C923" s="61">
        <v>173</v>
      </c>
      <c r="D923" s="62">
        <v>80006892</v>
      </c>
      <c r="E923" s="62">
        <v>4800414</v>
      </c>
      <c r="F923" s="63">
        <v>9.261044750451591E-3</v>
      </c>
    </row>
    <row r="924" spans="1:6" x14ac:dyDescent="0.2">
      <c r="A924" s="52" t="s">
        <v>125</v>
      </c>
      <c r="B924" s="57" t="s">
        <v>10</v>
      </c>
      <c r="C924" s="61">
        <v>1396</v>
      </c>
      <c r="D924" s="62">
        <v>149701890</v>
      </c>
      <c r="E924" s="62">
        <v>8937601</v>
      </c>
      <c r="F924" s="63">
        <v>1.7242580082193096E-2</v>
      </c>
    </row>
    <row r="925" spans="1:6" x14ac:dyDescent="0.2">
      <c r="A925" s="52" t="s">
        <v>125</v>
      </c>
      <c r="B925" s="57" t="s">
        <v>4</v>
      </c>
      <c r="C925" s="61">
        <v>222</v>
      </c>
      <c r="D925" s="62">
        <v>94223143</v>
      </c>
      <c r="E925" s="62">
        <v>5653389</v>
      </c>
      <c r="F925" s="63">
        <v>1.0906619412557076E-2</v>
      </c>
    </row>
    <row r="926" spans="1:6" x14ac:dyDescent="0.2">
      <c r="A926" s="52" t="s">
        <v>125</v>
      </c>
      <c r="B926" s="57" t="s">
        <v>49</v>
      </c>
      <c r="C926" s="61">
        <v>4324</v>
      </c>
      <c r="D926" s="62">
        <v>339741959</v>
      </c>
      <c r="E926" s="62">
        <v>19884752</v>
      </c>
      <c r="F926" s="63">
        <v>3.8362020051527175E-2</v>
      </c>
    </row>
    <row r="927" spans="1:6" x14ac:dyDescent="0.2">
      <c r="A927" s="52" t="s">
        <v>125</v>
      </c>
      <c r="B927" s="57" t="s">
        <v>8</v>
      </c>
      <c r="C927" s="61">
        <v>1550</v>
      </c>
      <c r="D927" s="62">
        <v>166189317</v>
      </c>
      <c r="E927" s="62">
        <v>9971348</v>
      </c>
      <c r="F927" s="63">
        <v>1.9236903327572573E-2</v>
      </c>
    </row>
    <row r="928" spans="1:6" x14ac:dyDescent="0.2">
      <c r="A928" s="52" t="s">
        <v>125</v>
      </c>
      <c r="B928" s="57" t="s">
        <v>152</v>
      </c>
      <c r="C928" s="61">
        <v>315</v>
      </c>
      <c r="D928" s="62">
        <v>151178432</v>
      </c>
      <c r="E928" s="62">
        <v>9070706</v>
      </c>
      <c r="F928" s="63">
        <v>1.7499368634494805E-2</v>
      </c>
    </row>
    <row r="929" spans="1:6" x14ac:dyDescent="0.2">
      <c r="A929" s="52" t="s">
        <v>125</v>
      </c>
      <c r="B929" s="57" t="s">
        <v>25</v>
      </c>
      <c r="C929" s="61">
        <v>453</v>
      </c>
      <c r="D929" s="62">
        <v>255727223</v>
      </c>
      <c r="E929" s="62">
        <v>15250447</v>
      </c>
      <c r="F929" s="63">
        <v>2.9421435761871832E-2</v>
      </c>
    </row>
    <row r="930" spans="1:6" x14ac:dyDescent="0.2">
      <c r="A930" s="52" t="s">
        <v>126</v>
      </c>
      <c r="B930" s="57" t="s">
        <v>5</v>
      </c>
      <c r="C930" s="61">
        <v>46</v>
      </c>
      <c r="D930" s="62">
        <v>4314198</v>
      </c>
      <c r="E930" s="62">
        <v>258852</v>
      </c>
      <c r="F930" s="63">
        <v>4.9938191908945669E-4</v>
      </c>
    </row>
    <row r="931" spans="1:6" x14ac:dyDescent="0.2">
      <c r="A931" s="52" t="s">
        <v>126</v>
      </c>
      <c r="B931" s="57" t="s">
        <v>1</v>
      </c>
      <c r="C931" s="61">
        <v>23</v>
      </c>
      <c r="D931" s="62">
        <v>21689608</v>
      </c>
      <c r="E931" s="62">
        <v>1301376</v>
      </c>
      <c r="F931" s="63">
        <v>2.5106379102226785E-3</v>
      </c>
    </row>
    <row r="932" spans="1:6" x14ac:dyDescent="0.2">
      <c r="A932" s="52" t="s">
        <v>126</v>
      </c>
      <c r="B932" s="57" t="s">
        <v>151</v>
      </c>
      <c r="C932" s="61">
        <v>197</v>
      </c>
      <c r="D932" s="62">
        <v>36599361</v>
      </c>
      <c r="E932" s="62">
        <v>2195962</v>
      </c>
      <c r="F932" s="63">
        <v>4.2364892595286941E-3</v>
      </c>
    </row>
    <row r="933" spans="1:6" x14ac:dyDescent="0.2">
      <c r="A933" s="52" t="s">
        <v>126</v>
      </c>
      <c r="B933" s="57" t="s">
        <v>3</v>
      </c>
      <c r="C933" s="61">
        <v>81</v>
      </c>
      <c r="D933" s="62">
        <v>30621791</v>
      </c>
      <c r="E933" s="62">
        <v>1837307</v>
      </c>
      <c r="F933" s="63">
        <v>3.5445656035746E-3</v>
      </c>
    </row>
    <row r="934" spans="1:6" x14ac:dyDescent="0.2">
      <c r="A934" s="52" t="s">
        <v>126</v>
      </c>
      <c r="B934" s="57" t="s">
        <v>2</v>
      </c>
      <c r="C934" s="61">
        <v>22</v>
      </c>
      <c r="D934" s="62">
        <v>41577711</v>
      </c>
      <c r="E934" s="62">
        <v>2494663</v>
      </c>
      <c r="F934" s="63">
        <v>4.8127485838296066E-3</v>
      </c>
    </row>
    <row r="935" spans="1:6" x14ac:dyDescent="0.2">
      <c r="A935" s="52" t="s">
        <v>126</v>
      </c>
      <c r="B935" s="57" t="s">
        <v>6</v>
      </c>
      <c r="C935" s="61">
        <v>19</v>
      </c>
      <c r="D935" s="62">
        <v>1428494</v>
      </c>
      <c r="E935" s="62">
        <v>85710</v>
      </c>
      <c r="F935" s="63">
        <v>1.6535326860583395E-4</v>
      </c>
    </row>
    <row r="936" spans="1:6" x14ac:dyDescent="0.2">
      <c r="A936" s="52" t="s">
        <v>126</v>
      </c>
      <c r="B936" s="57" t="s">
        <v>10</v>
      </c>
      <c r="C936" s="61">
        <v>248</v>
      </c>
      <c r="D936" s="62">
        <v>18138466</v>
      </c>
      <c r="E936" s="62">
        <v>1088308</v>
      </c>
      <c r="F936" s="63">
        <v>2.0995833047471467E-3</v>
      </c>
    </row>
    <row r="937" spans="1:6" x14ac:dyDescent="0.2">
      <c r="A937" s="52" t="s">
        <v>126</v>
      </c>
      <c r="B937" s="57" t="s">
        <v>4</v>
      </c>
      <c r="C937" s="61">
        <v>45</v>
      </c>
      <c r="D937" s="62">
        <v>17740534</v>
      </c>
      <c r="E937" s="62">
        <v>1064432</v>
      </c>
      <c r="F937" s="63">
        <v>2.053521297499067E-3</v>
      </c>
    </row>
    <row r="938" spans="1:6" x14ac:dyDescent="0.2">
      <c r="A938" s="52" t="s">
        <v>126</v>
      </c>
      <c r="B938" s="57" t="s">
        <v>49</v>
      </c>
      <c r="C938" s="61">
        <v>657</v>
      </c>
      <c r="D938" s="62">
        <v>40047016</v>
      </c>
      <c r="E938" s="62">
        <v>2310968</v>
      </c>
      <c r="F938" s="63">
        <v>4.4583608965521743E-3</v>
      </c>
    </row>
    <row r="939" spans="1:6" x14ac:dyDescent="0.2">
      <c r="A939" s="52" t="s">
        <v>126</v>
      </c>
      <c r="B939" s="57" t="s">
        <v>8</v>
      </c>
      <c r="C939" s="61">
        <v>214</v>
      </c>
      <c r="D939" s="62">
        <v>20077946</v>
      </c>
      <c r="E939" s="62">
        <v>1204677</v>
      </c>
      <c r="F939" s="63">
        <v>2.324084465806443E-3</v>
      </c>
    </row>
    <row r="940" spans="1:6" x14ac:dyDescent="0.2">
      <c r="A940" s="52" t="s">
        <v>126</v>
      </c>
      <c r="B940" s="57" t="s">
        <v>152</v>
      </c>
      <c r="C940" s="61">
        <v>84</v>
      </c>
      <c r="D940" s="62">
        <v>25192075</v>
      </c>
      <c r="E940" s="62">
        <v>1511525</v>
      </c>
      <c r="F940" s="63">
        <v>2.9160611285664819E-3</v>
      </c>
    </row>
    <row r="941" spans="1:6" x14ac:dyDescent="0.2">
      <c r="A941" s="52" t="s">
        <v>126</v>
      </c>
      <c r="B941" s="57" t="s">
        <v>25</v>
      </c>
      <c r="C941" s="61">
        <v>81</v>
      </c>
      <c r="D941" s="62">
        <v>8125730</v>
      </c>
      <c r="E941" s="62">
        <v>487471</v>
      </c>
      <c r="F941" s="63">
        <v>9.4043779256276381E-4</v>
      </c>
    </row>
    <row r="942" spans="1:6" x14ac:dyDescent="0.2">
      <c r="A942" s="52" t="s">
        <v>127</v>
      </c>
      <c r="B942" s="57" t="s">
        <v>5</v>
      </c>
      <c r="C942" s="61" t="s">
        <v>48</v>
      </c>
      <c r="D942" s="62" t="s">
        <v>48</v>
      </c>
      <c r="E942" s="62" t="s">
        <v>48</v>
      </c>
      <c r="F942" s="63" t="s">
        <v>48</v>
      </c>
    </row>
    <row r="943" spans="1:6" x14ac:dyDescent="0.2">
      <c r="A943" s="52" t="s">
        <v>127</v>
      </c>
      <c r="B943" s="57" t="s">
        <v>1</v>
      </c>
      <c r="C943" s="61">
        <v>11</v>
      </c>
      <c r="D943" s="62">
        <v>2715880</v>
      </c>
      <c r="E943" s="62">
        <v>162953</v>
      </c>
      <c r="F943" s="63">
        <v>3.1437184901559283E-4</v>
      </c>
    </row>
    <row r="944" spans="1:6" x14ac:dyDescent="0.2">
      <c r="A944" s="52" t="s">
        <v>127</v>
      </c>
      <c r="B944" s="57" t="s">
        <v>151</v>
      </c>
      <c r="C944" s="61">
        <v>37</v>
      </c>
      <c r="D944" s="62">
        <v>3383186</v>
      </c>
      <c r="E944" s="62">
        <v>202991</v>
      </c>
      <c r="F944" s="63">
        <v>3.916138764154339E-4</v>
      </c>
    </row>
    <row r="945" spans="1:6" x14ac:dyDescent="0.2">
      <c r="A945" s="52" t="s">
        <v>127</v>
      </c>
      <c r="B945" s="57" t="s">
        <v>3</v>
      </c>
      <c r="C945" s="61">
        <v>21</v>
      </c>
      <c r="D945" s="62">
        <v>6655381</v>
      </c>
      <c r="E945" s="62">
        <v>399323</v>
      </c>
      <c r="F945" s="63">
        <v>7.7038109064855246E-4</v>
      </c>
    </row>
    <row r="946" spans="1:6" x14ac:dyDescent="0.2">
      <c r="A946" s="52" t="s">
        <v>127</v>
      </c>
      <c r="B946" s="57" t="s">
        <v>2</v>
      </c>
      <c r="C946" s="61">
        <v>9</v>
      </c>
      <c r="D946" s="62">
        <v>6573717</v>
      </c>
      <c r="E946" s="62">
        <v>394423</v>
      </c>
      <c r="F946" s="63">
        <v>7.609279228015266E-4</v>
      </c>
    </row>
    <row r="947" spans="1:6" x14ac:dyDescent="0.2">
      <c r="A947" s="52" t="s">
        <v>127</v>
      </c>
      <c r="B947" s="57" t="s">
        <v>6</v>
      </c>
      <c r="C947" s="61" t="s">
        <v>48</v>
      </c>
      <c r="D947" s="62" t="s">
        <v>48</v>
      </c>
      <c r="E947" s="62" t="s">
        <v>48</v>
      </c>
      <c r="F947" s="63" t="s">
        <v>48</v>
      </c>
    </row>
    <row r="948" spans="1:6" x14ac:dyDescent="0.2">
      <c r="A948" s="52" t="s">
        <v>127</v>
      </c>
      <c r="B948" s="57" t="s">
        <v>10</v>
      </c>
      <c r="C948" s="61">
        <v>98</v>
      </c>
      <c r="D948" s="62">
        <v>1841872</v>
      </c>
      <c r="E948" s="62">
        <v>110512</v>
      </c>
      <c r="F948" s="63">
        <v>2.1320173165520853E-4</v>
      </c>
    </row>
    <row r="949" spans="1:6" x14ac:dyDescent="0.2">
      <c r="A949" s="52" t="s">
        <v>127</v>
      </c>
      <c r="B949" s="57" t="s">
        <v>4</v>
      </c>
      <c r="C949" s="61">
        <v>17</v>
      </c>
      <c r="D949" s="62">
        <v>1474134</v>
      </c>
      <c r="E949" s="62">
        <v>88448</v>
      </c>
      <c r="F949" s="63">
        <v>1.7063546729260065E-4</v>
      </c>
    </row>
    <row r="950" spans="1:6" x14ac:dyDescent="0.2">
      <c r="A950" s="52" t="s">
        <v>127</v>
      </c>
      <c r="B950" s="57" t="s">
        <v>49</v>
      </c>
      <c r="C950" s="61">
        <v>256</v>
      </c>
      <c r="D950" s="62">
        <v>5800776</v>
      </c>
      <c r="E950" s="62">
        <v>340440</v>
      </c>
      <c r="F950" s="63">
        <v>6.567829513962211E-4</v>
      </c>
    </row>
    <row r="951" spans="1:6" x14ac:dyDescent="0.2">
      <c r="A951" s="52" t="s">
        <v>127</v>
      </c>
      <c r="B951" s="57" t="s">
        <v>8</v>
      </c>
      <c r="C951" s="61">
        <v>82</v>
      </c>
      <c r="D951" s="62">
        <v>3459837</v>
      </c>
      <c r="E951" s="62">
        <v>207590</v>
      </c>
      <c r="F951" s="63">
        <v>4.0048634966614248E-4</v>
      </c>
    </row>
    <row r="952" spans="1:6" x14ac:dyDescent="0.2">
      <c r="A952" s="52" t="s">
        <v>127</v>
      </c>
      <c r="B952" s="57" t="s">
        <v>152</v>
      </c>
      <c r="C952" s="61">
        <v>40</v>
      </c>
      <c r="D952" s="62">
        <v>4199670</v>
      </c>
      <c r="E952" s="62">
        <v>251980</v>
      </c>
      <c r="F952" s="63">
        <v>4.8612433348848492E-4</v>
      </c>
    </row>
    <row r="953" spans="1:6" x14ac:dyDescent="0.2">
      <c r="A953" s="52" t="s">
        <v>127</v>
      </c>
      <c r="B953" s="57" t="s">
        <v>25</v>
      </c>
      <c r="C953" s="61">
        <v>26</v>
      </c>
      <c r="D953" s="62">
        <v>1648518</v>
      </c>
      <c r="E953" s="62">
        <v>98911</v>
      </c>
      <c r="F953" s="63">
        <v>1.908208744728928E-4</v>
      </c>
    </row>
    <row r="954" spans="1:6" x14ac:dyDescent="0.2">
      <c r="A954" s="52" t="s">
        <v>128</v>
      </c>
      <c r="B954" s="57" t="s">
        <v>5</v>
      </c>
      <c r="C954" s="61" t="s">
        <v>48</v>
      </c>
      <c r="D954" s="62" t="s">
        <v>48</v>
      </c>
      <c r="E954" s="62" t="s">
        <v>48</v>
      </c>
      <c r="F954" s="63" t="s">
        <v>48</v>
      </c>
    </row>
    <row r="955" spans="1:6" x14ac:dyDescent="0.2">
      <c r="A955" s="52" t="s">
        <v>128</v>
      </c>
      <c r="B955" s="57" t="s">
        <v>1</v>
      </c>
      <c r="C955" s="61" t="s">
        <v>48</v>
      </c>
      <c r="D955" s="62" t="s">
        <v>48</v>
      </c>
      <c r="E955" s="62" t="s">
        <v>48</v>
      </c>
      <c r="F955" s="63" t="s">
        <v>48</v>
      </c>
    </row>
    <row r="956" spans="1:6" x14ac:dyDescent="0.2">
      <c r="A956" s="52" t="s">
        <v>128</v>
      </c>
      <c r="B956" s="57" t="s">
        <v>151</v>
      </c>
      <c r="C956" s="61">
        <v>13</v>
      </c>
      <c r="D956" s="62">
        <v>355337</v>
      </c>
      <c r="E956" s="62">
        <v>21320</v>
      </c>
      <c r="F956" s="63">
        <v>4.113092622420231E-5</v>
      </c>
    </row>
    <row r="957" spans="1:6" x14ac:dyDescent="0.2">
      <c r="A957" s="52" t="s">
        <v>128</v>
      </c>
      <c r="B957" s="57" t="s">
        <v>3</v>
      </c>
      <c r="C957" s="61" t="s">
        <v>48</v>
      </c>
      <c r="D957" s="62" t="s">
        <v>48</v>
      </c>
      <c r="E957" s="62" t="s">
        <v>48</v>
      </c>
      <c r="F957" s="63" t="s">
        <v>48</v>
      </c>
    </row>
    <row r="958" spans="1:6" x14ac:dyDescent="0.2">
      <c r="A958" s="52" t="s">
        <v>128</v>
      </c>
      <c r="B958" s="57" t="s">
        <v>2</v>
      </c>
      <c r="C958" s="61" t="s">
        <v>48</v>
      </c>
      <c r="D958" s="62" t="s">
        <v>48</v>
      </c>
      <c r="E958" s="62" t="s">
        <v>48</v>
      </c>
      <c r="F958" s="63" t="s">
        <v>48</v>
      </c>
    </row>
    <row r="959" spans="1:6" x14ac:dyDescent="0.2">
      <c r="A959" s="52" t="s">
        <v>128</v>
      </c>
      <c r="B959" s="57" t="s">
        <v>6</v>
      </c>
      <c r="C959" s="61" t="s">
        <v>48</v>
      </c>
      <c r="D959" s="62" t="s">
        <v>48</v>
      </c>
      <c r="E959" s="62" t="s">
        <v>48</v>
      </c>
      <c r="F959" s="63" t="s">
        <v>48</v>
      </c>
    </row>
    <row r="960" spans="1:6" x14ac:dyDescent="0.2">
      <c r="A960" s="52" t="s">
        <v>128</v>
      </c>
      <c r="B960" s="57" t="s">
        <v>10</v>
      </c>
      <c r="C960" s="61">
        <v>30</v>
      </c>
      <c r="D960" s="62">
        <v>314172</v>
      </c>
      <c r="E960" s="62">
        <v>18850</v>
      </c>
      <c r="F960" s="63">
        <v>3.6365757942130094E-5</v>
      </c>
    </row>
    <row r="961" spans="1:6" x14ac:dyDescent="0.2">
      <c r="A961" s="52" t="s">
        <v>128</v>
      </c>
      <c r="B961" s="57" t="s">
        <v>4</v>
      </c>
      <c r="C961" s="61">
        <v>8</v>
      </c>
      <c r="D961" s="62">
        <v>789444</v>
      </c>
      <c r="E961" s="62">
        <v>47367</v>
      </c>
      <c r="F961" s="63">
        <v>9.1381265593892621E-5</v>
      </c>
    </row>
    <row r="962" spans="1:6" x14ac:dyDescent="0.2">
      <c r="A962" s="52" t="s">
        <v>128</v>
      </c>
      <c r="B962" s="57" t="s">
        <v>49</v>
      </c>
      <c r="C962" s="61">
        <v>70</v>
      </c>
      <c r="D962" s="62">
        <v>761155</v>
      </c>
      <c r="E962" s="62">
        <v>45014</v>
      </c>
      <c r="F962" s="63">
        <v>8.6841815809392253E-5</v>
      </c>
    </row>
    <row r="963" spans="1:6" x14ac:dyDescent="0.2">
      <c r="A963" s="52" t="s">
        <v>128</v>
      </c>
      <c r="B963" s="57" t="s">
        <v>8</v>
      </c>
      <c r="C963" s="61">
        <v>21</v>
      </c>
      <c r="D963" s="62">
        <v>168752</v>
      </c>
      <c r="E963" s="62">
        <v>10125</v>
      </c>
      <c r="F963" s="63">
        <v>1.9533331520640168E-5</v>
      </c>
    </row>
    <row r="964" spans="1:6" x14ac:dyDescent="0.2">
      <c r="A964" s="52" t="s">
        <v>128</v>
      </c>
      <c r="B964" s="57" t="s">
        <v>152</v>
      </c>
      <c r="C964" s="61">
        <v>11</v>
      </c>
      <c r="D964" s="62">
        <v>5899228</v>
      </c>
      <c r="E964" s="62">
        <v>353954</v>
      </c>
      <c r="F964" s="63">
        <v>6.8285440247473289E-4</v>
      </c>
    </row>
    <row r="965" spans="1:6" x14ac:dyDescent="0.2">
      <c r="A965" s="52" t="s">
        <v>128</v>
      </c>
      <c r="B965" s="57" t="s">
        <v>25</v>
      </c>
      <c r="C965" s="61">
        <v>15</v>
      </c>
      <c r="D965" s="62">
        <v>1136400</v>
      </c>
      <c r="E965" s="62">
        <v>68184</v>
      </c>
      <c r="F965" s="63">
        <v>1.3154179520032881E-4</v>
      </c>
    </row>
    <row r="966" spans="1:6" x14ac:dyDescent="0.2">
      <c r="A966" s="52" t="s">
        <v>129</v>
      </c>
      <c r="B966" s="57" t="s">
        <v>5</v>
      </c>
      <c r="C966" s="61" t="s">
        <v>48</v>
      </c>
      <c r="D966" s="62" t="s">
        <v>48</v>
      </c>
      <c r="E966" s="62" t="s">
        <v>48</v>
      </c>
      <c r="F966" s="63" t="s">
        <v>48</v>
      </c>
    </row>
    <row r="967" spans="1:6" x14ac:dyDescent="0.2">
      <c r="A967" s="52" t="s">
        <v>129</v>
      </c>
      <c r="B967" s="57" t="s">
        <v>1</v>
      </c>
      <c r="C967" s="61">
        <v>8</v>
      </c>
      <c r="D967" s="62">
        <v>896875</v>
      </c>
      <c r="E967" s="62">
        <v>53813</v>
      </c>
      <c r="F967" s="63">
        <v>1.0381700435755154E-4</v>
      </c>
    </row>
    <row r="968" spans="1:6" x14ac:dyDescent="0.2">
      <c r="A968" s="52" t="s">
        <v>129</v>
      </c>
      <c r="B968" s="57" t="s">
        <v>151</v>
      </c>
      <c r="C968" s="61">
        <v>20</v>
      </c>
      <c r="D968" s="62">
        <v>746728</v>
      </c>
      <c r="E968" s="62">
        <v>44804</v>
      </c>
      <c r="F968" s="63">
        <v>8.6436680044519717E-5</v>
      </c>
    </row>
    <row r="969" spans="1:6" x14ac:dyDescent="0.2">
      <c r="A969" s="52" t="s">
        <v>129</v>
      </c>
      <c r="B969" s="57" t="s">
        <v>3</v>
      </c>
      <c r="C969" s="61">
        <v>17</v>
      </c>
      <c r="D969" s="62">
        <v>2396379</v>
      </c>
      <c r="E969" s="62">
        <v>143783</v>
      </c>
      <c r="F969" s="63">
        <v>2.7738874133651409E-4</v>
      </c>
    </row>
    <row r="970" spans="1:6" x14ac:dyDescent="0.2">
      <c r="A970" s="52" t="s">
        <v>129</v>
      </c>
      <c r="B970" s="57" t="s">
        <v>2</v>
      </c>
      <c r="C970" s="61" t="s">
        <v>48</v>
      </c>
      <c r="D970" s="62" t="s">
        <v>48</v>
      </c>
      <c r="E970" s="62" t="s">
        <v>48</v>
      </c>
      <c r="F970" s="63" t="s">
        <v>48</v>
      </c>
    </row>
    <row r="971" spans="1:6" x14ac:dyDescent="0.2">
      <c r="A971" s="52" t="s">
        <v>129</v>
      </c>
      <c r="B971" s="57" t="s">
        <v>6</v>
      </c>
      <c r="C971" s="61" t="s">
        <v>48</v>
      </c>
      <c r="D971" s="62" t="s">
        <v>48</v>
      </c>
      <c r="E971" s="62" t="s">
        <v>48</v>
      </c>
      <c r="F971" s="63" t="s">
        <v>48</v>
      </c>
    </row>
    <row r="972" spans="1:6" x14ac:dyDescent="0.2">
      <c r="A972" s="52" t="s">
        <v>129</v>
      </c>
      <c r="B972" s="57" t="s">
        <v>10</v>
      </c>
      <c r="C972" s="61">
        <v>68</v>
      </c>
      <c r="D972" s="62">
        <v>1581275</v>
      </c>
      <c r="E972" s="62">
        <v>94877</v>
      </c>
      <c r="F972" s="63">
        <v>1.8303840935148417E-4</v>
      </c>
    </row>
    <row r="973" spans="1:6" x14ac:dyDescent="0.2">
      <c r="A973" s="52" t="s">
        <v>129</v>
      </c>
      <c r="B973" s="57" t="s">
        <v>4</v>
      </c>
      <c r="C973" s="61">
        <v>11</v>
      </c>
      <c r="D973" s="62">
        <v>1602768</v>
      </c>
      <c r="E973" s="62">
        <v>96166</v>
      </c>
      <c r="F973" s="63">
        <v>1.8552517126063038E-4</v>
      </c>
    </row>
    <row r="974" spans="1:6" x14ac:dyDescent="0.2">
      <c r="A974" s="52" t="s">
        <v>129</v>
      </c>
      <c r="B974" s="57" t="s">
        <v>49</v>
      </c>
      <c r="C974" s="61">
        <v>122</v>
      </c>
      <c r="D974" s="62">
        <v>2277025</v>
      </c>
      <c r="E974" s="62">
        <v>135215</v>
      </c>
      <c r="F974" s="63">
        <v>2.6085920212971461E-4</v>
      </c>
    </row>
    <row r="975" spans="1:6" x14ac:dyDescent="0.2">
      <c r="A975" s="52" t="s">
        <v>129</v>
      </c>
      <c r="B975" s="57" t="s">
        <v>8</v>
      </c>
      <c r="C975" s="61">
        <v>39</v>
      </c>
      <c r="D975" s="62">
        <v>570846</v>
      </c>
      <c r="E975" s="62">
        <v>34251</v>
      </c>
      <c r="F975" s="63">
        <v>6.6077643250710751E-5</v>
      </c>
    </row>
    <row r="976" spans="1:6" x14ac:dyDescent="0.2">
      <c r="A976" s="52" t="s">
        <v>129</v>
      </c>
      <c r="B976" s="57" t="s">
        <v>152</v>
      </c>
      <c r="C976" s="61">
        <v>28</v>
      </c>
      <c r="D976" s="62">
        <v>1791131</v>
      </c>
      <c r="E976" s="62">
        <v>107468</v>
      </c>
      <c r="F976" s="63">
        <v>2.0732919228248471E-4</v>
      </c>
    </row>
    <row r="977" spans="1:6" x14ac:dyDescent="0.2">
      <c r="A977" s="52" t="s">
        <v>129</v>
      </c>
      <c r="B977" s="57" t="s">
        <v>25</v>
      </c>
      <c r="C977" s="61">
        <v>36</v>
      </c>
      <c r="D977" s="62">
        <v>1702203</v>
      </c>
      <c r="E977" s="62">
        <v>102132</v>
      </c>
      <c r="F977" s="63">
        <v>1.9703488541886633E-4</v>
      </c>
    </row>
    <row r="978" spans="1:6" x14ac:dyDescent="0.2">
      <c r="A978" s="52" t="s">
        <v>130</v>
      </c>
      <c r="B978" s="57" t="s">
        <v>5</v>
      </c>
      <c r="C978" s="61">
        <v>109</v>
      </c>
      <c r="D978" s="62">
        <v>15923820</v>
      </c>
      <c r="E978" s="62">
        <v>955429</v>
      </c>
      <c r="F978" s="63">
        <v>1.8432307556971571E-3</v>
      </c>
    </row>
    <row r="979" spans="1:6" x14ac:dyDescent="0.2">
      <c r="A979" s="52" t="s">
        <v>130</v>
      </c>
      <c r="B979" s="57" t="s">
        <v>1</v>
      </c>
      <c r="C979" s="61">
        <v>62</v>
      </c>
      <c r="D979" s="62">
        <v>27992491</v>
      </c>
      <c r="E979" s="62">
        <v>1679549</v>
      </c>
      <c r="F979" s="63">
        <v>3.2402160416947828E-3</v>
      </c>
    </row>
    <row r="980" spans="1:6" x14ac:dyDescent="0.2">
      <c r="A980" s="52" t="s">
        <v>130</v>
      </c>
      <c r="B980" s="57" t="s">
        <v>151</v>
      </c>
      <c r="C980" s="61">
        <v>496</v>
      </c>
      <c r="D980" s="62">
        <v>77632177</v>
      </c>
      <c r="E980" s="62">
        <v>4655042</v>
      </c>
      <c r="F980" s="63">
        <v>8.9805904818275415E-3</v>
      </c>
    </row>
    <row r="981" spans="1:6" x14ac:dyDescent="0.2">
      <c r="A981" s="52" t="s">
        <v>130</v>
      </c>
      <c r="B981" s="57" t="s">
        <v>3</v>
      </c>
      <c r="C981" s="61">
        <v>149</v>
      </c>
      <c r="D981" s="62">
        <v>56377266</v>
      </c>
      <c r="E981" s="62">
        <v>3382636</v>
      </c>
      <c r="F981" s="63">
        <v>6.5258420149779924E-3</v>
      </c>
    </row>
    <row r="982" spans="1:6" x14ac:dyDescent="0.2">
      <c r="A982" s="52" t="s">
        <v>130</v>
      </c>
      <c r="B982" s="57" t="s">
        <v>2</v>
      </c>
      <c r="C982" s="61">
        <v>48</v>
      </c>
      <c r="D982" s="62">
        <v>71280434</v>
      </c>
      <c r="E982" s="62">
        <v>4276826</v>
      </c>
      <c r="F982" s="63">
        <v>8.2509293939845348E-3</v>
      </c>
    </row>
    <row r="983" spans="1:6" x14ac:dyDescent="0.2">
      <c r="A983" s="52" t="s">
        <v>130</v>
      </c>
      <c r="B983" s="57" t="s">
        <v>6</v>
      </c>
      <c r="C983" s="61">
        <v>66</v>
      </c>
      <c r="D983" s="62">
        <v>18998756</v>
      </c>
      <c r="E983" s="62">
        <v>1139925</v>
      </c>
      <c r="F983" s="63">
        <v>2.1991637465348882E-3</v>
      </c>
    </row>
    <row r="984" spans="1:6" x14ac:dyDescent="0.2">
      <c r="A984" s="52" t="s">
        <v>130</v>
      </c>
      <c r="B984" s="57" t="s">
        <v>10</v>
      </c>
      <c r="C984" s="61">
        <v>463</v>
      </c>
      <c r="D984" s="62">
        <v>34875093</v>
      </c>
      <c r="E984" s="62">
        <v>2092506</v>
      </c>
      <c r="F984" s="63">
        <v>4.0369000895732025E-3</v>
      </c>
    </row>
    <row r="985" spans="1:6" x14ac:dyDescent="0.2">
      <c r="A985" s="52" t="s">
        <v>130</v>
      </c>
      <c r="B985" s="57" t="s">
        <v>4</v>
      </c>
      <c r="C985" s="61">
        <v>80</v>
      </c>
      <c r="D985" s="62">
        <v>29755356</v>
      </c>
      <c r="E985" s="62">
        <v>1785321</v>
      </c>
      <c r="F985" s="63">
        <v>3.4442732803714395E-3</v>
      </c>
    </row>
    <row r="986" spans="1:6" x14ac:dyDescent="0.2">
      <c r="A986" s="52" t="s">
        <v>130</v>
      </c>
      <c r="B986" s="57" t="s">
        <v>49</v>
      </c>
      <c r="C986" s="61">
        <v>1402</v>
      </c>
      <c r="D986" s="62">
        <v>74495490</v>
      </c>
      <c r="E986" s="62">
        <v>4380257</v>
      </c>
      <c r="F986" s="63">
        <v>8.450470333491826E-3</v>
      </c>
    </row>
    <row r="987" spans="1:6" x14ac:dyDescent="0.2">
      <c r="A987" s="52" t="s">
        <v>130</v>
      </c>
      <c r="B987" s="57" t="s">
        <v>8</v>
      </c>
      <c r="C987" s="61">
        <v>585</v>
      </c>
      <c r="D987" s="62">
        <v>45259307</v>
      </c>
      <c r="E987" s="62">
        <v>2715558</v>
      </c>
      <c r="F987" s="63">
        <v>5.2389031780273156E-3</v>
      </c>
    </row>
    <row r="988" spans="1:6" x14ac:dyDescent="0.2">
      <c r="A988" s="52" t="s">
        <v>130</v>
      </c>
      <c r="B988" s="57" t="s">
        <v>152</v>
      </c>
      <c r="C988" s="61">
        <v>104</v>
      </c>
      <c r="D988" s="62">
        <v>82105349</v>
      </c>
      <c r="E988" s="62">
        <v>4926321</v>
      </c>
      <c r="F988" s="63">
        <v>9.5039467921078126E-3</v>
      </c>
    </row>
    <row r="989" spans="1:6" x14ac:dyDescent="0.2">
      <c r="A989" s="52" t="s">
        <v>130</v>
      </c>
      <c r="B989" s="57" t="s">
        <v>25</v>
      </c>
      <c r="C989" s="61">
        <v>197</v>
      </c>
      <c r="D989" s="62">
        <v>42808701</v>
      </c>
      <c r="E989" s="62">
        <v>2548909</v>
      </c>
      <c r="F989" s="63">
        <v>4.9174009395499662E-3</v>
      </c>
    </row>
    <row r="990" spans="1:6" x14ac:dyDescent="0.2">
      <c r="A990" s="52" t="s">
        <v>131</v>
      </c>
      <c r="B990" s="57" t="s">
        <v>5</v>
      </c>
      <c r="C990" s="61" t="s">
        <v>48</v>
      </c>
      <c r="D990" s="62" t="s">
        <v>48</v>
      </c>
      <c r="E990" s="62" t="s">
        <v>48</v>
      </c>
      <c r="F990" s="63" t="s">
        <v>48</v>
      </c>
    </row>
    <row r="991" spans="1:6" x14ac:dyDescent="0.2">
      <c r="A991" s="52" t="s">
        <v>131</v>
      </c>
      <c r="B991" s="57" t="s">
        <v>1</v>
      </c>
      <c r="C991" s="61">
        <v>9</v>
      </c>
      <c r="D991" s="62">
        <v>1830178</v>
      </c>
      <c r="E991" s="62">
        <v>109811</v>
      </c>
      <c r="F991" s="63">
        <v>2.1184934988770544E-4</v>
      </c>
    </row>
    <row r="992" spans="1:6" x14ac:dyDescent="0.2">
      <c r="A992" s="52" t="s">
        <v>131</v>
      </c>
      <c r="B992" s="57" t="s">
        <v>151</v>
      </c>
      <c r="C992" s="61">
        <v>32</v>
      </c>
      <c r="D992" s="62">
        <v>1815131</v>
      </c>
      <c r="E992" s="62">
        <v>108908</v>
      </c>
      <c r="F992" s="63">
        <v>2.1010726609875353E-4</v>
      </c>
    </row>
    <row r="993" spans="1:6" x14ac:dyDescent="0.2">
      <c r="A993" s="52" t="s">
        <v>131</v>
      </c>
      <c r="B993" s="57" t="s">
        <v>3</v>
      </c>
      <c r="C993" s="61">
        <v>13</v>
      </c>
      <c r="D993" s="62">
        <v>3391907</v>
      </c>
      <c r="E993" s="62">
        <v>203514</v>
      </c>
      <c r="F993" s="63">
        <v>3.9262285739175934E-4</v>
      </c>
    </row>
    <row r="994" spans="1:6" x14ac:dyDescent="0.2">
      <c r="A994" s="52" t="s">
        <v>131</v>
      </c>
      <c r="B994" s="57" t="s">
        <v>2</v>
      </c>
      <c r="C994" s="61" t="s">
        <v>48</v>
      </c>
      <c r="D994" s="62" t="s">
        <v>48</v>
      </c>
      <c r="E994" s="62" t="s">
        <v>48</v>
      </c>
      <c r="F994" s="63" t="s">
        <v>48</v>
      </c>
    </row>
    <row r="995" spans="1:6" x14ac:dyDescent="0.2">
      <c r="A995" s="52" t="s">
        <v>131</v>
      </c>
      <c r="B995" s="57" t="s">
        <v>6</v>
      </c>
      <c r="C995" s="61">
        <v>6</v>
      </c>
      <c r="D995" s="62">
        <v>270184</v>
      </c>
      <c r="E995" s="62">
        <v>16211</v>
      </c>
      <c r="F995" s="63">
        <v>3.1274551830231879E-5</v>
      </c>
    </row>
    <row r="996" spans="1:6" x14ac:dyDescent="0.2">
      <c r="A996" s="52" t="s">
        <v>131</v>
      </c>
      <c r="B996" s="57" t="s">
        <v>10</v>
      </c>
      <c r="C996" s="61">
        <v>63</v>
      </c>
      <c r="D996" s="62">
        <v>898070</v>
      </c>
      <c r="E996" s="62">
        <v>53884</v>
      </c>
      <c r="F996" s="63">
        <v>1.0395397883043702E-4</v>
      </c>
    </row>
    <row r="997" spans="1:6" x14ac:dyDescent="0.2">
      <c r="A997" s="52" t="s">
        <v>131</v>
      </c>
      <c r="B997" s="57" t="s">
        <v>4</v>
      </c>
      <c r="C997" s="61">
        <v>13</v>
      </c>
      <c r="D997" s="62">
        <v>1555485</v>
      </c>
      <c r="E997" s="62">
        <v>93329</v>
      </c>
      <c r="F997" s="63">
        <v>1.8005197999899518E-4</v>
      </c>
    </row>
    <row r="998" spans="1:6" x14ac:dyDescent="0.2">
      <c r="A998" s="52" t="s">
        <v>131</v>
      </c>
      <c r="B998" s="57" t="s">
        <v>49</v>
      </c>
      <c r="C998" s="61">
        <v>170</v>
      </c>
      <c r="D998" s="62">
        <v>2847240</v>
      </c>
      <c r="E998" s="62">
        <v>169426</v>
      </c>
      <c r="F998" s="63">
        <v>3.268596766633068E-4</v>
      </c>
    </row>
    <row r="999" spans="1:6" x14ac:dyDescent="0.2">
      <c r="A999" s="52" t="s">
        <v>131</v>
      </c>
      <c r="B999" s="57" t="s">
        <v>8</v>
      </c>
      <c r="C999" s="61">
        <v>54</v>
      </c>
      <c r="D999" s="62">
        <v>292754</v>
      </c>
      <c r="E999" s="62">
        <v>17565</v>
      </c>
      <c r="F999" s="63">
        <v>3.388671290469576E-5</v>
      </c>
    </row>
    <row r="1000" spans="1:6" x14ac:dyDescent="0.2">
      <c r="A1000" s="52" t="s">
        <v>131</v>
      </c>
      <c r="B1000" s="57" t="s">
        <v>152</v>
      </c>
      <c r="C1000" s="61">
        <v>31</v>
      </c>
      <c r="D1000" s="62">
        <v>4354824</v>
      </c>
      <c r="E1000" s="62">
        <v>261289</v>
      </c>
      <c r="F1000" s="63">
        <v>5.0408342317990605E-4</v>
      </c>
    </row>
    <row r="1001" spans="1:6" x14ac:dyDescent="0.2">
      <c r="A1001" s="52" t="s">
        <v>131</v>
      </c>
      <c r="B1001" s="57" t="s">
        <v>25</v>
      </c>
      <c r="C1001" s="61">
        <v>33</v>
      </c>
      <c r="D1001" s="62">
        <v>795695</v>
      </c>
      <c r="E1001" s="62">
        <v>47742</v>
      </c>
      <c r="F1001" s="63">
        <v>9.2104722316879294E-5</v>
      </c>
    </row>
    <row r="1002" spans="1:6" x14ac:dyDescent="0.2">
      <c r="A1002" s="52" t="s">
        <v>132</v>
      </c>
      <c r="B1002" s="57" t="s">
        <v>5</v>
      </c>
      <c r="C1002" s="61">
        <v>16</v>
      </c>
      <c r="D1002" s="62">
        <v>715878</v>
      </c>
      <c r="E1002" s="62">
        <v>42953</v>
      </c>
      <c r="F1002" s="63">
        <v>8.2865697659857497E-5</v>
      </c>
    </row>
    <row r="1003" spans="1:6" x14ac:dyDescent="0.2">
      <c r="A1003" s="52" t="s">
        <v>132</v>
      </c>
      <c r="B1003" s="57" t="s">
        <v>1</v>
      </c>
      <c r="C1003" s="61">
        <v>20</v>
      </c>
      <c r="D1003" s="62">
        <v>3819970</v>
      </c>
      <c r="E1003" s="62">
        <v>229198</v>
      </c>
      <c r="F1003" s="63">
        <v>4.4217289065359857E-4</v>
      </c>
    </row>
    <row r="1004" spans="1:6" x14ac:dyDescent="0.2">
      <c r="A1004" s="52" t="s">
        <v>132</v>
      </c>
      <c r="B1004" s="57" t="s">
        <v>151</v>
      </c>
      <c r="C1004" s="61">
        <v>76</v>
      </c>
      <c r="D1004" s="62">
        <v>7242663</v>
      </c>
      <c r="E1004" s="62">
        <v>434560</v>
      </c>
      <c r="F1004" s="63">
        <v>8.3836094277623622E-4</v>
      </c>
    </row>
    <row r="1005" spans="1:6" x14ac:dyDescent="0.2">
      <c r="A1005" s="52" t="s">
        <v>132</v>
      </c>
      <c r="B1005" s="57" t="s">
        <v>3</v>
      </c>
      <c r="C1005" s="61">
        <v>32</v>
      </c>
      <c r="D1005" s="62">
        <v>6239540</v>
      </c>
      <c r="E1005" s="62">
        <v>374372</v>
      </c>
      <c r="F1005" s="63">
        <v>7.2224517412791125E-4</v>
      </c>
    </row>
    <row r="1006" spans="1:6" x14ac:dyDescent="0.2">
      <c r="A1006" s="52" t="s">
        <v>132</v>
      </c>
      <c r="B1006" s="57" t="s">
        <v>2</v>
      </c>
      <c r="C1006" s="61">
        <v>11</v>
      </c>
      <c r="D1006" s="62">
        <v>8604731</v>
      </c>
      <c r="E1006" s="62">
        <v>516284</v>
      </c>
      <c r="F1006" s="63">
        <v>9.9602434872120391E-4</v>
      </c>
    </row>
    <row r="1007" spans="1:6" x14ac:dyDescent="0.2">
      <c r="A1007" s="52" t="s">
        <v>132</v>
      </c>
      <c r="B1007" s="57" t="s">
        <v>6</v>
      </c>
      <c r="C1007" s="61">
        <v>24</v>
      </c>
      <c r="D1007" s="62">
        <v>2926565</v>
      </c>
      <c r="E1007" s="62">
        <v>175594</v>
      </c>
      <c r="F1007" s="63">
        <v>3.387590928429916E-4</v>
      </c>
    </row>
    <row r="1008" spans="1:6" x14ac:dyDescent="0.2">
      <c r="A1008" s="52" t="s">
        <v>132</v>
      </c>
      <c r="B1008" s="57" t="s">
        <v>10</v>
      </c>
      <c r="C1008" s="61">
        <v>225</v>
      </c>
      <c r="D1008" s="62">
        <v>8196825</v>
      </c>
      <c r="E1008" s="62">
        <v>491809</v>
      </c>
      <c r="F1008" s="63">
        <v>9.4880673993427364E-4</v>
      </c>
    </row>
    <row r="1009" spans="1:6" x14ac:dyDescent="0.2">
      <c r="A1009" s="52" t="s">
        <v>132</v>
      </c>
      <c r="B1009" s="57" t="s">
        <v>4</v>
      </c>
      <c r="C1009" s="61">
        <v>27</v>
      </c>
      <c r="D1009" s="62">
        <v>2578767</v>
      </c>
      <c r="E1009" s="62">
        <v>154726</v>
      </c>
      <c r="F1009" s="63">
        <v>2.9850017312222922E-4</v>
      </c>
    </row>
    <row r="1010" spans="1:6" x14ac:dyDescent="0.2">
      <c r="A1010" s="52" t="s">
        <v>132</v>
      </c>
      <c r="B1010" s="57" t="s">
        <v>49</v>
      </c>
      <c r="C1010" s="61">
        <v>448</v>
      </c>
      <c r="D1010" s="62">
        <v>12339845</v>
      </c>
      <c r="E1010" s="62">
        <v>730114</v>
      </c>
      <c r="F1010" s="63">
        <v>1.4085490182578445E-3</v>
      </c>
    </row>
    <row r="1011" spans="1:6" x14ac:dyDescent="0.2">
      <c r="A1011" s="52" t="s">
        <v>132</v>
      </c>
      <c r="B1011" s="57" t="s">
        <v>8</v>
      </c>
      <c r="C1011" s="61">
        <v>156</v>
      </c>
      <c r="D1011" s="62">
        <v>3974898</v>
      </c>
      <c r="E1011" s="62">
        <v>238494</v>
      </c>
      <c r="F1011" s="63">
        <v>4.6010690051195618E-4</v>
      </c>
    </row>
    <row r="1012" spans="1:6" x14ac:dyDescent="0.2">
      <c r="A1012" s="52" t="s">
        <v>132</v>
      </c>
      <c r="B1012" s="57" t="s">
        <v>152</v>
      </c>
      <c r="C1012" s="61">
        <v>70</v>
      </c>
      <c r="D1012" s="62">
        <v>13871679</v>
      </c>
      <c r="E1012" s="62">
        <v>832301</v>
      </c>
      <c r="F1012" s="63">
        <v>1.605690010662749E-3</v>
      </c>
    </row>
    <row r="1013" spans="1:6" x14ac:dyDescent="0.2">
      <c r="A1013" s="52" t="s">
        <v>132</v>
      </c>
      <c r="B1013" s="57" t="s">
        <v>25</v>
      </c>
      <c r="C1013" s="61">
        <v>85</v>
      </c>
      <c r="D1013" s="62">
        <v>14661601</v>
      </c>
      <c r="E1013" s="62">
        <v>879648</v>
      </c>
      <c r="F1013" s="63">
        <v>1.6970326918980822E-3</v>
      </c>
    </row>
    <row r="1014" spans="1:6" x14ac:dyDescent="0.2">
      <c r="A1014" s="52" t="s">
        <v>133</v>
      </c>
      <c r="B1014" s="57" t="s">
        <v>5</v>
      </c>
      <c r="C1014" s="61">
        <v>48</v>
      </c>
      <c r="D1014" s="62">
        <v>5281500</v>
      </c>
      <c r="E1014" s="62">
        <v>316890</v>
      </c>
      <c r="F1014" s="63">
        <v>6.1134986919265802E-4</v>
      </c>
    </row>
    <row r="1015" spans="1:6" x14ac:dyDescent="0.2">
      <c r="A1015" s="52" t="s">
        <v>133</v>
      </c>
      <c r="B1015" s="57" t="s">
        <v>1</v>
      </c>
      <c r="C1015" s="61">
        <v>28</v>
      </c>
      <c r="D1015" s="62">
        <v>23647317</v>
      </c>
      <c r="E1015" s="62">
        <v>1418839</v>
      </c>
      <c r="F1015" s="63">
        <v>2.7372496356951681E-3</v>
      </c>
    </row>
    <row r="1016" spans="1:6" x14ac:dyDescent="0.2">
      <c r="A1016" s="52" t="s">
        <v>133</v>
      </c>
      <c r="B1016" s="57" t="s">
        <v>151</v>
      </c>
      <c r="C1016" s="61">
        <v>199</v>
      </c>
      <c r="D1016" s="62">
        <v>36294437</v>
      </c>
      <c r="E1016" s="62">
        <v>2175050</v>
      </c>
      <c r="F1016" s="63">
        <v>4.1961454542191008E-3</v>
      </c>
    </row>
    <row r="1017" spans="1:6" x14ac:dyDescent="0.2">
      <c r="A1017" s="52" t="s">
        <v>133</v>
      </c>
      <c r="B1017" s="57" t="s">
        <v>3</v>
      </c>
      <c r="C1017" s="61">
        <v>64</v>
      </c>
      <c r="D1017" s="62">
        <v>21368830</v>
      </c>
      <c r="E1017" s="62">
        <v>1282130</v>
      </c>
      <c r="F1017" s="63">
        <v>2.4735081819810744E-3</v>
      </c>
    </row>
    <row r="1018" spans="1:6" x14ac:dyDescent="0.2">
      <c r="A1018" s="52" t="s">
        <v>133</v>
      </c>
      <c r="B1018" s="57" t="s">
        <v>2</v>
      </c>
      <c r="C1018" s="61">
        <v>19</v>
      </c>
      <c r="D1018" s="62">
        <v>37385676</v>
      </c>
      <c r="E1018" s="62">
        <v>2243141</v>
      </c>
      <c r="F1018" s="63">
        <v>4.3275078321521289E-3</v>
      </c>
    </row>
    <row r="1019" spans="1:6" x14ac:dyDescent="0.2">
      <c r="A1019" s="52" t="s">
        <v>133</v>
      </c>
      <c r="B1019" s="57" t="s">
        <v>6</v>
      </c>
      <c r="C1019" s="61">
        <v>22</v>
      </c>
      <c r="D1019" s="62">
        <v>5850742</v>
      </c>
      <c r="E1019" s="62">
        <v>351045</v>
      </c>
      <c r="F1019" s="63">
        <v>6.7724230752228421E-4</v>
      </c>
    </row>
    <row r="1020" spans="1:6" x14ac:dyDescent="0.2">
      <c r="A1020" s="52" t="s">
        <v>133</v>
      </c>
      <c r="B1020" s="57" t="s">
        <v>10</v>
      </c>
      <c r="C1020" s="61">
        <v>280</v>
      </c>
      <c r="D1020" s="62">
        <v>20349251</v>
      </c>
      <c r="E1020" s="62">
        <v>1220955</v>
      </c>
      <c r="F1020" s="63">
        <v>2.3554882752378483E-3</v>
      </c>
    </row>
    <row r="1021" spans="1:6" x14ac:dyDescent="0.2">
      <c r="A1021" s="52" t="s">
        <v>133</v>
      </c>
      <c r="B1021" s="57" t="s">
        <v>4</v>
      </c>
      <c r="C1021" s="61">
        <v>45</v>
      </c>
      <c r="D1021" s="62">
        <v>9954248</v>
      </c>
      <c r="E1021" s="62">
        <v>597255</v>
      </c>
      <c r="F1021" s="63">
        <v>1.1522350535664143E-3</v>
      </c>
    </row>
    <row r="1022" spans="1:6" x14ac:dyDescent="0.2">
      <c r="A1022" s="52" t="s">
        <v>133</v>
      </c>
      <c r="B1022" s="57" t="s">
        <v>49</v>
      </c>
      <c r="C1022" s="61">
        <v>711</v>
      </c>
      <c r="D1022" s="62">
        <v>37779926</v>
      </c>
      <c r="E1022" s="62">
        <v>2209279</v>
      </c>
      <c r="F1022" s="63">
        <v>4.2621806546753963E-3</v>
      </c>
    </row>
    <row r="1023" spans="1:6" x14ac:dyDescent="0.2">
      <c r="A1023" s="52" t="s">
        <v>133</v>
      </c>
      <c r="B1023" s="57" t="s">
        <v>8</v>
      </c>
      <c r="C1023" s="61">
        <v>317</v>
      </c>
      <c r="D1023" s="62">
        <v>14414319</v>
      </c>
      <c r="E1023" s="62">
        <v>864859</v>
      </c>
      <c r="F1023" s="63">
        <v>1.6685014879614158E-3</v>
      </c>
    </row>
    <row r="1024" spans="1:6" x14ac:dyDescent="0.2">
      <c r="A1024" s="52" t="s">
        <v>133</v>
      </c>
      <c r="B1024" s="57" t="s">
        <v>152</v>
      </c>
      <c r="C1024" s="61">
        <v>82</v>
      </c>
      <c r="D1024" s="62">
        <v>13376152</v>
      </c>
      <c r="E1024" s="62">
        <v>802569</v>
      </c>
      <c r="F1024" s="63">
        <v>1.5483305032285095E-3</v>
      </c>
    </row>
    <row r="1025" spans="1:6" x14ac:dyDescent="0.2">
      <c r="A1025" s="52" t="s">
        <v>133</v>
      </c>
      <c r="B1025" s="57" t="s">
        <v>25</v>
      </c>
      <c r="C1025" s="61">
        <v>84</v>
      </c>
      <c r="D1025" s="62">
        <v>15868779</v>
      </c>
      <c r="E1025" s="62">
        <v>947829</v>
      </c>
      <c r="F1025" s="63">
        <v>1.8285686994446273E-3</v>
      </c>
    </row>
    <row r="1026" spans="1:6" x14ac:dyDescent="0.2">
      <c r="A1026" s="52" t="s">
        <v>134</v>
      </c>
      <c r="B1026" s="57" t="s">
        <v>5</v>
      </c>
      <c r="C1026" s="61" t="s">
        <v>48</v>
      </c>
      <c r="D1026" s="62" t="s">
        <v>48</v>
      </c>
      <c r="E1026" s="62" t="s">
        <v>48</v>
      </c>
      <c r="F1026" s="63" t="s">
        <v>48</v>
      </c>
    </row>
    <row r="1027" spans="1:6" x14ac:dyDescent="0.2">
      <c r="A1027" s="52" t="s">
        <v>134</v>
      </c>
      <c r="B1027" s="57" t="s">
        <v>1</v>
      </c>
      <c r="C1027" s="61">
        <v>9</v>
      </c>
      <c r="D1027" s="62">
        <v>1318521</v>
      </c>
      <c r="E1027" s="62">
        <v>79111</v>
      </c>
      <c r="F1027" s="63">
        <v>1.5262235949919649E-4</v>
      </c>
    </row>
    <row r="1028" spans="1:6" x14ac:dyDescent="0.2">
      <c r="A1028" s="52" t="s">
        <v>134</v>
      </c>
      <c r="B1028" s="57" t="s">
        <v>151</v>
      </c>
      <c r="C1028" s="61">
        <v>31</v>
      </c>
      <c r="D1028" s="62">
        <v>1079563</v>
      </c>
      <c r="E1028" s="62">
        <v>64771</v>
      </c>
      <c r="F1028" s="63">
        <v>1.249573744121861E-4</v>
      </c>
    </row>
    <row r="1029" spans="1:6" x14ac:dyDescent="0.2">
      <c r="A1029" s="52" t="s">
        <v>134</v>
      </c>
      <c r="B1029" s="57" t="s">
        <v>3</v>
      </c>
      <c r="C1029" s="61">
        <v>21</v>
      </c>
      <c r="D1029" s="62">
        <v>3541000</v>
      </c>
      <c r="E1029" s="62">
        <v>212460</v>
      </c>
      <c r="F1029" s="63">
        <v>4.0988164097532941E-4</v>
      </c>
    </row>
    <row r="1030" spans="1:6" x14ac:dyDescent="0.2">
      <c r="A1030" s="52" t="s">
        <v>134</v>
      </c>
      <c r="B1030" s="57" t="s">
        <v>2</v>
      </c>
      <c r="C1030" s="61" t="s">
        <v>48</v>
      </c>
      <c r="D1030" s="62" t="s">
        <v>48</v>
      </c>
      <c r="E1030" s="62" t="s">
        <v>48</v>
      </c>
      <c r="F1030" s="63" t="s">
        <v>48</v>
      </c>
    </row>
    <row r="1031" spans="1:6" x14ac:dyDescent="0.2">
      <c r="A1031" s="52" t="s">
        <v>134</v>
      </c>
      <c r="B1031" s="57" t="s">
        <v>6</v>
      </c>
      <c r="C1031" s="61">
        <v>8</v>
      </c>
      <c r="D1031" s="62">
        <v>426720</v>
      </c>
      <c r="E1031" s="62">
        <v>25603</v>
      </c>
      <c r="F1031" s="63">
        <v>4.9393766609674097E-5</v>
      </c>
    </row>
    <row r="1032" spans="1:6" x14ac:dyDescent="0.2">
      <c r="A1032" s="52" t="s">
        <v>134</v>
      </c>
      <c r="B1032" s="57" t="s">
        <v>10</v>
      </c>
      <c r="C1032" s="61">
        <v>63</v>
      </c>
      <c r="D1032" s="62">
        <v>1658824</v>
      </c>
      <c r="E1032" s="62">
        <v>99529</v>
      </c>
      <c r="F1032" s="63">
        <v>1.9201313115237484E-4</v>
      </c>
    </row>
    <row r="1033" spans="1:6" x14ac:dyDescent="0.2">
      <c r="A1033" s="52" t="s">
        <v>134</v>
      </c>
      <c r="B1033" s="57" t="s">
        <v>4</v>
      </c>
      <c r="C1033" s="61">
        <v>14</v>
      </c>
      <c r="D1033" s="62">
        <v>1057289</v>
      </c>
      <c r="E1033" s="62">
        <v>63437</v>
      </c>
      <c r="F1033" s="63">
        <v>1.223837976962815E-4</v>
      </c>
    </row>
    <row r="1034" spans="1:6" x14ac:dyDescent="0.2">
      <c r="A1034" s="52" t="s">
        <v>134</v>
      </c>
      <c r="B1034" s="57" t="s">
        <v>49</v>
      </c>
      <c r="C1034" s="61">
        <v>144</v>
      </c>
      <c r="D1034" s="62">
        <v>1658980</v>
      </c>
      <c r="E1034" s="62">
        <v>97585</v>
      </c>
      <c r="F1034" s="63">
        <v>1.8826273150041194E-4</v>
      </c>
    </row>
    <row r="1035" spans="1:6" x14ac:dyDescent="0.2">
      <c r="A1035" s="52" t="s">
        <v>134</v>
      </c>
      <c r="B1035" s="57" t="s">
        <v>8</v>
      </c>
      <c r="C1035" s="61">
        <v>57</v>
      </c>
      <c r="D1035" s="62">
        <v>1292031</v>
      </c>
      <c r="E1035" s="62">
        <v>77522</v>
      </c>
      <c r="F1035" s="63">
        <v>1.4955683221166096E-4</v>
      </c>
    </row>
    <row r="1036" spans="1:6" x14ac:dyDescent="0.2">
      <c r="A1036" s="52" t="s">
        <v>134</v>
      </c>
      <c r="B1036" s="57" t="s">
        <v>152</v>
      </c>
      <c r="C1036" s="61">
        <v>30</v>
      </c>
      <c r="D1036" s="62">
        <v>978659</v>
      </c>
      <c r="E1036" s="62">
        <v>58720</v>
      </c>
      <c r="F1036" s="63">
        <v>1.1328367673007315E-4</v>
      </c>
    </row>
    <row r="1037" spans="1:6" x14ac:dyDescent="0.2">
      <c r="A1037" s="52" t="s">
        <v>134</v>
      </c>
      <c r="B1037" s="57" t="s">
        <v>25</v>
      </c>
      <c r="C1037" s="61">
        <v>33</v>
      </c>
      <c r="D1037" s="62">
        <v>2541246</v>
      </c>
      <c r="E1037" s="62">
        <v>152475</v>
      </c>
      <c r="F1037" s="63">
        <v>2.9415750356638122E-4</v>
      </c>
    </row>
    <row r="1038" spans="1:6" x14ac:dyDescent="0.2">
      <c r="A1038" s="52" t="s">
        <v>135</v>
      </c>
      <c r="B1038" s="57" t="s">
        <v>5</v>
      </c>
      <c r="C1038" s="61" t="s">
        <v>48</v>
      </c>
      <c r="D1038" s="62" t="s">
        <v>48</v>
      </c>
      <c r="E1038" s="62" t="s">
        <v>48</v>
      </c>
      <c r="F1038" s="63" t="s">
        <v>48</v>
      </c>
    </row>
    <row r="1039" spans="1:6" x14ac:dyDescent="0.2">
      <c r="A1039" s="52" t="s">
        <v>135</v>
      </c>
      <c r="B1039" s="57" t="s">
        <v>1</v>
      </c>
      <c r="C1039" s="61" t="s">
        <v>48</v>
      </c>
      <c r="D1039" s="62" t="s">
        <v>48</v>
      </c>
      <c r="E1039" s="62" t="s">
        <v>48</v>
      </c>
      <c r="F1039" s="63" t="s">
        <v>48</v>
      </c>
    </row>
    <row r="1040" spans="1:6" x14ac:dyDescent="0.2">
      <c r="A1040" s="52" t="s">
        <v>135</v>
      </c>
      <c r="B1040" s="57" t="s">
        <v>151</v>
      </c>
      <c r="C1040" s="61">
        <v>10</v>
      </c>
      <c r="D1040" s="62">
        <v>251035</v>
      </c>
      <c r="E1040" s="62">
        <v>15048</v>
      </c>
      <c r="F1040" s="63">
        <v>2.903087138000921E-5</v>
      </c>
    </row>
    <row r="1041" spans="1:6" x14ac:dyDescent="0.2">
      <c r="A1041" s="52" t="s">
        <v>135</v>
      </c>
      <c r="B1041" s="57" t="s">
        <v>3</v>
      </c>
      <c r="C1041" s="61">
        <v>8</v>
      </c>
      <c r="D1041" s="62">
        <v>1140214</v>
      </c>
      <c r="E1041" s="62">
        <v>68413</v>
      </c>
      <c r="F1041" s="63">
        <v>1.3198358610583266E-4</v>
      </c>
    </row>
    <row r="1042" spans="1:6" x14ac:dyDescent="0.2">
      <c r="A1042" s="52" t="s">
        <v>135</v>
      </c>
      <c r="B1042" s="57" t="s">
        <v>2</v>
      </c>
      <c r="C1042" s="61" t="s">
        <v>48</v>
      </c>
      <c r="D1042" s="62" t="s">
        <v>48</v>
      </c>
      <c r="E1042" s="62" t="s">
        <v>48</v>
      </c>
      <c r="F1042" s="63" t="s">
        <v>48</v>
      </c>
    </row>
    <row r="1043" spans="1:6" x14ac:dyDescent="0.2">
      <c r="A1043" s="52" t="s">
        <v>135</v>
      </c>
      <c r="B1043" s="57" t="s">
        <v>6</v>
      </c>
      <c r="C1043" s="61" t="s">
        <v>48</v>
      </c>
      <c r="D1043" s="62" t="s">
        <v>48</v>
      </c>
      <c r="E1043" s="62" t="s">
        <v>48</v>
      </c>
      <c r="F1043" s="63" t="s">
        <v>48</v>
      </c>
    </row>
    <row r="1044" spans="1:6" x14ac:dyDescent="0.2">
      <c r="A1044" s="52" t="s">
        <v>135</v>
      </c>
      <c r="B1044" s="57" t="s">
        <v>10</v>
      </c>
      <c r="C1044" s="61">
        <v>27</v>
      </c>
      <c r="D1044" s="62">
        <v>417317</v>
      </c>
      <c r="E1044" s="62">
        <v>25039</v>
      </c>
      <c r="F1044" s="63">
        <v>4.8305687698302139E-5</v>
      </c>
    </row>
    <row r="1045" spans="1:6" x14ac:dyDescent="0.2">
      <c r="A1045" s="52" t="s">
        <v>135</v>
      </c>
      <c r="B1045" s="57" t="s">
        <v>4</v>
      </c>
      <c r="C1045" s="61" t="s">
        <v>48</v>
      </c>
      <c r="D1045" s="62" t="s">
        <v>48</v>
      </c>
      <c r="E1045" s="62" t="s">
        <v>48</v>
      </c>
      <c r="F1045" s="63" t="s">
        <v>48</v>
      </c>
    </row>
    <row r="1046" spans="1:6" x14ac:dyDescent="0.2">
      <c r="A1046" s="52" t="s">
        <v>135</v>
      </c>
      <c r="B1046" s="57" t="s">
        <v>49</v>
      </c>
      <c r="C1046" s="61">
        <v>79</v>
      </c>
      <c r="D1046" s="62">
        <v>1824920</v>
      </c>
      <c r="E1046" s="62">
        <v>109323</v>
      </c>
      <c r="F1046" s="63">
        <v>2.1090789153885878E-4</v>
      </c>
    </row>
    <row r="1047" spans="1:6" x14ac:dyDescent="0.2">
      <c r="A1047" s="52" t="s">
        <v>135</v>
      </c>
      <c r="B1047" s="57" t="s">
        <v>8</v>
      </c>
      <c r="C1047" s="61">
        <v>28</v>
      </c>
      <c r="D1047" s="62">
        <v>402034</v>
      </c>
      <c r="E1047" s="62">
        <v>24122</v>
      </c>
      <c r="F1047" s="63">
        <v>4.6536594858358728E-5</v>
      </c>
    </row>
    <row r="1048" spans="1:6" x14ac:dyDescent="0.2">
      <c r="A1048" s="52" t="s">
        <v>135</v>
      </c>
      <c r="B1048" s="57" t="s">
        <v>152</v>
      </c>
      <c r="C1048" s="61">
        <v>20</v>
      </c>
      <c r="D1048" s="62">
        <v>1028959</v>
      </c>
      <c r="E1048" s="62">
        <v>61738</v>
      </c>
      <c r="F1048" s="63">
        <v>1.1910605643666989E-4</v>
      </c>
    </row>
    <row r="1049" spans="1:6" x14ac:dyDescent="0.2">
      <c r="A1049" s="52" t="s">
        <v>135</v>
      </c>
      <c r="B1049" s="57" t="s">
        <v>25</v>
      </c>
      <c r="C1049" s="61">
        <v>11</v>
      </c>
      <c r="D1049" s="62">
        <v>637378</v>
      </c>
      <c r="E1049" s="62">
        <v>38243</v>
      </c>
      <c r="F1049" s="63">
        <v>7.377908121914488E-5</v>
      </c>
    </row>
    <row r="1050" spans="1:6" x14ac:dyDescent="0.2">
      <c r="A1050" s="52" t="s">
        <v>136</v>
      </c>
      <c r="B1050" s="57" t="s">
        <v>5</v>
      </c>
      <c r="C1050" s="61" t="s">
        <v>48</v>
      </c>
      <c r="D1050" s="62" t="s">
        <v>48</v>
      </c>
      <c r="E1050" s="62" t="s">
        <v>48</v>
      </c>
      <c r="F1050" s="63" t="s">
        <v>48</v>
      </c>
    </row>
    <row r="1051" spans="1:6" x14ac:dyDescent="0.2">
      <c r="A1051" s="52" t="s">
        <v>136</v>
      </c>
      <c r="B1051" s="57" t="s">
        <v>1</v>
      </c>
      <c r="C1051" s="61">
        <v>8</v>
      </c>
      <c r="D1051" s="62">
        <v>881128</v>
      </c>
      <c r="E1051" s="62">
        <v>52868</v>
      </c>
      <c r="F1051" s="63">
        <v>1.0199389341562513E-4</v>
      </c>
    </row>
    <row r="1052" spans="1:6" x14ac:dyDescent="0.2">
      <c r="A1052" s="52" t="s">
        <v>136</v>
      </c>
      <c r="B1052" s="57" t="s">
        <v>151</v>
      </c>
      <c r="C1052" s="61">
        <v>29</v>
      </c>
      <c r="D1052" s="62">
        <v>2596357</v>
      </c>
      <c r="E1052" s="62">
        <v>155600</v>
      </c>
      <c r="F1052" s="63">
        <v>3.0018630959127013E-4</v>
      </c>
    </row>
    <row r="1053" spans="1:6" x14ac:dyDescent="0.2">
      <c r="A1053" s="52" t="s">
        <v>136</v>
      </c>
      <c r="B1053" s="57" t="s">
        <v>3</v>
      </c>
      <c r="C1053" s="61">
        <v>12</v>
      </c>
      <c r="D1053" s="62">
        <v>3912204</v>
      </c>
      <c r="E1053" s="62">
        <v>234732</v>
      </c>
      <c r="F1053" s="63">
        <v>4.528491826669539E-4</v>
      </c>
    </row>
    <row r="1054" spans="1:6" x14ac:dyDescent="0.2">
      <c r="A1054" s="52" t="s">
        <v>136</v>
      </c>
      <c r="B1054" s="57" t="s">
        <v>2</v>
      </c>
      <c r="C1054" s="61">
        <v>7</v>
      </c>
      <c r="D1054" s="62">
        <v>7415716</v>
      </c>
      <c r="E1054" s="62">
        <v>444943</v>
      </c>
      <c r="F1054" s="63">
        <v>8.5839201252229118E-4</v>
      </c>
    </row>
    <row r="1055" spans="1:6" x14ac:dyDescent="0.2">
      <c r="A1055" s="52" t="s">
        <v>136</v>
      </c>
      <c r="B1055" s="57" t="s">
        <v>6</v>
      </c>
      <c r="C1055" s="61" t="s">
        <v>48</v>
      </c>
      <c r="D1055" s="62" t="s">
        <v>48</v>
      </c>
      <c r="E1055" s="62" t="s">
        <v>48</v>
      </c>
      <c r="F1055" s="63" t="s">
        <v>48</v>
      </c>
    </row>
    <row r="1056" spans="1:6" x14ac:dyDescent="0.2">
      <c r="A1056" s="52" t="s">
        <v>136</v>
      </c>
      <c r="B1056" s="57" t="s">
        <v>10</v>
      </c>
      <c r="C1056" s="61">
        <v>52</v>
      </c>
      <c r="D1056" s="62">
        <v>662915</v>
      </c>
      <c r="E1056" s="62">
        <v>39775</v>
      </c>
      <c r="F1056" s="63">
        <v>7.6734643084786432E-5</v>
      </c>
    </row>
    <row r="1057" spans="1:6" x14ac:dyDescent="0.2">
      <c r="A1057" s="52" t="s">
        <v>136</v>
      </c>
      <c r="B1057" s="57" t="s">
        <v>4</v>
      </c>
      <c r="C1057" s="61">
        <v>12</v>
      </c>
      <c r="D1057" s="62">
        <v>2090512</v>
      </c>
      <c r="E1057" s="62">
        <v>125431</v>
      </c>
      <c r="F1057" s="63">
        <v>2.4198373392251031E-4</v>
      </c>
    </row>
    <row r="1058" spans="1:6" x14ac:dyDescent="0.2">
      <c r="A1058" s="52" t="s">
        <v>136</v>
      </c>
      <c r="B1058" s="57" t="s">
        <v>49</v>
      </c>
      <c r="C1058" s="61">
        <v>126</v>
      </c>
      <c r="D1058" s="62">
        <v>2785338</v>
      </c>
      <c r="E1058" s="62">
        <v>164163</v>
      </c>
      <c r="F1058" s="63">
        <v>3.1670620270842983E-4</v>
      </c>
    </row>
    <row r="1059" spans="1:6" x14ac:dyDescent="0.2">
      <c r="A1059" s="52" t="s">
        <v>136</v>
      </c>
      <c r="B1059" s="57" t="s">
        <v>8</v>
      </c>
      <c r="C1059" s="61">
        <v>52</v>
      </c>
      <c r="D1059" s="62">
        <v>1627260</v>
      </c>
      <c r="E1059" s="62">
        <v>97636</v>
      </c>
      <c r="F1059" s="63">
        <v>1.8836112161473812E-4</v>
      </c>
    </row>
    <row r="1060" spans="1:6" x14ac:dyDescent="0.2">
      <c r="A1060" s="52" t="s">
        <v>136</v>
      </c>
      <c r="B1060" s="57" t="s">
        <v>152</v>
      </c>
      <c r="C1060" s="61">
        <v>15</v>
      </c>
      <c r="D1060" s="62">
        <v>3385446</v>
      </c>
      <c r="E1060" s="62">
        <v>203127</v>
      </c>
      <c r="F1060" s="63">
        <v>3.9187625005363707E-4</v>
      </c>
    </row>
    <row r="1061" spans="1:6" x14ac:dyDescent="0.2">
      <c r="A1061" s="52" t="s">
        <v>136</v>
      </c>
      <c r="B1061" s="57" t="s">
        <v>25</v>
      </c>
      <c r="C1061" s="61">
        <v>15</v>
      </c>
      <c r="D1061" s="62">
        <v>2469062</v>
      </c>
      <c r="E1061" s="62">
        <v>148144</v>
      </c>
      <c r="F1061" s="63">
        <v>2.8580206072036714E-4</v>
      </c>
    </row>
    <row r="1062" spans="1:6" x14ac:dyDescent="0.2">
      <c r="A1062" s="52" t="s">
        <v>137</v>
      </c>
      <c r="B1062" s="57" t="s">
        <v>5</v>
      </c>
      <c r="C1062" s="61" t="s">
        <v>48</v>
      </c>
      <c r="D1062" s="62" t="s">
        <v>48</v>
      </c>
      <c r="E1062" s="62" t="s">
        <v>48</v>
      </c>
      <c r="F1062" s="63" t="s">
        <v>48</v>
      </c>
    </row>
    <row r="1063" spans="1:6" x14ac:dyDescent="0.2">
      <c r="A1063" s="52" t="s">
        <v>137</v>
      </c>
      <c r="B1063" s="57" t="s">
        <v>1</v>
      </c>
      <c r="C1063" s="61">
        <v>6</v>
      </c>
      <c r="D1063" s="62">
        <v>182806</v>
      </c>
      <c r="E1063" s="62">
        <v>10968</v>
      </c>
      <c r="F1063" s="63">
        <v>2.1159662233914209E-5</v>
      </c>
    </row>
    <row r="1064" spans="1:6" x14ac:dyDescent="0.2">
      <c r="A1064" s="52" t="s">
        <v>137</v>
      </c>
      <c r="B1064" s="57" t="s">
        <v>151</v>
      </c>
      <c r="C1064" s="61">
        <v>14</v>
      </c>
      <c r="D1064" s="62">
        <v>566541</v>
      </c>
      <c r="E1064" s="62">
        <v>33992</v>
      </c>
      <c r="F1064" s="63">
        <v>6.5577975807367959E-5</v>
      </c>
    </row>
    <row r="1065" spans="1:6" x14ac:dyDescent="0.2">
      <c r="A1065" s="52" t="s">
        <v>137</v>
      </c>
      <c r="B1065" s="57" t="s">
        <v>3</v>
      </c>
      <c r="C1065" s="61">
        <v>10</v>
      </c>
      <c r="D1065" s="62">
        <v>1771947</v>
      </c>
      <c r="E1065" s="62">
        <v>106317</v>
      </c>
      <c r="F1065" s="63">
        <v>2.051086624473976E-4</v>
      </c>
    </row>
    <row r="1066" spans="1:6" x14ac:dyDescent="0.2">
      <c r="A1066" s="52" t="s">
        <v>137</v>
      </c>
      <c r="B1066" s="57" t="s">
        <v>2</v>
      </c>
      <c r="C1066" s="61" t="s">
        <v>48</v>
      </c>
      <c r="D1066" s="62" t="s">
        <v>48</v>
      </c>
      <c r="E1066" s="62" t="s">
        <v>48</v>
      </c>
      <c r="F1066" s="63" t="s">
        <v>48</v>
      </c>
    </row>
    <row r="1067" spans="1:6" x14ac:dyDescent="0.2">
      <c r="A1067" s="52" t="s">
        <v>137</v>
      </c>
      <c r="B1067" s="57" t="s">
        <v>6</v>
      </c>
      <c r="C1067" s="61" t="s">
        <v>48</v>
      </c>
      <c r="D1067" s="62" t="s">
        <v>48</v>
      </c>
      <c r="E1067" s="62" t="s">
        <v>48</v>
      </c>
      <c r="F1067" s="63" t="s">
        <v>48</v>
      </c>
    </row>
    <row r="1068" spans="1:6" x14ac:dyDescent="0.2">
      <c r="A1068" s="52" t="s">
        <v>137</v>
      </c>
      <c r="B1068" s="57" t="s">
        <v>10</v>
      </c>
      <c r="C1068" s="61">
        <v>48</v>
      </c>
      <c r="D1068" s="62">
        <v>851602</v>
      </c>
      <c r="E1068" s="62">
        <v>51096</v>
      </c>
      <c r="F1068" s="63">
        <v>9.8575319247272102E-5</v>
      </c>
    </row>
    <row r="1069" spans="1:6" x14ac:dyDescent="0.2">
      <c r="A1069" s="52" t="s">
        <v>137</v>
      </c>
      <c r="B1069" s="57" t="s">
        <v>4</v>
      </c>
      <c r="C1069" s="61">
        <v>6</v>
      </c>
      <c r="D1069" s="62">
        <v>384099</v>
      </c>
      <c r="E1069" s="62">
        <v>23046</v>
      </c>
      <c r="F1069" s="63">
        <v>4.446075636786897E-5</v>
      </c>
    </row>
    <row r="1070" spans="1:6" x14ac:dyDescent="0.2">
      <c r="A1070" s="52" t="s">
        <v>137</v>
      </c>
      <c r="B1070" s="57" t="s">
        <v>49</v>
      </c>
      <c r="C1070" s="61">
        <v>86</v>
      </c>
      <c r="D1070" s="62">
        <v>727844</v>
      </c>
      <c r="E1070" s="62">
        <v>43011</v>
      </c>
      <c r="F1070" s="63">
        <v>8.2977592299679438E-5</v>
      </c>
    </row>
    <row r="1071" spans="1:6" x14ac:dyDescent="0.2">
      <c r="A1071" s="52" t="s">
        <v>137</v>
      </c>
      <c r="B1071" s="57" t="s">
        <v>8</v>
      </c>
      <c r="C1071" s="61">
        <v>50</v>
      </c>
      <c r="D1071" s="62">
        <v>307747</v>
      </c>
      <c r="E1071" s="62">
        <v>18465</v>
      </c>
      <c r="F1071" s="63">
        <v>3.5623009039863775E-5</v>
      </c>
    </row>
    <row r="1072" spans="1:6" x14ac:dyDescent="0.2">
      <c r="A1072" s="52" t="s">
        <v>137</v>
      </c>
      <c r="B1072" s="57" t="s">
        <v>152</v>
      </c>
      <c r="C1072" s="61">
        <v>23</v>
      </c>
      <c r="D1072" s="62">
        <v>456015</v>
      </c>
      <c r="E1072" s="62">
        <v>27361</v>
      </c>
      <c r="F1072" s="63">
        <v>5.2785331727035622E-5</v>
      </c>
    </row>
    <row r="1073" spans="1:6" x14ac:dyDescent="0.2">
      <c r="A1073" s="52" t="s">
        <v>137</v>
      </c>
      <c r="B1073" s="57" t="s">
        <v>25</v>
      </c>
      <c r="C1073" s="61">
        <v>15</v>
      </c>
      <c r="D1073" s="62">
        <v>2412032</v>
      </c>
      <c r="E1073" s="62">
        <v>144722</v>
      </c>
      <c r="F1073" s="63">
        <v>2.7920027697087273E-4</v>
      </c>
    </row>
    <row r="1074" spans="1:6" x14ac:dyDescent="0.2">
      <c r="A1074" s="52" t="s">
        <v>138</v>
      </c>
      <c r="B1074" s="57" t="s">
        <v>5</v>
      </c>
      <c r="C1074" s="61">
        <v>13</v>
      </c>
      <c r="D1074" s="62">
        <v>1668255</v>
      </c>
      <c r="E1074" s="62">
        <v>100095</v>
      </c>
      <c r="F1074" s="63">
        <v>1.9310506849960272E-4</v>
      </c>
    </row>
    <row r="1075" spans="1:6" x14ac:dyDescent="0.2">
      <c r="A1075" s="52" t="s">
        <v>138</v>
      </c>
      <c r="B1075" s="57" t="s">
        <v>1</v>
      </c>
      <c r="C1075" s="61">
        <v>12</v>
      </c>
      <c r="D1075" s="62">
        <v>11726224</v>
      </c>
      <c r="E1075" s="62">
        <v>703573</v>
      </c>
      <c r="F1075" s="63">
        <v>1.3573456452317398E-3</v>
      </c>
    </row>
    <row r="1076" spans="1:6" x14ac:dyDescent="0.2">
      <c r="A1076" s="52" t="s">
        <v>138</v>
      </c>
      <c r="B1076" s="57" t="s">
        <v>151</v>
      </c>
      <c r="C1076" s="61">
        <v>79</v>
      </c>
      <c r="D1076" s="62">
        <v>10749436</v>
      </c>
      <c r="E1076" s="62">
        <v>644966</v>
      </c>
      <c r="F1076" s="63">
        <v>1.2442799701275265E-3</v>
      </c>
    </row>
    <row r="1077" spans="1:6" x14ac:dyDescent="0.2">
      <c r="A1077" s="52" t="s">
        <v>138</v>
      </c>
      <c r="B1077" s="57" t="s">
        <v>3</v>
      </c>
      <c r="C1077" s="61">
        <v>40</v>
      </c>
      <c r="D1077" s="62">
        <v>10211913</v>
      </c>
      <c r="E1077" s="62">
        <v>612715</v>
      </c>
      <c r="F1077" s="63">
        <v>1.1820607627327448E-3</v>
      </c>
    </row>
    <row r="1078" spans="1:6" x14ac:dyDescent="0.2">
      <c r="A1078" s="52" t="s">
        <v>138</v>
      </c>
      <c r="B1078" s="57" t="s">
        <v>2</v>
      </c>
      <c r="C1078" s="61">
        <v>10</v>
      </c>
      <c r="D1078" s="62">
        <v>13721930</v>
      </c>
      <c r="E1078" s="62">
        <v>823316</v>
      </c>
      <c r="F1078" s="63">
        <v>1.5883559875799881E-3</v>
      </c>
    </row>
    <row r="1079" spans="1:6" x14ac:dyDescent="0.2">
      <c r="A1079" s="52" t="s">
        <v>138</v>
      </c>
      <c r="B1079" s="57" t="s">
        <v>6</v>
      </c>
      <c r="C1079" s="61">
        <v>7</v>
      </c>
      <c r="D1079" s="62">
        <v>1082093</v>
      </c>
      <c r="E1079" s="62">
        <v>64926</v>
      </c>
      <c r="F1079" s="63">
        <v>1.252564031910206E-4</v>
      </c>
    </row>
    <row r="1080" spans="1:6" x14ac:dyDescent="0.2">
      <c r="A1080" s="52" t="s">
        <v>138</v>
      </c>
      <c r="B1080" s="57" t="s">
        <v>10</v>
      </c>
      <c r="C1080" s="61">
        <v>94</v>
      </c>
      <c r="D1080" s="62">
        <v>4323954</v>
      </c>
      <c r="E1080" s="62">
        <v>259437</v>
      </c>
      <c r="F1080" s="63">
        <v>5.005105115773159E-4</v>
      </c>
    </row>
    <row r="1081" spans="1:6" x14ac:dyDescent="0.2">
      <c r="A1081" s="52" t="s">
        <v>138</v>
      </c>
      <c r="B1081" s="57" t="s">
        <v>4</v>
      </c>
      <c r="C1081" s="61">
        <v>33</v>
      </c>
      <c r="D1081" s="62">
        <v>5628502</v>
      </c>
      <c r="E1081" s="62">
        <v>337710</v>
      </c>
      <c r="F1081" s="63">
        <v>6.5151618645287819E-4</v>
      </c>
    </row>
    <row r="1082" spans="1:6" x14ac:dyDescent="0.2">
      <c r="A1082" s="52" t="s">
        <v>138</v>
      </c>
      <c r="B1082" s="57" t="s">
        <v>49</v>
      </c>
      <c r="C1082" s="61">
        <v>275</v>
      </c>
      <c r="D1082" s="62">
        <v>9572542</v>
      </c>
      <c r="E1082" s="62">
        <v>559877</v>
      </c>
      <c r="F1082" s="63">
        <v>1.0801247458549585E-3</v>
      </c>
    </row>
    <row r="1083" spans="1:6" x14ac:dyDescent="0.2">
      <c r="A1083" s="52" t="s">
        <v>138</v>
      </c>
      <c r="B1083" s="57" t="s">
        <v>8</v>
      </c>
      <c r="C1083" s="61">
        <v>105</v>
      </c>
      <c r="D1083" s="62">
        <v>7043081</v>
      </c>
      <c r="E1083" s="62">
        <v>422585</v>
      </c>
      <c r="F1083" s="63">
        <v>8.1525855808886182E-4</v>
      </c>
    </row>
    <row r="1084" spans="1:6" x14ac:dyDescent="0.2">
      <c r="A1084" s="52" t="s">
        <v>138</v>
      </c>
      <c r="B1084" s="57" t="s">
        <v>152</v>
      </c>
      <c r="C1084" s="61">
        <v>30</v>
      </c>
      <c r="D1084" s="62">
        <v>4609167</v>
      </c>
      <c r="E1084" s="62">
        <v>276550</v>
      </c>
      <c r="F1084" s="63">
        <v>5.3352521797857169E-4</v>
      </c>
    </row>
    <row r="1085" spans="1:6" x14ac:dyDescent="0.2">
      <c r="A1085" s="52" t="s">
        <v>138</v>
      </c>
      <c r="B1085" s="57" t="s">
        <v>25</v>
      </c>
      <c r="C1085" s="61">
        <v>36</v>
      </c>
      <c r="D1085" s="62">
        <v>4256893</v>
      </c>
      <c r="E1085" s="62">
        <v>255414</v>
      </c>
      <c r="F1085" s="63">
        <v>4.927492678531148E-4</v>
      </c>
    </row>
    <row r="1086" spans="1:6" x14ac:dyDescent="0.2">
      <c r="A1086" s="52" t="s">
        <v>139</v>
      </c>
      <c r="B1086" s="57" t="s">
        <v>5</v>
      </c>
      <c r="C1086" s="61">
        <v>22</v>
      </c>
      <c r="D1086" s="62">
        <v>259017</v>
      </c>
      <c r="E1086" s="62">
        <v>15541</v>
      </c>
      <c r="F1086" s="63">
        <v>2.9981975818495689E-5</v>
      </c>
    </row>
    <row r="1087" spans="1:6" x14ac:dyDescent="0.2">
      <c r="A1087" s="52" t="s">
        <v>139</v>
      </c>
      <c r="B1087" s="57" t="s">
        <v>1</v>
      </c>
      <c r="C1087" s="61">
        <v>18</v>
      </c>
      <c r="D1087" s="62">
        <v>745990</v>
      </c>
      <c r="E1087" s="62">
        <v>44759</v>
      </c>
      <c r="F1087" s="63">
        <v>8.6349865237761317E-5</v>
      </c>
    </row>
    <row r="1088" spans="1:6" x14ac:dyDescent="0.2">
      <c r="A1088" s="52" t="s">
        <v>139</v>
      </c>
      <c r="B1088" s="57" t="s">
        <v>151</v>
      </c>
      <c r="C1088" s="61">
        <v>89</v>
      </c>
      <c r="D1088" s="62">
        <v>8507460</v>
      </c>
      <c r="E1088" s="62">
        <v>510448</v>
      </c>
      <c r="F1088" s="63">
        <v>9.847654328936032E-4</v>
      </c>
    </row>
    <row r="1089" spans="1:6" x14ac:dyDescent="0.2">
      <c r="A1089" s="52" t="s">
        <v>139</v>
      </c>
      <c r="B1089" s="57" t="s">
        <v>3</v>
      </c>
      <c r="C1089" s="61">
        <v>34</v>
      </c>
      <c r="D1089" s="62">
        <v>12265947</v>
      </c>
      <c r="E1089" s="62">
        <v>735957</v>
      </c>
      <c r="F1089" s="63">
        <v>1.4198214386109409E-3</v>
      </c>
    </row>
    <row r="1090" spans="1:6" x14ac:dyDescent="0.2">
      <c r="A1090" s="52" t="s">
        <v>139</v>
      </c>
      <c r="B1090" s="57" t="s">
        <v>2</v>
      </c>
      <c r="C1090" s="61">
        <v>9</v>
      </c>
      <c r="D1090" s="62">
        <v>11753958</v>
      </c>
      <c r="E1090" s="62">
        <v>705237</v>
      </c>
      <c r="F1090" s="63">
        <v>1.3605558638638726E-3</v>
      </c>
    </row>
    <row r="1091" spans="1:6" x14ac:dyDescent="0.2">
      <c r="A1091" s="52" t="s">
        <v>139</v>
      </c>
      <c r="B1091" s="57" t="s">
        <v>6</v>
      </c>
      <c r="C1091" s="61">
        <v>11</v>
      </c>
      <c r="D1091" s="62">
        <v>1312612</v>
      </c>
      <c r="E1091" s="62">
        <v>78757</v>
      </c>
      <c r="F1091" s="63">
        <v>1.5193941635269705E-4</v>
      </c>
    </row>
    <row r="1092" spans="1:6" x14ac:dyDescent="0.2">
      <c r="A1092" s="52" t="s">
        <v>139</v>
      </c>
      <c r="B1092" s="57" t="s">
        <v>10</v>
      </c>
      <c r="C1092" s="61">
        <v>168</v>
      </c>
      <c r="D1092" s="62">
        <v>8912119</v>
      </c>
      <c r="E1092" s="62">
        <v>534727</v>
      </c>
      <c r="F1092" s="63">
        <v>1.0316049149666523E-3</v>
      </c>
    </row>
    <row r="1093" spans="1:6" x14ac:dyDescent="0.2">
      <c r="A1093" s="52" t="s">
        <v>139</v>
      </c>
      <c r="B1093" s="57" t="s">
        <v>4</v>
      </c>
      <c r="C1093" s="61">
        <v>28</v>
      </c>
      <c r="D1093" s="62">
        <v>6017890</v>
      </c>
      <c r="E1093" s="62">
        <v>361073</v>
      </c>
      <c r="F1093" s="63">
        <v>6.965885049039118E-4</v>
      </c>
    </row>
    <row r="1094" spans="1:6" x14ac:dyDescent="0.2">
      <c r="A1094" s="52" t="s">
        <v>139</v>
      </c>
      <c r="B1094" s="57" t="s">
        <v>49</v>
      </c>
      <c r="C1094" s="61">
        <v>385</v>
      </c>
      <c r="D1094" s="62">
        <v>11401535</v>
      </c>
      <c r="E1094" s="62">
        <v>678244</v>
      </c>
      <c r="F1094" s="63">
        <v>1.308480484334328E-3</v>
      </c>
    </row>
    <row r="1095" spans="1:6" x14ac:dyDescent="0.2">
      <c r="A1095" s="52" t="s">
        <v>139</v>
      </c>
      <c r="B1095" s="57" t="s">
        <v>8</v>
      </c>
      <c r="C1095" s="61">
        <v>150</v>
      </c>
      <c r="D1095" s="62">
        <v>3241516</v>
      </c>
      <c r="E1095" s="62">
        <v>194113</v>
      </c>
      <c r="F1095" s="63">
        <v>3.7448627965096541E-4</v>
      </c>
    </row>
    <row r="1096" spans="1:6" x14ac:dyDescent="0.2">
      <c r="A1096" s="52" t="s">
        <v>139</v>
      </c>
      <c r="B1096" s="57" t="s">
        <v>152</v>
      </c>
      <c r="C1096" s="61">
        <v>41</v>
      </c>
      <c r="D1096" s="62">
        <v>7852288</v>
      </c>
      <c r="E1096" s="62">
        <v>471137</v>
      </c>
      <c r="F1096" s="63">
        <v>9.0892594692739228E-4</v>
      </c>
    </row>
    <row r="1097" spans="1:6" x14ac:dyDescent="0.2">
      <c r="A1097" s="52" t="s">
        <v>139</v>
      </c>
      <c r="B1097" s="57" t="s">
        <v>25</v>
      </c>
      <c r="C1097" s="61">
        <v>31</v>
      </c>
      <c r="D1097" s="62">
        <v>4448586</v>
      </c>
      <c r="E1097" s="62">
        <v>266915</v>
      </c>
      <c r="F1097" s="63">
        <v>5.1493720324263413E-4</v>
      </c>
    </row>
    <row r="1098" spans="1:6" x14ac:dyDescent="0.2">
      <c r="A1098" s="52" t="s">
        <v>140</v>
      </c>
      <c r="B1098" s="57" t="s">
        <v>5</v>
      </c>
      <c r="C1098" s="61" t="s">
        <v>48</v>
      </c>
      <c r="D1098" s="62" t="s">
        <v>48</v>
      </c>
      <c r="E1098" s="62" t="s">
        <v>48</v>
      </c>
      <c r="F1098" s="63" t="s">
        <v>48</v>
      </c>
    </row>
    <row r="1099" spans="1:6" x14ac:dyDescent="0.2">
      <c r="A1099" s="52" t="s">
        <v>140</v>
      </c>
      <c r="B1099" s="57" t="s">
        <v>1</v>
      </c>
      <c r="C1099" s="61">
        <v>11</v>
      </c>
      <c r="D1099" s="62">
        <v>1938530</v>
      </c>
      <c r="E1099" s="62">
        <v>116312</v>
      </c>
      <c r="F1099" s="63">
        <v>2.2439119563740238E-4</v>
      </c>
    </row>
    <row r="1100" spans="1:6" x14ac:dyDescent="0.2">
      <c r="A1100" s="52" t="s">
        <v>140</v>
      </c>
      <c r="B1100" s="57" t="s">
        <v>151</v>
      </c>
      <c r="C1100" s="61">
        <v>43</v>
      </c>
      <c r="D1100" s="62">
        <v>3829322</v>
      </c>
      <c r="E1100" s="62">
        <v>229629</v>
      </c>
      <c r="F1100" s="63">
        <v>4.4300438358055121E-4</v>
      </c>
    </row>
    <row r="1101" spans="1:6" x14ac:dyDescent="0.2">
      <c r="A1101" s="52" t="s">
        <v>140</v>
      </c>
      <c r="B1101" s="57" t="s">
        <v>3</v>
      </c>
      <c r="C1101" s="61">
        <v>28</v>
      </c>
      <c r="D1101" s="62">
        <v>5834568</v>
      </c>
      <c r="E1101" s="62">
        <v>350074</v>
      </c>
      <c r="F1101" s="63">
        <v>6.7536903691423078E-4</v>
      </c>
    </row>
    <row r="1102" spans="1:6" x14ac:dyDescent="0.2">
      <c r="A1102" s="52" t="s">
        <v>140</v>
      </c>
      <c r="B1102" s="57" t="s">
        <v>2</v>
      </c>
      <c r="C1102" s="61" t="s">
        <v>48</v>
      </c>
      <c r="D1102" s="62" t="s">
        <v>48</v>
      </c>
      <c r="E1102" s="62" t="s">
        <v>48</v>
      </c>
      <c r="F1102" s="63" t="s">
        <v>48</v>
      </c>
    </row>
    <row r="1103" spans="1:6" x14ac:dyDescent="0.2">
      <c r="A1103" s="52" t="s">
        <v>140</v>
      </c>
      <c r="B1103" s="57" t="s">
        <v>6</v>
      </c>
      <c r="C1103" s="61">
        <v>10</v>
      </c>
      <c r="D1103" s="62">
        <v>1131983</v>
      </c>
      <c r="E1103" s="62">
        <v>67919</v>
      </c>
      <c r="F1103" s="63">
        <v>1.3103055244941824E-4</v>
      </c>
    </row>
    <row r="1104" spans="1:6" x14ac:dyDescent="0.2">
      <c r="A1104" s="52" t="s">
        <v>140</v>
      </c>
      <c r="B1104" s="57" t="s">
        <v>10</v>
      </c>
      <c r="C1104" s="61">
        <v>129</v>
      </c>
      <c r="D1104" s="62">
        <v>4782198</v>
      </c>
      <c r="E1104" s="62">
        <v>286932</v>
      </c>
      <c r="F1104" s="63">
        <v>5.5355435850669877E-4</v>
      </c>
    </row>
    <row r="1105" spans="1:6" x14ac:dyDescent="0.2">
      <c r="A1105" s="52" t="s">
        <v>140</v>
      </c>
      <c r="B1105" s="57" t="s">
        <v>4</v>
      </c>
      <c r="C1105" s="61">
        <v>17</v>
      </c>
      <c r="D1105" s="62">
        <v>3404762</v>
      </c>
      <c r="E1105" s="62">
        <v>204286</v>
      </c>
      <c r="F1105" s="63">
        <v>3.941122136321479E-4</v>
      </c>
    </row>
    <row r="1106" spans="1:6" x14ac:dyDescent="0.2">
      <c r="A1106" s="52" t="s">
        <v>140</v>
      </c>
      <c r="B1106" s="57" t="s">
        <v>49</v>
      </c>
      <c r="C1106" s="61">
        <v>286</v>
      </c>
      <c r="D1106" s="62">
        <v>7621106</v>
      </c>
      <c r="E1106" s="62">
        <v>450920</v>
      </c>
      <c r="F1106" s="63">
        <v>8.6992294807773478E-4</v>
      </c>
    </row>
    <row r="1107" spans="1:6" x14ac:dyDescent="0.2">
      <c r="A1107" s="52" t="s">
        <v>140</v>
      </c>
      <c r="B1107" s="57" t="s">
        <v>8</v>
      </c>
      <c r="C1107" s="61">
        <v>124</v>
      </c>
      <c r="D1107" s="62">
        <v>2279778</v>
      </c>
      <c r="E1107" s="62">
        <v>136787</v>
      </c>
      <c r="F1107" s="63">
        <v>2.6389193271247473E-4</v>
      </c>
    </row>
    <row r="1108" spans="1:6" x14ac:dyDescent="0.2">
      <c r="A1108" s="52" t="s">
        <v>140</v>
      </c>
      <c r="B1108" s="57" t="s">
        <v>152</v>
      </c>
      <c r="C1108" s="61">
        <v>28</v>
      </c>
      <c r="D1108" s="62">
        <v>1954638</v>
      </c>
      <c r="E1108" s="62">
        <v>117278</v>
      </c>
      <c r="F1108" s="63">
        <v>2.2625482015581607E-4</v>
      </c>
    </row>
    <row r="1109" spans="1:6" x14ac:dyDescent="0.2">
      <c r="A1109" s="52" t="s">
        <v>140</v>
      </c>
      <c r="B1109" s="57" t="s">
        <v>25</v>
      </c>
      <c r="C1109" s="61">
        <v>46</v>
      </c>
      <c r="D1109" s="62">
        <v>4276892</v>
      </c>
      <c r="E1109" s="62">
        <v>256614</v>
      </c>
      <c r="F1109" s="63">
        <v>4.950643293666722E-4</v>
      </c>
    </row>
    <row r="1110" spans="1:6" x14ac:dyDescent="0.2">
      <c r="A1110" s="52" t="s">
        <v>141</v>
      </c>
      <c r="B1110" s="57" t="s">
        <v>5</v>
      </c>
      <c r="C1110" s="61" t="s">
        <v>48</v>
      </c>
      <c r="D1110" s="62" t="s">
        <v>48</v>
      </c>
      <c r="E1110" s="62" t="s">
        <v>48</v>
      </c>
      <c r="F1110" s="63" t="s">
        <v>48</v>
      </c>
    </row>
    <row r="1111" spans="1:6" x14ac:dyDescent="0.2">
      <c r="A1111" s="52" t="s">
        <v>141</v>
      </c>
      <c r="B1111" s="57" t="s">
        <v>1</v>
      </c>
      <c r="C1111" s="61">
        <v>8</v>
      </c>
      <c r="D1111" s="62">
        <v>689117</v>
      </c>
      <c r="E1111" s="62">
        <v>41347</v>
      </c>
      <c r="F1111" s="63">
        <v>7.9767373667546568E-5</v>
      </c>
    </row>
    <row r="1112" spans="1:6" x14ac:dyDescent="0.2">
      <c r="A1112" s="52" t="s">
        <v>141</v>
      </c>
      <c r="B1112" s="57" t="s">
        <v>151</v>
      </c>
      <c r="C1112" s="61">
        <v>8</v>
      </c>
      <c r="D1112" s="62">
        <v>275092</v>
      </c>
      <c r="E1112" s="62">
        <v>16506</v>
      </c>
      <c r="F1112" s="63">
        <v>3.1843671118981392E-5</v>
      </c>
    </row>
    <row r="1113" spans="1:6" x14ac:dyDescent="0.2">
      <c r="A1113" s="52" t="s">
        <v>141</v>
      </c>
      <c r="B1113" s="57" t="s">
        <v>3</v>
      </c>
      <c r="C1113" s="61">
        <v>10</v>
      </c>
      <c r="D1113" s="62">
        <v>1681128</v>
      </c>
      <c r="E1113" s="62">
        <v>100868</v>
      </c>
      <c r="F1113" s="63">
        <v>1.9459635395791927E-4</v>
      </c>
    </row>
    <row r="1114" spans="1:6" x14ac:dyDescent="0.2">
      <c r="A1114" s="52" t="s">
        <v>141</v>
      </c>
      <c r="B1114" s="57" t="s">
        <v>2</v>
      </c>
      <c r="C1114" s="61">
        <v>6</v>
      </c>
      <c r="D1114" s="62">
        <v>382748</v>
      </c>
      <c r="E1114" s="62">
        <v>22965</v>
      </c>
      <c r="F1114" s="63">
        <v>4.4304489715703849E-5</v>
      </c>
    </row>
    <row r="1115" spans="1:6" x14ac:dyDescent="0.2">
      <c r="A1115" s="52" t="s">
        <v>141</v>
      </c>
      <c r="B1115" s="57" t="s">
        <v>6</v>
      </c>
      <c r="C1115" s="61" t="s">
        <v>48</v>
      </c>
      <c r="D1115" s="62" t="s">
        <v>48</v>
      </c>
      <c r="E1115" s="62" t="s">
        <v>48</v>
      </c>
      <c r="F1115" s="63" t="s">
        <v>48</v>
      </c>
    </row>
    <row r="1116" spans="1:6" x14ac:dyDescent="0.2">
      <c r="A1116" s="52" t="s">
        <v>141</v>
      </c>
      <c r="B1116" s="57" t="s">
        <v>10</v>
      </c>
      <c r="C1116" s="61">
        <v>41</v>
      </c>
      <c r="D1116" s="62">
        <v>751334</v>
      </c>
      <c r="E1116" s="62">
        <v>45080</v>
      </c>
      <c r="F1116" s="63">
        <v>8.6969144192637905E-5</v>
      </c>
    </row>
    <row r="1117" spans="1:6" x14ac:dyDescent="0.2">
      <c r="A1117" s="52" t="s">
        <v>141</v>
      </c>
      <c r="B1117" s="57" t="s">
        <v>4</v>
      </c>
      <c r="C1117" s="61" t="s">
        <v>48</v>
      </c>
      <c r="D1117" s="62" t="s">
        <v>48</v>
      </c>
      <c r="E1117" s="62" t="s">
        <v>48</v>
      </c>
      <c r="F1117" s="63" t="s">
        <v>48</v>
      </c>
    </row>
    <row r="1118" spans="1:6" x14ac:dyDescent="0.2">
      <c r="A1118" s="52" t="s">
        <v>141</v>
      </c>
      <c r="B1118" s="57" t="s">
        <v>49</v>
      </c>
      <c r="C1118" s="61">
        <v>79</v>
      </c>
      <c r="D1118" s="62">
        <v>1227483</v>
      </c>
      <c r="E1118" s="62">
        <v>73051</v>
      </c>
      <c r="F1118" s="63">
        <v>1.4093129885573184E-4</v>
      </c>
    </row>
    <row r="1119" spans="1:6" x14ac:dyDescent="0.2">
      <c r="A1119" s="52" t="s">
        <v>141</v>
      </c>
      <c r="B1119" s="57" t="s">
        <v>8</v>
      </c>
      <c r="C1119" s="61">
        <v>40</v>
      </c>
      <c r="D1119" s="62">
        <v>590318</v>
      </c>
      <c r="E1119" s="62">
        <v>35419</v>
      </c>
      <c r="F1119" s="63">
        <v>6.833096979057325E-5</v>
      </c>
    </row>
    <row r="1120" spans="1:6" x14ac:dyDescent="0.2">
      <c r="A1120" s="52" t="s">
        <v>141</v>
      </c>
      <c r="B1120" s="57" t="s">
        <v>152</v>
      </c>
      <c r="C1120" s="61">
        <v>15</v>
      </c>
      <c r="D1120" s="62">
        <v>298984</v>
      </c>
      <c r="E1120" s="62">
        <v>17939</v>
      </c>
      <c r="F1120" s="63">
        <v>3.4608240409754466E-5</v>
      </c>
    </row>
    <row r="1121" spans="1:6" x14ac:dyDescent="0.2">
      <c r="A1121" s="52" t="s">
        <v>141</v>
      </c>
      <c r="B1121" s="57" t="s">
        <v>25</v>
      </c>
      <c r="C1121" s="61">
        <v>14</v>
      </c>
      <c r="D1121" s="62">
        <v>696582</v>
      </c>
      <c r="E1121" s="62">
        <v>41795</v>
      </c>
      <c r="F1121" s="63">
        <v>8.0631663299274644E-5</v>
      </c>
    </row>
    <row r="1122" spans="1:6" x14ac:dyDescent="0.2">
      <c r="A1122" s="52" t="s">
        <v>142</v>
      </c>
      <c r="B1122" s="57" t="s">
        <v>5</v>
      </c>
      <c r="C1122" s="61">
        <v>28</v>
      </c>
      <c r="D1122" s="62">
        <v>2301738</v>
      </c>
      <c r="E1122" s="62">
        <v>138104</v>
      </c>
      <c r="F1122" s="63">
        <v>2.6643271272360392E-4</v>
      </c>
    </row>
    <row r="1123" spans="1:6" x14ac:dyDescent="0.2">
      <c r="A1123" s="52" t="s">
        <v>142</v>
      </c>
      <c r="B1123" s="57" t="s">
        <v>1</v>
      </c>
      <c r="C1123" s="61">
        <v>12</v>
      </c>
      <c r="D1123" s="62">
        <v>15798352</v>
      </c>
      <c r="E1123" s="62">
        <v>947901</v>
      </c>
      <c r="F1123" s="63">
        <v>1.8287076031354406E-3</v>
      </c>
    </row>
    <row r="1124" spans="1:6" x14ac:dyDescent="0.2">
      <c r="A1124" s="52" t="s">
        <v>142</v>
      </c>
      <c r="B1124" s="57" t="s">
        <v>151</v>
      </c>
      <c r="C1124" s="61">
        <v>86</v>
      </c>
      <c r="D1124" s="62">
        <v>12151101</v>
      </c>
      <c r="E1124" s="62">
        <v>729066</v>
      </c>
      <c r="F1124" s="63">
        <v>1.4065271978693377E-3</v>
      </c>
    </row>
    <row r="1125" spans="1:6" x14ac:dyDescent="0.2">
      <c r="A1125" s="52" t="s">
        <v>142</v>
      </c>
      <c r="B1125" s="57" t="s">
        <v>3</v>
      </c>
      <c r="C1125" s="61">
        <v>39</v>
      </c>
      <c r="D1125" s="62">
        <v>10893652</v>
      </c>
      <c r="E1125" s="62">
        <v>653619</v>
      </c>
      <c r="F1125" s="63">
        <v>1.2609734928582031E-3</v>
      </c>
    </row>
    <row r="1126" spans="1:6" x14ac:dyDescent="0.2">
      <c r="A1126" s="52" t="s">
        <v>142</v>
      </c>
      <c r="B1126" s="57" t="s">
        <v>2</v>
      </c>
      <c r="C1126" s="61">
        <v>12</v>
      </c>
      <c r="D1126" s="62">
        <v>19154731</v>
      </c>
      <c r="E1126" s="62">
        <v>1149284</v>
      </c>
      <c r="F1126" s="63">
        <v>2.2172192971227078E-3</v>
      </c>
    </row>
    <row r="1127" spans="1:6" x14ac:dyDescent="0.2">
      <c r="A1127" s="52" t="s">
        <v>142</v>
      </c>
      <c r="B1127" s="57" t="s">
        <v>6</v>
      </c>
      <c r="C1127" s="61">
        <v>14</v>
      </c>
      <c r="D1127" s="62">
        <v>2929177</v>
      </c>
      <c r="E1127" s="62">
        <v>175751</v>
      </c>
      <c r="F1127" s="63">
        <v>3.3906198005768202E-4</v>
      </c>
    </row>
    <row r="1128" spans="1:6" x14ac:dyDescent="0.2">
      <c r="A1128" s="52" t="s">
        <v>142</v>
      </c>
      <c r="B1128" s="57" t="s">
        <v>10</v>
      </c>
      <c r="C1128" s="61">
        <v>137</v>
      </c>
      <c r="D1128" s="62">
        <v>3928692</v>
      </c>
      <c r="E1128" s="62">
        <v>235722</v>
      </c>
      <c r="F1128" s="63">
        <v>4.5475910841563866E-4</v>
      </c>
    </row>
    <row r="1129" spans="1:6" x14ac:dyDescent="0.2">
      <c r="A1129" s="52" t="s">
        <v>142</v>
      </c>
      <c r="B1129" s="57" t="s">
        <v>4</v>
      </c>
      <c r="C1129" s="61">
        <v>35</v>
      </c>
      <c r="D1129" s="62">
        <v>7606988</v>
      </c>
      <c r="E1129" s="62">
        <v>456419</v>
      </c>
      <c r="F1129" s="63">
        <v>8.8053171746361135E-4</v>
      </c>
    </row>
    <row r="1130" spans="1:6" x14ac:dyDescent="0.2">
      <c r="A1130" s="52" t="s">
        <v>142</v>
      </c>
      <c r="B1130" s="57" t="s">
        <v>49</v>
      </c>
      <c r="C1130" s="61">
        <v>412</v>
      </c>
      <c r="D1130" s="62">
        <v>12142288</v>
      </c>
      <c r="E1130" s="62">
        <v>713907</v>
      </c>
      <c r="F1130" s="63">
        <v>1.3772821832993246E-3</v>
      </c>
    </row>
    <row r="1131" spans="1:6" x14ac:dyDescent="0.2">
      <c r="A1131" s="52" t="s">
        <v>142</v>
      </c>
      <c r="B1131" s="57" t="s">
        <v>8</v>
      </c>
      <c r="C1131" s="61">
        <v>147</v>
      </c>
      <c r="D1131" s="62">
        <v>7313584</v>
      </c>
      <c r="E1131" s="62">
        <v>438815</v>
      </c>
      <c r="F1131" s="63">
        <v>8.4656976505972502E-4</v>
      </c>
    </row>
    <row r="1132" spans="1:6" x14ac:dyDescent="0.2">
      <c r="A1132" s="52" t="s">
        <v>142</v>
      </c>
      <c r="B1132" s="57" t="s">
        <v>152</v>
      </c>
      <c r="C1132" s="61">
        <v>52</v>
      </c>
      <c r="D1132" s="62">
        <v>10621057</v>
      </c>
      <c r="E1132" s="62">
        <v>637263</v>
      </c>
      <c r="F1132" s="63">
        <v>1.2294192044284163E-3</v>
      </c>
    </row>
    <row r="1133" spans="1:6" x14ac:dyDescent="0.2">
      <c r="A1133" s="52" t="s">
        <v>142</v>
      </c>
      <c r="B1133" s="57" t="s">
        <v>25</v>
      </c>
      <c r="C1133" s="61">
        <v>57</v>
      </c>
      <c r="D1133" s="62">
        <v>11691831</v>
      </c>
      <c r="E1133" s="62">
        <v>694773</v>
      </c>
      <c r="F1133" s="63">
        <v>1.3403685274656525E-3</v>
      </c>
    </row>
    <row r="1134" spans="1:6" x14ac:dyDescent="0.2">
      <c r="A1134" s="52" t="s">
        <v>143</v>
      </c>
      <c r="B1134" s="57" t="s">
        <v>5</v>
      </c>
      <c r="C1134" s="61" t="s">
        <v>48</v>
      </c>
      <c r="D1134" s="62" t="s">
        <v>48</v>
      </c>
      <c r="E1134" s="62" t="s">
        <v>48</v>
      </c>
      <c r="F1134" s="63" t="s">
        <v>48</v>
      </c>
    </row>
    <row r="1135" spans="1:6" x14ac:dyDescent="0.2">
      <c r="A1135" s="52" t="s">
        <v>143</v>
      </c>
      <c r="B1135" s="57" t="s">
        <v>1</v>
      </c>
      <c r="C1135" s="61">
        <v>6</v>
      </c>
      <c r="D1135" s="62">
        <v>1045618</v>
      </c>
      <c r="E1135" s="62">
        <v>62737</v>
      </c>
      <c r="F1135" s="63">
        <v>1.210333451467064E-4</v>
      </c>
    </row>
    <row r="1136" spans="1:6" x14ac:dyDescent="0.2">
      <c r="A1136" s="52" t="s">
        <v>143</v>
      </c>
      <c r="B1136" s="57" t="s">
        <v>151</v>
      </c>
      <c r="C1136" s="61">
        <v>31</v>
      </c>
      <c r="D1136" s="62">
        <v>1568349</v>
      </c>
      <c r="E1136" s="62">
        <v>94101</v>
      </c>
      <c r="F1136" s="63">
        <v>1.8154133623938374E-4</v>
      </c>
    </row>
    <row r="1137" spans="1:6" x14ac:dyDescent="0.2">
      <c r="A1137" s="52" t="s">
        <v>143</v>
      </c>
      <c r="B1137" s="57" t="s">
        <v>3</v>
      </c>
      <c r="C1137" s="61">
        <v>9</v>
      </c>
      <c r="D1137" s="62">
        <v>2393316</v>
      </c>
      <c r="E1137" s="62">
        <v>143599</v>
      </c>
      <c r="F1137" s="63">
        <v>2.7703376523776865E-4</v>
      </c>
    </row>
    <row r="1138" spans="1:6" x14ac:dyDescent="0.2">
      <c r="A1138" s="52" t="s">
        <v>143</v>
      </c>
      <c r="B1138" s="57" t="s">
        <v>2</v>
      </c>
      <c r="C1138" s="61" t="s">
        <v>48</v>
      </c>
      <c r="D1138" s="62" t="s">
        <v>48</v>
      </c>
      <c r="E1138" s="62" t="s">
        <v>48</v>
      </c>
      <c r="F1138" s="63" t="s">
        <v>48</v>
      </c>
    </row>
    <row r="1139" spans="1:6" x14ac:dyDescent="0.2">
      <c r="A1139" s="52" t="s">
        <v>143</v>
      </c>
      <c r="B1139" s="57" t="s">
        <v>6</v>
      </c>
      <c r="C1139" s="61">
        <v>9</v>
      </c>
      <c r="D1139" s="62">
        <v>118847</v>
      </c>
      <c r="E1139" s="62">
        <v>7131</v>
      </c>
      <c r="F1139" s="63">
        <v>1.3757253044314571E-5</v>
      </c>
    </row>
    <row r="1140" spans="1:6" x14ac:dyDescent="0.2">
      <c r="A1140" s="52" t="s">
        <v>143</v>
      </c>
      <c r="B1140" s="57" t="s">
        <v>10</v>
      </c>
      <c r="C1140" s="61">
        <v>54</v>
      </c>
      <c r="D1140" s="62">
        <v>1616280</v>
      </c>
      <c r="E1140" s="62">
        <v>96977</v>
      </c>
      <c r="F1140" s="63">
        <v>1.8708976700020953E-4</v>
      </c>
    </row>
    <row r="1141" spans="1:6" x14ac:dyDescent="0.2">
      <c r="A1141" s="52" t="s">
        <v>143</v>
      </c>
      <c r="B1141" s="57" t="s">
        <v>4</v>
      </c>
      <c r="C1141" s="61">
        <v>14</v>
      </c>
      <c r="D1141" s="62">
        <v>1763894</v>
      </c>
      <c r="E1141" s="62">
        <v>105834</v>
      </c>
      <c r="F1141" s="63">
        <v>2.0417685018819077E-4</v>
      </c>
    </row>
    <row r="1142" spans="1:6" x14ac:dyDescent="0.2">
      <c r="A1142" s="52" t="s">
        <v>143</v>
      </c>
      <c r="B1142" s="57" t="s">
        <v>49</v>
      </c>
      <c r="C1142" s="61">
        <v>121</v>
      </c>
      <c r="D1142" s="62">
        <v>3809724</v>
      </c>
      <c r="E1142" s="62">
        <v>227735</v>
      </c>
      <c r="F1142" s="63">
        <v>4.3935044482498655E-4</v>
      </c>
    </row>
    <row r="1143" spans="1:6" x14ac:dyDescent="0.2">
      <c r="A1143" s="52" t="s">
        <v>143</v>
      </c>
      <c r="B1143" s="57" t="s">
        <v>8</v>
      </c>
      <c r="C1143" s="61">
        <v>50</v>
      </c>
      <c r="D1143" s="62">
        <v>1365860</v>
      </c>
      <c r="E1143" s="62">
        <v>81952</v>
      </c>
      <c r="F1143" s="63">
        <v>1.581032676325435E-4</v>
      </c>
    </row>
    <row r="1144" spans="1:6" x14ac:dyDescent="0.2">
      <c r="A1144" s="52" t="s">
        <v>143</v>
      </c>
      <c r="B1144" s="57" t="s">
        <v>152</v>
      </c>
      <c r="C1144" s="61">
        <v>19</v>
      </c>
      <c r="D1144" s="62">
        <v>3583238</v>
      </c>
      <c r="E1144" s="62">
        <v>214994</v>
      </c>
      <c r="F1144" s="63">
        <v>4.1477027920479135E-4</v>
      </c>
    </row>
    <row r="1145" spans="1:6" x14ac:dyDescent="0.2">
      <c r="A1145" s="52" t="s">
        <v>143</v>
      </c>
      <c r="B1145" s="57" t="s">
        <v>25</v>
      </c>
      <c r="C1145" s="61">
        <v>25</v>
      </c>
      <c r="D1145" s="62">
        <v>1571879</v>
      </c>
      <c r="E1145" s="62">
        <v>94313</v>
      </c>
      <c r="F1145" s="63">
        <v>1.8195033044011221E-4</v>
      </c>
    </row>
    <row r="1146" spans="1:6" x14ac:dyDescent="0.2">
      <c r="A1146" s="52" t="s">
        <v>144</v>
      </c>
      <c r="B1146" s="57" t="s">
        <v>5</v>
      </c>
      <c r="C1146" s="61">
        <v>12</v>
      </c>
      <c r="D1146" s="62">
        <v>587370</v>
      </c>
      <c r="E1146" s="62">
        <v>35242</v>
      </c>
      <c r="F1146" s="63">
        <v>6.7989498217323533E-5</v>
      </c>
    </row>
    <row r="1147" spans="1:6" x14ac:dyDescent="0.2">
      <c r="A1147" s="52" t="s">
        <v>144</v>
      </c>
      <c r="B1147" s="57" t="s">
        <v>1</v>
      </c>
      <c r="C1147" s="61">
        <v>15</v>
      </c>
      <c r="D1147" s="62">
        <v>2221868</v>
      </c>
      <c r="E1147" s="62">
        <v>133312</v>
      </c>
      <c r="F1147" s="63">
        <v>2.5718790041279822E-4</v>
      </c>
    </row>
    <row r="1148" spans="1:6" x14ac:dyDescent="0.2">
      <c r="A1148" s="52" t="s">
        <v>144</v>
      </c>
      <c r="B1148" s="57" t="s">
        <v>151</v>
      </c>
      <c r="C1148" s="61">
        <v>53</v>
      </c>
      <c r="D1148" s="62">
        <v>5075833</v>
      </c>
      <c r="E1148" s="62">
        <v>304550</v>
      </c>
      <c r="F1148" s="63">
        <v>5.875433199615766E-4</v>
      </c>
    </row>
    <row r="1149" spans="1:6" x14ac:dyDescent="0.2">
      <c r="A1149" s="52" t="s">
        <v>144</v>
      </c>
      <c r="B1149" s="57" t="s">
        <v>3</v>
      </c>
      <c r="C1149" s="61">
        <v>15</v>
      </c>
      <c r="D1149" s="62">
        <v>4024025</v>
      </c>
      <c r="E1149" s="62">
        <v>241442</v>
      </c>
      <c r="F1149" s="63">
        <v>4.6579423496359541E-4</v>
      </c>
    </row>
    <row r="1150" spans="1:6" x14ac:dyDescent="0.2">
      <c r="A1150" s="52" t="s">
        <v>144</v>
      </c>
      <c r="B1150" s="57" t="s">
        <v>2</v>
      </c>
      <c r="C1150" s="61">
        <v>6</v>
      </c>
      <c r="D1150" s="62">
        <v>11086718</v>
      </c>
      <c r="E1150" s="62">
        <v>665203</v>
      </c>
      <c r="F1150" s="63">
        <v>1.2833215533357434E-3</v>
      </c>
    </row>
    <row r="1151" spans="1:6" x14ac:dyDescent="0.2">
      <c r="A1151" s="52" t="s">
        <v>144</v>
      </c>
      <c r="B1151" s="57" t="s">
        <v>6</v>
      </c>
      <c r="C1151" s="61">
        <v>14</v>
      </c>
      <c r="D1151" s="62">
        <v>1796707</v>
      </c>
      <c r="E1151" s="62">
        <v>107802</v>
      </c>
      <c r="F1151" s="63">
        <v>2.0797355107042483E-4</v>
      </c>
    </row>
    <row r="1152" spans="1:6" x14ac:dyDescent="0.2">
      <c r="A1152" s="52" t="s">
        <v>144</v>
      </c>
      <c r="B1152" s="57" t="s">
        <v>10</v>
      </c>
      <c r="C1152" s="61">
        <v>122</v>
      </c>
      <c r="D1152" s="62">
        <v>4542047</v>
      </c>
      <c r="E1152" s="62">
        <v>272523</v>
      </c>
      <c r="F1152" s="63">
        <v>5.2575625738265886E-4</v>
      </c>
    </row>
    <row r="1153" spans="1:6" x14ac:dyDescent="0.2">
      <c r="A1153" s="52" t="s">
        <v>144</v>
      </c>
      <c r="B1153" s="57" t="s">
        <v>4</v>
      </c>
      <c r="C1153" s="61">
        <v>24</v>
      </c>
      <c r="D1153" s="62">
        <v>2515186</v>
      </c>
      <c r="E1153" s="62">
        <v>150911</v>
      </c>
      <c r="F1153" s="63">
        <v>2.9114020672704478E-4</v>
      </c>
    </row>
    <row r="1154" spans="1:6" x14ac:dyDescent="0.2">
      <c r="A1154" s="52" t="s">
        <v>144</v>
      </c>
      <c r="B1154" s="57" t="s">
        <v>49</v>
      </c>
      <c r="C1154" s="61">
        <v>305</v>
      </c>
      <c r="D1154" s="62">
        <v>6531962</v>
      </c>
      <c r="E1154" s="62">
        <v>383604</v>
      </c>
      <c r="F1154" s="63">
        <v>7.4005571403887912E-4</v>
      </c>
    </row>
    <row r="1155" spans="1:6" x14ac:dyDescent="0.2">
      <c r="A1155" s="52" t="s">
        <v>144</v>
      </c>
      <c r="B1155" s="57" t="s">
        <v>8</v>
      </c>
      <c r="C1155" s="61">
        <v>114</v>
      </c>
      <c r="D1155" s="62">
        <v>3953818</v>
      </c>
      <c r="E1155" s="62">
        <v>237229</v>
      </c>
      <c r="F1155" s="63">
        <v>4.5766643983308111E-4</v>
      </c>
    </row>
    <row r="1156" spans="1:6" x14ac:dyDescent="0.2">
      <c r="A1156" s="52" t="s">
        <v>144</v>
      </c>
      <c r="B1156" s="57" t="s">
        <v>152</v>
      </c>
      <c r="C1156" s="61">
        <v>33</v>
      </c>
      <c r="D1156" s="62">
        <v>1003978</v>
      </c>
      <c r="E1156" s="62">
        <v>60239</v>
      </c>
      <c r="F1156" s="63">
        <v>1.1621415876265117E-4</v>
      </c>
    </row>
    <row r="1157" spans="1:6" x14ac:dyDescent="0.2">
      <c r="A1157" s="52" t="s">
        <v>144</v>
      </c>
      <c r="B1157" s="57" t="s">
        <v>25</v>
      </c>
      <c r="C1157" s="61">
        <v>36</v>
      </c>
      <c r="D1157" s="62">
        <v>4647190</v>
      </c>
      <c r="E1157" s="62">
        <v>278501</v>
      </c>
      <c r="F1157" s="63">
        <v>5.3728912215603034E-4</v>
      </c>
    </row>
    <row r="1158" spans="1:6" x14ac:dyDescent="0.2">
      <c r="A1158" s="52" t="s">
        <v>145</v>
      </c>
      <c r="B1158" s="57" t="s">
        <v>5</v>
      </c>
      <c r="C1158" s="61">
        <v>70</v>
      </c>
      <c r="D1158" s="62">
        <v>10800539</v>
      </c>
      <c r="E1158" s="62">
        <v>648032</v>
      </c>
      <c r="F1158" s="63">
        <v>1.2501949522946657E-3</v>
      </c>
    </row>
    <row r="1159" spans="1:6" x14ac:dyDescent="0.2">
      <c r="A1159" s="52" t="s">
        <v>145</v>
      </c>
      <c r="B1159" s="57" t="s">
        <v>1</v>
      </c>
      <c r="C1159" s="61">
        <v>34</v>
      </c>
      <c r="D1159" s="62">
        <v>26320234</v>
      </c>
      <c r="E1159" s="62">
        <v>1579214</v>
      </c>
      <c r="F1159" s="63">
        <v>3.0466479608924684E-3</v>
      </c>
    </row>
    <row r="1160" spans="1:6" x14ac:dyDescent="0.2">
      <c r="A1160" s="52" t="s">
        <v>145</v>
      </c>
      <c r="B1160" s="57" t="s">
        <v>151</v>
      </c>
      <c r="C1160" s="61">
        <v>285</v>
      </c>
      <c r="D1160" s="62">
        <v>45634601</v>
      </c>
      <c r="E1160" s="62">
        <v>2738076</v>
      </c>
      <c r="F1160" s="63">
        <v>5.2823453073292193E-3</v>
      </c>
    </row>
    <row r="1161" spans="1:6" x14ac:dyDescent="0.2">
      <c r="A1161" s="52" t="s">
        <v>145</v>
      </c>
      <c r="B1161" s="57" t="s">
        <v>3</v>
      </c>
      <c r="C1161" s="61">
        <v>90</v>
      </c>
      <c r="D1161" s="62">
        <v>26349280</v>
      </c>
      <c r="E1161" s="62">
        <v>1580957</v>
      </c>
      <c r="F1161" s="63">
        <v>3.0500105877409103E-3</v>
      </c>
    </row>
    <row r="1162" spans="1:6" x14ac:dyDescent="0.2">
      <c r="A1162" s="52" t="s">
        <v>145</v>
      </c>
      <c r="B1162" s="57" t="s">
        <v>2</v>
      </c>
      <c r="C1162" s="61">
        <v>29</v>
      </c>
      <c r="D1162" s="62">
        <v>48499901</v>
      </c>
      <c r="E1162" s="62">
        <v>2909994</v>
      </c>
      <c r="F1162" s="63">
        <v>5.6140125950690139E-3</v>
      </c>
    </row>
    <row r="1163" spans="1:6" x14ac:dyDescent="0.2">
      <c r="A1163" s="52" t="s">
        <v>145</v>
      </c>
      <c r="B1163" s="57" t="s">
        <v>6</v>
      </c>
      <c r="C1163" s="61">
        <v>43</v>
      </c>
      <c r="D1163" s="62">
        <v>13035214</v>
      </c>
      <c r="E1163" s="62">
        <v>782113</v>
      </c>
      <c r="F1163" s="63">
        <v>1.5088664212940686E-3</v>
      </c>
    </row>
    <row r="1164" spans="1:6" x14ac:dyDescent="0.2">
      <c r="A1164" s="52" t="s">
        <v>145</v>
      </c>
      <c r="B1164" s="57" t="s">
        <v>10</v>
      </c>
      <c r="C1164" s="61">
        <v>341</v>
      </c>
      <c r="D1164" s="62">
        <v>21817617</v>
      </c>
      <c r="E1164" s="62">
        <v>1309057</v>
      </c>
      <c r="F1164" s="63">
        <v>2.5254562331273735E-3</v>
      </c>
    </row>
    <row r="1165" spans="1:6" x14ac:dyDescent="0.2">
      <c r="A1165" s="52" t="s">
        <v>145</v>
      </c>
      <c r="B1165" s="57" t="s">
        <v>4</v>
      </c>
      <c r="C1165" s="61">
        <v>68</v>
      </c>
      <c r="D1165" s="62">
        <v>27249005</v>
      </c>
      <c r="E1165" s="62">
        <v>1634940</v>
      </c>
      <c r="F1165" s="63">
        <v>3.1541555591462159E-3</v>
      </c>
    </row>
    <row r="1166" spans="1:6" x14ac:dyDescent="0.2">
      <c r="A1166" s="52" t="s">
        <v>145</v>
      </c>
      <c r="B1166" s="57" t="s">
        <v>49</v>
      </c>
      <c r="C1166" s="61">
        <v>862</v>
      </c>
      <c r="D1166" s="62">
        <v>45207690</v>
      </c>
      <c r="E1166" s="62">
        <v>2657069</v>
      </c>
      <c r="F1166" s="63">
        <v>5.1260651506386022E-3</v>
      </c>
    </row>
    <row r="1167" spans="1:6" x14ac:dyDescent="0.2">
      <c r="A1167" s="52" t="s">
        <v>145</v>
      </c>
      <c r="B1167" s="57" t="s">
        <v>8</v>
      </c>
      <c r="C1167" s="61">
        <v>337</v>
      </c>
      <c r="D1167" s="62">
        <v>37254952</v>
      </c>
      <c r="E1167" s="62">
        <v>2235297</v>
      </c>
      <c r="F1167" s="63">
        <v>4.312375046725176E-3</v>
      </c>
    </row>
    <row r="1168" spans="1:6" x14ac:dyDescent="0.2">
      <c r="A1168" s="52" t="s">
        <v>145</v>
      </c>
      <c r="B1168" s="57" t="s">
        <v>152</v>
      </c>
      <c r="C1168" s="61">
        <v>95</v>
      </c>
      <c r="D1168" s="62">
        <v>31207620</v>
      </c>
      <c r="E1168" s="62">
        <v>1872457</v>
      </c>
      <c r="F1168" s="63">
        <v>3.6123776137425507E-3</v>
      </c>
    </row>
    <row r="1169" spans="1:6" x14ac:dyDescent="0.2">
      <c r="A1169" s="52" t="s">
        <v>145</v>
      </c>
      <c r="B1169" s="57" t="s">
        <v>25</v>
      </c>
      <c r="C1169" s="61">
        <v>113</v>
      </c>
      <c r="D1169" s="62">
        <v>36195121</v>
      </c>
      <c r="E1169" s="62">
        <v>2139046</v>
      </c>
      <c r="F1169" s="63">
        <v>4.1266858919406686E-3</v>
      </c>
    </row>
    <row r="1170" spans="1:6" x14ac:dyDescent="0.2">
      <c r="A1170" s="52" t="s">
        <v>146</v>
      </c>
      <c r="B1170" s="57" t="s">
        <v>5</v>
      </c>
      <c r="C1170" s="61" t="s">
        <v>48</v>
      </c>
      <c r="D1170" s="62" t="s">
        <v>48</v>
      </c>
      <c r="E1170" s="62" t="s">
        <v>48</v>
      </c>
      <c r="F1170" s="63" t="s">
        <v>48</v>
      </c>
    </row>
    <row r="1171" spans="1:6" x14ac:dyDescent="0.2">
      <c r="A1171" s="52" t="s">
        <v>146</v>
      </c>
      <c r="B1171" s="57" t="s">
        <v>1</v>
      </c>
      <c r="C1171" s="61">
        <v>6</v>
      </c>
      <c r="D1171" s="62">
        <v>487076</v>
      </c>
      <c r="E1171" s="62">
        <v>29215</v>
      </c>
      <c r="F1171" s="63">
        <v>5.6362101765481729E-5</v>
      </c>
    </row>
    <row r="1172" spans="1:6" x14ac:dyDescent="0.2">
      <c r="A1172" s="52" t="s">
        <v>146</v>
      </c>
      <c r="B1172" s="57" t="s">
        <v>151</v>
      </c>
      <c r="C1172" s="61">
        <v>18</v>
      </c>
      <c r="D1172" s="62">
        <v>820836</v>
      </c>
      <c r="E1172" s="62">
        <v>49250</v>
      </c>
      <c r="F1172" s="63">
        <v>9.5013982952249712E-5</v>
      </c>
    </row>
    <row r="1173" spans="1:6" x14ac:dyDescent="0.2">
      <c r="A1173" s="52" t="s">
        <v>146</v>
      </c>
      <c r="B1173" s="57" t="s">
        <v>3</v>
      </c>
      <c r="C1173" s="61">
        <v>6</v>
      </c>
      <c r="D1173" s="62">
        <v>2028937</v>
      </c>
      <c r="E1173" s="62">
        <v>121736</v>
      </c>
      <c r="F1173" s="63">
        <v>2.3485527367868162E-4</v>
      </c>
    </row>
    <row r="1174" spans="1:6" x14ac:dyDescent="0.2">
      <c r="A1174" s="52" t="s">
        <v>146</v>
      </c>
      <c r="B1174" s="57" t="s">
        <v>2</v>
      </c>
      <c r="C1174" s="61" t="s">
        <v>48</v>
      </c>
      <c r="D1174" s="62" t="s">
        <v>48</v>
      </c>
      <c r="E1174" s="62" t="s">
        <v>48</v>
      </c>
      <c r="F1174" s="63" t="s">
        <v>48</v>
      </c>
    </row>
    <row r="1175" spans="1:6" x14ac:dyDescent="0.2">
      <c r="A1175" s="52" t="s">
        <v>146</v>
      </c>
      <c r="B1175" s="57" t="s">
        <v>6</v>
      </c>
      <c r="C1175" s="61" t="s">
        <v>48</v>
      </c>
      <c r="D1175" s="62" t="s">
        <v>48</v>
      </c>
      <c r="E1175" s="62" t="s">
        <v>48</v>
      </c>
      <c r="F1175" s="63" t="s">
        <v>48</v>
      </c>
    </row>
    <row r="1176" spans="1:6" x14ac:dyDescent="0.2">
      <c r="A1176" s="52" t="s">
        <v>146</v>
      </c>
      <c r="B1176" s="57" t="s">
        <v>10</v>
      </c>
      <c r="C1176" s="61">
        <v>34</v>
      </c>
      <c r="D1176" s="62">
        <v>323377</v>
      </c>
      <c r="E1176" s="62">
        <v>19403</v>
      </c>
      <c r="F1176" s="63">
        <v>3.7432615456294439E-5</v>
      </c>
    </row>
    <row r="1177" spans="1:6" x14ac:dyDescent="0.2">
      <c r="A1177" s="52" t="s">
        <v>146</v>
      </c>
      <c r="B1177" s="57" t="s">
        <v>4</v>
      </c>
      <c r="C1177" s="61">
        <v>8</v>
      </c>
      <c r="D1177" s="62">
        <v>515593</v>
      </c>
      <c r="E1177" s="62">
        <v>30936</v>
      </c>
      <c r="F1177" s="63">
        <v>5.9682285819508566E-5</v>
      </c>
    </row>
    <row r="1178" spans="1:6" x14ac:dyDescent="0.2">
      <c r="A1178" s="52" t="s">
        <v>146</v>
      </c>
      <c r="B1178" s="57" t="s">
        <v>49</v>
      </c>
      <c r="C1178" s="61">
        <v>82</v>
      </c>
      <c r="D1178" s="62">
        <v>3573559</v>
      </c>
      <c r="E1178" s="62">
        <v>207376</v>
      </c>
      <c r="F1178" s="63">
        <v>4.0007349702955806E-4</v>
      </c>
    </row>
    <row r="1179" spans="1:6" x14ac:dyDescent="0.2">
      <c r="A1179" s="52" t="s">
        <v>146</v>
      </c>
      <c r="B1179" s="57" t="s">
        <v>8</v>
      </c>
      <c r="C1179" s="61">
        <v>24</v>
      </c>
      <c r="D1179" s="62">
        <v>1079295</v>
      </c>
      <c r="E1179" s="62">
        <v>64758</v>
      </c>
      <c r="F1179" s="63">
        <v>1.2493229457912256E-4</v>
      </c>
    </row>
    <row r="1180" spans="1:6" x14ac:dyDescent="0.2">
      <c r="A1180" s="52" t="s">
        <v>146</v>
      </c>
      <c r="B1180" s="57" t="s">
        <v>152</v>
      </c>
      <c r="C1180" s="61">
        <v>21</v>
      </c>
      <c r="D1180" s="62">
        <v>274843</v>
      </c>
      <c r="E1180" s="62">
        <v>16491</v>
      </c>
      <c r="F1180" s="63">
        <v>3.181473285006193E-5</v>
      </c>
    </row>
    <row r="1181" spans="1:6" x14ac:dyDescent="0.2">
      <c r="A1181" s="52" t="s">
        <v>146</v>
      </c>
      <c r="B1181" s="57" t="s">
        <v>25</v>
      </c>
      <c r="C1181" s="61">
        <v>12</v>
      </c>
      <c r="D1181" s="62">
        <v>319949</v>
      </c>
      <c r="E1181" s="62">
        <v>19197</v>
      </c>
      <c r="F1181" s="63">
        <v>3.7035196563133758E-5</v>
      </c>
    </row>
    <row r="1182" spans="1:6" x14ac:dyDescent="0.2">
      <c r="A1182" s="52" t="s">
        <v>147</v>
      </c>
      <c r="B1182" s="57" t="s">
        <v>5</v>
      </c>
      <c r="C1182" s="61" t="s">
        <v>48</v>
      </c>
      <c r="D1182" s="62" t="s">
        <v>48</v>
      </c>
      <c r="E1182" s="62" t="s">
        <v>48</v>
      </c>
      <c r="F1182" s="63" t="s">
        <v>48</v>
      </c>
    </row>
    <row r="1183" spans="1:6" x14ac:dyDescent="0.2">
      <c r="A1183" s="52" t="s">
        <v>147</v>
      </c>
      <c r="B1183" s="57" t="s">
        <v>1</v>
      </c>
      <c r="C1183" s="61">
        <v>6</v>
      </c>
      <c r="D1183" s="62">
        <v>1159866</v>
      </c>
      <c r="E1183" s="62">
        <v>69592</v>
      </c>
      <c r="F1183" s="63">
        <v>1.3425813404290278E-4</v>
      </c>
    </row>
    <row r="1184" spans="1:6" x14ac:dyDescent="0.2">
      <c r="A1184" s="52" t="s">
        <v>147</v>
      </c>
      <c r="B1184" s="57" t="s">
        <v>151</v>
      </c>
      <c r="C1184" s="61">
        <v>36</v>
      </c>
      <c r="D1184" s="62">
        <v>2174032</v>
      </c>
      <c r="E1184" s="62">
        <v>130432</v>
      </c>
      <c r="F1184" s="63">
        <v>2.5163175278026059E-4</v>
      </c>
    </row>
    <row r="1185" spans="1:6" x14ac:dyDescent="0.2">
      <c r="A1185" s="52" t="s">
        <v>147</v>
      </c>
      <c r="B1185" s="57" t="s">
        <v>3</v>
      </c>
      <c r="C1185" s="61">
        <v>15</v>
      </c>
      <c r="D1185" s="62">
        <v>3551810</v>
      </c>
      <c r="E1185" s="62">
        <v>213109</v>
      </c>
      <c r="F1185" s="63">
        <v>4.1113370341057831E-4</v>
      </c>
    </row>
    <row r="1186" spans="1:6" x14ac:dyDescent="0.2">
      <c r="A1186" s="52" t="s">
        <v>147</v>
      </c>
      <c r="B1186" s="57" t="s">
        <v>2</v>
      </c>
      <c r="C1186" s="61">
        <v>6</v>
      </c>
      <c r="D1186" s="62">
        <v>1374959</v>
      </c>
      <c r="E1186" s="62">
        <v>82498</v>
      </c>
      <c r="F1186" s="63">
        <v>1.5915662062121212E-4</v>
      </c>
    </row>
    <row r="1187" spans="1:6" x14ac:dyDescent="0.2">
      <c r="A1187" s="52" t="s">
        <v>147</v>
      </c>
      <c r="B1187" s="57" t="s">
        <v>6</v>
      </c>
      <c r="C1187" s="61" t="s">
        <v>48</v>
      </c>
      <c r="D1187" s="62" t="s">
        <v>48</v>
      </c>
      <c r="E1187" s="62" t="s">
        <v>48</v>
      </c>
      <c r="F1187" s="63" t="s">
        <v>48</v>
      </c>
    </row>
    <row r="1188" spans="1:6" x14ac:dyDescent="0.2">
      <c r="A1188" s="52" t="s">
        <v>147</v>
      </c>
      <c r="B1188" s="57" t="s">
        <v>10</v>
      </c>
      <c r="C1188" s="61">
        <v>63</v>
      </c>
      <c r="D1188" s="62">
        <v>3114863</v>
      </c>
      <c r="E1188" s="62">
        <v>186892</v>
      </c>
      <c r="F1188" s="63">
        <v>3.6055539699313404E-4</v>
      </c>
    </row>
    <row r="1189" spans="1:6" x14ac:dyDescent="0.2">
      <c r="A1189" s="52" t="s">
        <v>147</v>
      </c>
      <c r="B1189" s="57" t="s">
        <v>4</v>
      </c>
      <c r="C1189" s="61">
        <v>11</v>
      </c>
      <c r="D1189" s="62">
        <v>701063</v>
      </c>
      <c r="E1189" s="62">
        <v>42064</v>
      </c>
      <c r="F1189" s="63">
        <v>8.1150622921897096E-5</v>
      </c>
    </row>
    <row r="1190" spans="1:6" x14ac:dyDescent="0.2">
      <c r="A1190" s="52" t="s">
        <v>147</v>
      </c>
      <c r="B1190" s="57" t="s">
        <v>49</v>
      </c>
      <c r="C1190" s="61">
        <v>148</v>
      </c>
      <c r="D1190" s="62">
        <v>2468225</v>
      </c>
      <c r="E1190" s="62">
        <v>146543</v>
      </c>
      <c r="F1190" s="63">
        <v>2.8271338281769603E-4</v>
      </c>
    </row>
    <row r="1191" spans="1:6" x14ac:dyDescent="0.2">
      <c r="A1191" s="52" t="s">
        <v>147</v>
      </c>
      <c r="B1191" s="57" t="s">
        <v>8</v>
      </c>
      <c r="C1191" s="61">
        <v>56</v>
      </c>
      <c r="D1191" s="62">
        <v>1152144</v>
      </c>
      <c r="E1191" s="62">
        <v>69129</v>
      </c>
      <c r="F1191" s="63">
        <v>1.3336490614225522E-4</v>
      </c>
    </row>
    <row r="1192" spans="1:6" x14ac:dyDescent="0.2">
      <c r="A1192" s="52" t="s">
        <v>147</v>
      </c>
      <c r="B1192" s="57" t="s">
        <v>152</v>
      </c>
      <c r="C1192" s="61">
        <v>31</v>
      </c>
      <c r="D1192" s="62">
        <v>4736376</v>
      </c>
      <c r="E1192" s="62">
        <v>284183</v>
      </c>
      <c r="F1192" s="63">
        <v>5.4825093842272442E-4</v>
      </c>
    </row>
    <row r="1193" spans="1:6" x14ac:dyDescent="0.2">
      <c r="A1193" s="52" t="s">
        <v>147</v>
      </c>
      <c r="B1193" s="57" t="s">
        <v>25</v>
      </c>
      <c r="C1193" s="61">
        <v>17</v>
      </c>
      <c r="D1193" s="62">
        <v>844495</v>
      </c>
      <c r="E1193" s="62">
        <v>50670</v>
      </c>
      <c r="F1193" s="63">
        <v>9.7753472409959239E-5</v>
      </c>
    </row>
    <row r="1195" spans="1:6" x14ac:dyDescent="0.2">
      <c r="A1195" s="75" t="s">
        <v>148</v>
      </c>
      <c r="B1195" s="75"/>
      <c r="C1195" s="75"/>
      <c r="D1195" s="75"/>
      <c r="E1195" s="75"/>
      <c r="F1195" s="75"/>
    </row>
    <row r="1196" spans="1:6" ht="29.25" customHeight="1" x14ac:dyDescent="0.2">
      <c r="A1196" s="78" t="s">
        <v>149</v>
      </c>
      <c r="B1196" s="78"/>
      <c r="C1196" s="78"/>
      <c r="D1196" s="78"/>
      <c r="E1196" s="78"/>
      <c r="F1196" s="78"/>
    </row>
    <row r="1197" spans="1:6" x14ac:dyDescent="0.2">
      <c r="A1197" s="75" t="s">
        <v>153</v>
      </c>
      <c r="B1197" s="75"/>
      <c r="C1197" s="75"/>
      <c r="D1197" s="75"/>
      <c r="E1197" s="75"/>
      <c r="F1197" s="75"/>
    </row>
    <row r="1199" spans="1:6" x14ac:dyDescent="0.2">
      <c r="A1199" s="75" t="s">
        <v>150</v>
      </c>
      <c r="B1199" s="75"/>
      <c r="C1199" s="75"/>
      <c r="D1199" s="75"/>
      <c r="E1199" s="75"/>
      <c r="F1199" s="75"/>
    </row>
  </sheetData>
  <autoFilter ref="A5:F5" xr:uid="{00000000-0009-0000-0000-000005000000}"/>
  <mergeCells count="8">
    <mergeCell ref="A1197:F1197"/>
    <mergeCell ref="A1199:F1199"/>
    <mergeCell ref="A1:F1"/>
    <mergeCell ref="A2:F2"/>
    <mergeCell ref="A3:F3"/>
    <mergeCell ref="A4:F4"/>
    <mergeCell ref="A1195:F1195"/>
    <mergeCell ref="A1196:F119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March 2020 Report Cover</vt:lpstr>
      <vt:lpstr>Table 1. Retail Sales Tax</vt:lpstr>
      <vt:lpstr>Table 1A. Retail Sales &amp; Use</vt:lpstr>
      <vt:lpstr>Table 2. Retail Use Tax</vt:lpstr>
      <vt:lpstr>Table 2A. Use Tax Summary</vt:lpstr>
      <vt:lpstr>Table 3. County and City</vt:lpstr>
      <vt:lpstr>Table 4. County and Business</vt:lpstr>
      <vt:lpstr>'Table 1. Retail Sales Tax'!Print_Area</vt:lpstr>
      <vt:lpstr>'Table 1A. Retail Sales &amp; Use'!Print_Area</vt:lpstr>
      <vt:lpstr>'Table 2. Retail Use Tax'!Print_Area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Phipps, Joel</dc:creator>
  <cp:lastModifiedBy>Thelen, Rob</cp:lastModifiedBy>
  <cp:lastPrinted>2018-01-22T21:09:18Z</cp:lastPrinted>
  <dcterms:created xsi:type="dcterms:W3CDTF">2000-08-30T16:28:40Z</dcterms:created>
  <dcterms:modified xsi:type="dcterms:W3CDTF">2020-09-23T20:46:54Z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1686610269</vt:i4>
  </property>
  <property fmtid="{D5CDD505-2E9C-101B-9397-08002B2CF9AE}" pid="3" name="_EmailSubject">
    <vt:lpwstr>September 07 formatted files</vt:lpwstr>
  </property>
  <property fmtid="{D5CDD505-2E9C-101B-9397-08002B2CF9AE}" pid="4" name="_AuthorEmail">
    <vt:lpwstr>Renee.Mulvey@Iowa.gov</vt:lpwstr>
  </property>
  <property fmtid="{D5CDD505-2E9C-101B-9397-08002B2CF9AE}" pid="5" name="_AuthorEmailDisplayName">
    <vt:lpwstr>Mulvey, Renee [IDR]</vt:lpwstr>
  </property>
  <property fmtid="{D5CDD505-2E9C-101B-9397-08002B2CF9AE}" pid="6" name="_PreviousAdHocReviewCycleID">
    <vt:i4>939947167</vt:i4>
  </property>
  <property fmtid="{D5CDD505-2E9C-101B-9397-08002B2CF9AE}" pid="7" name="_ReviewingToolsShownOnce">
    <vt:lpwstr/>
  </property>
</Properties>
</file>