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0"/>
  <workbookPr codeName="ThisWorkbook" defaultThemeVersion="124226"/>
  <mc:AlternateContent xmlns:mc="http://schemas.openxmlformats.org/markup-compatibility/2006">
    <mc:Choice Requires="x15">
      <x15ac:absPath xmlns:x15ac="http://schemas.microsoft.com/office/spreadsheetml/2010/11/ac" url="\\iowa.gov.state.ia.us\data\IDRshared\RPD\Research\Tax Research\Stat Reports\SALES-USE\FY20\2020-06\2020-06 Web Output\"/>
    </mc:Choice>
  </mc:AlternateContent>
  <xr:revisionPtr revIDLastSave="0" documentId="13_ncr:1_{E5BB4AA5-6ADA-40AC-B4CF-0B00C79807E3}" xr6:coauthVersionLast="36" xr6:coauthVersionMax="36" xr10:uidLastSave="{00000000-0000-0000-0000-000000000000}"/>
  <bookViews>
    <workbookView xWindow="14385" yWindow="0" windowWidth="14430" windowHeight="12555" tabRatio="828" activeTab="4" xr2:uid="{00000000-000D-0000-FFFF-FFFF00000000}"/>
  </bookViews>
  <sheets>
    <sheet name="June 2020 Report Cover" sheetId="11" r:id="rId1"/>
    <sheet name="Table 1. Retail Sales Tax" sheetId="8" r:id="rId2"/>
    <sheet name="Table 1A. Retail Sales &amp; Use" sheetId="10" r:id="rId3"/>
    <sheet name="Table 2. Retail Use Tax" sheetId="9" r:id="rId4"/>
    <sheet name="Table 2A. Use Tax Summary" sheetId="14" r:id="rId5"/>
    <sheet name="Table 3. County and City" sheetId="13" r:id="rId6"/>
    <sheet name="Table 4. County and Business" sheetId="12" r:id="rId7"/>
  </sheets>
  <definedNames>
    <definedName name="_xlnm._FilterDatabase" localSheetId="5" hidden="1">'Table 3. County and City'!$A$5:$F$5</definedName>
    <definedName name="_xlnm._FilterDatabase" localSheetId="6" hidden="1">'Table 4. County and Business'!$A$5:$F$5</definedName>
    <definedName name="_xlnm.Print_Area" localSheetId="1">'Table 1. Retail Sales Tax'!$A$1:$I$25</definedName>
    <definedName name="_xlnm.Print_Area" localSheetId="2">'Table 1A. Retail Sales &amp; Use'!$A$1:$I$25</definedName>
    <definedName name="_xlnm.Print_Area" localSheetId="3">'Table 2. Retail Use Tax'!$A$1:$I$44</definedName>
  </definedNames>
  <calcPr calcId="191029"/>
</workbook>
</file>

<file path=xl/calcChain.xml><?xml version="1.0" encoding="utf-8"?>
<calcChain xmlns="http://schemas.openxmlformats.org/spreadsheetml/2006/main">
  <c r="A2" i="14" l="1"/>
  <c r="D18" i="14" l="1"/>
  <c r="D17" i="14"/>
  <c r="D16" i="14"/>
  <c r="D13" i="14"/>
  <c r="D12" i="14"/>
  <c r="I20" i="9" l="1"/>
  <c r="A3" i="10" l="1"/>
  <c r="A3" i="9" s="1"/>
  <c r="A3" i="13" s="1"/>
  <c r="A3" i="12" s="1"/>
  <c r="B10" i="10" l="1"/>
  <c r="G10" i="10" l="1"/>
  <c r="H10" i="10"/>
  <c r="G11" i="10"/>
  <c r="H11" i="10"/>
  <c r="G12" i="10"/>
  <c r="H12" i="10"/>
  <c r="I12" i="10" s="1"/>
  <c r="G13" i="10"/>
  <c r="H13" i="10"/>
  <c r="G14" i="10"/>
  <c r="H14" i="10"/>
  <c r="G15" i="10"/>
  <c r="H15" i="10"/>
  <c r="I15" i="10" s="1"/>
  <c r="G16" i="10"/>
  <c r="H16" i="10"/>
  <c r="G17" i="10"/>
  <c r="H17" i="10"/>
  <c r="I17" i="10" s="1"/>
  <c r="G18" i="10"/>
  <c r="H18" i="10"/>
  <c r="I18" i="10" s="1"/>
  <c r="G19" i="10"/>
  <c r="H19" i="10"/>
  <c r="G20" i="10"/>
  <c r="H20" i="10"/>
  <c r="G21" i="10"/>
  <c r="H21" i="10"/>
  <c r="I21" i="10" s="1"/>
  <c r="F10" i="10"/>
  <c r="F11" i="10"/>
  <c r="F12" i="10"/>
  <c r="F13" i="10"/>
  <c r="F14" i="10"/>
  <c r="F15" i="10"/>
  <c r="F16" i="10"/>
  <c r="F17" i="10"/>
  <c r="F18" i="10"/>
  <c r="F19" i="10"/>
  <c r="F20" i="10"/>
  <c r="F21" i="10"/>
  <c r="E11" i="10"/>
  <c r="E12" i="10"/>
  <c r="E13" i="10"/>
  <c r="E14" i="10"/>
  <c r="E15" i="10"/>
  <c r="E16" i="10"/>
  <c r="E17" i="10"/>
  <c r="E18" i="10"/>
  <c r="E19" i="10"/>
  <c r="E20" i="10"/>
  <c r="E21" i="10"/>
  <c r="E10" i="10"/>
  <c r="C10" i="10"/>
  <c r="D10" i="10" s="1"/>
  <c r="C11" i="10"/>
  <c r="C12" i="10"/>
  <c r="C13" i="10"/>
  <c r="C14" i="10"/>
  <c r="C15" i="10"/>
  <c r="C16" i="10"/>
  <c r="C17" i="10"/>
  <c r="C18" i="10"/>
  <c r="C19" i="10"/>
  <c r="C20" i="10"/>
  <c r="C21" i="10"/>
  <c r="B11" i="10"/>
  <c r="B12" i="10"/>
  <c r="B13" i="10"/>
  <c r="B14" i="10"/>
  <c r="B15" i="10"/>
  <c r="B16" i="10"/>
  <c r="B17" i="10"/>
  <c r="B18" i="10"/>
  <c r="B19" i="10"/>
  <c r="B20" i="10"/>
  <c r="B21" i="10"/>
  <c r="C8" i="10"/>
  <c r="C8" i="9" s="1"/>
  <c r="C4" i="14" s="1"/>
  <c r="B8" i="10"/>
  <c r="B8" i="9" s="1"/>
  <c r="B4" i="14" s="1"/>
  <c r="F8" i="9"/>
  <c r="H8" i="9" s="1"/>
  <c r="E8" i="9"/>
  <c r="G8" i="9" s="1"/>
  <c r="F8" i="8"/>
  <c r="H8" i="8" s="1"/>
  <c r="H8" i="10" s="1"/>
  <c r="E8" i="8"/>
  <c r="E8" i="10" s="1"/>
  <c r="I21" i="9"/>
  <c r="I19" i="9"/>
  <c r="I18" i="9"/>
  <c r="I17" i="9"/>
  <c r="I16" i="9"/>
  <c r="I15" i="9"/>
  <c r="I14" i="9"/>
  <c r="I13" i="9"/>
  <c r="I12" i="9"/>
  <c r="I11" i="9"/>
  <c r="I10" i="9"/>
  <c r="D11" i="9"/>
  <c r="D12" i="9"/>
  <c r="D13" i="9"/>
  <c r="D14" i="9"/>
  <c r="D15" i="9"/>
  <c r="D16" i="9"/>
  <c r="D17" i="9"/>
  <c r="D18" i="9"/>
  <c r="D19" i="9"/>
  <c r="D20" i="9"/>
  <c r="D21" i="9"/>
  <c r="D10" i="9"/>
  <c r="H23" i="9"/>
  <c r="C9" i="14" s="1"/>
  <c r="E23" i="9"/>
  <c r="B8" i="14" s="1"/>
  <c r="B23" i="9"/>
  <c r="B7" i="14" s="1"/>
  <c r="D7" i="14" s="1"/>
  <c r="F23" i="8"/>
  <c r="E23" i="8"/>
  <c r="C23" i="9"/>
  <c r="C7" i="14" s="1"/>
  <c r="F23" i="9"/>
  <c r="C8" i="14" s="1"/>
  <c r="G23" i="9"/>
  <c r="B9" i="14" s="1"/>
  <c r="D10" i="8"/>
  <c r="D11" i="8"/>
  <c r="D12" i="8"/>
  <c r="D13" i="8"/>
  <c r="D14" i="8"/>
  <c r="D15" i="8"/>
  <c r="D16" i="8"/>
  <c r="D17" i="8"/>
  <c r="D18" i="8"/>
  <c r="D19" i="8"/>
  <c r="D20" i="8"/>
  <c r="D21" i="8"/>
  <c r="C23" i="8"/>
  <c r="G23" i="8"/>
  <c r="B23" i="8"/>
  <c r="I10" i="8"/>
  <c r="I11" i="8"/>
  <c r="I12" i="8"/>
  <c r="I13" i="8"/>
  <c r="I14" i="8"/>
  <c r="I15" i="8"/>
  <c r="I16" i="8"/>
  <c r="I17" i="8"/>
  <c r="I18" i="8"/>
  <c r="I19" i="8"/>
  <c r="I20" i="8"/>
  <c r="I21" i="8"/>
  <c r="H23" i="8"/>
  <c r="D9" i="14" l="1"/>
  <c r="D8" i="14"/>
  <c r="I19" i="10"/>
  <c r="I16" i="10"/>
  <c r="F8" i="10"/>
  <c r="D21" i="10"/>
  <c r="D15" i="10"/>
  <c r="I23" i="8"/>
  <c r="D14" i="10"/>
  <c r="I13" i="10"/>
  <c r="G23" i="10"/>
  <c r="C23" i="10"/>
  <c r="D23" i="8"/>
  <c r="G8" i="8"/>
  <c r="G8" i="10" s="1"/>
  <c r="F23" i="10"/>
  <c r="I20" i="10"/>
  <c r="I14" i="10"/>
  <c r="D18" i="10"/>
  <c r="D12" i="10"/>
  <c r="D16" i="10"/>
  <c r="D20" i="10"/>
  <c r="H23" i="10"/>
  <c r="I11" i="10"/>
  <c r="I10" i="10"/>
  <c r="E23" i="10"/>
  <c r="D19" i="10"/>
  <c r="D13" i="10"/>
  <c r="D17" i="10"/>
  <c r="D11" i="10"/>
  <c r="B23" i="10"/>
  <c r="D23" i="10" s="1"/>
  <c r="D23" i="9"/>
  <c r="I23" i="9"/>
  <c r="I23" i="10" l="1"/>
</calcChain>
</file>

<file path=xl/sharedStrings.xml><?xml version="1.0" encoding="utf-8"?>
<sst xmlns="http://schemas.openxmlformats.org/spreadsheetml/2006/main" count="4747" uniqueCount="808">
  <si>
    <t>Business Group</t>
  </si>
  <si>
    <t>Building Materials</t>
  </si>
  <si>
    <t>General Merchandise</t>
  </si>
  <si>
    <t>Food Dealers</t>
  </si>
  <si>
    <t>Motor Vehicle</t>
  </si>
  <si>
    <t>Apparel</t>
  </si>
  <si>
    <t>Home Furnishings</t>
  </si>
  <si>
    <t>Eating and Drinking</t>
  </si>
  <si>
    <t>Specialty Retail</t>
  </si>
  <si>
    <t>Services</t>
  </si>
  <si>
    <t>Miscellaneous</t>
  </si>
  <si>
    <t>Computed Tax</t>
  </si>
  <si>
    <t>Number of Returns</t>
  </si>
  <si>
    <t>Retailer's</t>
  </si>
  <si>
    <t>Consumer's</t>
  </si>
  <si>
    <t>Percent Change</t>
  </si>
  <si>
    <t>of Returns</t>
  </si>
  <si>
    <t>by Business Group</t>
  </si>
  <si>
    <t>Retail Sales Tax by Business Group</t>
  </si>
  <si>
    <t>Retailer's Use Tax by Business Group</t>
  </si>
  <si>
    <t>State Totals</t>
  </si>
  <si>
    <t>Use Tax</t>
  </si>
  <si>
    <t>Number of Registrations</t>
  </si>
  <si>
    <t>Utilities and Transportation</t>
  </si>
  <si>
    <t>Wholesale</t>
  </si>
  <si>
    <t>Percentages may not sum to totals due to rounding.</t>
  </si>
  <si>
    <t>Taxable Sales</t>
  </si>
  <si>
    <t>Table 1. Iowa Retail Sales Tax</t>
  </si>
  <si>
    <t>of tax</t>
  </si>
  <si>
    <t>Table 1A. Iowa Retail and Retail Use Sales Tax</t>
  </si>
  <si>
    <t>Retail and Retail Use Sales Tax by Business Group</t>
  </si>
  <si>
    <t>of Tax</t>
  </si>
  <si>
    <t>Table 2. Iowa Retail Use Taxes</t>
  </si>
  <si>
    <t>Retail Sales and Use Tax Quarterly Report</t>
  </si>
  <si>
    <t>SF 2417, passed during the 2018 Legislative session, updated the definition of retailer subject to sales tax in Iowa that effectively will shift most out-of-state retailers from filing under a retailer's use tax permit to filing under a retail sales tax permit. These changes were effective January 1, 2019. Therefore, throughout fiscal year 2019, reported taxable sales in use tax returns will diminish as retailers implement this change. This report has provided taxable sales by business class separately for sales and use tax permit holders, but includes a new table (1A) that combines the two together. It is anticipated that after this transition year, all Department sales and use tax analysis will consider the two together.</t>
  </si>
  <si>
    <t>Effective beginning with the fiscal year 2014 quarterly and annual reports, the Department reassigned approximately 12 percent of retailers after a review of the business class codes assigned to retailers in the sales and use tax database. In addition, the Convenience Stores and Gas Stations business class was moved from the Motor Vehicle group to the Food Dealers group. Because these changes would not be reflected in reports prior to fiscal year 2014, care should be taken when comparing business group data for reports for fiscal year 2014 and later with reports for periods prior to fiscal year 2014.</t>
  </si>
  <si>
    <r>
      <t>Business Class Definition:</t>
    </r>
    <r>
      <rPr>
        <sz val="12"/>
        <rFont val="Arial"/>
        <family val="2"/>
      </rPr>
      <t xml:space="preserve"> The business classification for retail sales activity used by the Department is based on the 2007 North American Industry Classification System (NAICS). The Department attempted to match as closely as possible its four digit business class codes to the NAICS when the system was introduced in 1997.  The two digit NAICS and the first two digits of the Department’s business class codes represent the same 20 general categories of economic activity. However not all business class codes were changed to match NAICS at the four digit level.</t>
    </r>
  </si>
  <si>
    <r>
      <t>Retail Sales Tax Statistics by City</t>
    </r>
    <r>
      <rPr>
        <sz val="12"/>
        <rFont val="Arial"/>
        <family val="2"/>
      </rPr>
      <t>: Table 3 provides retail sales and tax data for all cities in Iowa where at least 10 returns were filed during the quarter. The “Other” category provides data for all cities in each county not satisfying the minimum return count requirements and businesses in the unincorporated area of a county.</t>
    </r>
  </si>
  <si>
    <r>
      <t>Retail Sales Tax Statistics by County and Business Group</t>
    </r>
    <r>
      <rPr>
        <sz val="12"/>
        <rFont val="Arial"/>
        <family val="2"/>
      </rPr>
      <t>: Table 4 provides retail sales and tax data by 12 business groups for each county. Breakouts are provided for each business group within a county where at least 5 or more returns were filed in a fiscal year. An "S", representing "Suppressed", is</t>
    </r>
    <r>
      <rPr>
        <sz val="12"/>
        <color indexed="10"/>
        <rFont val="Arial"/>
        <family val="2"/>
      </rPr>
      <t xml:space="preserve"> </t>
    </r>
    <r>
      <rPr>
        <sz val="12"/>
        <rFont val="Arial"/>
        <family val="2"/>
      </rPr>
      <t>used for any business group that does not have at least 5 returns filed.</t>
    </r>
  </si>
  <si>
    <t>Table 4. Iowa Retail Sales Tax</t>
  </si>
  <si>
    <t>by County and Business Group</t>
  </si>
  <si>
    <t>Taxable sales include the value of taxable goods and services that are subject to the 6% State sales tax rate and the value of hotel/motel room rentals and qualified construction equipment purchases subject to the 5% State excise tax rate.  Computed tax equals the taxable sales subject to the 6% State sales tax multiplied by that rate plus taxable sales subject to the 5% State excise tax multiplied by that rate.</t>
  </si>
  <si>
    <t>County</t>
  </si>
  <si>
    <t>Percent of Tax</t>
  </si>
  <si>
    <t>Adair</t>
  </si>
  <si>
    <t>S</t>
  </si>
  <si>
    <t>Service</t>
  </si>
  <si>
    <t>Adams</t>
  </si>
  <si>
    <t>Allamakee</t>
  </si>
  <si>
    <t>Appanoose</t>
  </si>
  <si>
    <t>Audubon</t>
  </si>
  <si>
    <t>Benton</t>
  </si>
  <si>
    <t>Black Hawk</t>
  </si>
  <si>
    <t>Boone</t>
  </si>
  <si>
    <t>Bremer</t>
  </si>
  <si>
    <t>Buchanan</t>
  </si>
  <si>
    <t>Buena Vista</t>
  </si>
  <si>
    <t>Butler</t>
  </si>
  <si>
    <t>Calhoun</t>
  </si>
  <si>
    <t>Carroll</t>
  </si>
  <si>
    <t>Cass</t>
  </si>
  <si>
    <t>Cedar</t>
  </si>
  <si>
    <t>Cerro Gordo</t>
  </si>
  <si>
    <t>Cherokee</t>
  </si>
  <si>
    <t>Chickasaw</t>
  </si>
  <si>
    <t>Clarke</t>
  </si>
  <si>
    <t>Clay</t>
  </si>
  <si>
    <t>Clayton</t>
  </si>
  <si>
    <t>Clinton</t>
  </si>
  <si>
    <t>Crawford</t>
  </si>
  <si>
    <t>Dallas</t>
  </si>
  <si>
    <t>Davis</t>
  </si>
  <si>
    <t>Decatur</t>
  </si>
  <si>
    <t>Delaware</t>
  </si>
  <si>
    <t>Des Moines</t>
  </si>
  <si>
    <t>Dickinson</t>
  </si>
  <si>
    <t>Dubuque</t>
  </si>
  <si>
    <t>Emmet</t>
  </si>
  <si>
    <t>Fayette</t>
  </si>
  <si>
    <t>Floyd</t>
  </si>
  <si>
    <t>Franklin</t>
  </si>
  <si>
    <t>Fremont</t>
  </si>
  <si>
    <t>Greene</t>
  </si>
  <si>
    <t>Grundy</t>
  </si>
  <si>
    <t>Guthrie</t>
  </si>
  <si>
    <t>Hamilton</t>
  </si>
  <si>
    <t>Hancock</t>
  </si>
  <si>
    <t>Hardin</t>
  </si>
  <si>
    <t>Harrison</t>
  </si>
  <si>
    <t>Henry</t>
  </si>
  <si>
    <t>Howard</t>
  </si>
  <si>
    <t>Humboldt</t>
  </si>
  <si>
    <t>Ida</t>
  </si>
  <si>
    <t>Iowa</t>
  </si>
  <si>
    <t>Jackson</t>
  </si>
  <si>
    <t>Jasper</t>
  </si>
  <si>
    <t>Jefferson</t>
  </si>
  <si>
    <t>Johnson</t>
  </si>
  <si>
    <t>Jones</t>
  </si>
  <si>
    <t>Keokuk</t>
  </si>
  <si>
    <t>Kossuth</t>
  </si>
  <si>
    <t>Lee</t>
  </si>
  <si>
    <t>Linn</t>
  </si>
  <si>
    <t>Louisa</t>
  </si>
  <si>
    <t>Lucas</t>
  </si>
  <si>
    <t>Lyon</t>
  </si>
  <si>
    <t>Madison</t>
  </si>
  <si>
    <t>Mahaska</t>
  </si>
  <si>
    <t>Marion</t>
  </si>
  <si>
    <t>Marshall</t>
  </si>
  <si>
    <t>Mills</t>
  </si>
  <si>
    <t>Mitchell</t>
  </si>
  <si>
    <t>Monona</t>
  </si>
  <si>
    <t>Monroe</t>
  </si>
  <si>
    <t>Montgomery</t>
  </si>
  <si>
    <t>Muscatine</t>
  </si>
  <si>
    <t>O'Brien</t>
  </si>
  <si>
    <t>Osceola</t>
  </si>
  <si>
    <t>Page</t>
  </si>
  <si>
    <t>Palo Alto</t>
  </si>
  <si>
    <t>Plymouth</t>
  </si>
  <si>
    <t>Pocahontas</t>
  </si>
  <si>
    <t>Polk</t>
  </si>
  <si>
    <t>Pottawattamie</t>
  </si>
  <si>
    <t>Poweshiek</t>
  </si>
  <si>
    <t>Ringgold</t>
  </si>
  <si>
    <t>Sac</t>
  </si>
  <si>
    <t>Scott</t>
  </si>
  <si>
    <t>Shelby</t>
  </si>
  <si>
    <t>Sioux</t>
  </si>
  <si>
    <t>Story</t>
  </si>
  <si>
    <t>Tama</t>
  </si>
  <si>
    <t>Taylor</t>
  </si>
  <si>
    <t>Union</t>
  </si>
  <si>
    <t>Van Buren</t>
  </si>
  <si>
    <t>Wapello</t>
  </si>
  <si>
    <t>Warren</t>
  </si>
  <si>
    <t>Washington</t>
  </si>
  <si>
    <t>Wayne</t>
  </si>
  <si>
    <t>Webster</t>
  </si>
  <si>
    <t>Winnebago</t>
  </si>
  <si>
    <t>Winneshiek</t>
  </si>
  <si>
    <t>Woodbury</t>
  </si>
  <si>
    <t>Worth</t>
  </si>
  <si>
    <t>Wright</t>
  </si>
  <si>
    <t>There must be a minimum of five returns filed in a business group for the transaction data to be shown.</t>
  </si>
  <si>
    <t>To protect the confidentiality of the businesses, if there are less than five returns filed an S (S=Suppressed) is displayed</t>
  </si>
  <si>
    <t>Percentages may not sum to totals due to rounding and suppression</t>
  </si>
  <si>
    <t>Eating And Drinking</t>
  </si>
  <si>
    <t>Utilities And Transportation</t>
  </si>
  <si>
    <t xml:space="preserve"> If a county has only one business group suppressed than the next lowest taxable sales is also suppressed.</t>
  </si>
  <si>
    <t>Table 3. Iowa Retail Sales Tax</t>
  </si>
  <si>
    <t>by County and City</t>
  </si>
  <si>
    <t>City</t>
  </si>
  <si>
    <t>Greenfield</t>
  </si>
  <si>
    <t>Stuart</t>
  </si>
  <si>
    <t>Fontanelle</t>
  </si>
  <si>
    <t>Orient</t>
  </si>
  <si>
    <t>Bridgewater</t>
  </si>
  <si>
    <t>Other</t>
  </si>
  <si>
    <t>Corning</t>
  </si>
  <si>
    <t>Waukon</t>
  </si>
  <si>
    <t>Lansing</t>
  </si>
  <si>
    <t>Postville</t>
  </si>
  <si>
    <t>New Albin</t>
  </si>
  <si>
    <t>Harpers Ferry</t>
  </si>
  <si>
    <t>Centerville</t>
  </si>
  <si>
    <t>Moravia</t>
  </si>
  <si>
    <t>Moulton</t>
  </si>
  <si>
    <t>Cincinnati</t>
  </si>
  <si>
    <t>Exira</t>
  </si>
  <si>
    <t>Vinton</t>
  </si>
  <si>
    <t>Belle Plaine</t>
  </si>
  <si>
    <t>Atkins</t>
  </si>
  <si>
    <t>Shellsburg</t>
  </si>
  <si>
    <t>Blairstown</t>
  </si>
  <si>
    <t>Urbana</t>
  </si>
  <si>
    <t>Van Horne</t>
  </si>
  <si>
    <t>Keystone</t>
  </si>
  <si>
    <t>Newhall</t>
  </si>
  <si>
    <t>Norway</t>
  </si>
  <si>
    <t>Walford</t>
  </si>
  <si>
    <t>Garrison</t>
  </si>
  <si>
    <t>Waterloo</t>
  </si>
  <si>
    <t>Cedar Falls</t>
  </si>
  <si>
    <t>Evansdale</t>
  </si>
  <si>
    <t>Hudson</t>
  </si>
  <si>
    <t>Laporte City</t>
  </si>
  <si>
    <t>Dunkerton</t>
  </si>
  <si>
    <t>Gilbertville</t>
  </si>
  <si>
    <t>Janesville</t>
  </si>
  <si>
    <t>Raymond</t>
  </si>
  <si>
    <t>Elk Run Heights</t>
  </si>
  <si>
    <t>Ogden</t>
  </si>
  <si>
    <t>Madrid</t>
  </si>
  <si>
    <t>Waverly</t>
  </si>
  <si>
    <t>Sumner</t>
  </si>
  <si>
    <t>Denver</t>
  </si>
  <si>
    <t>Tripoli</t>
  </si>
  <si>
    <t>Readlyn</t>
  </si>
  <si>
    <t>Plainfield</t>
  </si>
  <si>
    <t>Independence</t>
  </si>
  <si>
    <t>Jesup</t>
  </si>
  <si>
    <t>Hazleton</t>
  </si>
  <si>
    <t>Fairbank</t>
  </si>
  <si>
    <t>Winthrop</t>
  </si>
  <si>
    <t>Brandon</t>
  </si>
  <si>
    <t>Rowley</t>
  </si>
  <si>
    <t>Lamont</t>
  </si>
  <si>
    <t>Aurora</t>
  </si>
  <si>
    <t>Quasqueton</t>
  </si>
  <si>
    <t>Storm Lake</t>
  </si>
  <si>
    <t>Alta</t>
  </si>
  <si>
    <t>Sioux Rapids</t>
  </si>
  <si>
    <t>Albert City</t>
  </si>
  <si>
    <t>Newell</t>
  </si>
  <si>
    <t>Linn Grove</t>
  </si>
  <si>
    <t>Parkersburg</t>
  </si>
  <si>
    <t>Allison</t>
  </si>
  <si>
    <t>Clarksville</t>
  </si>
  <si>
    <t>Shell Rock</t>
  </si>
  <si>
    <t>Dumont</t>
  </si>
  <si>
    <t>Aplington</t>
  </si>
  <si>
    <t>New Hartford</t>
  </si>
  <si>
    <t>Bristow</t>
  </si>
  <si>
    <t>Rockwell City</t>
  </si>
  <si>
    <t>Lake City</t>
  </si>
  <si>
    <t>Manson</t>
  </si>
  <si>
    <t>Lohrville</t>
  </si>
  <si>
    <t>Pomeroy</t>
  </si>
  <si>
    <t>Farnhamville</t>
  </si>
  <si>
    <t>Manning</t>
  </si>
  <si>
    <t>Coon Rapids</t>
  </si>
  <si>
    <t>Glidden</t>
  </si>
  <si>
    <t>Breda</t>
  </si>
  <si>
    <t>Templeton</t>
  </si>
  <si>
    <t>Arcadia</t>
  </si>
  <si>
    <t>Halbur</t>
  </si>
  <si>
    <t>Dedham</t>
  </si>
  <si>
    <t>Atlantic</t>
  </si>
  <si>
    <t>Anita</t>
  </si>
  <si>
    <t>Griswold</t>
  </si>
  <si>
    <t>Massena</t>
  </si>
  <si>
    <t>Cumberland</t>
  </si>
  <si>
    <t>Lewis</t>
  </si>
  <si>
    <t>Wiota</t>
  </si>
  <si>
    <t>Tipton</t>
  </si>
  <si>
    <t>West Branch</t>
  </si>
  <si>
    <t>Durant</t>
  </si>
  <si>
    <t>Clarence</t>
  </si>
  <si>
    <t>Lowden</t>
  </si>
  <si>
    <t>Mechanicsville</t>
  </si>
  <si>
    <t>Stanwood</t>
  </si>
  <si>
    <t>Bennett</t>
  </si>
  <si>
    <t>Wilton</t>
  </si>
  <si>
    <t>Mason City</t>
  </si>
  <si>
    <t>Clear Lake</t>
  </si>
  <si>
    <t>Rockwell</t>
  </si>
  <si>
    <t>Ventura</t>
  </si>
  <si>
    <t>Thornton</t>
  </si>
  <si>
    <t>Swaledale</t>
  </si>
  <si>
    <t>Meservey</t>
  </si>
  <si>
    <t>Marcus</t>
  </si>
  <si>
    <t>Aurelia</t>
  </si>
  <si>
    <t>Quimby</t>
  </si>
  <si>
    <t>Cleghorn</t>
  </si>
  <si>
    <t>New Hampton</t>
  </si>
  <si>
    <t>Nashua</t>
  </si>
  <si>
    <t>Fredericksburg</t>
  </si>
  <si>
    <t>Ionia</t>
  </si>
  <si>
    <t>Lawler</t>
  </si>
  <si>
    <t>Alta Vista</t>
  </si>
  <si>
    <t>Murray</t>
  </si>
  <si>
    <t>Spencer</t>
  </si>
  <si>
    <t>Everly</t>
  </si>
  <si>
    <t>Peterson</t>
  </si>
  <si>
    <t>Royal</t>
  </si>
  <si>
    <t>Fostoria</t>
  </si>
  <si>
    <t>Webb</t>
  </si>
  <si>
    <t>Elkader</t>
  </si>
  <si>
    <t>Guttenberg</t>
  </si>
  <si>
    <t>Strawberry Point</t>
  </si>
  <si>
    <t>Mcgregor</t>
  </si>
  <si>
    <t>Edgewood</t>
  </si>
  <si>
    <t>Garnavillo</t>
  </si>
  <si>
    <t>Marquette</t>
  </si>
  <si>
    <t>Luana</t>
  </si>
  <si>
    <t>St. Olaf</t>
  </si>
  <si>
    <t>Dewitt</t>
  </si>
  <si>
    <t>Camanche</t>
  </si>
  <si>
    <t>Wheatland</t>
  </si>
  <si>
    <t>Delmar</t>
  </si>
  <si>
    <t>Calamus</t>
  </si>
  <si>
    <t>Grand Mound</t>
  </si>
  <si>
    <t>Low Moor</t>
  </si>
  <si>
    <t>Goose Lake</t>
  </si>
  <si>
    <t>Charlotte</t>
  </si>
  <si>
    <t>Lost Nation</t>
  </si>
  <si>
    <t>Denison</t>
  </si>
  <si>
    <t>Manilla</t>
  </si>
  <si>
    <t>Dow City</t>
  </si>
  <si>
    <t>Schleswig</t>
  </si>
  <si>
    <t>Charter Oak</t>
  </si>
  <si>
    <t>Westside</t>
  </si>
  <si>
    <t>Vail</t>
  </si>
  <si>
    <t>Kiron</t>
  </si>
  <si>
    <t>West Des Moines</t>
  </si>
  <si>
    <t>Waukee</t>
  </si>
  <si>
    <t>Adel</t>
  </si>
  <si>
    <t>Perry</t>
  </si>
  <si>
    <t>Dallas Center</t>
  </si>
  <si>
    <t>Clive</t>
  </si>
  <si>
    <t>Woodward</t>
  </si>
  <si>
    <t>Urbandale</t>
  </si>
  <si>
    <t>Desoto</t>
  </si>
  <si>
    <t>Granger</t>
  </si>
  <si>
    <t>Redfield</t>
  </si>
  <si>
    <t>Van Meter</t>
  </si>
  <si>
    <t>Dexter</t>
  </si>
  <si>
    <t>Minburn</t>
  </si>
  <si>
    <t>Grimes</t>
  </si>
  <si>
    <t>Bouton</t>
  </si>
  <si>
    <t>Bloomfield</t>
  </si>
  <si>
    <t>Pulaski</t>
  </si>
  <si>
    <t>Drakesville</t>
  </si>
  <si>
    <t>Lamoni</t>
  </si>
  <si>
    <t>Leon</t>
  </si>
  <si>
    <t>Davis City</t>
  </si>
  <si>
    <t>Decatur City</t>
  </si>
  <si>
    <t>Manchester</t>
  </si>
  <si>
    <t>Delhi</t>
  </si>
  <si>
    <t>Hopkinton</t>
  </si>
  <si>
    <t>Earlville</t>
  </si>
  <si>
    <t>Dyersville</t>
  </si>
  <si>
    <t>Ryan</t>
  </si>
  <si>
    <t>Colesburg</t>
  </si>
  <si>
    <t>Dundee</t>
  </si>
  <si>
    <t>Greeley</t>
  </si>
  <si>
    <t>Burlington</t>
  </si>
  <si>
    <t>West Burlington</t>
  </si>
  <si>
    <t>Mediapolis</t>
  </si>
  <si>
    <t>Danville</t>
  </si>
  <si>
    <t>Middletown</t>
  </si>
  <si>
    <t>Spirit Lake</t>
  </si>
  <si>
    <t>Milford</t>
  </si>
  <si>
    <t>Arnolds Park</t>
  </si>
  <si>
    <t>Okoboji</t>
  </si>
  <si>
    <t>Lake Park</t>
  </si>
  <si>
    <t>Terril</t>
  </si>
  <si>
    <t>West Okoboji</t>
  </si>
  <si>
    <t>Wahpeton</t>
  </si>
  <si>
    <t>Peosta</t>
  </si>
  <si>
    <t>Cascade</t>
  </si>
  <si>
    <t>Farley</t>
  </si>
  <si>
    <t>Epworth</t>
  </si>
  <si>
    <t>New Vienna</t>
  </si>
  <si>
    <t>Sherrill</t>
  </si>
  <si>
    <t>Holy Cross</t>
  </si>
  <si>
    <t>Bernard</t>
  </si>
  <si>
    <t>Worthington</t>
  </si>
  <si>
    <t>Durango</t>
  </si>
  <si>
    <t>Asbury</t>
  </si>
  <si>
    <t>Estherville</t>
  </si>
  <si>
    <t>Armstrong</t>
  </si>
  <si>
    <t>Ringsted</t>
  </si>
  <si>
    <t>Wallingford</t>
  </si>
  <si>
    <t>Oelwein</t>
  </si>
  <si>
    <t>West Union</t>
  </si>
  <si>
    <t>Elgin</t>
  </si>
  <si>
    <t>Clermont</t>
  </si>
  <si>
    <t>Hawkeye</t>
  </si>
  <si>
    <t>Maynard</t>
  </si>
  <si>
    <t>Waucoma</t>
  </si>
  <si>
    <t>Arlington</t>
  </si>
  <si>
    <t>Wadena</t>
  </si>
  <si>
    <t>Charles City</t>
  </si>
  <si>
    <t>Nora Springs</t>
  </si>
  <si>
    <t>Rockford</t>
  </si>
  <si>
    <t>Rudd</t>
  </si>
  <si>
    <t>Marble Rock</t>
  </si>
  <si>
    <t>Hampton</t>
  </si>
  <si>
    <t>Sheffield</t>
  </si>
  <si>
    <t>Ackley</t>
  </si>
  <si>
    <t>Latimer</t>
  </si>
  <si>
    <t>Alexander</t>
  </si>
  <si>
    <t>Geneva</t>
  </si>
  <si>
    <t>Dows</t>
  </si>
  <si>
    <t>Sidney</t>
  </si>
  <si>
    <t>Hamburg</t>
  </si>
  <si>
    <t>Tabor</t>
  </si>
  <si>
    <t>Shenandoah</t>
  </si>
  <si>
    <t>Farragut</t>
  </si>
  <si>
    <t>Scranton</t>
  </si>
  <si>
    <t>Grand Junction</t>
  </si>
  <si>
    <t>Paton</t>
  </si>
  <si>
    <t>Churdan</t>
  </si>
  <si>
    <t>Rippey</t>
  </si>
  <si>
    <t>Grundy Center</t>
  </si>
  <si>
    <t>Reinbeck</t>
  </si>
  <si>
    <t>Conrad</t>
  </si>
  <si>
    <t>Dike</t>
  </si>
  <si>
    <t>Wellsburg</t>
  </si>
  <si>
    <t>Holland</t>
  </si>
  <si>
    <t>Beaman</t>
  </si>
  <si>
    <t>Guthrie Center</t>
  </si>
  <si>
    <t>Panora</t>
  </si>
  <si>
    <t>Casey</t>
  </si>
  <si>
    <t>Menlo</t>
  </si>
  <si>
    <t>Yale</t>
  </si>
  <si>
    <t>Bayard</t>
  </si>
  <si>
    <t>Webster City</t>
  </si>
  <si>
    <t>Jewell Junction</t>
  </si>
  <si>
    <t>Stratford</t>
  </si>
  <si>
    <t>Ellsworth</t>
  </si>
  <si>
    <t>Williams</t>
  </si>
  <si>
    <t>Stanhope</t>
  </si>
  <si>
    <t>Blairsburg</t>
  </si>
  <si>
    <t>Garner</t>
  </si>
  <si>
    <t>Britt</t>
  </si>
  <si>
    <t>Forest City</t>
  </si>
  <si>
    <t>Kanawha</t>
  </si>
  <si>
    <t>Klemme</t>
  </si>
  <si>
    <t>Corwith</t>
  </si>
  <si>
    <t>Iowa Falls</t>
  </si>
  <si>
    <t>Eldora</t>
  </si>
  <si>
    <t>Alden</t>
  </si>
  <si>
    <t>Radcliffe</t>
  </si>
  <si>
    <t>Hubbard</t>
  </si>
  <si>
    <t>Steamboat Rock</t>
  </si>
  <si>
    <t>Missouri Valley</t>
  </si>
  <si>
    <t>Woodbine</t>
  </si>
  <si>
    <t>Logan</t>
  </si>
  <si>
    <t>Dunlap</t>
  </si>
  <si>
    <t>Mondamin</t>
  </si>
  <si>
    <t>Pisgah</t>
  </si>
  <si>
    <t>Modale</t>
  </si>
  <si>
    <t>Persia</t>
  </si>
  <si>
    <t>Mount Pleasant</t>
  </si>
  <si>
    <t>New London</t>
  </si>
  <si>
    <t>Wayland</t>
  </si>
  <si>
    <t>Winfield</t>
  </si>
  <si>
    <t>Salem</t>
  </si>
  <si>
    <t>Mount Union</t>
  </si>
  <si>
    <t>Olds</t>
  </si>
  <si>
    <t>Cresco</t>
  </si>
  <si>
    <t>Elma</t>
  </si>
  <si>
    <t>Lime Springs</t>
  </si>
  <si>
    <t>Riceville</t>
  </si>
  <si>
    <t>Protivin</t>
  </si>
  <si>
    <t>Chester</t>
  </si>
  <si>
    <t>Dakota City</t>
  </si>
  <si>
    <t>Renwick</t>
  </si>
  <si>
    <t>Livermore</t>
  </si>
  <si>
    <t>Ida Grove</t>
  </si>
  <si>
    <t>Holstein</t>
  </si>
  <si>
    <t>Battle Creek</t>
  </si>
  <si>
    <t>Arthur</t>
  </si>
  <si>
    <t>Galva</t>
  </si>
  <si>
    <t>Williamsburg</t>
  </si>
  <si>
    <t>Marengo</t>
  </si>
  <si>
    <t>Victor</t>
  </si>
  <si>
    <t>North English</t>
  </si>
  <si>
    <t>Ladora</t>
  </si>
  <si>
    <t>Parnell</t>
  </si>
  <si>
    <t>Maquoketa</t>
  </si>
  <si>
    <t>Bellevue</t>
  </si>
  <si>
    <t>Preston</t>
  </si>
  <si>
    <t>Sabula</t>
  </si>
  <si>
    <t>Lamotte</t>
  </si>
  <si>
    <t>Miles</t>
  </si>
  <si>
    <t>Springbrook</t>
  </si>
  <si>
    <t>Zwingle</t>
  </si>
  <si>
    <t>St. Donatus</t>
  </si>
  <si>
    <t>Newton</t>
  </si>
  <si>
    <t>Colfax</t>
  </si>
  <si>
    <t>Sully</t>
  </si>
  <si>
    <t>Prairie City</t>
  </si>
  <si>
    <t>Baxter</t>
  </si>
  <si>
    <t>Kellogg</t>
  </si>
  <si>
    <t>Lynnville</t>
  </si>
  <si>
    <t>Mingo</t>
  </si>
  <si>
    <t>Reasnor</t>
  </si>
  <si>
    <t>Fairfield</t>
  </si>
  <si>
    <t>Batavia</t>
  </si>
  <si>
    <t>Libertyville</t>
  </si>
  <si>
    <t>Lockridge</t>
  </si>
  <si>
    <t>Packwood</t>
  </si>
  <si>
    <t>Iowa City</t>
  </si>
  <si>
    <t>Coralville</t>
  </si>
  <si>
    <t>North Liberty</t>
  </si>
  <si>
    <t>Solon</t>
  </si>
  <si>
    <t>Swisher</t>
  </si>
  <si>
    <t>Oxford</t>
  </si>
  <si>
    <t>Tiffin</t>
  </si>
  <si>
    <t>Lone Tree</t>
  </si>
  <si>
    <t>Hills</t>
  </si>
  <si>
    <t>Monticello</t>
  </si>
  <si>
    <t>Anamosa</t>
  </si>
  <si>
    <t>Olin</t>
  </si>
  <si>
    <t>Wyoming</t>
  </si>
  <si>
    <t>Oxford Junction</t>
  </si>
  <si>
    <t>Martelle</t>
  </si>
  <si>
    <t>Onslow</t>
  </si>
  <si>
    <t>Sigourney</t>
  </si>
  <si>
    <t>Keota</t>
  </si>
  <si>
    <t>Hedrick</t>
  </si>
  <si>
    <t>Richland</t>
  </si>
  <si>
    <t>Keswick</t>
  </si>
  <si>
    <t>Ollie</t>
  </si>
  <si>
    <t>What Cheer</t>
  </si>
  <si>
    <t>Harper</t>
  </si>
  <si>
    <t>South English</t>
  </si>
  <si>
    <t>Algona</t>
  </si>
  <si>
    <t>Bancroft</t>
  </si>
  <si>
    <t>Swea City</t>
  </si>
  <si>
    <t>Titonka</t>
  </si>
  <si>
    <t>Whittemore</t>
  </si>
  <si>
    <t>Wesley</t>
  </si>
  <si>
    <t>West Bend</t>
  </si>
  <si>
    <t>Burt</t>
  </si>
  <si>
    <t>Luverne</t>
  </si>
  <si>
    <t>Fenton</t>
  </si>
  <si>
    <t>Lone Rock</t>
  </si>
  <si>
    <t>Lakota</t>
  </si>
  <si>
    <t>Ledyard</t>
  </si>
  <si>
    <t>Fort Madison</t>
  </si>
  <si>
    <t>Donnellson</t>
  </si>
  <si>
    <t>West Point</t>
  </si>
  <si>
    <t>Montrose</t>
  </si>
  <si>
    <t>Houghton</t>
  </si>
  <si>
    <t>Cedar Rapids</t>
  </si>
  <si>
    <t>Hiawatha</t>
  </si>
  <si>
    <t>Mount Vernon</t>
  </si>
  <si>
    <t>Center Point</t>
  </si>
  <si>
    <t>Fairfax</t>
  </si>
  <si>
    <t>Lisbon</t>
  </si>
  <si>
    <t>Central City</t>
  </si>
  <si>
    <t>Ely</t>
  </si>
  <si>
    <t>Springville</t>
  </si>
  <si>
    <t>Robins</t>
  </si>
  <si>
    <t>Palo</t>
  </si>
  <si>
    <t>Coggon</t>
  </si>
  <si>
    <t>Alburnett</t>
  </si>
  <si>
    <t>Walker</t>
  </si>
  <si>
    <t>Columbus Junction</t>
  </si>
  <si>
    <t>Morning Sun</t>
  </si>
  <si>
    <t>Chariton</t>
  </si>
  <si>
    <t>Russell</t>
  </si>
  <si>
    <t>Rock Rapids</t>
  </si>
  <si>
    <t>Inwood</t>
  </si>
  <si>
    <t>Larchwood</t>
  </si>
  <si>
    <t>George</t>
  </si>
  <si>
    <t>Doon</t>
  </si>
  <si>
    <t>Lester</t>
  </si>
  <si>
    <t>Little Rock</t>
  </si>
  <si>
    <t>Alvord</t>
  </si>
  <si>
    <t>Winterset</t>
  </si>
  <si>
    <t>Earlham</t>
  </si>
  <si>
    <t>St. Charles</t>
  </si>
  <si>
    <t>Truro</t>
  </si>
  <si>
    <t>Oskaloosa</t>
  </si>
  <si>
    <t>New Sharon</t>
  </si>
  <si>
    <t>Eddyville</t>
  </si>
  <si>
    <t>Leighton</t>
  </si>
  <si>
    <t>Barnes City</t>
  </si>
  <si>
    <t>Pella</t>
  </si>
  <si>
    <t>Knoxville</t>
  </si>
  <si>
    <t>Pleasantville</t>
  </si>
  <si>
    <t>Melcher-Dallas</t>
  </si>
  <si>
    <t>Bussey</t>
  </si>
  <si>
    <t>Harvey</t>
  </si>
  <si>
    <t>Marshalltown</t>
  </si>
  <si>
    <t>State Center</t>
  </si>
  <si>
    <t>Gilman</t>
  </si>
  <si>
    <t>Melbourne</t>
  </si>
  <si>
    <t>Legrand</t>
  </si>
  <si>
    <t>Albion</t>
  </si>
  <si>
    <t>Laurel</t>
  </si>
  <si>
    <t>Rhodes</t>
  </si>
  <si>
    <t>Glenwood</t>
  </si>
  <si>
    <t>Malvern</t>
  </si>
  <si>
    <t>Emerson</t>
  </si>
  <si>
    <t>Pacific Junction</t>
  </si>
  <si>
    <t>Silver City</t>
  </si>
  <si>
    <t>Osage</t>
  </si>
  <si>
    <t>St. Ansgar</t>
  </si>
  <si>
    <t>Stacyville</t>
  </si>
  <si>
    <t>Orchard</t>
  </si>
  <si>
    <t>Onawa</t>
  </si>
  <si>
    <t>Mapleton</t>
  </si>
  <si>
    <t>Whiting</t>
  </si>
  <si>
    <t>Ute</t>
  </si>
  <si>
    <t>Moorhead</t>
  </si>
  <si>
    <t>Soldier</t>
  </si>
  <si>
    <t>Albia</t>
  </si>
  <si>
    <t>Lovilia</t>
  </si>
  <si>
    <t>Red Oak</t>
  </si>
  <si>
    <t>Villisca</t>
  </si>
  <si>
    <t>Stanton</t>
  </si>
  <si>
    <t>West Liberty</t>
  </si>
  <si>
    <t>Nichols</t>
  </si>
  <si>
    <t>Atalissa</t>
  </si>
  <si>
    <t>Sheldon</t>
  </si>
  <si>
    <t>Hartley</t>
  </si>
  <si>
    <t>Sanborn</t>
  </si>
  <si>
    <t>Paullina</t>
  </si>
  <si>
    <t>Primghar</t>
  </si>
  <si>
    <t>Sutherland</t>
  </si>
  <si>
    <t>Calumet</t>
  </si>
  <si>
    <t>Sibley</t>
  </si>
  <si>
    <t>Ocheyedan</t>
  </si>
  <si>
    <t>Ashton</t>
  </si>
  <si>
    <t>Melvin</t>
  </si>
  <si>
    <t>Clarinda</t>
  </si>
  <si>
    <t>Essex</t>
  </si>
  <si>
    <t>Braddyville</t>
  </si>
  <si>
    <t>Coin</t>
  </si>
  <si>
    <t>Emmetsburg</t>
  </si>
  <si>
    <t>Graettinger</t>
  </si>
  <si>
    <t>Ruthven</t>
  </si>
  <si>
    <t>Mallard</t>
  </si>
  <si>
    <t>Cylinder</t>
  </si>
  <si>
    <t>Lemars</t>
  </si>
  <si>
    <t>Remsen</t>
  </si>
  <si>
    <t>Akron</t>
  </si>
  <si>
    <t>Kingsley</t>
  </si>
  <si>
    <t>Hinton</t>
  </si>
  <si>
    <t>Merrill</t>
  </si>
  <si>
    <t>Sioux City</t>
  </si>
  <si>
    <t>Westfield</t>
  </si>
  <si>
    <t>Laurens</t>
  </si>
  <si>
    <t>Rolfe</t>
  </si>
  <si>
    <t>Fonda</t>
  </si>
  <si>
    <t>Havelock</t>
  </si>
  <si>
    <t>Ankeny</t>
  </si>
  <si>
    <t>Altoona</t>
  </si>
  <si>
    <t>Johnston</t>
  </si>
  <si>
    <t>Pleasant Hill</t>
  </si>
  <si>
    <t>Bondurant</t>
  </si>
  <si>
    <t>Windsor Heights</t>
  </si>
  <si>
    <t>Polk City</t>
  </si>
  <si>
    <t>Runnells</t>
  </si>
  <si>
    <t>Mitchellville</t>
  </si>
  <si>
    <t>Elkhart</t>
  </si>
  <si>
    <t>Carlisle</t>
  </si>
  <si>
    <t>Council Bluffs</t>
  </si>
  <si>
    <t>Avoca</t>
  </si>
  <si>
    <t>Carter Lake</t>
  </si>
  <si>
    <t>Oakland</t>
  </si>
  <si>
    <t>Walnut</t>
  </si>
  <si>
    <t>Underwood</t>
  </si>
  <si>
    <t>Neola</t>
  </si>
  <si>
    <t>Treynor</t>
  </si>
  <si>
    <t>Crescent</t>
  </si>
  <si>
    <t>Carson</t>
  </si>
  <si>
    <t>Minden</t>
  </si>
  <si>
    <t>Grinnell</t>
  </si>
  <si>
    <t>Montezuma</t>
  </si>
  <si>
    <t>Brooklyn</t>
  </si>
  <si>
    <t>Malcom</t>
  </si>
  <si>
    <t>Deep River</t>
  </si>
  <si>
    <t>Mount Ayr</t>
  </si>
  <si>
    <t>Diagonal</t>
  </si>
  <si>
    <t>Sac City</t>
  </si>
  <si>
    <t>Lake View</t>
  </si>
  <si>
    <t>Odebolt</t>
  </si>
  <si>
    <t>Schaller</t>
  </si>
  <si>
    <t>Wall Lake</t>
  </si>
  <si>
    <t>Early</t>
  </si>
  <si>
    <t>Auburn</t>
  </si>
  <si>
    <t>Lytton</t>
  </si>
  <si>
    <t>Davenport</t>
  </si>
  <si>
    <t>Bettendorf</t>
  </si>
  <si>
    <t>Eldridge</t>
  </si>
  <si>
    <t>Leclaire</t>
  </si>
  <si>
    <t>Blue Grass</t>
  </si>
  <si>
    <t>Walcott</t>
  </si>
  <si>
    <t>Long Grove</t>
  </si>
  <si>
    <t>Princeton</t>
  </si>
  <si>
    <t>Buffalo</t>
  </si>
  <si>
    <t>Donahue</t>
  </si>
  <si>
    <t>Mccausland</t>
  </si>
  <si>
    <t>Dixon</t>
  </si>
  <si>
    <t>Harlan</t>
  </si>
  <si>
    <t>Elk Horn</t>
  </si>
  <si>
    <t>Earling</t>
  </si>
  <si>
    <t>Defiance</t>
  </si>
  <si>
    <t>Panama</t>
  </si>
  <si>
    <t>Irwin</t>
  </si>
  <si>
    <t>Portsmouth</t>
  </si>
  <si>
    <t>Sioux Center</t>
  </si>
  <si>
    <t>Orange City</t>
  </si>
  <si>
    <t>Rock Valley</t>
  </si>
  <si>
    <t>Hull</t>
  </si>
  <si>
    <t>Hawarden</t>
  </si>
  <si>
    <t>Alton</t>
  </si>
  <si>
    <t>Boyden</t>
  </si>
  <si>
    <t>Ireton</t>
  </si>
  <si>
    <t>Hospers</t>
  </si>
  <si>
    <t>Maurice</t>
  </si>
  <si>
    <t>Granville</t>
  </si>
  <si>
    <t>Ames</t>
  </si>
  <si>
    <t>Nevada</t>
  </si>
  <si>
    <t>Story City</t>
  </si>
  <si>
    <t>Huxley</t>
  </si>
  <si>
    <t>Slater</t>
  </si>
  <si>
    <t>Colo</t>
  </si>
  <si>
    <t>Gilbert</t>
  </si>
  <si>
    <t>Maxwell</t>
  </si>
  <si>
    <t>Roland</t>
  </si>
  <si>
    <t>Cambridge</t>
  </si>
  <si>
    <t>Zearing</t>
  </si>
  <si>
    <t>Kelley</t>
  </si>
  <si>
    <t>Collins</t>
  </si>
  <si>
    <t>Toledo</t>
  </si>
  <si>
    <t>Traer</t>
  </si>
  <si>
    <t>Dysart</t>
  </si>
  <si>
    <t>Gladbrook</t>
  </si>
  <si>
    <t>Chelsea</t>
  </si>
  <si>
    <t>Garwin</t>
  </si>
  <si>
    <t>Elberon</t>
  </si>
  <si>
    <t>Bedford</t>
  </si>
  <si>
    <t>Lenox</t>
  </si>
  <si>
    <t>Clearfield</t>
  </si>
  <si>
    <t>Creston</t>
  </si>
  <si>
    <t>Afton</t>
  </si>
  <si>
    <t>Keosauqua</t>
  </si>
  <si>
    <t>Farmington</t>
  </si>
  <si>
    <t>Cantril</t>
  </si>
  <si>
    <t>Milton</t>
  </si>
  <si>
    <t>Bonaparte</t>
  </si>
  <si>
    <t>Birmingham</t>
  </si>
  <si>
    <t>Stockport</t>
  </si>
  <si>
    <t>Ottumwa</t>
  </si>
  <si>
    <t>Eldon</t>
  </si>
  <si>
    <t>Agency</t>
  </si>
  <si>
    <t>Blakesburg</t>
  </si>
  <si>
    <t>Indianola</t>
  </si>
  <si>
    <t>Norwalk</t>
  </si>
  <si>
    <t>New Virginia</t>
  </si>
  <si>
    <t>Milo</t>
  </si>
  <si>
    <t>Cumming</t>
  </si>
  <si>
    <t>Lacona</t>
  </si>
  <si>
    <t>Hartford</t>
  </si>
  <si>
    <t>Kalona</t>
  </si>
  <si>
    <t>Riverside</t>
  </si>
  <si>
    <t>Wellman</t>
  </si>
  <si>
    <t>Ainsworth</t>
  </si>
  <si>
    <t>Brighton</t>
  </si>
  <si>
    <t>Crawfordsville</t>
  </si>
  <si>
    <t>West Chester</t>
  </si>
  <si>
    <t>Corydon</t>
  </si>
  <si>
    <t>Seymour</t>
  </si>
  <si>
    <t>Humeston</t>
  </si>
  <si>
    <t>Allerton</t>
  </si>
  <si>
    <t>Lineville</t>
  </si>
  <si>
    <t>Fort Dodge</t>
  </si>
  <si>
    <t>Gowrie</t>
  </si>
  <si>
    <t>Dayton</t>
  </si>
  <si>
    <t>Callender</t>
  </si>
  <si>
    <t>Clare</t>
  </si>
  <si>
    <t>Badger</t>
  </si>
  <si>
    <t>Duncombe</t>
  </si>
  <si>
    <t>Lehigh</t>
  </si>
  <si>
    <t>Moorland</t>
  </si>
  <si>
    <t>Lake Mills</t>
  </si>
  <si>
    <t>Buffalo Center</t>
  </si>
  <si>
    <t>Thompson</t>
  </si>
  <si>
    <t>Leland</t>
  </si>
  <si>
    <t>Rake</t>
  </si>
  <si>
    <t>Decorah</t>
  </si>
  <si>
    <t>Calmar</t>
  </si>
  <si>
    <t>Ossian</t>
  </si>
  <si>
    <t>Fort Atkinson</t>
  </si>
  <si>
    <t>Ridgeway</t>
  </si>
  <si>
    <t>Spillville</t>
  </si>
  <si>
    <t>Sergeant Bluff</t>
  </si>
  <si>
    <t>Moville</t>
  </si>
  <si>
    <t>Correctionville</t>
  </si>
  <si>
    <t>Lawton</t>
  </si>
  <si>
    <t>Sloan</t>
  </si>
  <si>
    <t>Anthon</t>
  </si>
  <si>
    <t>Salix</t>
  </si>
  <si>
    <t>Danbury</t>
  </si>
  <si>
    <t>Pierson</t>
  </si>
  <si>
    <t>Hornick</t>
  </si>
  <si>
    <t>Northwood</t>
  </si>
  <si>
    <t>Manly</t>
  </si>
  <si>
    <t>Kensett</t>
  </si>
  <si>
    <t>Fertile</t>
  </si>
  <si>
    <t>Grafton</t>
  </si>
  <si>
    <t>Clarion</t>
  </si>
  <si>
    <t>Belmond</t>
  </si>
  <si>
    <t>Eagle Grove</t>
  </si>
  <si>
    <t>Goldfield</t>
  </si>
  <si>
    <t>New Providence</t>
  </si>
  <si>
    <t>Liscomb</t>
  </si>
  <si>
    <t>Hastings</t>
  </si>
  <si>
    <t>Ellston</t>
  </si>
  <si>
    <t>This report covers retail sales and use tax data for taxable sales based on tax returns filed with the Department for the quarter ending June 30, 2020 which is the fourth quarter in fiscal year 2020. The report includes four tables covering retail sales tax collections by business group compared to the prior year, use tax collections by business group with comparisons to the prior year, retail sales and tax collections by county and city, and retail sales and tax collections by county and business group.  Note that collections under the Water Service Excise Tax, levied beginning July 1, 2018, are included as retail sales in this report.</t>
  </si>
  <si>
    <r>
      <t>Year over Year Retail Sales Tax Statistics:</t>
    </r>
    <r>
      <rPr>
        <sz val="12"/>
        <rFont val="Arial"/>
        <family val="2"/>
      </rPr>
      <t xml:space="preserve"> Table 1 compares return counts, taxable sales, and taxes reported by 12 business groups for the June 2020 quarter compared to the June 2019 quarter.</t>
    </r>
  </si>
  <si>
    <r>
      <t>Use Tax Statistics:</t>
    </r>
    <r>
      <rPr>
        <sz val="12"/>
        <rFont val="Arial"/>
        <family val="2"/>
      </rPr>
      <t xml:space="preserve"> Table 2 compares return counts, taxable sales, and tax data reported by the 12 business groups for the June 2020 quarter compared to the June 2019 quarter for Retailer's Use Tax permits. In addition, aggregate Motor Vehicle Use  and Consumer Use tax data for the June 2020 quarter are also compared to the June 2019 quarter.  The Consumer Use tax data does not include voluntary use tax data.</t>
    </r>
  </si>
  <si>
    <t>Quarter Ending June 30, 2020</t>
  </si>
  <si>
    <t xml:space="preserve">Comparison of Use Taxes for the </t>
  </si>
  <si>
    <t>Greenville</t>
  </si>
  <si>
    <t>Crystal Lake</t>
  </si>
  <si>
    <t>Woden</t>
  </si>
  <si>
    <t>New Market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</si>
</sst>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7" formatCode="&quot;$&quot;#,##0.00_);\(&quot;$&quot;#,##0.00\)"/>
    <numFmt numFmtId="164" formatCode="mmmm\ yyyy"/>
    <numFmt numFmtId="165" formatCode="&quot;$&quot;#,##0"/>
  </numFmts>
  <fonts count="15" x14ac:knownFonts="1">
    <font>
      <sz val="12"/>
      <name val="Arial"/>
    </font>
    <font>
      <sz val="10"/>
      <name val="Arial"/>
      <family val="2"/>
    </font>
    <font>
      <sz val="8"/>
      <name val="Arial"/>
      <family val="2"/>
    </font>
    <font>
      <sz val="12"/>
      <name val="Arial"/>
      <family val="2"/>
    </font>
    <font>
      <b/>
      <sz val="11"/>
      <name val="Arial"/>
      <family val="2"/>
    </font>
    <font>
      <b/>
      <sz val="11"/>
      <color indexed="8"/>
      <name val="Arial"/>
      <family val="2"/>
    </font>
    <font>
      <sz val="11"/>
      <name val="Arial"/>
      <family val="2"/>
    </font>
    <font>
      <sz val="11"/>
      <color indexed="8"/>
      <name val="Arial"/>
      <family val="2"/>
    </font>
    <font>
      <sz val="10"/>
      <name val="Arial"/>
      <family val="2"/>
    </font>
    <font>
      <sz val="11"/>
      <color theme="1"/>
      <name val="Arial"/>
      <family val="2"/>
    </font>
    <font>
      <sz val="12"/>
      <color theme="1"/>
      <name val="Arial"/>
      <family val="2"/>
    </font>
    <font>
      <sz val="18"/>
      <name val="Arial"/>
      <family val="2"/>
    </font>
    <font>
      <b/>
      <sz val="12"/>
      <name val="Arial"/>
      <family val="2"/>
    </font>
    <font>
      <sz val="12"/>
      <color indexed="10"/>
      <name val="Arial"/>
      <family val="2"/>
    </font>
    <font>
      <b/>
      <sz val="11"/>
      <color theme="1"/>
      <name val="Arial"/>
      <family val="2"/>
    </font>
  </fonts>
  <fills count="3">
    <fill>
      <patternFill patternType="none"/>
    </fill>
    <fill>
      <patternFill patternType="gray125"/>
    </fill>
    <fill>
      <patternFill patternType="solid">
        <fgColor indexed="9"/>
      </patternFill>
    </fill>
  </fills>
  <borders count="7">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theme="0"/>
      </left>
      <right style="thin">
        <color theme="0"/>
      </right>
      <top style="thin">
        <color theme="0"/>
      </top>
      <bottom style="thin">
        <color theme="0"/>
      </bottom>
      <diagonal/>
    </border>
  </borders>
  <cellStyleXfs count="7">
    <xf numFmtId="0" fontId="0" fillId="2" borderId="0"/>
    <xf numFmtId="0" fontId="9" fillId="0" borderId="0"/>
    <xf numFmtId="0" fontId="3" fillId="2" borderId="0"/>
    <xf numFmtId="0" fontId="3" fillId="2" borderId="0"/>
    <xf numFmtId="0" fontId="3" fillId="2" borderId="0"/>
    <xf numFmtId="0" fontId="1" fillId="0" borderId="0"/>
    <xf numFmtId="0" fontId="8" fillId="0" borderId="0"/>
  </cellStyleXfs>
  <cellXfs count="102">
    <xf numFmtId="0" fontId="0" fillId="2" borderId="0" xfId="0" applyNumberFormat="1"/>
    <xf numFmtId="0" fontId="6" fillId="0" borderId="0" xfId="5" applyFont="1" applyFill="1"/>
    <xf numFmtId="0" fontId="6" fillId="0" borderId="0" xfId="5" applyFont="1" applyAlignment="1">
      <alignment horizontal="left"/>
    </xf>
    <xf numFmtId="0" fontId="4" fillId="0" borderId="0" xfId="4" applyNumberFormat="1" applyFont="1" applyFill="1"/>
    <xf numFmtId="0" fontId="6" fillId="0" borderId="0" xfId="4" applyNumberFormat="1" applyFont="1" applyFill="1" applyAlignment="1">
      <alignment horizontal="center"/>
    </xf>
    <xf numFmtId="0" fontId="6" fillId="0" borderId="0" xfId="4" applyNumberFormat="1" applyFont="1" applyFill="1"/>
    <xf numFmtId="5" fontId="6" fillId="0" borderId="0" xfId="4" applyNumberFormat="1" applyFont="1" applyFill="1"/>
    <xf numFmtId="0" fontId="5" fillId="0" borderId="0" xfId="4" applyNumberFormat="1" applyFont="1" applyFill="1"/>
    <xf numFmtId="0" fontId="6" fillId="0" borderId="0" xfId="4" applyNumberFormat="1" applyFont="1" applyFill="1" applyAlignment="1">
      <alignment vertical="top" wrapText="1"/>
    </xf>
    <xf numFmtId="0" fontId="6" fillId="0" borderId="0" xfId="4" applyNumberFormat="1" applyFont="1" applyFill="1" applyAlignment="1">
      <alignment wrapText="1"/>
    </xf>
    <xf numFmtId="0" fontId="4" fillId="0" borderId="0" xfId="4" applyNumberFormat="1" applyFont="1" applyFill="1" applyAlignment="1">
      <alignment horizontal="right"/>
    </xf>
    <xf numFmtId="0" fontId="4" fillId="0" borderId="0" xfId="4" applyNumberFormat="1" applyFont="1" applyFill="1" applyAlignment="1">
      <alignment horizontal="right" wrapText="1"/>
    </xf>
    <xf numFmtId="164" fontId="4" fillId="0" borderId="0" xfId="4" applyNumberFormat="1" applyFont="1" applyFill="1" applyAlignment="1">
      <alignment horizontal="right"/>
    </xf>
    <xf numFmtId="3" fontId="6" fillId="0" borderId="0" xfId="4" applyNumberFormat="1" applyFont="1" applyFill="1"/>
    <xf numFmtId="10" fontId="6" fillId="0" borderId="0" xfId="4" applyNumberFormat="1" applyFont="1" applyFill="1" applyAlignment="1">
      <alignment horizontal="right"/>
    </xf>
    <xf numFmtId="5" fontId="6" fillId="0" borderId="0" xfId="4" applyNumberFormat="1" applyFont="1" applyFill="1" applyAlignment="1">
      <alignment horizontal="right"/>
    </xf>
    <xf numFmtId="37" fontId="6" fillId="0" borderId="0" xfId="4" applyNumberFormat="1" applyFont="1" applyFill="1" applyAlignment="1">
      <alignment horizontal="right"/>
    </xf>
    <xf numFmtId="0" fontId="5" fillId="0" borderId="0" xfId="4" applyNumberFormat="1" applyFont="1" applyFill="1" applyAlignment="1">
      <alignment horizontal="left" wrapText="1"/>
    </xf>
    <xf numFmtId="0" fontId="7" fillId="0" borderId="0" xfId="4" applyNumberFormat="1" applyFont="1" applyFill="1"/>
    <xf numFmtId="0" fontId="7" fillId="0" borderId="0" xfId="4" applyNumberFormat="1" applyFont="1" applyFill="1" applyAlignment="1">
      <alignment horizontal="right"/>
    </xf>
    <xf numFmtId="0" fontId="6" fillId="0" borderId="0" xfId="4" applyFont="1" applyFill="1"/>
    <xf numFmtId="37" fontId="7" fillId="0" borderId="0" xfId="4" applyNumberFormat="1" applyFont="1" applyFill="1"/>
    <xf numFmtId="10" fontId="7" fillId="0" borderId="0" xfId="4" applyNumberFormat="1" applyFont="1" applyFill="1"/>
    <xf numFmtId="5" fontId="7" fillId="0" borderId="0" xfId="4" applyNumberFormat="1" applyFont="1" applyFill="1" applyAlignment="1">
      <alignment horizontal="right"/>
    </xf>
    <xf numFmtId="10" fontId="7" fillId="0" borderId="0" xfId="4" applyNumberFormat="1" applyFont="1" applyFill="1" applyAlignment="1">
      <alignment horizontal="right"/>
    </xf>
    <xf numFmtId="5" fontId="7" fillId="0" borderId="0" xfId="4" applyNumberFormat="1" applyFont="1" applyFill="1"/>
    <xf numFmtId="0" fontId="4" fillId="0" borderId="0" xfId="4" applyFont="1" applyFill="1" applyAlignment="1">
      <alignment horizontal="center"/>
    </xf>
    <xf numFmtId="0" fontId="10" fillId="0" borderId="0" xfId="1" applyFont="1"/>
    <xf numFmtId="0" fontId="6" fillId="0" borderId="0" xfId="2" applyNumberFormat="1" applyFont="1" applyFill="1"/>
    <xf numFmtId="0" fontId="9" fillId="0" borderId="0" xfId="1" applyFont="1"/>
    <xf numFmtId="0" fontId="6" fillId="0" borderId="0" xfId="6" applyFont="1" applyAlignment="1">
      <alignment horizontal="left"/>
    </xf>
    <xf numFmtId="0" fontId="7" fillId="0" borderId="0" xfId="2" applyNumberFormat="1" applyFont="1" applyFill="1"/>
    <xf numFmtId="0" fontId="4" fillId="0" borderId="0" xfId="2" applyNumberFormat="1" applyFont="1" applyFill="1"/>
    <xf numFmtId="0" fontId="5" fillId="0" borderId="0" xfId="2" applyNumberFormat="1" applyFont="1" applyFill="1"/>
    <xf numFmtId="0" fontId="6" fillId="0" borderId="0" xfId="4" applyNumberFormat="1" applyFont="1" applyFill="1" applyAlignment="1"/>
    <xf numFmtId="0" fontId="5" fillId="0" borderId="0" xfId="4" applyNumberFormat="1" applyFont="1" applyFill="1" applyAlignment="1"/>
    <xf numFmtId="37" fontId="7" fillId="0" borderId="1" xfId="4" applyNumberFormat="1" applyFont="1" applyFill="1" applyBorder="1"/>
    <xf numFmtId="10" fontId="7" fillId="0" borderId="1" xfId="4" applyNumberFormat="1" applyFont="1" applyFill="1" applyBorder="1"/>
    <xf numFmtId="5" fontId="7" fillId="0" borderId="1" xfId="4" applyNumberFormat="1" applyFont="1" applyFill="1" applyBorder="1" applyAlignment="1">
      <alignment horizontal="right"/>
    </xf>
    <xf numFmtId="7" fontId="9" fillId="0" borderId="0" xfId="1" applyNumberFormat="1" applyFont="1"/>
    <xf numFmtId="3" fontId="6" fillId="0" borderId="1" xfId="4" applyNumberFormat="1" applyFont="1" applyFill="1" applyBorder="1"/>
    <xf numFmtId="10" fontId="6" fillId="0" borderId="1" xfId="4" applyNumberFormat="1" applyFont="1" applyFill="1" applyBorder="1" applyAlignment="1">
      <alignment horizontal="right"/>
    </xf>
    <xf numFmtId="5" fontId="6" fillId="0" borderId="1" xfId="4" applyNumberFormat="1" applyFont="1" applyFill="1" applyBorder="1" applyAlignment="1">
      <alignment horizontal="right"/>
    </xf>
    <xf numFmtId="0" fontId="9" fillId="0" borderId="0" xfId="1" applyFont="1" applyFill="1"/>
    <xf numFmtId="7" fontId="9" fillId="0" borderId="0" xfId="1" applyNumberFormat="1" applyFont="1" applyFill="1"/>
    <xf numFmtId="0" fontId="10" fillId="0" borderId="0" xfId="1" applyFont="1" applyFill="1"/>
    <xf numFmtId="0" fontId="5" fillId="0" borderId="0" xfId="4" applyNumberFormat="1" applyFont="1" applyFill="1" applyAlignment="1">
      <alignment horizontal="right" wrapText="1"/>
    </xf>
    <xf numFmtId="0" fontId="11" fillId="2" borderId="0" xfId="2" applyNumberFormat="1" applyFont="1" applyAlignment="1">
      <alignment horizontal="center" vertical="center"/>
    </xf>
    <xf numFmtId="0" fontId="3" fillId="2" borderId="0" xfId="2" applyNumberFormat="1"/>
    <xf numFmtId="164" fontId="11" fillId="2" borderId="0" xfId="2" applyNumberFormat="1" applyFont="1" applyAlignment="1">
      <alignment horizontal="center" vertical="center"/>
    </xf>
    <xf numFmtId="0" fontId="3" fillId="2" borderId="0" xfId="2" applyNumberFormat="1" applyFont="1" applyAlignment="1">
      <alignment horizontal="justify" vertical="center"/>
    </xf>
    <xf numFmtId="0" fontId="12" fillId="2" borderId="0" xfId="2" applyNumberFormat="1" applyFont="1" applyAlignment="1">
      <alignment horizontal="justify" vertical="center"/>
    </xf>
    <xf numFmtId="0" fontId="9" fillId="0" borderId="0" xfId="1"/>
    <xf numFmtId="0" fontId="9" fillId="0" borderId="0" xfId="1" applyBorder="1"/>
    <xf numFmtId="3" fontId="9" fillId="0" borderId="0" xfId="1" applyNumberFormat="1" applyBorder="1"/>
    <xf numFmtId="165" fontId="9" fillId="0" borderId="0" xfId="1" applyNumberFormat="1" applyBorder="1"/>
    <xf numFmtId="10" fontId="9" fillId="0" borderId="0" xfId="1" applyNumberFormat="1" applyBorder="1"/>
    <xf numFmtId="0" fontId="4" fillId="0" borderId="0" xfId="1" applyFont="1" applyAlignment="1">
      <alignment horizontal="left"/>
    </xf>
    <xf numFmtId="3" fontId="4" fillId="0" borderId="0" xfId="1" applyNumberFormat="1" applyFont="1" applyBorder="1" applyAlignment="1">
      <alignment horizontal="left" wrapText="1"/>
    </xf>
    <xf numFmtId="165" fontId="4" fillId="0" borderId="0" xfId="1" applyNumberFormat="1" applyFont="1" applyAlignment="1">
      <alignment horizontal="left" wrapText="1"/>
    </xf>
    <xf numFmtId="0" fontId="4" fillId="0" borderId="0" xfId="1" applyFont="1" applyAlignment="1">
      <alignment horizontal="left" wrapText="1"/>
    </xf>
    <xf numFmtId="165" fontId="6" fillId="0" borderId="0" xfId="4" applyNumberFormat="1" applyFont="1" applyFill="1" applyAlignment="1">
      <alignment horizontal="right"/>
    </xf>
    <xf numFmtId="165" fontId="6" fillId="0" borderId="1" xfId="4" applyNumberFormat="1" applyFont="1" applyFill="1" applyBorder="1" applyAlignment="1">
      <alignment horizontal="right"/>
    </xf>
    <xf numFmtId="0" fontId="9" fillId="0" borderId="0" xfId="1" applyFont="1" applyBorder="1"/>
    <xf numFmtId="0" fontId="4" fillId="0" borderId="2" xfId="1" applyFont="1" applyBorder="1" applyAlignment="1"/>
    <xf numFmtId="3" fontId="4" fillId="0" borderId="2" xfId="1" applyNumberFormat="1" applyFont="1" applyBorder="1" applyAlignment="1">
      <alignment wrapText="1"/>
    </xf>
    <xf numFmtId="165" fontId="4" fillId="0" borderId="2" xfId="1" applyNumberFormat="1" applyFont="1" applyBorder="1" applyAlignment="1">
      <alignment wrapText="1"/>
    </xf>
    <xf numFmtId="0" fontId="4" fillId="0" borderId="2" xfId="1" applyFont="1" applyBorder="1" applyAlignment="1">
      <alignment wrapText="1"/>
    </xf>
    <xf numFmtId="0" fontId="6" fillId="2" borderId="2" xfId="0" applyFont="1" applyBorder="1"/>
    <xf numFmtId="0" fontId="9" fillId="2" borderId="2" xfId="0" applyFont="1" applyBorder="1" applyAlignment="1">
      <alignment horizontal="right"/>
    </xf>
    <xf numFmtId="165" fontId="9" fillId="2" borderId="2" xfId="0" applyNumberFormat="1" applyFont="1" applyBorder="1"/>
    <xf numFmtId="10" fontId="9" fillId="2" borderId="2" xfId="0" applyNumberFormat="1" applyFont="1" applyBorder="1"/>
    <xf numFmtId="0" fontId="4" fillId="0" borderId="0" xfId="3" applyNumberFormat="1" applyFont="1" applyFill="1" applyAlignment="1">
      <alignment horizontal="center"/>
    </xf>
    <xf numFmtId="0" fontId="4" fillId="0" borderId="0" xfId="4" applyFont="1" applyFill="1" applyAlignment="1">
      <alignment horizontal="center"/>
    </xf>
    <xf numFmtId="0" fontId="14" fillId="0" borderId="0" xfId="1" applyFont="1" applyFill="1" applyAlignment="1">
      <alignment horizontal="center"/>
    </xf>
    <xf numFmtId="0" fontId="4" fillId="0" borderId="0" xfId="1" applyFont="1" applyAlignment="1">
      <alignment horizontal="center"/>
    </xf>
    <xf numFmtId="0" fontId="6" fillId="0" borderId="0" xfId="3" applyNumberFormat="1" applyFont="1" applyFill="1" applyAlignment="1">
      <alignment horizontal="left" wrapText="1"/>
    </xf>
    <xf numFmtId="0" fontId="9" fillId="0" borderId="2" xfId="1" applyFont="1" applyBorder="1" applyAlignment="1">
      <alignment horizontal="left"/>
    </xf>
    <xf numFmtId="0" fontId="9" fillId="0" borderId="0" xfId="1" applyFont="1" applyAlignment="1">
      <alignment horizontal="left"/>
    </xf>
    <xf numFmtId="0" fontId="4" fillId="0" borderId="3" xfId="2" applyFont="1" applyFill="1" applyBorder="1" applyAlignment="1">
      <alignment horizontal="center"/>
    </xf>
    <xf numFmtId="0" fontId="4" fillId="0" borderId="4" xfId="1" applyFont="1" applyBorder="1" applyAlignment="1">
      <alignment horizontal="center"/>
    </xf>
    <xf numFmtId="0" fontId="4" fillId="0" borderId="5" xfId="1" applyFont="1" applyBorder="1" applyAlignment="1">
      <alignment horizontal="center"/>
    </xf>
    <xf numFmtId="0" fontId="4" fillId="0" borderId="5" xfId="1" quotePrefix="1" applyFont="1" applyBorder="1" applyAlignment="1">
      <alignment horizontal="center"/>
    </xf>
    <xf numFmtId="0" fontId="6" fillId="0" borderId="2" xfId="3" applyNumberFormat="1" applyFont="1" applyFill="1" applyBorder="1" applyAlignment="1">
      <alignment horizontal="left" wrapText="1"/>
    </xf>
    <xf numFmtId="0" fontId="9" fillId="0" borderId="2" xfId="1" applyFont="1" applyBorder="1" applyAlignment="1">
      <alignment horizontal="left" wrapText="1"/>
    </xf>
    <xf numFmtId="0" fontId="5" fillId="0" borderId="6" xfId="4" applyNumberFormat="1" applyFont="1" applyFill="1" applyBorder="1" applyAlignment="1">
      <alignment horizontal="center"/>
    </xf>
    <xf numFmtId="0" fontId="0" fillId="2" borderId="6" xfId="0" applyNumberFormat="1" applyBorder="1"/>
    <xf numFmtId="0" fontId="5" fillId="0" borderId="6" xfId="4" applyNumberFormat="1" applyFont="1" applyFill="1" applyBorder="1"/>
    <xf numFmtId="0" fontId="5" fillId="0" borderId="6" xfId="2" applyNumberFormat="1" applyFont="1" applyFill="1" applyBorder="1"/>
    <xf numFmtId="164" fontId="4" fillId="0" borderId="6" xfId="4" applyNumberFormat="1" applyFont="1" applyFill="1" applyBorder="1" applyAlignment="1">
      <alignment horizontal="right"/>
    </xf>
    <xf numFmtId="0" fontId="5" fillId="0" borderId="6" xfId="4" applyNumberFormat="1" applyFont="1" applyFill="1" applyBorder="1" applyAlignment="1">
      <alignment horizontal="right" wrapText="1"/>
    </xf>
    <xf numFmtId="0" fontId="7" fillId="0" borderId="6" xfId="4" applyNumberFormat="1" applyFont="1" applyFill="1" applyBorder="1"/>
    <xf numFmtId="0" fontId="6" fillId="0" borderId="6" xfId="4" applyNumberFormat="1" applyFont="1" applyFill="1" applyBorder="1"/>
    <xf numFmtId="3" fontId="6" fillId="2" borderId="6" xfId="0" applyNumberFormat="1" applyFont="1" applyBorder="1"/>
    <xf numFmtId="10" fontId="7" fillId="0" borderId="6" xfId="4" applyNumberFormat="1" applyFont="1" applyFill="1" applyBorder="1"/>
    <xf numFmtId="165" fontId="7" fillId="0" borderId="6" xfId="4" applyNumberFormat="1" applyFont="1" applyFill="1" applyBorder="1"/>
    <xf numFmtId="37" fontId="7" fillId="0" borderId="6" xfId="4" applyNumberFormat="1" applyFont="1" applyFill="1" applyBorder="1"/>
    <xf numFmtId="0" fontId="7" fillId="0" borderId="6" xfId="2" applyNumberFormat="1" applyFont="1" applyFill="1" applyBorder="1"/>
    <xf numFmtId="3" fontId="6" fillId="0" borderId="6" xfId="0" applyNumberFormat="1" applyFont="1" applyFill="1" applyBorder="1"/>
    <xf numFmtId="0" fontId="0" fillId="0" borderId="6" xfId="0" applyNumberFormat="1" applyFill="1" applyBorder="1"/>
    <xf numFmtId="0" fontId="6" fillId="0" borderId="6" xfId="6" applyFont="1" applyBorder="1" applyAlignment="1">
      <alignment horizontal="center"/>
    </xf>
    <xf numFmtId="0" fontId="10" fillId="0" borderId="6" xfId="1" applyFont="1" applyBorder="1"/>
  </cellXfs>
  <cellStyles count="7">
    <cellStyle name="Normal" xfId="0" builtinId="0"/>
    <cellStyle name="Normal 2" xfId="1" xr:uid="{00000000-0005-0000-0000-000001000000}"/>
    <cellStyle name="Normal 2 2" xfId="2" xr:uid="{00000000-0005-0000-0000-000002000000}"/>
    <cellStyle name="Normal_1-Output  Business Groups June 2011" xfId="3" xr:uid="{00000000-0005-0000-0000-000003000000}"/>
    <cellStyle name="Normal_1-Output Business Groups March 2012" xfId="4" xr:uid="{00000000-0005-0000-0000-000004000000}"/>
    <cellStyle name="Normal_2-Output County and City December 2011" xfId="5" xr:uid="{00000000-0005-0000-0000-000005000000}"/>
    <cellStyle name="Normal_2-Output County and City December 2011 2"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CFD48-4A03-4443-89B2-01E38F19B1E7}">
  <dimension ref="A1:A10"/>
  <sheetViews>
    <sheetView workbookViewId="0">
      <selection activeCell="C3" sqref="C3"/>
    </sheetView>
  </sheetViews>
  <sheetFormatPr defaultRowHeight="15" x14ac:dyDescent="0.2"/>
  <cols>
    <col min="1" max="1" width="75.33203125" style="48" customWidth="1"/>
    <col min="2" max="16384" width="8.88671875" style="48"/>
  </cols>
  <sheetData>
    <row r="1" spans="1:1" ht="23.25" x14ac:dyDescent="0.2">
      <c r="A1" s="47" t="s">
        <v>33</v>
      </c>
    </row>
    <row r="2" spans="1:1" ht="23.25" x14ac:dyDescent="0.2">
      <c r="A2" s="49">
        <v>43983</v>
      </c>
    </row>
    <row r="3" spans="1:1" ht="125.25" customHeight="1" x14ac:dyDescent="0.2">
      <c r="A3" s="50" t="s">
        <v>799</v>
      </c>
    </row>
    <row r="4" spans="1:1" ht="129.75" customHeight="1" x14ac:dyDescent="0.2">
      <c r="A4" s="50" t="s">
        <v>34</v>
      </c>
    </row>
    <row r="5" spans="1:1" ht="113.25" customHeight="1" x14ac:dyDescent="0.2">
      <c r="A5" s="50" t="s">
        <v>35</v>
      </c>
    </row>
    <row r="6" spans="1:1" ht="105.75" x14ac:dyDescent="0.2">
      <c r="A6" s="51" t="s">
        <v>36</v>
      </c>
    </row>
    <row r="7" spans="1:1" ht="49.5" customHeight="1" x14ac:dyDescent="0.2">
      <c r="A7" s="51" t="s">
        <v>800</v>
      </c>
    </row>
    <row r="8" spans="1:1" ht="75.75" x14ac:dyDescent="0.2">
      <c r="A8" s="51" t="s">
        <v>801</v>
      </c>
    </row>
    <row r="9" spans="1:1" ht="69" customHeight="1" x14ac:dyDescent="0.2">
      <c r="A9" s="51" t="s">
        <v>37</v>
      </c>
    </row>
    <row r="10" spans="1:1" ht="80.25" customHeight="1" x14ac:dyDescent="0.2">
      <c r="A10" s="51" t="s">
        <v>38</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29"/>
  <sheetViews>
    <sheetView showOutlineSymbols="0" zoomScaleNormal="100" workbookViewId="0">
      <selection activeCell="H14" sqref="H14"/>
    </sheetView>
  </sheetViews>
  <sheetFormatPr defaultColWidth="11.44140625" defaultRowHeight="14.25" x14ac:dyDescent="0.2"/>
  <cols>
    <col min="1" max="1" width="20.77734375" style="5" customWidth="1"/>
    <col min="2" max="3" width="9.6640625" style="5" bestFit="1" customWidth="1"/>
    <col min="4" max="4" width="9.109375" style="5" bestFit="1" customWidth="1"/>
    <col min="5" max="6" width="12.88671875" style="5" bestFit="1" customWidth="1"/>
    <col min="7" max="8" width="10.5546875" style="5" bestFit="1" customWidth="1"/>
    <col min="9" max="9" width="7" style="5" bestFit="1" customWidth="1"/>
    <col min="10" max="16384" width="11.44140625" style="5"/>
  </cols>
  <sheetData>
    <row r="1" spans="1:11" s="3" customFormat="1" ht="15" x14ac:dyDescent="0.25">
      <c r="A1" s="72" t="s">
        <v>27</v>
      </c>
      <c r="B1" s="72"/>
      <c r="C1" s="72"/>
      <c r="D1" s="72"/>
      <c r="E1" s="72"/>
      <c r="F1" s="72"/>
      <c r="G1" s="72"/>
      <c r="H1" s="72"/>
      <c r="I1" s="72"/>
    </row>
    <row r="2" spans="1:11" s="3" customFormat="1" ht="15" x14ac:dyDescent="0.25">
      <c r="A2" s="72" t="s">
        <v>17</v>
      </c>
      <c r="B2" s="72"/>
      <c r="C2" s="72"/>
      <c r="D2" s="72"/>
      <c r="E2" s="72"/>
      <c r="F2" s="72"/>
      <c r="G2" s="72"/>
      <c r="H2" s="72"/>
      <c r="I2" s="72"/>
    </row>
    <row r="3" spans="1:11" s="3" customFormat="1" ht="15" x14ac:dyDescent="0.25">
      <c r="A3" s="72" t="s">
        <v>802</v>
      </c>
      <c r="B3" s="72"/>
      <c r="C3" s="72"/>
      <c r="D3" s="72"/>
      <c r="E3" s="72"/>
      <c r="F3" s="72"/>
      <c r="G3" s="72"/>
      <c r="H3" s="72"/>
      <c r="I3" s="72"/>
    </row>
    <row r="4" spans="1:11" x14ac:dyDescent="0.2">
      <c r="H4" s="6"/>
    </row>
    <row r="5" spans="1:11" ht="14.25" customHeight="1" x14ac:dyDescent="0.25">
      <c r="A5" s="7" t="s">
        <v>18</v>
      </c>
      <c r="B5" s="8"/>
      <c r="C5" s="8"/>
      <c r="D5" s="8"/>
      <c r="E5" s="8"/>
      <c r="F5" s="8"/>
      <c r="G5" s="8"/>
      <c r="H5" s="9"/>
      <c r="I5" s="9"/>
    </row>
    <row r="6" spans="1:11" s="3" customFormat="1" ht="15" x14ac:dyDescent="0.25">
      <c r="C6" s="10"/>
      <c r="D6" s="10"/>
      <c r="E6" s="10"/>
      <c r="F6" s="10"/>
      <c r="G6" s="10"/>
      <c r="H6" s="10"/>
      <c r="I6" s="10"/>
    </row>
    <row r="7" spans="1:11" s="3" customFormat="1" ht="30" x14ac:dyDescent="0.25">
      <c r="B7" s="11" t="s">
        <v>12</v>
      </c>
      <c r="C7" s="11" t="s">
        <v>12</v>
      </c>
      <c r="D7" s="11" t="s">
        <v>15</v>
      </c>
      <c r="E7" s="11" t="s">
        <v>26</v>
      </c>
      <c r="F7" s="11" t="s">
        <v>26</v>
      </c>
      <c r="G7" s="11" t="s">
        <v>11</v>
      </c>
      <c r="H7" s="11" t="s">
        <v>11</v>
      </c>
      <c r="I7" s="11" t="s">
        <v>15</v>
      </c>
    </row>
    <row r="8" spans="1:11" s="3" customFormat="1" ht="15" x14ac:dyDescent="0.25">
      <c r="A8" s="3" t="s">
        <v>0</v>
      </c>
      <c r="B8" s="12">
        <v>43617</v>
      </c>
      <c r="C8" s="12">
        <v>43983</v>
      </c>
      <c r="D8" s="10" t="s">
        <v>16</v>
      </c>
      <c r="E8" s="12">
        <f>B8</f>
        <v>43617</v>
      </c>
      <c r="F8" s="12">
        <f>C8</f>
        <v>43983</v>
      </c>
      <c r="G8" s="12">
        <f>E8</f>
        <v>43617</v>
      </c>
      <c r="H8" s="12">
        <f>F8</f>
        <v>43983</v>
      </c>
      <c r="I8" s="10" t="s">
        <v>28</v>
      </c>
    </row>
    <row r="9" spans="1:11" ht="15" x14ac:dyDescent="0.25">
      <c r="B9" s="4"/>
      <c r="D9" s="4"/>
      <c r="E9" s="4"/>
      <c r="F9" s="4"/>
      <c r="K9" s="3"/>
    </row>
    <row r="10" spans="1:11" ht="14.25" customHeight="1" x14ac:dyDescent="0.25">
      <c r="A10" s="5" t="s">
        <v>5</v>
      </c>
      <c r="B10" s="13">
        <v>1738</v>
      </c>
      <c r="C10" s="13">
        <v>1793</v>
      </c>
      <c r="D10" s="14">
        <f t="shared" ref="D10:D21" si="0">(C10/B10)-1</f>
        <v>3.1645569620253111E-2</v>
      </c>
      <c r="E10" s="61">
        <v>249874868</v>
      </c>
      <c r="F10" s="61">
        <v>137606415</v>
      </c>
      <c r="G10" s="61">
        <v>14992492.08</v>
      </c>
      <c r="H10" s="61">
        <v>8256384.9000000004</v>
      </c>
      <c r="I10" s="14">
        <f t="shared" ref="I10:I21" si="1">(H10/G10)-1</f>
        <v>-0.44929869857900229</v>
      </c>
      <c r="K10" s="3"/>
    </row>
    <row r="11" spans="1:11" ht="14.25" customHeight="1" x14ac:dyDescent="0.25">
      <c r="A11" s="5" t="s">
        <v>1</v>
      </c>
      <c r="B11" s="13">
        <v>1350</v>
      </c>
      <c r="C11" s="13">
        <v>1348</v>
      </c>
      <c r="D11" s="14">
        <f t="shared" si="0"/>
        <v>-1.481481481481528E-3</v>
      </c>
      <c r="E11" s="61">
        <v>884729128</v>
      </c>
      <c r="F11" s="61">
        <v>1116370566</v>
      </c>
      <c r="G11" s="61">
        <v>53083746.009999998</v>
      </c>
      <c r="H11" s="61">
        <v>66982219.600000001</v>
      </c>
      <c r="I11" s="14">
        <f t="shared" si="1"/>
        <v>0.26182164286939713</v>
      </c>
      <c r="K11" s="3"/>
    </row>
    <row r="12" spans="1:11" ht="14.25" customHeight="1" x14ac:dyDescent="0.25">
      <c r="A12" s="5" t="s">
        <v>7</v>
      </c>
      <c r="B12" s="13">
        <v>7706</v>
      </c>
      <c r="C12" s="13">
        <v>7590</v>
      </c>
      <c r="D12" s="14">
        <f t="shared" si="0"/>
        <v>-1.5053205294575656E-2</v>
      </c>
      <c r="E12" s="61">
        <v>1202444582</v>
      </c>
      <c r="F12" s="61">
        <v>880792700</v>
      </c>
      <c r="G12" s="61">
        <v>72101085.280000001</v>
      </c>
      <c r="H12" s="61">
        <v>52827184.379999995</v>
      </c>
      <c r="I12" s="14">
        <f t="shared" si="1"/>
        <v>-0.26731776401355167</v>
      </c>
      <c r="K12" s="3"/>
    </row>
    <row r="13" spans="1:11" ht="14.25" customHeight="1" x14ac:dyDescent="0.25">
      <c r="A13" s="5" t="s">
        <v>3</v>
      </c>
      <c r="B13" s="13">
        <v>3024</v>
      </c>
      <c r="C13" s="13">
        <v>2936</v>
      </c>
      <c r="D13" s="14">
        <f t="shared" si="0"/>
        <v>-2.9100529100529071E-2</v>
      </c>
      <c r="E13" s="61">
        <v>937610161</v>
      </c>
      <c r="F13" s="61">
        <v>1011437109</v>
      </c>
      <c r="G13" s="61">
        <v>56256609.659999996</v>
      </c>
      <c r="H13" s="61">
        <v>60686226.539999999</v>
      </c>
      <c r="I13" s="14">
        <f t="shared" si="1"/>
        <v>7.873949224404786E-2</v>
      </c>
      <c r="K13" s="3"/>
    </row>
    <row r="14" spans="1:11" ht="14.25" customHeight="1" x14ac:dyDescent="0.25">
      <c r="A14" s="5" t="s">
        <v>2</v>
      </c>
      <c r="B14" s="13">
        <v>825</v>
      </c>
      <c r="C14" s="13">
        <v>867</v>
      </c>
      <c r="D14" s="14">
        <f t="shared" si="0"/>
        <v>5.0909090909091015E-2</v>
      </c>
      <c r="E14" s="61">
        <v>1145443355</v>
      </c>
      <c r="F14" s="61">
        <v>1146733078</v>
      </c>
      <c r="G14" s="61">
        <v>68726601.299999997</v>
      </c>
      <c r="H14" s="61">
        <v>68803984.679999992</v>
      </c>
      <c r="I14" s="14">
        <f t="shared" si="1"/>
        <v>1.1259596507937619E-3</v>
      </c>
      <c r="K14" s="3"/>
    </row>
    <row r="15" spans="1:11" ht="14.25" customHeight="1" x14ac:dyDescent="0.25">
      <c r="A15" s="5" t="s">
        <v>6</v>
      </c>
      <c r="B15" s="13">
        <v>1321</v>
      </c>
      <c r="C15" s="13">
        <v>1293</v>
      </c>
      <c r="D15" s="14">
        <f t="shared" si="0"/>
        <v>-2.1196063588190817E-2</v>
      </c>
      <c r="E15" s="61">
        <v>317192660</v>
      </c>
      <c r="F15" s="61">
        <v>256707833</v>
      </c>
      <c r="G15" s="61">
        <v>19031559.599999998</v>
      </c>
      <c r="H15" s="61">
        <v>15402469.98</v>
      </c>
      <c r="I15" s="14">
        <f t="shared" si="1"/>
        <v>-0.19068797808877402</v>
      </c>
      <c r="K15" s="3"/>
    </row>
    <row r="16" spans="1:11" ht="14.25" customHeight="1" x14ac:dyDescent="0.25">
      <c r="A16" s="5" t="s">
        <v>10</v>
      </c>
      <c r="B16" s="13">
        <v>12857</v>
      </c>
      <c r="C16" s="13">
        <v>13527</v>
      </c>
      <c r="D16" s="14">
        <f t="shared" si="0"/>
        <v>5.2111690129890365E-2</v>
      </c>
      <c r="E16" s="61">
        <v>971991762</v>
      </c>
      <c r="F16" s="61">
        <v>991051843</v>
      </c>
      <c r="G16" s="61">
        <v>58281989.659999996</v>
      </c>
      <c r="H16" s="61">
        <v>59439231.240000002</v>
      </c>
      <c r="I16" s="14">
        <f t="shared" si="1"/>
        <v>1.9855903800659824E-2</v>
      </c>
      <c r="K16" s="3"/>
    </row>
    <row r="17" spans="1:11" ht="14.25" customHeight="1" x14ac:dyDescent="0.25">
      <c r="A17" s="5" t="s">
        <v>4</v>
      </c>
      <c r="B17" s="13">
        <v>2193</v>
      </c>
      <c r="C17" s="13">
        <v>2156</v>
      </c>
      <c r="D17" s="14">
        <f t="shared" si="0"/>
        <v>-1.6871865025079757E-2</v>
      </c>
      <c r="E17" s="61">
        <v>575407025</v>
      </c>
      <c r="F17" s="61">
        <v>596283653</v>
      </c>
      <c r="G17" s="61">
        <v>34521554.339999996</v>
      </c>
      <c r="H17" s="61">
        <v>35769055.160000004</v>
      </c>
      <c r="I17" s="14">
        <f t="shared" si="1"/>
        <v>3.6136867063211398E-2</v>
      </c>
      <c r="K17" s="3"/>
    </row>
    <row r="18" spans="1:11" ht="14.25" customHeight="1" x14ac:dyDescent="0.25">
      <c r="A18" s="5" t="s">
        <v>9</v>
      </c>
      <c r="B18" s="13">
        <v>31880</v>
      </c>
      <c r="C18" s="13">
        <v>31770</v>
      </c>
      <c r="D18" s="14">
        <f t="shared" si="0"/>
        <v>-3.4504391468005435E-3</v>
      </c>
      <c r="E18" s="61">
        <v>1620485350</v>
      </c>
      <c r="F18" s="61">
        <v>1209351047</v>
      </c>
      <c r="G18" s="61">
        <v>94664741.420000002</v>
      </c>
      <c r="H18" s="61">
        <v>71615567.5</v>
      </c>
      <c r="I18" s="14">
        <f t="shared" si="1"/>
        <v>-0.24348214101951116</v>
      </c>
      <c r="K18" s="3"/>
    </row>
    <row r="19" spans="1:11" ht="14.25" customHeight="1" x14ac:dyDescent="0.25">
      <c r="A19" s="5" t="s">
        <v>8</v>
      </c>
      <c r="B19" s="13">
        <v>14517</v>
      </c>
      <c r="C19" s="13">
        <v>15401</v>
      </c>
      <c r="D19" s="14">
        <f t="shared" si="0"/>
        <v>6.0894124130330018E-2</v>
      </c>
      <c r="E19" s="61">
        <v>865606310</v>
      </c>
      <c r="F19" s="61">
        <v>1008075826</v>
      </c>
      <c r="G19" s="61">
        <v>51935834.57</v>
      </c>
      <c r="H19" s="61">
        <v>60477594.020000003</v>
      </c>
      <c r="I19" s="14">
        <f t="shared" si="1"/>
        <v>0.16446754963545018</v>
      </c>
      <c r="K19" s="3"/>
    </row>
    <row r="20" spans="1:11" ht="14.25" customHeight="1" x14ac:dyDescent="0.25">
      <c r="A20" s="5" t="s">
        <v>23</v>
      </c>
      <c r="B20" s="13">
        <v>3959</v>
      </c>
      <c r="C20" s="13">
        <v>3948</v>
      </c>
      <c r="D20" s="14">
        <f t="shared" si="0"/>
        <v>-2.778479413993451E-3</v>
      </c>
      <c r="E20" s="61">
        <v>945434076</v>
      </c>
      <c r="F20" s="61">
        <v>942782353</v>
      </c>
      <c r="G20" s="61">
        <v>56726044.560000002</v>
      </c>
      <c r="H20" s="61">
        <v>56566941.18</v>
      </c>
      <c r="I20" s="14">
        <f t="shared" si="1"/>
        <v>-2.8047677435312224E-3</v>
      </c>
      <c r="K20" s="3"/>
    </row>
    <row r="21" spans="1:11" ht="14.25" customHeight="1" x14ac:dyDescent="0.25">
      <c r="A21" s="5" t="s">
        <v>24</v>
      </c>
      <c r="B21" s="40">
        <v>4326</v>
      </c>
      <c r="C21" s="40">
        <v>4515</v>
      </c>
      <c r="D21" s="41">
        <f t="shared" si="0"/>
        <v>4.3689320388349495E-2</v>
      </c>
      <c r="E21" s="62">
        <v>1062699897</v>
      </c>
      <c r="F21" s="62">
        <v>1112494567</v>
      </c>
      <c r="G21" s="62">
        <v>63398663.329999998</v>
      </c>
      <c r="H21" s="62">
        <v>66326607.909999996</v>
      </c>
      <c r="I21" s="41">
        <f t="shared" si="1"/>
        <v>4.6183064850430444E-2</v>
      </c>
      <c r="K21" s="3"/>
    </row>
    <row r="22" spans="1:11" ht="14.25" customHeight="1" x14ac:dyDescent="0.25">
      <c r="D22" s="14"/>
      <c r="E22" s="61"/>
      <c r="F22" s="61"/>
      <c r="G22" s="61"/>
      <c r="H22" s="61"/>
      <c r="I22" s="14"/>
      <c r="K22" s="3"/>
    </row>
    <row r="23" spans="1:11" ht="14.25" customHeight="1" x14ac:dyDescent="0.25">
      <c r="A23" s="1" t="s">
        <v>20</v>
      </c>
      <c r="B23" s="13">
        <f>SUM(B10:B21)</f>
        <v>85696</v>
      </c>
      <c r="C23" s="13">
        <f>SUM(C10:C21)</f>
        <v>87144</v>
      </c>
      <c r="D23" s="14">
        <f>(C23/B23)-1</f>
        <v>1.6896938013442941E-2</v>
      </c>
      <c r="E23" s="61">
        <f>SUM(E10:E22)</f>
        <v>10778919174</v>
      </c>
      <c r="F23" s="61">
        <f>SUM(F10:F22)</f>
        <v>10409686990</v>
      </c>
      <c r="G23" s="61">
        <f>SUM(G10:G21)</f>
        <v>643720921.81000006</v>
      </c>
      <c r="H23" s="61">
        <f>SUM(H10:H21)</f>
        <v>623153467.08999991</v>
      </c>
      <c r="I23" s="14">
        <f>(H23/G23)-1</f>
        <v>-3.1950887446952958E-2</v>
      </c>
      <c r="K23" s="3"/>
    </row>
    <row r="24" spans="1:11" ht="14.25" customHeight="1" x14ac:dyDescent="0.25">
      <c r="B24" s="16"/>
      <c r="C24" s="16"/>
      <c r="D24" s="14"/>
      <c r="E24" s="11"/>
      <c r="F24" s="14"/>
      <c r="G24" s="15"/>
      <c r="H24" s="15"/>
      <c r="I24" s="14"/>
      <c r="K24" s="3"/>
    </row>
    <row r="25" spans="1:11" ht="15" x14ac:dyDescent="0.25">
      <c r="A25" s="2"/>
      <c r="H25" s="14"/>
      <c r="K25" s="3"/>
    </row>
    <row r="26" spans="1:11" ht="15" x14ac:dyDescent="0.25">
      <c r="H26" s="6"/>
      <c r="K26" s="3"/>
    </row>
    <row r="27" spans="1:11" ht="15" x14ac:dyDescent="0.25">
      <c r="H27" s="6"/>
      <c r="K27" s="3"/>
    </row>
    <row r="29" spans="1:11" x14ac:dyDescent="0.2">
      <c r="H29" s="6"/>
    </row>
  </sheetData>
  <mergeCells count="3">
    <mergeCell ref="A1:I1"/>
    <mergeCell ref="A2:I2"/>
    <mergeCell ref="A3:I3"/>
  </mergeCells>
  <phoneticPr fontId="2" type="noConversion"/>
  <printOptions horizontalCentered="1"/>
  <pageMargins left="0.5" right="0.5" top="1" bottom="1" header="0.5" footer="0.5"/>
  <pageSetup scale="59" orientation="portrait" horizont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29"/>
  <sheetViews>
    <sheetView showOutlineSymbols="0" zoomScaleNormal="100" workbookViewId="0">
      <selection activeCell="B20" sqref="B20"/>
    </sheetView>
  </sheetViews>
  <sheetFormatPr defaultColWidth="11.44140625" defaultRowHeight="14.25" x14ac:dyDescent="0.2"/>
  <cols>
    <col min="1" max="1" width="20.77734375" style="5" customWidth="1"/>
    <col min="2" max="3" width="9.6640625" style="5" bestFit="1" customWidth="1"/>
    <col min="4" max="4" width="9.109375" style="5" bestFit="1" customWidth="1"/>
    <col min="5" max="6" width="13.44140625" style="5" bestFit="1" customWidth="1"/>
    <col min="7" max="8" width="13" style="5" bestFit="1" customWidth="1"/>
    <col min="9" max="9" width="7" style="5" bestFit="1" customWidth="1"/>
    <col min="10" max="16384" width="11.44140625" style="5"/>
  </cols>
  <sheetData>
    <row r="1" spans="1:9" s="3" customFormat="1" ht="15" x14ac:dyDescent="0.25">
      <c r="A1" s="72" t="s">
        <v>29</v>
      </c>
      <c r="B1" s="72"/>
      <c r="C1" s="72"/>
      <c r="D1" s="72"/>
      <c r="E1" s="72"/>
      <c r="F1" s="72"/>
      <c r="G1" s="72"/>
      <c r="H1" s="72"/>
      <c r="I1" s="72"/>
    </row>
    <row r="2" spans="1:9" s="3" customFormat="1" ht="15" x14ac:dyDescent="0.25">
      <c r="A2" s="72" t="s">
        <v>17</v>
      </c>
      <c r="B2" s="72"/>
      <c r="C2" s="72"/>
      <c r="D2" s="72"/>
      <c r="E2" s="72"/>
      <c r="F2" s="72"/>
      <c r="G2" s="72"/>
      <c r="H2" s="72"/>
      <c r="I2" s="72"/>
    </row>
    <row r="3" spans="1:9" s="3" customFormat="1" ht="15" x14ac:dyDescent="0.25">
      <c r="A3" s="72" t="str">
        <f>'Table 1. Retail Sales Tax'!A3:I3</f>
        <v>Quarter Ending June 30, 2020</v>
      </c>
      <c r="B3" s="72"/>
      <c r="C3" s="72"/>
      <c r="D3" s="72"/>
      <c r="E3" s="72"/>
      <c r="F3" s="72"/>
      <c r="G3" s="72"/>
      <c r="H3" s="72"/>
      <c r="I3" s="72"/>
    </row>
    <row r="4" spans="1:9" x14ac:dyDescent="0.2">
      <c r="H4" s="6"/>
    </row>
    <row r="5" spans="1:9" ht="14.25" customHeight="1" x14ac:dyDescent="0.25">
      <c r="A5" s="7" t="s">
        <v>30</v>
      </c>
      <c r="B5" s="8"/>
      <c r="C5" s="8"/>
      <c r="D5" s="8"/>
      <c r="E5" s="8"/>
      <c r="F5" s="8"/>
      <c r="G5" s="8"/>
      <c r="H5" s="9"/>
      <c r="I5" s="9"/>
    </row>
    <row r="6" spans="1:9" s="3" customFormat="1" ht="15" x14ac:dyDescent="0.25">
      <c r="C6" s="10"/>
      <c r="D6" s="10"/>
      <c r="E6" s="10"/>
      <c r="F6" s="10"/>
      <c r="G6" s="10"/>
      <c r="H6" s="10"/>
      <c r="I6" s="10"/>
    </row>
    <row r="7" spans="1:9" s="3" customFormat="1" ht="30" x14ac:dyDescent="0.25">
      <c r="B7" s="11" t="s">
        <v>12</v>
      </c>
      <c r="C7" s="11" t="s">
        <v>12</v>
      </c>
      <c r="D7" s="11" t="s">
        <v>15</v>
      </c>
      <c r="E7" s="11" t="s">
        <v>26</v>
      </c>
      <c r="F7" s="11" t="s">
        <v>26</v>
      </c>
      <c r="G7" s="11" t="s">
        <v>11</v>
      </c>
      <c r="H7" s="11" t="s">
        <v>11</v>
      </c>
      <c r="I7" s="11" t="s">
        <v>15</v>
      </c>
    </row>
    <row r="8" spans="1:9" s="3" customFormat="1" ht="15" x14ac:dyDescent="0.25">
      <c r="A8" s="3" t="s">
        <v>0</v>
      </c>
      <c r="B8" s="12">
        <f>'Table 1. Retail Sales Tax'!B8</f>
        <v>43617</v>
      </c>
      <c r="C8" s="12">
        <f>'Table 1. Retail Sales Tax'!C8</f>
        <v>43983</v>
      </c>
      <c r="D8" s="10" t="s">
        <v>16</v>
      </c>
      <c r="E8" s="12">
        <f>'Table 1. Retail Sales Tax'!E8</f>
        <v>43617</v>
      </c>
      <c r="F8" s="12">
        <f>'Table 1. Retail Sales Tax'!F8</f>
        <v>43983</v>
      </c>
      <c r="G8" s="12">
        <f>'Table 1. Retail Sales Tax'!G8</f>
        <v>43617</v>
      </c>
      <c r="H8" s="12">
        <f>'Table 1. Retail Sales Tax'!H8</f>
        <v>43983</v>
      </c>
      <c r="I8" s="10" t="s">
        <v>28</v>
      </c>
    </row>
    <row r="9" spans="1:9" x14ac:dyDescent="0.2">
      <c r="B9" s="4"/>
      <c r="D9" s="4"/>
      <c r="E9" s="4"/>
      <c r="F9" s="4"/>
    </row>
    <row r="10" spans="1:9" x14ac:dyDescent="0.2">
      <c r="A10" s="5" t="s">
        <v>5</v>
      </c>
      <c r="B10" s="13">
        <f>'Table 1. Retail Sales Tax'!B10+'Table 2. Retail Use Tax'!B10</f>
        <v>1923</v>
      </c>
      <c r="C10" s="13">
        <f>'Table 1. Retail Sales Tax'!C10+'Table 2. Retail Use Tax'!C10</f>
        <v>1978</v>
      </c>
      <c r="D10" s="14">
        <f t="shared" ref="D10:D21" si="0">(C10/B10)-1</f>
        <v>2.8601144045761862E-2</v>
      </c>
      <c r="E10" s="15">
        <f>'Table 1. Retail Sales Tax'!E10+'Table 2. Retail Use Tax'!E10</f>
        <v>287316374</v>
      </c>
      <c r="F10" s="15">
        <f>'Table 1. Retail Sales Tax'!F10+'Table 2. Retail Use Tax'!F10</f>
        <v>197911008</v>
      </c>
      <c r="G10" s="15">
        <f>'Table 1. Retail Sales Tax'!G10+'Table 2. Retail Use Tax'!G10</f>
        <v>17238982.440000001</v>
      </c>
      <c r="H10" s="15">
        <f>'Table 1. Retail Sales Tax'!H10+'Table 2. Retail Use Tax'!H10</f>
        <v>11874660.48</v>
      </c>
      <c r="I10" s="14">
        <f t="shared" ref="I10:I21" si="1">(H10/G10)-1</f>
        <v>-0.31117393260712667</v>
      </c>
    </row>
    <row r="11" spans="1:9" x14ac:dyDescent="0.2">
      <c r="A11" s="5" t="s">
        <v>1</v>
      </c>
      <c r="B11" s="13">
        <f>'Table 1. Retail Sales Tax'!B11+'Table 2. Retail Use Tax'!B11</f>
        <v>1612</v>
      </c>
      <c r="C11" s="13">
        <f>'Table 1. Retail Sales Tax'!C11+'Table 2. Retail Use Tax'!C11</f>
        <v>1597</v>
      </c>
      <c r="D11" s="14">
        <f t="shared" si="0"/>
        <v>-9.305210918114093E-3</v>
      </c>
      <c r="E11" s="15">
        <f>'Table 1. Retail Sales Tax'!E11+'Table 2. Retail Use Tax'!E11</f>
        <v>920587331</v>
      </c>
      <c r="F11" s="15">
        <f>'Table 1. Retail Sales Tax'!F11+'Table 2. Retail Use Tax'!F11</f>
        <v>1161085187</v>
      </c>
      <c r="G11" s="15">
        <f>'Table 1. Retail Sales Tax'!G11+'Table 2. Retail Use Tax'!G11</f>
        <v>55235238.189999998</v>
      </c>
      <c r="H11" s="15">
        <f>'Table 1. Retail Sales Tax'!H11+'Table 2. Retail Use Tax'!H11</f>
        <v>69665096.859999999</v>
      </c>
      <c r="I11" s="14">
        <f t="shared" si="1"/>
        <v>0.26124371221798115</v>
      </c>
    </row>
    <row r="12" spans="1:9" x14ac:dyDescent="0.2">
      <c r="A12" s="5" t="s">
        <v>7</v>
      </c>
      <c r="B12" s="13">
        <f>'Table 1. Retail Sales Tax'!B12+'Table 2. Retail Use Tax'!B12</f>
        <v>7799</v>
      </c>
      <c r="C12" s="13">
        <f>'Table 1. Retail Sales Tax'!C12+'Table 2. Retail Use Tax'!C12</f>
        <v>7669</v>
      </c>
      <c r="D12" s="14">
        <f t="shared" si="0"/>
        <v>-1.666880369278112E-2</v>
      </c>
      <c r="E12" s="15">
        <f>'Table 1. Retail Sales Tax'!E12+'Table 2. Retail Use Tax'!E12</f>
        <v>1204585190</v>
      </c>
      <c r="F12" s="15">
        <f>'Table 1. Retail Sales Tax'!F12+'Table 2. Retail Use Tax'!F12</f>
        <v>882407180</v>
      </c>
      <c r="G12" s="15">
        <f>'Table 1. Retail Sales Tax'!G12+'Table 2. Retail Use Tax'!G12</f>
        <v>72229521.760000005</v>
      </c>
      <c r="H12" s="15">
        <f>'Table 1. Retail Sales Tax'!H12+'Table 2. Retail Use Tax'!H12</f>
        <v>52924053.179999992</v>
      </c>
      <c r="I12" s="14">
        <f t="shared" si="1"/>
        <v>-0.26727947395452911</v>
      </c>
    </row>
    <row r="13" spans="1:9" x14ac:dyDescent="0.2">
      <c r="A13" s="5" t="s">
        <v>3</v>
      </c>
      <c r="B13" s="13">
        <f>'Table 1. Retail Sales Tax'!B13+'Table 2. Retail Use Tax'!B13</f>
        <v>3101</v>
      </c>
      <c r="C13" s="13">
        <f>'Table 1. Retail Sales Tax'!C13+'Table 2. Retail Use Tax'!C13</f>
        <v>3007</v>
      </c>
      <c r="D13" s="14">
        <f t="shared" si="0"/>
        <v>-3.0312802321831644E-2</v>
      </c>
      <c r="E13" s="15">
        <f>'Table 1. Retail Sales Tax'!E13+'Table 2. Retail Use Tax'!E13</f>
        <v>951906084</v>
      </c>
      <c r="F13" s="15">
        <f>'Table 1. Retail Sales Tax'!F13+'Table 2. Retail Use Tax'!F13</f>
        <v>1025027612</v>
      </c>
      <c r="G13" s="15">
        <f>'Table 1. Retail Sales Tax'!G13+'Table 2. Retail Use Tax'!G13</f>
        <v>57114365.039999999</v>
      </c>
      <c r="H13" s="15">
        <f>'Table 1. Retail Sales Tax'!H13+'Table 2. Retail Use Tax'!H13</f>
        <v>61501656.719999999</v>
      </c>
      <c r="I13" s="14">
        <f t="shared" si="1"/>
        <v>7.6815905717018129E-2</v>
      </c>
    </row>
    <row r="14" spans="1:9" x14ac:dyDescent="0.2">
      <c r="A14" s="5" t="s">
        <v>2</v>
      </c>
      <c r="B14" s="13">
        <f>'Table 1. Retail Sales Tax'!B14+'Table 2. Retail Use Tax'!B14</f>
        <v>874</v>
      </c>
      <c r="C14" s="13">
        <f>'Table 1. Retail Sales Tax'!C14+'Table 2. Retail Use Tax'!C14</f>
        <v>915</v>
      </c>
      <c r="D14" s="14">
        <f t="shared" si="0"/>
        <v>4.6910755148741323E-2</v>
      </c>
      <c r="E14" s="15">
        <f>'Table 1. Retail Sales Tax'!E14+'Table 2. Retail Use Tax'!E14</f>
        <v>1162242042</v>
      </c>
      <c r="F14" s="15">
        <f>'Table 1. Retail Sales Tax'!F14+'Table 2. Retail Use Tax'!F14</f>
        <v>1167674315</v>
      </c>
      <c r="G14" s="15">
        <f>'Table 1. Retail Sales Tax'!G14+'Table 2. Retail Use Tax'!G14</f>
        <v>69734522.519999996</v>
      </c>
      <c r="H14" s="15">
        <f>'Table 1. Retail Sales Tax'!H14+'Table 2. Retail Use Tax'!H14</f>
        <v>70060458.899999991</v>
      </c>
      <c r="I14" s="14">
        <f t="shared" si="1"/>
        <v>4.6739601594965041E-3</v>
      </c>
    </row>
    <row r="15" spans="1:9" x14ac:dyDescent="0.2">
      <c r="A15" s="5" t="s">
        <v>6</v>
      </c>
      <c r="B15" s="13">
        <f>'Table 1. Retail Sales Tax'!B15+'Table 2. Retail Use Tax'!B15</f>
        <v>1612</v>
      </c>
      <c r="C15" s="13">
        <f>'Table 1. Retail Sales Tax'!C15+'Table 2. Retail Use Tax'!C15</f>
        <v>1570</v>
      </c>
      <c r="D15" s="14">
        <f t="shared" si="0"/>
        <v>-2.6054590570719571E-2</v>
      </c>
      <c r="E15" s="15">
        <f>'Table 1. Retail Sales Tax'!E15+'Table 2. Retail Use Tax'!E15</f>
        <v>344503005</v>
      </c>
      <c r="F15" s="15">
        <f>'Table 1. Retail Sales Tax'!F15+'Table 2. Retail Use Tax'!F15</f>
        <v>286267927</v>
      </c>
      <c r="G15" s="15">
        <f>'Table 1. Retail Sales Tax'!G15+'Table 2. Retail Use Tax'!G15</f>
        <v>20670180.299999997</v>
      </c>
      <c r="H15" s="15">
        <f>'Table 1. Retail Sales Tax'!H15+'Table 2. Retail Use Tax'!H15</f>
        <v>17176075.620000001</v>
      </c>
      <c r="I15" s="14">
        <f t="shared" si="1"/>
        <v>-0.16904084189338187</v>
      </c>
    </row>
    <row r="16" spans="1:9" x14ac:dyDescent="0.2">
      <c r="A16" s="5" t="s">
        <v>10</v>
      </c>
      <c r="B16" s="13">
        <f>'Table 1. Retail Sales Tax'!B16+'Table 2. Retail Use Tax'!B16</f>
        <v>16468</v>
      </c>
      <c r="C16" s="13">
        <f>'Table 1. Retail Sales Tax'!C16+'Table 2. Retail Use Tax'!C16</f>
        <v>17109</v>
      </c>
      <c r="D16" s="14">
        <f t="shared" si="0"/>
        <v>3.8923973767306386E-2</v>
      </c>
      <c r="E16" s="15">
        <f>'Table 1. Retail Sales Tax'!E16+'Table 2. Retail Use Tax'!E16</f>
        <v>1286411351</v>
      </c>
      <c r="F16" s="15">
        <f>'Table 1. Retail Sales Tax'!F16+'Table 2. Retail Use Tax'!F16</f>
        <v>1261321575</v>
      </c>
      <c r="G16" s="15">
        <f>'Table 1. Retail Sales Tax'!G16+'Table 2. Retail Use Tax'!G16</f>
        <v>77143356.409999996</v>
      </c>
      <c r="H16" s="15">
        <f>'Table 1. Retail Sales Tax'!H16+'Table 2. Retail Use Tax'!H16</f>
        <v>75655174.49000001</v>
      </c>
      <c r="I16" s="14">
        <f t="shared" si="1"/>
        <v>-1.9291122259324944E-2</v>
      </c>
    </row>
    <row r="17" spans="1:9" x14ac:dyDescent="0.2">
      <c r="A17" s="5" t="s">
        <v>4</v>
      </c>
      <c r="B17" s="13">
        <f>'Table 1. Retail Sales Tax'!B17+'Table 2. Retail Use Tax'!B17</f>
        <v>2349</v>
      </c>
      <c r="C17" s="13">
        <f>'Table 1. Retail Sales Tax'!C17+'Table 2. Retail Use Tax'!C17</f>
        <v>2311</v>
      </c>
      <c r="D17" s="14">
        <f t="shared" si="0"/>
        <v>-1.6177096636866728E-2</v>
      </c>
      <c r="E17" s="15">
        <f>'Table 1. Retail Sales Tax'!E17+'Table 2. Retail Use Tax'!E17</f>
        <v>590748966</v>
      </c>
      <c r="F17" s="15">
        <f>'Table 1. Retail Sales Tax'!F17+'Table 2. Retail Use Tax'!F17</f>
        <v>611707666</v>
      </c>
      <c r="G17" s="15">
        <f>'Table 1. Retail Sales Tax'!G17+'Table 2. Retail Use Tax'!G17</f>
        <v>35442070.799999997</v>
      </c>
      <c r="H17" s="15">
        <f>'Table 1. Retail Sales Tax'!H17+'Table 2. Retail Use Tax'!H17</f>
        <v>36694495.940000005</v>
      </c>
      <c r="I17" s="14">
        <f t="shared" si="1"/>
        <v>3.5337245023504993E-2</v>
      </c>
    </row>
    <row r="18" spans="1:9" x14ac:dyDescent="0.2">
      <c r="A18" s="5" t="s">
        <v>9</v>
      </c>
      <c r="B18" s="13">
        <f>'Table 1. Retail Sales Tax'!B18+'Table 2. Retail Use Tax'!B18</f>
        <v>35270</v>
      </c>
      <c r="C18" s="13">
        <f>'Table 1. Retail Sales Tax'!C18+'Table 2. Retail Use Tax'!C18</f>
        <v>35008</v>
      </c>
      <c r="D18" s="14">
        <f t="shared" si="0"/>
        <v>-7.4284094130989686E-3</v>
      </c>
      <c r="E18" s="15">
        <f>'Table 1. Retail Sales Tax'!E18+'Table 2. Retail Use Tax'!E18</f>
        <v>2031933046</v>
      </c>
      <c r="F18" s="15">
        <f>'Table 1. Retail Sales Tax'!F18+'Table 2. Retail Use Tax'!F18</f>
        <v>1662038736</v>
      </c>
      <c r="G18" s="15">
        <f>'Table 1. Retail Sales Tax'!G18+'Table 2. Retail Use Tax'!G18</f>
        <v>119348601.62</v>
      </c>
      <c r="H18" s="15">
        <f>'Table 1. Retail Sales Tax'!H18+'Table 2. Retail Use Tax'!H18</f>
        <v>98771640.810000002</v>
      </c>
      <c r="I18" s="14">
        <f t="shared" si="1"/>
        <v>-0.17241057315037522</v>
      </c>
    </row>
    <row r="19" spans="1:9" x14ac:dyDescent="0.2">
      <c r="A19" s="5" t="s">
        <v>8</v>
      </c>
      <c r="B19" s="13">
        <f>'Table 1. Retail Sales Tax'!B19+'Table 2. Retail Use Tax'!B19</f>
        <v>17588</v>
      </c>
      <c r="C19" s="13">
        <f>'Table 1. Retail Sales Tax'!C19+'Table 2. Retail Use Tax'!C19</f>
        <v>18355</v>
      </c>
      <c r="D19" s="14">
        <f t="shared" si="0"/>
        <v>4.360927905390044E-2</v>
      </c>
      <c r="E19" s="15">
        <f>'Table 1. Retail Sales Tax'!E19+'Table 2. Retail Use Tax'!E19</f>
        <v>1554299323</v>
      </c>
      <c r="F19" s="15">
        <f>'Table 1. Retail Sales Tax'!F19+'Table 2. Retail Use Tax'!F19</f>
        <v>1969532832</v>
      </c>
      <c r="G19" s="15">
        <f>'Table 1. Retail Sales Tax'!G19+'Table 2. Retail Use Tax'!G19</f>
        <v>93257384.75999999</v>
      </c>
      <c r="H19" s="15">
        <f>'Table 1. Retail Sales Tax'!H19+'Table 2. Retail Use Tax'!H19</f>
        <v>118163820.67</v>
      </c>
      <c r="I19" s="14">
        <f t="shared" si="1"/>
        <v>0.2670719962188226</v>
      </c>
    </row>
    <row r="20" spans="1:9" x14ac:dyDescent="0.2">
      <c r="A20" s="5" t="s">
        <v>23</v>
      </c>
      <c r="B20" s="13">
        <f>'Table 1. Retail Sales Tax'!B20+'Table 2. Retail Use Tax'!B20</f>
        <v>4556</v>
      </c>
      <c r="C20" s="13">
        <f>'Table 1. Retail Sales Tax'!C20+'Table 2. Retail Use Tax'!C20</f>
        <v>4535</v>
      </c>
      <c r="D20" s="14">
        <f t="shared" si="0"/>
        <v>-4.60930640913082E-3</v>
      </c>
      <c r="E20" s="15">
        <f>'Table 1. Retail Sales Tax'!E20+'Table 2. Retail Use Tax'!E20</f>
        <v>1254418231</v>
      </c>
      <c r="F20" s="15">
        <f>'Table 1. Retail Sales Tax'!F20+'Table 2. Retail Use Tax'!F20</f>
        <v>1246933486</v>
      </c>
      <c r="G20" s="15">
        <f>'Table 1. Retail Sales Tax'!G20+'Table 2. Retail Use Tax'!G20</f>
        <v>75265093.859999999</v>
      </c>
      <c r="H20" s="15">
        <f>'Table 1. Retail Sales Tax'!H20+'Table 2. Retail Use Tax'!H20</f>
        <v>74816009.159999996</v>
      </c>
      <c r="I20" s="14">
        <f t="shared" si="1"/>
        <v>-5.9667061710617642E-3</v>
      </c>
    </row>
    <row r="21" spans="1:9" x14ac:dyDescent="0.2">
      <c r="A21" s="5" t="s">
        <v>24</v>
      </c>
      <c r="B21" s="40">
        <f>'Table 1. Retail Sales Tax'!B21+'Table 2. Retail Use Tax'!B21</f>
        <v>6406</v>
      </c>
      <c r="C21" s="40">
        <f>'Table 1. Retail Sales Tax'!C21+'Table 2. Retail Use Tax'!C21</f>
        <v>6527</v>
      </c>
      <c r="D21" s="41">
        <f t="shared" si="0"/>
        <v>1.8888541991882501E-2</v>
      </c>
      <c r="E21" s="42">
        <f>'Table 1. Retail Sales Tax'!E21+'Table 2. Retail Use Tax'!E21</f>
        <v>1395311354</v>
      </c>
      <c r="F21" s="42">
        <f>'Table 1. Retail Sales Tax'!F21+'Table 2. Retail Use Tax'!F21</f>
        <v>1453810399</v>
      </c>
      <c r="G21" s="42">
        <f>'Table 1. Retail Sales Tax'!G21+'Table 2. Retail Use Tax'!G21</f>
        <v>83318888.269999996</v>
      </c>
      <c r="H21" s="42">
        <f>'Table 1. Retail Sales Tax'!H21+'Table 2. Retail Use Tax'!H21</f>
        <v>86772327.899999991</v>
      </c>
      <c r="I21" s="41">
        <f t="shared" si="1"/>
        <v>4.1448460267603515E-2</v>
      </c>
    </row>
    <row r="22" spans="1:9" x14ac:dyDescent="0.2">
      <c r="D22" s="14"/>
      <c r="G22" s="15"/>
      <c r="H22" s="15"/>
      <c r="I22" s="14"/>
    </row>
    <row r="23" spans="1:9" x14ac:dyDescent="0.2">
      <c r="A23" s="1" t="s">
        <v>20</v>
      </c>
      <c r="B23" s="13">
        <f>SUM(B10:B21)</f>
        <v>99558</v>
      </c>
      <c r="C23" s="13">
        <f>SUM(C10:C21)</f>
        <v>100581</v>
      </c>
      <c r="D23" s="14">
        <f>(C23/B23)-1</f>
        <v>1.0275417344663307E-2</v>
      </c>
      <c r="E23" s="15">
        <f>SUM(E10:E22)</f>
        <v>12984262297</v>
      </c>
      <c r="F23" s="15">
        <f>SUM(F10:F22)</f>
        <v>12925717923</v>
      </c>
      <c r="G23" s="15">
        <f>SUM(G10:G21)</f>
        <v>775998205.96999991</v>
      </c>
      <c r="H23" s="15">
        <f>SUM(H10:H21)</f>
        <v>774075470.7299999</v>
      </c>
      <c r="I23" s="14">
        <f>(H23/G23)-1</f>
        <v>-2.4777573262512176E-3</v>
      </c>
    </row>
    <row r="24" spans="1:9" ht="15" x14ac:dyDescent="0.25">
      <c r="B24" s="16"/>
      <c r="C24" s="16"/>
      <c r="D24" s="14"/>
      <c r="E24" s="11"/>
      <c r="F24" s="14"/>
      <c r="G24" s="15"/>
      <c r="H24" s="15"/>
      <c r="I24" s="14"/>
    </row>
    <row r="25" spans="1:9" x14ac:dyDescent="0.2">
      <c r="A25" s="2"/>
      <c r="F25" s="6"/>
      <c r="H25" s="14"/>
    </row>
    <row r="26" spans="1:9" x14ac:dyDescent="0.2">
      <c r="H26" s="6"/>
    </row>
    <row r="27" spans="1:9" x14ac:dyDescent="0.2">
      <c r="H27" s="6"/>
    </row>
    <row r="29" spans="1:9" x14ac:dyDescent="0.2">
      <c r="H29" s="6"/>
    </row>
  </sheetData>
  <mergeCells count="3">
    <mergeCell ref="A1:I1"/>
    <mergeCell ref="A2:I2"/>
    <mergeCell ref="A3:I3"/>
  </mergeCells>
  <printOptions horizontalCentered="1"/>
  <pageMargins left="0.5" right="0.5" top="1" bottom="1" header="0.5" footer="0.5"/>
  <pageSetup scale="59" orientation="portrait" horizont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V44"/>
  <sheetViews>
    <sheetView showOutlineSymbols="0" zoomScaleNormal="100" workbookViewId="0">
      <selection activeCell="A3" sqref="A3:I3"/>
    </sheetView>
  </sheetViews>
  <sheetFormatPr defaultColWidth="11.44140625" defaultRowHeight="15" x14ac:dyDescent="0.2"/>
  <cols>
    <col min="1" max="1" width="21" style="27" customWidth="1"/>
    <col min="2" max="3" width="9.6640625" style="27" bestFit="1" customWidth="1"/>
    <col min="4" max="4" width="9.109375" style="27" bestFit="1" customWidth="1"/>
    <col min="5" max="6" width="12.44140625" style="27" bestFit="1" customWidth="1"/>
    <col min="7" max="8" width="12.21875" style="27" bestFit="1" customWidth="1"/>
    <col min="9" max="9" width="7" style="27" bestFit="1" customWidth="1"/>
    <col min="10" max="10" width="14.33203125" style="45" customWidth="1"/>
    <col min="11" max="39" width="11.44140625" style="45"/>
    <col min="40" max="16384" width="11.44140625" style="27"/>
  </cols>
  <sheetData>
    <row r="1" spans="1:256" s="32" customFormat="1" x14ac:dyDescent="0.25">
      <c r="A1" s="73" t="s">
        <v>32</v>
      </c>
      <c r="B1" s="73"/>
      <c r="C1" s="73"/>
      <c r="D1" s="73"/>
      <c r="E1" s="73"/>
      <c r="F1" s="73"/>
      <c r="G1" s="73"/>
      <c r="H1" s="73"/>
      <c r="I1" s="7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c r="IL1" s="29"/>
      <c r="IM1" s="29"/>
      <c r="IN1" s="29"/>
      <c r="IO1" s="29"/>
      <c r="IP1" s="29"/>
      <c r="IQ1" s="29"/>
      <c r="IR1" s="29"/>
      <c r="IS1" s="29"/>
      <c r="IT1" s="29"/>
    </row>
    <row r="2" spans="1:256" s="32" customFormat="1" x14ac:dyDescent="0.25">
      <c r="A2" s="72" t="s">
        <v>17</v>
      </c>
      <c r="B2" s="72"/>
      <c r="C2" s="72"/>
      <c r="D2" s="72"/>
      <c r="E2" s="72"/>
      <c r="F2" s="72"/>
      <c r="G2" s="72"/>
      <c r="H2" s="72"/>
      <c r="I2" s="72"/>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29"/>
      <c r="FE2" s="29"/>
      <c r="FF2" s="29"/>
      <c r="FG2" s="29"/>
      <c r="FH2" s="29"/>
      <c r="FI2" s="29"/>
      <c r="FJ2" s="29"/>
      <c r="FK2" s="29"/>
      <c r="FL2" s="29"/>
      <c r="FM2" s="29"/>
      <c r="FN2" s="29"/>
      <c r="FO2" s="29"/>
      <c r="FP2" s="29"/>
      <c r="FQ2" s="29"/>
      <c r="FR2" s="29"/>
      <c r="FS2" s="29"/>
      <c r="FT2" s="29"/>
      <c r="FU2" s="29"/>
      <c r="FV2" s="29"/>
      <c r="FW2" s="29"/>
      <c r="FX2" s="29"/>
      <c r="FY2" s="29"/>
      <c r="FZ2" s="29"/>
      <c r="GA2" s="29"/>
      <c r="GB2" s="29"/>
      <c r="GC2" s="29"/>
      <c r="GD2" s="29"/>
      <c r="GE2" s="29"/>
      <c r="GF2" s="29"/>
      <c r="GG2" s="29"/>
      <c r="GH2" s="29"/>
      <c r="GI2" s="29"/>
      <c r="GJ2" s="29"/>
      <c r="GK2" s="29"/>
      <c r="GL2" s="29"/>
      <c r="GM2" s="29"/>
      <c r="GN2" s="29"/>
      <c r="GO2" s="29"/>
      <c r="GP2" s="29"/>
      <c r="GQ2" s="29"/>
      <c r="GR2" s="29"/>
      <c r="GS2" s="29"/>
      <c r="GT2" s="29"/>
      <c r="GU2" s="29"/>
      <c r="GV2" s="29"/>
      <c r="GW2" s="29"/>
      <c r="GX2" s="29"/>
      <c r="GY2" s="29"/>
      <c r="GZ2" s="29"/>
      <c r="HA2" s="29"/>
      <c r="HB2" s="29"/>
      <c r="HC2" s="29"/>
      <c r="HD2" s="29"/>
      <c r="HE2" s="29"/>
      <c r="HF2" s="29"/>
      <c r="HG2" s="29"/>
      <c r="HH2" s="29"/>
      <c r="HI2" s="29"/>
      <c r="HJ2" s="29"/>
      <c r="HK2" s="29"/>
      <c r="HL2" s="29"/>
      <c r="HM2" s="29"/>
      <c r="HN2" s="29"/>
      <c r="HO2" s="29"/>
      <c r="HP2" s="29"/>
      <c r="HQ2" s="29"/>
      <c r="HR2" s="29"/>
      <c r="HS2" s="29"/>
      <c r="HT2" s="29"/>
      <c r="HU2" s="29"/>
      <c r="HV2" s="29"/>
      <c r="HW2" s="29"/>
      <c r="HX2" s="29"/>
      <c r="HY2" s="29"/>
      <c r="HZ2" s="29"/>
      <c r="IA2" s="29"/>
      <c r="IB2" s="29"/>
      <c r="IC2" s="29"/>
      <c r="ID2" s="29"/>
      <c r="IE2" s="29"/>
      <c r="IF2" s="29"/>
      <c r="IG2" s="29"/>
      <c r="IH2" s="29"/>
      <c r="II2" s="29"/>
      <c r="IJ2" s="29"/>
      <c r="IK2" s="29"/>
      <c r="IL2" s="29"/>
      <c r="IM2" s="29"/>
      <c r="IN2" s="29"/>
      <c r="IO2" s="29"/>
      <c r="IP2" s="29"/>
      <c r="IQ2" s="29"/>
      <c r="IR2" s="29"/>
      <c r="IS2" s="29"/>
      <c r="IT2" s="29"/>
    </row>
    <row r="3" spans="1:256" s="32" customFormat="1" x14ac:dyDescent="0.25">
      <c r="A3" s="73" t="str">
        <f>'Table 1A. Retail Sales &amp; Use'!A3:I3</f>
        <v>Quarter Ending June 30, 2020</v>
      </c>
      <c r="B3" s="73"/>
      <c r="C3" s="73"/>
      <c r="D3" s="73"/>
      <c r="E3" s="73"/>
      <c r="F3" s="73"/>
      <c r="G3" s="73"/>
      <c r="H3" s="73"/>
      <c r="I3" s="7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29"/>
      <c r="FB3" s="29"/>
      <c r="FC3" s="29"/>
      <c r="FD3" s="29"/>
      <c r="FE3" s="29"/>
      <c r="FF3" s="29"/>
      <c r="FG3" s="29"/>
      <c r="FH3" s="29"/>
      <c r="FI3" s="29"/>
      <c r="FJ3" s="29"/>
      <c r="FK3" s="29"/>
      <c r="FL3" s="29"/>
      <c r="FM3" s="29"/>
      <c r="FN3" s="29"/>
      <c r="FO3" s="29"/>
      <c r="FP3" s="29"/>
      <c r="FQ3" s="29"/>
      <c r="FR3" s="29"/>
      <c r="FS3" s="29"/>
      <c r="FT3" s="29"/>
      <c r="FU3" s="29"/>
      <c r="FV3" s="29"/>
      <c r="FW3" s="29"/>
      <c r="FX3" s="29"/>
      <c r="FY3" s="29"/>
      <c r="FZ3" s="29"/>
      <c r="GA3" s="29"/>
      <c r="GB3" s="29"/>
      <c r="GC3" s="29"/>
      <c r="GD3" s="29"/>
      <c r="GE3" s="29"/>
      <c r="GF3" s="29"/>
      <c r="GG3" s="29"/>
      <c r="GH3" s="29"/>
      <c r="GI3" s="29"/>
      <c r="GJ3" s="29"/>
      <c r="GK3" s="29"/>
      <c r="GL3" s="29"/>
      <c r="GM3" s="29"/>
      <c r="GN3" s="29"/>
      <c r="GO3" s="29"/>
      <c r="GP3" s="29"/>
      <c r="GQ3" s="29"/>
      <c r="GR3" s="29"/>
      <c r="GS3" s="29"/>
      <c r="GT3" s="29"/>
      <c r="GU3" s="29"/>
      <c r="GV3" s="29"/>
      <c r="GW3" s="29"/>
      <c r="GX3" s="29"/>
      <c r="GY3" s="29"/>
      <c r="GZ3" s="29"/>
      <c r="HA3" s="29"/>
      <c r="HB3" s="29"/>
      <c r="HC3" s="29"/>
      <c r="HD3" s="29"/>
      <c r="HE3" s="29"/>
      <c r="HF3" s="29"/>
      <c r="HG3" s="29"/>
      <c r="HH3" s="29"/>
      <c r="HI3" s="29"/>
      <c r="HJ3" s="29"/>
      <c r="HK3" s="29"/>
      <c r="HL3" s="29"/>
      <c r="HM3" s="29"/>
      <c r="HN3" s="29"/>
      <c r="HO3" s="29"/>
      <c r="HP3" s="29"/>
      <c r="HQ3" s="29"/>
      <c r="HR3" s="29"/>
      <c r="HS3" s="29"/>
      <c r="HT3" s="29"/>
      <c r="HU3" s="29"/>
      <c r="HV3" s="29"/>
      <c r="HW3" s="29"/>
      <c r="HX3" s="29"/>
      <c r="HY3" s="29"/>
      <c r="HZ3" s="29"/>
      <c r="IA3" s="29"/>
      <c r="IB3" s="29"/>
      <c r="IC3" s="29"/>
      <c r="ID3" s="29"/>
      <c r="IE3" s="29"/>
      <c r="IF3" s="29"/>
      <c r="IG3" s="29"/>
      <c r="IH3" s="29"/>
      <c r="II3" s="29"/>
      <c r="IJ3" s="29"/>
      <c r="IK3" s="29"/>
      <c r="IL3" s="29"/>
      <c r="IM3" s="29"/>
      <c r="IN3" s="29"/>
      <c r="IO3" s="29"/>
      <c r="IP3" s="29"/>
      <c r="IQ3" s="29"/>
      <c r="IR3" s="29"/>
      <c r="IS3" s="29"/>
      <c r="IT3" s="29"/>
    </row>
    <row r="4" spans="1:256" s="32" customFormat="1" x14ac:dyDescent="0.25">
      <c r="A4" s="26"/>
      <c r="B4" s="26"/>
      <c r="C4" s="26"/>
      <c r="D4" s="26"/>
      <c r="E4" s="26"/>
      <c r="F4" s="26"/>
      <c r="G4" s="26"/>
      <c r="H4" s="26"/>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c r="IP4" s="29"/>
      <c r="IQ4" s="29"/>
      <c r="IR4" s="29"/>
      <c r="IS4" s="29"/>
      <c r="IT4" s="29"/>
    </row>
    <row r="5" spans="1:256" s="32" customFormat="1" x14ac:dyDescent="0.25">
      <c r="A5" s="35" t="s">
        <v>19</v>
      </c>
      <c r="B5" s="34"/>
      <c r="C5" s="34"/>
      <c r="D5" s="34"/>
      <c r="E5" s="34"/>
      <c r="F5" s="34"/>
      <c r="G5" s="34"/>
      <c r="H5" s="34"/>
      <c r="I5" s="34"/>
      <c r="J5" s="34"/>
      <c r="K5" s="34"/>
      <c r="L5" s="34"/>
      <c r="M5" s="34"/>
      <c r="N5" s="34"/>
      <c r="O5" s="34"/>
      <c r="P5" s="34"/>
      <c r="Q5" s="34"/>
      <c r="R5" s="34"/>
      <c r="S5" s="34"/>
      <c r="T5" s="34"/>
      <c r="U5" s="43"/>
      <c r="V5" s="43"/>
      <c r="W5" s="43"/>
      <c r="X5" s="43"/>
      <c r="Y5" s="43"/>
      <c r="Z5" s="43"/>
      <c r="AA5" s="43"/>
      <c r="AB5" s="43"/>
      <c r="AC5" s="43"/>
      <c r="AD5" s="43"/>
      <c r="AE5" s="43"/>
      <c r="AF5" s="43"/>
      <c r="AG5" s="43"/>
      <c r="AH5" s="43"/>
      <c r="AI5" s="43"/>
      <c r="AJ5" s="43"/>
      <c r="AK5" s="43"/>
      <c r="AL5" s="43"/>
      <c r="AM5" s="43"/>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29"/>
      <c r="DB5" s="29"/>
      <c r="DC5" s="29"/>
      <c r="DD5" s="29"/>
      <c r="DE5" s="29"/>
      <c r="DF5" s="29"/>
      <c r="DG5" s="29"/>
      <c r="DH5" s="29"/>
      <c r="DI5" s="29"/>
      <c r="DJ5" s="29"/>
      <c r="DK5" s="29"/>
      <c r="DL5" s="29"/>
      <c r="DM5" s="29"/>
      <c r="DN5" s="29"/>
      <c r="DO5" s="29"/>
      <c r="DP5" s="29"/>
      <c r="DQ5" s="29"/>
      <c r="DR5" s="29"/>
      <c r="DS5" s="29"/>
      <c r="DT5" s="29"/>
      <c r="DU5" s="29"/>
      <c r="DV5" s="29"/>
      <c r="DW5" s="29"/>
      <c r="DX5" s="29"/>
      <c r="DY5" s="29"/>
      <c r="DZ5" s="29"/>
      <c r="EA5" s="29"/>
      <c r="EB5" s="29"/>
      <c r="EC5" s="29"/>
      <c r="ED5" s="29"/>
      <c r="EE5" s="29"/>
      <c r="EF5" s="29"/>
      <c r="EG5" s="29"/>
      <c r="EH5" s="29"/>
      <c r="EI5" s="29"/>
      <c r="EJ5" s="29"/>
      <c r="EK5" s="29"/>
      <c r="EL5" s="29"/>
      <c r="EM5" s="29"/>
      <c r="EN5" s="29"/>
      <c r="EO5" s="29"/>
      <c r="EP5" s="29"/>
      <c r="EQ5" s="29"/>
      <c r="ER5" s="29"/>
      <c r="ES5" s="29"/>
      <c r="ET5" s="29"/>
      <c r="EU5" s="29"/>
      <c r="EV5" s="29"/>
      <c r="EW5" s="29"/>
      <c r="EX5" s="29"/>
      <c r="EY5" s="29"/>
      <c r="EZ5" s="29"/>
      <c r="FA5" s="29"/>
      <c r="FB5" s="29"/>
      <c r="FC5" s="29"/>
      <c r="FD5" s="29"/>
      <c r="FE5" s="29"/>
      <c r="FF5" s="29"/>
      <c r="FG5" s="29"/>
      <c r="FH5" s="29"/>
      <c r="FI5" s="29"/>
      <c r="FJ5" s="29"/>
      <c r="FK5" s="29"/>
      <c r="FL5" s="29"/>
      <c r="FM5" s="29"/>
      <c r="FN5" s="29"/>
      <c r="FO5" s="29"/>
      <c r="FP5" s="29"/>
      <c r="FQ5" s="29"/>
      <c r="FR5" s="29"/>
      <c r="FS5" s="29"/>
      <c r="FT5" s="29"/>
      <c r="FU5" s="29"/>
      <c r="FV5" s="29"/>
      <c r="FW5" s="29"/>
      <c r="FX5" s="29"/>
      <c r="FY5" s="29"/>
      <c r="FZ5" s="29"/>
      <c r="GA5" s="29"/>
      <c r="GB5" s="29"/>
      <c r="GC5" s="29"/>
      <c r="GD5" s="29"/>
      <c r="GE5" s="29"/>
      <c r="GF5" s="29"/>
      <c r="GG5" s="29"/>
      <c r="GH5" s="29"/>
      <c r="GI5" s="29"/>
      <c r="GJ5" s="29"/>
      <c r="GK5" s="29"/>
      <c r="GL5" s="29"/>
      <c r="GM5" s="29"/>
      <c r="GN5" s="29"/>
      <c r="GO5" s="29"/>
      <c r="GP5" s="29"/>
      <c r="GQ5" s="29"/>
      <c r="GR5" s="29"/>
      <c r="GS5" s="29"/>
      <c r="GT5" s="29"/>
      <c r="GU5" s="29"/>
      <c r="GV5" s="29"/>
      <c r="GW5" s="29"/>
      <c r="GX5" s="29"/>
      <c r="GY5" s="29"/>
      <c r="GZ5" s="29"/>
      <c r="HA5" s="29"/>
      <c r="HB5" s="29"/>
      <c r="HC5" s="29"/>
      <c r="HD5" s="29"/>
      <c r="HE5" s="29"/>
      <c r="HF5" s="29"/>
      <c r="HG5" s="29"/>
      <c r="HH5" s="29"/>
      <c r="HI5" s="29"/>
      <c r="HJ5" s="29"/>
      <c r="HK5" s="29"/>
      <c r="HL5" s="29"/>
      <c r="HM5" s="29"/>
      <c r="HN5" s="29"/>
      <c r="HO5" s="29"/>
      <c r="HP5" s="29"/>
      <c r="HQ5" s="29"/>
      <c r="HR5" s="29"/>
      <c r="HS5" s="29"/>
      <c r="HT5" s="29"/>
      <c r="HU5" s="29"/>
      <c r="HV5" s="29"/>
      <c r="HW5" s="29"/>
      <c r="HX5" s="29"/>
      <c r="HY5" s="29"/>
      <c r="HZ5" s="29"/>
      <c r="IA5" s="29"/>
      <c r="IB5" s="29"/>
      <c r="IC5" s="29"/>
      <c r="ID5" s="29"/>
      <c r="IE5" s="29"/>
      <c r="IF5" s="29"/>
      <c r="IG5" s="29"/>
      <c r="IH5" s="29"/>
      <c r="II5" s="29"/>
      <c r="IJ5" s="29"/>
      <c r="IK5" s="29"/>
      <c r="IL5" s="29"/>
      <c r="IM5" s="29"/>
      <c r="IN5" s="29"/>
      <c r="IO5" s="29"/>
      <c r="IP5" s="29"/>
      <c r="IQ5" s="29"/>
      <c r="IR5" s="29"/>
      <c r="IS5" s="29"/>
      <c r="IT5" s="29"/>
      <c r="IU5" s="29"/>
      <c r="IV5" s="29"/>
    </row>
    <row r="6" spans="1:256" s="32" customFormat="1" x14ac:dyDescent="0.25">
      <c r="A6" s="35"/>
      <c r="B6" s="34"/>
      <c r="C6" s="34"/>
      <c r="D6" s="34"/>
      <c r="E6" s="34"/>
      <c r="F6" s="34"/>
      <c r="G6" s="34"/>
      <c r="H6" s="34"/>
      <c r="I6" s="34"/>
      <c r="J6" s="34"/>
      <c r="K6" s="34"/>
      <c r="L6" s="34"/>
      <c r="M6" s="34"/>
      <c r="N6" s="34"/>
      <c r="O6" s="34"/>
      <c r="P6" s="34"/>
      <c r="Q6" s="34"/>
      <c r="R6" s="34"/>
      <c r="S6" s="34"/>
      <c r="T6" s="34"/>
      <c r="U6" s="43"/>
      <c r="V6" s="43"/>
      <c r="W6" s="43"/>
      <c r="X6" s="43"/>
      <c r="Y6" s="43"/>
      <c r="Z6" s="43"/>
      <c r="AA6" s="43"/>
      <c r="AB6" s="43"/>
      <c r="AC6" s="43"/>
      <c r="AD6" s="43"/>
      <c r="AE6" s="43"/>
      <c r="AF6" s="43"/>
      <c r="AG6" s="43"/>
      <c r="AH6" s="43"/>
      <c r="AI6" s="43"/>
      <c r="AJ6" s="43"/>
      <c r="AK6" s="43"/>
      <c r="AL6" s="43"/>
      <c r="AM6" s="43"/>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29"/>
      <c r="CY6" s="29"/>
      <c r="CZ6" s="29"/>
      <c r="DA6" s="29"/>
      <c r="DB6" s="29"/>
      <c r="DC6" s="29"/>
      <c r="DD6" s="29"/>
      <c r="DE6" s="29"/>
      <c r="DF6" s="29"/>
      <c r="DG6" s="29"/>
      <c r="DH6" s="29"/>
      <c r="DI6" s="29"/>
      <c r="DJ6" s="29"/>
      <c r="DK6" s="29"/>
      <c r="DL6" s="29"/>
      <c r="DM6" s="29"/>
      <c r="DN6" s="29"/>
      <c r="DO6" s="29"/>
      <c r="DP6" s="29"/>
      <c r="DQ6" s="29"/>
      <c r="DR6" s="29"/>
      <c r="DS6" s="29"/>
      <c r="DT6" s="29"/>
      <c r="DU6" s="29"/>
      <c r="DV6" s="29"/>
      <c r="DW6" s="29"/>
      <c r="DX6" s="29"/>
      <c r="DY6" s="29"/>
      <c r="DZ6" s="29"/>
      <c r="EA6" s="29"/>
      <c r="EB6" s="29"/>
      <c r="EC6" s="29"/>
      <c r="ED6" s="29"/>
      <c r="EE6" s="29"/>
      <c r="EF6" s="29"/>
      <c r="EG6" s="29"/>
      <c r="EH6" s="29"/>
      <c r="EI6" s="29"/>
      <c r="EJ6" s="29"/>
      <c r="EK6" s="29"/>
      <c r="EL6" s="29"/>
      <c r="EM6" s="29"/>
      <c r="EN6" s="29"/>
      <c r="EO6" s="29"/>
      <c r="EP6" s="29"/>
      <c r="EQ6" s="29"/>
      <c r="ER6" s="29"/>
      <c r="ES6" s="29"/>
      <c r="ET6" s="29"/>
      <c r="EU6" s="29"/>
      <c r="EV6" s="29"/>
      <c r="EW6" s="29"/>
      <c r="EX6" s="29"/>
      <c r="EY6" s="29"/>
      <c r="EZ6" s="29"/>
      <c r="FA6" s="29"/>
      <c r="FB6" s="29"/>
      <c r="FC6" s="29"/>
      <c r="FD6" s="29"/>
      <c r="FE6" s="29"/>
      <c r="FF6" s="29"/>
      <c r="FG6" s="29"/>
      <c r="FH6" s="29"/>
      <c r="FI6" s="29"/>
      <c r="FJ6" s="29"/>
      <c r="FK6" s="29"/>
      <c r="FL6" s="29"/>
      <c r="FM6" s="29"/>
      <c r="FN6" s="29"/>
      <c r="FO6" s="29"/>
      <c r="FP6" s="29"/>
      <c r="FQ6" s="29"/>
      <c r="FR6" s="29"/>
      <c r="FS6" s="29"/>
      <c r="FT6" s="29"/>
      <c r="FU6" s="29"/>
      <c r="FV6" s="29"/>
      <c r="FW6" s="29"/>
      <c r="FX6" s="29"/>
      <c r="FY6" s="29"/>
      <c r="FZ6" s="29"/>
      <c r="GA6" s="29"/>
      <c r="GB6" s="29"/>
      <c r="GC6" s="29"/>
      <c r="GD6" s="29"/>
      <c r="GE6" s="29"/>
      <c r="GF6" s="29"/>
      <c r="GG6" s="29"/>
      <c r="GH6" s="29"/>
      <c r="GI6" s="29"/>
      <c r="GJ6" s="29"/>
      <c r="GK6" s="29"/>
      <c r="GL6" s="29"/>
      <c r="GM6" s="29"/>
      <c r="GN6" s="29"/>
      <c r="GO6" s="29"/>
      <c r="GP6" s="29"/>
      <c r="GQ6" s="29"/>
      <c r="GR6" s="29"/>
      <c r="GS6" s="29"/>
      <c r="GT6" s="29"/>
      <c r="GU6" s="29"/>
      <c r="GV6" s="29"/>
      <c r="GW6" s="29"/>
      <c r="GX6" s="29"/>
      <c r="GY6" s="29"/>
      <c r="GZ6" s="29"/>
      <c r="HA6" s="29"/>
      <c r="HB6" s="29"/>
      <c r="HC6" s="29"/>
      <c r="HD6" s="29"/>
      <c r="HE6" s="29"/>
      <c r="HF6" s="29"/>
      <c r="HG6" s="29"/>
      <c r="HH6" s="29"/>
      <c r="HI6" s="29"/>
      <c r="HJ6" s="29"/>
      <c r="HK6" s="29"/>
      <c r="HL6" s="29"/>
      <c r="HM6" s="29"/>
      <c r="HN6" s="29"/>
      <c r="HO6" s="29"/>
      <c r="HP6" s="29"/>
      <c r="HQ6" s="29"/>
      <c r="HR6" s="29"/>
      <c r="HS6" s="29"/>
      <c r="HT6" s="29"/>
      <c r="HU6" s="29"/>
      <c r="HV6" s="29"/>
      <c r="HW6" s="29"/>
      <c r="HX6" s="29"/>
      <c r="HY6" s="29"/>
      <c r="HZ6" s="29"/>
      <c r="IA6" s="29"/>
      <c r="IB6" s="29"/>
      <c r="IC6" s="29"/>
      <c r="ID6" s="29"/>
      <c r="IE6" s="29"/>
      <c r="IF6" s="29"/>
      <c r="IG6" s="29"/>
      <c r="IH6" s="29"/>
      <c r="II6" s="29"/>
      <c r="IJ6" s="29"/>
      <c r="IK6" s="29"/>
      <c r="IL6" s="29"/>
      <c r="IM6" s="29"/>
      <c r="IN6" s="29"/>
      <c r="IO6" s="29"/>
      <c r="IP6" s="29"/>
      <c r="IQ6" s="29"/>
      <c r="IR6" s="29"/>
      <c r="IS6" s="29"/>
      <c r="IT6" s="29"/>
      <c r="IU6" s="29"/>
      <c r="IV6" s="29"/>
    </row>
    <row r="7" spans="1:256" s="28" customFormat="1" ht="30" x14ac:dyDescent="0.25">
      <c r="B7" s="11" t="s">
        <v>12</v>
      </c>
      <c r="C7" s="11" t="s">
        <v>12</v>
      </c>
      <c r="D7" s="11" t="s">
        <v>15</v>
      </c>
      <c r="E7" s="11" t="s">
        <v>26</v>
      </c>
      <c r="F7" s="11" t="s">
        <v>26</v>
      </c>
      <c r="G7" s="11" t="s">
        <v>11</v>
      </c>
      <c r="H7" s="11" t="s">
        <v>11</v>
      </c>
      <c r="I7" s="11" t="s">
        <v>15</v>
      </c>
      <c r="J7" s="5"/>
      <c r="K7" s="5"/>
      <c r="L7" s="5"/>
      <c r="M7" s="5"/>
      <c r="N7" s="5"/>
      <c r="O7" s="5"/>
      <c r="P7" s="5"/>
      <c r="Q7" s="5"/>
      <c r="R7" s="5"/>
      <c r="S7" s="5"/>
      <c r="T7" s="5"/>
      <c r="U7" s="43"/>
      <c r="V7" s="43"/>
      <c r="W7" s="43"/>
      <c r="X7" s="43"/>
      <c r="Y7" s="43"/>
      <c r="Z7" s="43"/>
      <c r="AA7" s="43"/>
      <c r="AB7" s="43"/>
      <c r="AC7" s="43"/>
      <c r="AD7" s="43"/>
      <c r="AE7" s="43"/>
      <c r="AF7" s="43"/>
      <c r="AG7" s="43"/>
      <c r="AH7" s="43"/>
      <c r="AI7" s="43"/>
      <c r="AJ7" s="43"/>
      <c r="AK7" s="43"/>
      <c r="AL7" s="43"/>
      <c r="AM7" s="43"/>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c r="BV7" s="29"/>
      <c r="BW7" s="29"/>
      <c r="BX7" s="29"/>
      <c r="BY7" s="29"/>
      <c r="BZ7" s="29"/>
      <c r="CA7" s="29"/>
      <c r="CB7" s="29"/>
      <c r="CC7" s="29"/>
      <c r="CD7" s="29"/>
      <c r="CE7" s="29"/>
      <c r="CF7" s="29"/>
      <c r="CG7" s="29"/>
      <c r="CH7" s="29"/>
      <c r="CI7" s="29"/>
      <c r="CJ7" s="29"/>
      <c r="CK7" s="29"/>
      <c r="CL7" s="29"/>
      <c r="CM7" s="29"/>
      <c r="CN7" s="29"/>
      <c r="CO7" s="29"/>
      <c r="CP7" s="29"/>
      <c r="CQ7" s="29"/>
      <c r="CR7" s="29"/>
      <c r="CS7" s="29"/>
      <c r="CT7" s="29"/>
      <c r="CU7" s="29"/>
      <c r="CV7" s="29"/>
      <c r="CW7" s="29"/>
      <c r="CX7" s="29"/>
      <c r="CY7" s="29"/>
      <c r="CZ7" s="29"/>
      <c r="DA7" s="29"/>
      <c r="DB7" s="29"/>
      <c r="DC7" s="29"/>
      <c r="DD7" s="29"/>
      <c r="DE7" s="29"/>
      <c r="DF7" s="29"/>
      <c r="DG7" s="29"/>
      <c r="DH7" s="29"/>
      <c r="DI7" s="29"/>
      <c r="DJ7" s="29"/>
      <c r="DK7" s="29"/>
      <c r="DL7" s="29"/>
      <c r="DM7" s="29"/>
      <c r="DN7" s="29"/>
      <c r="DO7" s="29"/>
      <c r="DP7" s="29"/>
      <c r="DQ7" s="29"/>
      <c r="DR7" s="29"/>
      <c r="DS7" s="29"/>
      <c r="DT7" s="29"/>
      <c r="DU7" s="29"/>
      <c r="DV7" s="29"/>
      <c r="DW7" s="29"/>
      <c r="DX7" s="29"/>
      <c r="DY7" s="29"/>
      <c r="DZ7" s="29"/>
      <c r="EA7" s="29"/>
      <c r="EB7" s="29"/>
      <c r="EC7" s="29"/>
      <c r="ED7" s="29"/>
      <c r="EE7" s="29"/>
      <c r="EF7" s="29"/>
      <c r="EG7" s="29"/>
      <c r="EH7" s="29"/>
      <c r="EI7" s="29"/>
      <c r="EJ7" s="29"/>
      <c r="EK7" s="29"/>
      <c r="EL7" s="29"/>
      <c r="EM7" s="29"/>
      <c r="EN7" s="29"/>
      <c r="EO7" s="29"/>
      <c r="EP7" s="29"/>
      <c r="EQ7" s="29"/>
      <c r="ER7" s="29"/>
      <c r="ES7" s="29"/>
      <c r="ET7" s="29"/>
      <c r="EU7" s="29"/>
      <c r="EV7" s="29"/>
      <c r="EW7" s="29"/>
      <c r="EX7" s="29"/>
      <c r="EY7" s="29"/>
      <c r="EZ7" s="29"/>
      <c r="FA7" s="29"/>
      <c r="FB7" s="29"/>
      <c r="FC7" s="29"/>
      <c r="FD7" s="29"/>
      <c r="FE7" s="29"/>
      <c r="FF7" s="29"/>
      <c r="FG7" s="29"/>
      <c r="FH7" s="29"/>
      <c r="FI7" s="29"/>
      <c r="FJ7" s="29"/>
      <c r="FK7" s="29"/>
      <c r="FL7" s="29"/>
      <c r="FM7" s="29"/>
      <c r="FN7" s="29"/>
      <c r="FO7" s="29"/>
      <c r="FP7" s="29"/>
      <c r="FQ7" s="29"/>
      <c r="FR7" s="29"/>
      <c r="FS7" s="29"/>
      <c r="FT7" s="29"/>
      <c r="FU7" s="29"/>
      <c r="FV7" s="29"/>
      <c r="FW7" s="29"/>
      <c r="FX7" s="29"/>
      <c r="FY7" s="29"/>
      <c r="FZ7" s="29"/>
      <c r="GA7" s="29"/>
      <c r="GB7" s="29"/>
      <c r="GC7" s="29"/>
      <c r="GD7" s="29"/>
      <c r="GE7" s="29"/>
      <c r="GF7" s="29"/>
      <c r="GG7" s="29"/>
      <c r="GH7" s="29"/>
      <c r="GI7" s="29"/>
      <c r="GJ7" s="29"/>
      <c r="GK7" s="29"/>
      <c r="GL7" s="29"/>
      <c r="GM7" s="29"/>
      <c r="GN7" s="29"/>
      <c r="GO7" s="29"/>
      <c r="GP7" s="29"/>
      <c r="GQ7" s="29"/>
      <c r="GR7" s="29"/>
      <c r="GS7" s="29"/>
      <c r="GT7" s="29"/>
      <c r="GU7" s="29"/>
      <c r="GV7" s="29"/>
      <c r="GW7" s="29"/>
      <c r="GX7" s="29"/>
      <c r="GY7" s="29"/>
      <c r="GZ7" s="29"/>
      <c r="HA7" s="29"/>
      <c r="HB7" s="29"/>
      <c r="HC7" s="29"/>
      <c r="HD7" s="29"/>
      <c r="HE7" s="29"/>
      <c r="HF7" s="29"/>
      <c r="HG7" s="29"/>
      <c r="HH7" s="29"/>
      <c r="HI7" s="29"/>
      <c r="HJ7" s="29"/>
      <c r="HK7" s="29"/>
      <c r="HL7" s="29"/>
      <c r="HM7" s="29"/>
      <c r="HN7" s="29"/>
      <c r="HO7" s="29"/>
      <c r="HP7" s="29"/>
      <c r="HQ7" s="29"/>
      <c r="HR7" s="29"/>
      <c r="HS7" s="29"/>
      <c r="HT7" s="29"/>
      <c r="HU7" s="29"/>
      <c r="HV7" s="29"/>
      <c r="HW7" s="29"/>
      <c r="HX7" s="29"/>
      <c r="HY7" s="29"/>
      <c r="HZ7" s="29"/>
      <c r="IA7" s="29"/>
      <c r="IB7" s="29"/>
      <c r="IC7" s="29"/>
      <c r="ID7" s="29"/>
      <c r="IE7" s="29"/>
      <c r="IF7" s="29"/>
      <c r="IG7" s="29"/>
      <c r="IH7" s="29"/>
      <c r="II7" s="29"/>
      <c r="IJ7" s="29"/>
      <c r="IK7" s="29"/>
      <c r="IL7" s="29"/>
      <c r="IM7" s="29"/>
      <c r="IN7" s="29"/>
      <c r="IO7" s="29"/>
      <c r="IP7" s="29"/>
      <c r="IQ7" s="29"/>
      <c r="IR7" s="29"/>
      <c r="IS7" s="29"/>
      <c r="IT7" s="29"/>
      <c r="IU7" s="29"/>
      <c r="IV7" s="29"/>
    </row>
    <row r="8" spans="1:256" s="32" customFormat="1" x14ac:dyDescent="0.25">
      <c r="A8" s="3" t="s">
        <v>0</v>
      </c>
      <c r="B8" s="12">
        <f>'Table 1A. Retail Sales &amp; Use'!B8</f>
        <v>43617</v>
      </c>
      <c r="C8" s="12">
        <f>'Table 1A. Retail Sales &amp; Use'!C8</f>
        <v>43983</v>
      </c>
      <c r="D8" s="10" t="s">
        <v>16</v>
      </c>
      <c r="E8" s="12">
        <f>B8</f>
        <v>43617</v>
      </c>
      <c r="F8" s="12">
        <f>C8</f>
        <v>43983</v>
      </c>
      <c r="G8" s="12">
        <f>E8</f>
        <v>43617</v>
      </c>
      <c r="H8" s="12">
        <f>F8</f>
        <v>43983</v>
      </c>
      <c r="I8" s="11" t="s">
        <v>31</v>
      </c>
      <c r="J8" s="17"/>
      <c r="K8" s="11"/>
      <c r="L8" s="11"/>
      <c r="M8" s="11"/>
      <c r="N8" s="17"/>
      <c r="O8" s="11"/>
      <c r="P8" s="11"/>
      <c r="Q8" s="11"/>
      <c r="R8" s="17"/>
      <c r="S8" s="11"/>
      <c r="T8" s="17"/>
      <c r="U8" s="11"/>
      <c r="V8" s="43"/>
      <c r="W8" s="43"/>
      <c r="X8" s="43"/>
      <c r="Y8" s="43"/>
      <c r="Z8" s="43"/>
      <c r="AA8" s="43"/>
      <c r="AB8" s="43"/>
      <c r="AC8" s="43"/>
      <c r="AD8" s="43"/>
      <c r="AE8" s="43"/>
      <c r="AF8" s="43"/>
      <c r="AG8" s="43"/>
      <c r="AH8" s="43"/>
      <c r="AI8" s="43"/>
      <c r="AJ8" s="43"/>
      <c r="AK8" s="43"/>
      <c r="AL8" s="43"/>
      <c r="AM8" s="43"/>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c r="CE8" s="29"/>
      <c r="CF8" s="29"/>
      <c r="CG8" s="29"/>
      <c r="CH8" s="29"/>
      <c r="CI8" s="29"/>
      <c r="CJ8" s="29"/>
      <c r="CK8" s="29"/>
      <c r="CL8" s="29"/>
      <c r="CM8" s="29"/>
      <c r="CN8" s="29"/>
      <c r="CO8" s="29"/>
      <c r="CP8" s="29"/>
      <c r="CQ8" s="29"/>
      <c r="CR8" s="29"/>
      <c r="CS8" s="29"/>
      <c r="CT8" s="29"/>
      <c r="CU8" s="29"/>
      <c r="CV8" s="29"/>
      <c r="CW8" s="29"/>
      <c r="CX8" s="29"/>
      <c r="CY8" s="29"/>
      <c r="CZ8" s="29"/>
      <c r="DA8" s="29"/>
      <c r="DB8" s="29"/>
      <c r="DC8" s="29"/>
      <c r="DD8" s="29"/>
      <c r="DE8" s="29"/>
      <c r="DF8" s="29"/>
      <c r="DG8" s="29"/>
      <c r="DH8" s="29"/>
      <c r="DI8" s="29"/>
      <c r="DJ8" s="29"/>
      <c r="DK8" s="29"/>
      <c r="DL8" s="29"/>
      <c r="DM8" s="29"/>
      <c r="DN8" s="29"/>
      <c r="DO8" s="29"/>
      <c r="DP8" s="29"/>
      <c r="DQ8" s="29"/>
      <c r="DR8" s="29"/>
      <c r="DS8" s="29"/>
      <c r="DT8" s="29"/>
      <c r="DU8" s="29"/>
      <c r="DV8" s="29"/>
      <c r="DW8" s="29"/>
      <c r="DX8" s="29"/>
      <c r="DY8" s="29"/>
      <c r="DZ8" s="29"/>
      <c r="EA8" s="29"/>
      <c r="EB8" s="29"/>
      <c r="EC8" s="29"/>
      <c r="ED8" s="29"/>
      <c r="EE8" s="29"/>
      <c r="EF8" s="29"/>
      <c r="EG8" s="29"/>
      <c r="EH8" s="29"/>
      <c r="EI8" s="29"/>
      <c r="EJ8" s="29"/>
      <c r="EK8" s="29"/>
      <c r="EL8" s="29"/>
      <c r="EM8" s="29"/>
      <c r="EN8" s="29"/>
      <c r="EO8" s="29"/>
      <c r="EP8" s="29"/>
      <c r="EQ8" s="29"/>
      <c r="ER8" s="29"/>
      <c r="ES8" s="29"/>
      <c r="ET8" s="29"/>
      <c r="EU8" s="29"/>
      <c r="EV8" s="29"/>
      <c r="EW8" s="29"/>
      <c r="EX8" s="29"/>
      <c r="EY8" s="29"/>
      <c r="EZ8" s="29"/>
      <c r="FA8" s="29"/>
      <c r="FB8" s="29"/>
      <c r="FC8" s="29"/>
      <c r="FD8" s="29"/>
      <c r="FE8" s="29"/>
      <c r="FF8" s="29"/>
      <c r="FG8" s="29"/>
      <c r="FH8" s="29"/>
      <c r="FI8" s="29"/>
      <c r="FJ8" s="29"/>
      <c r="FK8" s="29"/>
      <c r="FL8" s="29"/>
      <c r="FM8" s="29"/>
      <c r="FN8" s="29"/>
      <c r="FO8" s="29"/>
      <c r="FP8" s="29"/>
      <c r="FQ8" s="29"/>
      <c r="FR8" s="29"/>
      <c r="FS8" s="29"/>
      <c r="FT8" s="29"/>
      <c r="FU8" s="29"/>
      <c r="FV8" s="29"/>
      <c r="FW8" s="29"/>
      <c r="FX8" s="29"/>
      <c r="FY8" s="29"/>
      <c r="FZ8" s="29"/>
      <c r="GA8" s="29"/>
      <c r="GB8" s="29"/>
      <c r="GC8" s="29"/>
      <c r="GD8" s="29"/>
      <c r="GE8" s="29"/>
      <c r="GF8" s="29"/>
      <c r="GG8" s="29"/>
      <c r="GH8" s="29"/>
      <c r="GI8" s="29"/>
      <c r="GJ8" s="29"/>
      <c r="GK8" s="29"/>
      <c r="GL8" s="29"/>
      <c r="GM8" s="29"/>
      <c r="GN8" s="29"/>
      <c r="GO8" s="29"/>
      <c r="GP8" s="29"/>
      <c r="GQ8" s="29"/>
      <c r="GR8" s="29"/>
      <c r="GS8" s="29"/>
      <c r="GT8" s="29"/>
      <c r="GU8" s="29"/>
      <c r="GV8" s="29"/>
      <c r="GW8" s="29"/>
      <c r="GX8" s="29"/>
      <c r="GY8" s="29"/>
      <c r="GZ8" s="29"/>
      <c r="HA8" s="29"/>
      <c r="HB8" s="29"/>
      <c r="HC8" s="29"/>
      <c r="HD8" s="29"/>
      <c r="HE8" s="29"/>
      <c r="HF8" s="29"/>
      <c r="HG8" s="29"/>
      <c r="HH8" s="29"/>
      <c r="HI8" s="29"/>
      <c r="HJ8" s="29"/>
      <c r="HK8" s="29"/>
      <c r="HL8" s="29"/>
      <c r="HM8" s="29"/>
      <c r="HN8" s="29"/>
      <c r="HO8" s="29"/>
      <c r="HP8" s="29"/>
      <c r="HQ8" s="29"/>
      <c r="HR8" s="29"/>
      <c r="HS8" s="29"/>
      <c r="HT8" s="29"/>
      <c r="HU8" s="29"/>
      <c r="HV8" s="29"/>
      <c r="HW8" s="29"/>
      <c r="HX8" s="29"/>
      <c r="HY8" s="29"/>
      <c r="HZ8" s="29"/>
      <c r="IA8" s="29"/>
      <c r="IB8" s="29"/>
      <c r="IC8" s="29"/>
      <c r="ID8" s="29"/>
      <c r="IE8" s="29"/>
      <c r="IF8" s="29"/>
      <c r="IG8" s="29"/>
      <c r="IH8" s="29"/>
      <c r="II8" s="29"/>
      <c r="IJ8" s="29"/>
      <c r="IK8" s="29"/>
      <c r="IL8" s="29"/>
      <c r="IM8" s="29"/>
      <c r="IN8" s="29"/>
      <c r="IO8" s="29"/>
      <c r="IP8" s="29"/>
      <c r="IQ8" s="29"/>
      <c r="IR8" s="29"/>
      <c r="IS8" s="29"/>
      <c r="IT8" s="29"/>
      <c r="IU8" s="29"/>
      <c r="IV8" s="29"/>
    </row>
    <row r="9" spans="1:256" s="32" customFormat="1" x14ac:dyDescent="0.25">
      <c r="A9" s="3"/>
      <c r="B9" s="12"/>
      <c r="C9" s="12"/>
      <c r="D9" s="12"/>
      <c r="E9" s="12"/>
      <c r="F9" s="12"/>
      <c r="G9" s="17"/>
      <c r="H9" s="17"/>
      <c r="I9" s="10"/>
      <c r="J9" s="17"/>
      <c r="K9" s="12"/>
      <c r="L9" s="10"/>
      <c r="M9" s="12"/>
      <c r="N9" s="17"/>
      <c r="O9" s="10"/>
      <c r="P9" s="10"/>
      <c r="Q9" s="12"/>
      <c r="R9" s="17"/>
      <c r="S9" s="12"/>
      <c r="T9" s="17"/>
      <c r="U9" s="10"/>
      <c r="V9" s="43"/>
      <c r="W9" s="43"/>
      <c r="X9" s="43"/>
      <c r="Y9" s="43"/>
      <c r="Z9" s="43"/>
      <c r="AA9" s="43"/>
      <c r="AB9" s="43"/>
      <c r="AC9" s="43"/>
      <c r="AD9" s="43"/>
      <c r="AE9" s="43"/>
      <c r="AF9" s="43"/>
      <c r="AG9" s="43"/>
      <c r="AH9" s="43"/>
      <c r="AI9" s="43"/>
      <c r="AJ9" s="43"/>
      <c r="AK9" s="43"/>
      <c r="AL9" s="43"/>
      <c r="AM9" s="43"/>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29"/>
      <c r="CY9" s="29"/>
      <c r="CZ9" s="29"/>
      <c r="DA9" s="29"/>
      <c r="DB9" s="29"/>
      <c r="DC9" s="29"/>
      <c r="DD9" s="29"/>
      <c r="DE9" s="29"/>
      <c r="DF9" s="29"/>
      <c r="DG9" s="29"/>
      <c r="DH9" s="29"/>
      <c r="DI9" s="29"/>
      <c r="DJ9" s="29"/>
      <c r="DK9" s="29"/>
      <c r="DL9" s="29"/>
      <c r="DM9" s="29"/>
      <c r="DN9" s="29"/>
      <c r="DO9" s="29"/>
      <c r="DP9" s="29"/>
      <c r="DQ9" s="29"/>
      <c r="DR9" s="29"/>
      <c r="DS9" s="29"/>
      <c r="DT9" s="29"/>
      <c r="DU9" s="29"/>
      <c r="DV9" s="29"/>
      <c r="DW9" s="29"/>
      <c r="DX9" s="29"/>
      <c r="DY9" s="29"/>
      <c r="DZ9" s="29"/>
      <c r="EA9" s="29"/>
      <c r="EB9" s="29"/>
      <c r="EC9" s="29"/>
      <c r="ED9" s="29"/>
      <c r="EE9" s="29"/>
      <c r="EF9" s="29"/>
      <c r="EG9" s="29"/>
      <c r="EH9" s="29"/>
      <c r="EI9" s="29"/>
      <c r="EJ9" s="29"/>
      <c r="EK9" s="29"/>
      <c r="EL9" s="29"/>
      <c r="EM9" s="29"/>
      <c r="EN9" s="29"/>
      <c r="EO9" s="29"/>
      <c r="EP9" s="29"/>
      <c r="EQ9" s="29"/>
      <c r="ER9" s="29"/>
      <c r="ES9" s="29"/>
      <c r="ET9" s="29"/>
      <c r="EU9" s="29"/>
      <c r="EV9" s="29"/>
      <c r="EW9" s="29"/>
      <c r="EX9" s="29"/>
      <c r="EY9" s="29"/>
      <c r="EZ9" s="29"/>
      <c r="FA9" s="29"/>
      <c r="FB9" s="29"/>
      <c r="FC9" s="29"/>
      <c r="FD9" s="29"/>
      <c r="FE9" s="29"/>
      <c r="FF9" s="29"/>
      <c r="FG9" s="29"/>
      <c r="FH9" s="29"/>
      <c r="FI9" s="29"/>
      <c r="FJ9" s="29"/>
      <c r="FK9" s="29"/>
      <c r="FL9" s="29"/>
      <c r="FM9" s="29"/>
      <c r="FN9" s="29"/>
      <c r="FO9" s="29"/>
      <c r="FP9" s="29"/>
      <c r="FQ9" s="29"/>
      <c r="FR9" s="29"/>
      <c r="FS9" s="29"/>
      <c r="FT9" s="29"/>
      <c r="FU9" s="29"/>
      <c r="FV9" s="29"/>
      <c r="FW9" s="29"/>
      <c r="FX9" s="29"/>
      <c r="FY9" s="29"/>
      <c r="FZ9" s="29"/>
      <c r="GA9" s="29"/>
      <c r="GB9" s="29"/>
      <c r="GC9" s="29"/>
      <c r="GD9" s="29"/>
      <c r="GE9" s="29"/>
      <c r="GF9" s="29"/>
      <c r="GG9" s="29"/>
      <c r="GH9" s="29"/>
      <c r="GI9" s="29"/>
      <c r="GJ9" s="29"/>
      <c r="GK9" s="29"/>
      <c r="GL9" s="29"/>
      <c r="GM9" s="29"/>
      <c r="GN9" s="29"/>
      <c r="GO9" s="29"/>
      <c r="GP9" s="29"/>
      <c r="GQ9" s="29"/>
      <c r="GR9" s="29"/>
      <c r="GS9" s="29"/>
      <c r="GT9" s="29"/>
      <c r="GU9" s="29"/>
      <c r="GV9" s="29"/>
      <c r="GW9" s="29"/>
      <c r="GX9" s="29"/>
      <c r="GY9" s="29"/>
      <c r="GZ9" s="29"/>
      <c r="HA9" s="29"/>
      <c r="HB9" s="29"/>
      <c r="HC9" s="29"/>
      <c r="HD9" s="29"/>
      <c r="HE9" s="29"/>
      <c r="HF9" s="29"/>
      <c r="HG9" s="29"/>
      <c r="HH9" s="29"/>
      <c r="HI9" s="29"/>
      <c r="HJ9" s="29"/>
      <c r="HK9" s="29"/>
      <c r="HL9" s="29"/>
      <c r="HM9" s="29"/>
      <c r="HN9" s="29"/>
      <c r="HO9" s="29"/>
      <c r="HP9" s="29"/>
      <c r="HQ9" s="29"/>
      <c r="HR9" s="29"/>
      <c r="HS9" s="29"/>
      <c r="HT9" s="29"/>
      <c r="HU9" s="29"/>
      <c r="HV9" s="29"/>
      <c r="HW9" s="29"/>
      <c r="HX9" s="29"/>
      <c r="HY9" s="29"/>
      <c r="HZ9" s="29"/>
      <c r="IA9" s="29"/>
      <c r="IB9" s="29"/>
      <c r="IC9" s="29"/>
      <c r="ID9" s="29"/>
      <c r="IE9" s="29"/>
      <c r="IF9" s="29"/>
      <c r="IG9" s="29"/>
      <c r="IH9" s="29"/>
      <c r="II9" s="29"/>
      <c r="IJ9" s="29"/>
      <c r="IK9" s="29"/>
      <c r="IL9" s="29"/>
      <c r="IM9" s="29"/>
      <c r="IN9" s="29"/>
      <c r="IO9" s="29"/>
      <c r="IP9" s="29"/>
      <c r="IQ9" s="29"/>
      <c r="IR9" s="29"/>
      <c r="IS9" s="29"/>
      <c r="IT9" s="29"/>
      <c r="IU9" s="29"/>
      <c r="IV9" s="29"/>
    </row>
    <row r="10" spans="1:256" s="28" customFormat="1" ht="14.25" x14ac:dyDescent="0.2">
      <c r="A10" s="20" t="s">
        <v>5</v>
      </c>
      <c r="B10" s="21">
        <v>185</v>
      </c>
      <c r="C10" s="21">
        <v>185</v>
      </c>
      <c r="D10" s="22">
        <f>C10/B10-1</f>
        <v>0</v>
      </c>
      <c r="E10" s="23">
        <v>37441506</v>
      </c>
      <c r="F10" s="23">
        <v>60304593</v>
      </c>
      <c r="G10" s="23">
        <v>2246490.36</v>
      </c>
      <c r="H10" s="23">
        <v>3618275.58</v>
      </c>
      <c r="I10" s="22">
        <f>H10/G10-1</f>
        <v>0.61063481260609564</v>
      </c>
      <c r="J10" s="44"/>
      <c r="K10" s="43"/>
      <c r="L10" s="43"/>
      <c r="M10" s="43"/>
      <c r="N10" s="43"/>
      <c r="O10" s="43"/>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29"/>
      <c r="CC10" s="29"/>
      <c r="CD10" s="29"/>
      <c r="CE10" s="29"/>
      <c r="CF10" s="29"/>
      <c r="CG10" s="29"/>
      <c r="CH10" s="29"/>
      <c r="CI10" s="29"/>
      <c r="CJ10" s="29"/>
      <c r="CK10" s="29"/>
      <c r="CL10" s="29"/>
      <c r="CM10" s="29"/>
      <c r="CN10" s="29"/>
      <c r="CO10" s="29"/>
      <c r="CP10" s="29"/>
      <c r="CQ10" s="29"/>
      <c r="CR10" s="29"/>
      <c r="CS10" s="29"/>
      <c r="CT10" s="29"/>
      <c r="CU10" s="29"/>
      <c r="CV10" s="29"/>
      <c r="CW10" s="29"/>
      <c r="CX10" s="29"/>
      <c r="CY10" s="29"/>
      <c r="CZ10" s="29"/>
      <c r="DA10" s="29"/>
      <c r="DB10" s="29"/>
      <c r="DC10" s="29"/>
      <c r="DD10" s="29"/>
      <c r="DE10" s="29"/>
      <c r="DF10" s="29"/>
      <c r="DG10" s="29"/>
      <c r="DH10" s="29"/>
      <c r="DI10" s="29"/>
      <c r="DJ10" s="29"/>
      <c r="DK10" s="29"/>
      <c r="DL10" s="29"/>
      <c r="DM10" s="29"/>
      <c r="DN10" s="29"/>
      <c r="DO10" s="29"/>
      <c r="DP10" s="29"/>
      <c r="DQ10" s="29"/>
      <c r="DR10" s="29"/>
      <c r="DS10" s="29"/>
      <c r="DT10" s="29"/>
      <c r="DU10" s="29"/>
      <c r="DV10" s="29"/>
      <c r="DW10" s="29"/>
      <c r="DX10" s="29"/>
      <c r="DY10" s="29"/>
      <c r="DZ10" s="29"/>
      <c r="EA10" s="29"/>
      <c r="EB10" s="29"/>
      <c r="EC10" s="29"/>
      <c r="ED10" s="29"/>
      <c r="EE10" s="29"/>
      <c r="EF10" s="29"/>
      <c r="EG10" s="29"/>
      <c r="EH10" s="29"/>
      <c r="EI10" s="29"/>
      <c r="EJ10" s="29"/>
      <c r="EK10" s="29"/>
      <c r="EL10" s="29"/>
      <c r="EM10" s="29"/>
      <c r="EN10" s="29"/>
      <c r="EO10" s="29"/>
      <c r="EP10" s="29"/>
      <c r="EQ10" s="29"/>
      <c r="ER10" s="29"/>
      <c r="ES10" s="29"/>
      <c r="ET10" s="29"/>
      <c r="EU10" s="29"/>
      <c r="EV10" s="29"/>
      <c r="EW10" s="29"/>
      <c r="EX10" s="29"/>
      <c r="EY10" s="29"/>
      <c r="EZ10" s="29"/>
      <c r="FA10" s="29"/>
      <c r="FB10" s="29"/>
      <c r="FC10" s="29"/>
      <c r="FD10" s="29"/>
      <c r="FE10" s="29"/>
      <c r="FF10" s="29"/>
      <c r="FG10" s="29"/>
      <c r="FH10" s="29"/>
      <c r="FI10" s="29"/>
      <c r="FJ10" s="29"/>
      <c r="FK10" s="29"/>
      <c r="FL10" s="29"/>
      <c r="FM10" s="29"/>
      <c r="FN10" s="29"/>
      <c r="FO10" s="29"/>
      <c r="FP10" s="29"/>
      <c r="FQ10" s="29"/>
      <c r="FR10" s="29"/>
      <c r="FS10" s="29"/>
      <c r="FT10" s="29"/>
      <c r="FU10" s="29"/>
      <c r="FV10" s="29"/>
      <c r="FW10" s="29"/>
      <c r="FX10" s="29"/>
      <c r="FY10" s="29"/>
      <c r="FZ10" s="29"/>
      <c r="GA10" s="29"/>
      <c r="GB10" s="29"/>
      <c r="GC10" s="29"/>
      <c r="GD10" s="29"/>
      <c r="GE10" s="29"/>
      <c r="GF10" s="29"/>
      <c r="GG10" s="29"/>
      <c r="GH10" s="29"/>
      <c r="GI10" s="29"/>
      <c r="GJ10" s="29"/>
      <c r="GK10" s="29"/>
      <c r="GL10" s="29"/>
      <c r="GM10" s="29"/>
      <c r="GN10" s="29"/>
      <c r="GO10" s="29"/>
      <c r="GP10" s="29"/>
      <c r="GQ10" s="29"/>
      <c r="GR10" s="29"/>
      <c r="GS10" s="29"/>
      <c r="GT10" s="29"/>
      <c r="GU10" s="29"/>
      <c r="GV10" s="29"/>
      <c r="GW10" s="29"/>
      <c r="GX10" s="29"/>
      <c r="GY10" s="29"/>
      <c r="GZ10" s="29"/>
      <c r="HA10" s="29"/>
      <c r="HB10" s="29"/>
      <c r="HC10" s="29"/>
      <c r="HD10" s="29"/>
      <c r="HE10" s="29"/>
      <c r="HF10" s="29"/>
      <c r="HG10" s="29"/>
      <c r="HH10" s="29"/>
      <c r="HI10" s="29"/>
      <c r="HJ10" s="29"/>
      <c r="HK10" s="29"/>
      <c r="HL10" s="29"/>
      <c r="HM10" s="29"/>
      <c r="HN10" s="29"/>
      <c r="HO10" s="29"/>
      <c r="HP10" s="29"/>
      <c r="HQ10" s="29"/>
      <c r="HR10" s="29"/>
      <c r="HS10" s="29"/>
      <c r="HT10" s="29"/>
      <c r="HU10" s="29"/>
      <c r="HV10" s="29"/>
      <c r="HW10" s="29"/>
      <c r="HX10" s="29"/>
      <c r="HY10" s="29"/>
      <c r="HZ10" s="29"/>
      <c r="IA10" s="29"/>
      <c r="IB10" s="29"/>
      <c r="IC10" s="29"/>
      <c r="ID10" s="29"/>
      <c r="IE10" s="29"/>
      <c r="IF10" s="29"/>
      <c r="IG10" s="29"/>
      <c r="IH10" s="29"/>
      <c r="II10" s="29"/>
      <c r="IJ10" s="29"/>
      <c r="IK10" s="29"/>
      <c r="IL10" s="29"/>
      <c r="IM10" s="29"/>
      <c r="IN10" s="29"/>
      <c r="IO10" s="29"/>
      <c r="IP10" s="29"/>
      <c r="IQ10" s="29"/>
      <c r="IR10" s="29"/>
      <c r="IS10" s="29"/>
      <c r="IT10" s="29"/>
    </row>
    <row r="11" spans="1:256" s="28" customFormat="1" ht="14.25" x14ac:dyDescent="0.2">
      <c r="A11" s="20" t="s">
        <v>1</v>
      </c>
      <c r="B11" s="21">
        <v>262</v>
      </c>
      <c r="C11" s="21">
        <v>249</v>
      </c>
      <c r="D11" s="22">
        <f t="shared" ref="D11:D23" si="0">C11/B11-1</f>
        <v>-4.961832061068705E-2</v>
      </c>
      <c r="E11" s="23">
        <v>35858203</v>
      </c>
      <c r="F11" s="23">
        <v>44714621</v>
      </c>
      <c r="G11" s="23">
        <v>2151492.1800000002</v>
      </c>
      <c r="H11" s="23">
        <v>2682877.2599999998</v>
      </c>
      <c r="I11" s="22">
        <f t="shared" ref="I11:I23" si="1">H11/G11-1</f>
        <v>0.24698443477493814</v>
      </c>
      <c r="J11" s="44"/>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29"/>
      <c r="CC11" s="29"/>
      <c r="CD11" s="29"/>
      <c r="CE11" s="29"/>
      <c r="CF11" s="29"/>
      <c r="CG11" s="29"/>
      <c r="CH11" s="29"/>
      <c r="CI11" s="29"/>
      <c r="CJ11" s="29"/>
      <c r="CK11" s="29"/>
      <c r="CL11" s="29"/>
      <c r="CM11" s="29"/>
      <c r="CN11" s="29"/>
      <c r="CO11" s="29"/>
      <c r="CP11" s="29"/>
      <c r="CQ11" s="29"/>
      <c r="CR11" s="29"/>
      <c r="CS11" s="29"/>
      <c r="CT11" s="29"/>
      <c r="CU11" s="29"/>
      <c r="CV11" s="29"/>
      <c r="CW11" s="29"/>
      <c r="CX11" s="29"/>
      <c r="CY11" s="29"/>
      <c r="CZ11" s="29"/>
      <c r="DA11" s="29"/>
      <c r="DB11" s="29"/>
      <c r="DC11" s="29"/>
      <c r="DD11" s="29"/>
      <c r="DE11" s="29"/>
      <c r="DF11" s="29"/>
      <c r="DG11" s="29"/>
      <c r="DH11" s="29"/>
      <c r="DI11" s="29"/>
      <c r="DJ11" s="29"/>
      <c r="DK11" s="29"/>
      <c r="DL11" s="29"/>
      <c r="DM11" s="29"/>
      <c r="DN11" s="29"/>
      <c r="DO11" s="29"/>
      <c r="DP11" s="29"/>
      <c r="DQ11" s="29"/>
      <c r="DR11" s="29"/>
      <c r="DS11" s="29"/>
      <c r="DT11" s="29"/>
      <c r="DU11" s="29"/>
      <c r="DV11" s="29"/>
      <c r="DW11" s="29"/>
      <c r="DX11" s="29"/>
      <c r="DY11" s="29"/>
      <c r="DZ11" s="29"/>
      <c r="EA11" s="29"/>
      <c r="EB11" s="29"/>
      <c r="EC11" s="29"/>
      <c r="ED11" s="29"/>
      <c r="EE11" s="29"/>
      <c r="EF11" s="29"/>
      <c r="EG11" s="29"/>
      <c r="EH11" s="29"/>
      <c r="EI11" s="29"/>
      <c r="EJ11" s="29"/>
      <c r="EK11" s="29"/>
      <c r="EL11" s="29"/>
      <c r="EM11" s="29"/>
      <c r="EN11" s="29"/>
      <c r="EO11" s="29"/>
      <c r="EP11" s="29"/>
      <c r="EQ11" s="29"/>
      <c r="ER11" s="29"/>
      <c r="ES11" s="29"/>
      <c r="ET11" s="29"/>
      <c r="EU11" s="29"/>
      <c r="EV11" s="29"/>
      <c r="EW11" s="29"/>
      <c r="EX11" s="29"/>
      <c r="EY11" s="29"/>
      <c r="EZ11" s="29"/>
      <c r="FA11" s="29"/>
      <c r="FB11" s="29"/>
      <c r="FC11" s="29"/>
      <c r="FD11" s="29"/>
      <c r="FE11" s="29"/>
      <c r="FF11" s="29"/>
      <c r="FG11" s="29"/>
      <c r="FH11" s="29"/>
      <c r="FI11" s="29"/>
      <c r="FJ11" s="29"/>
      <c r="FK11" s="29"/>
      <c r="FL11" s="29"/>
      <c r="FM11" s="29"/>
      <c r="FN11" s="29"/>
      <c r="FO11" s="29"/>
      <c r="FP11" s="29"/>
      <c r="FQ11" s="29"/>
      <c r="FR11" s="29"/>
      <c r="FS11" s="29"/>
      <c r="FT11" s="29"/>
      <c r="FU11" s="29"/>
      <c r="FV11" s="29"/>
      <c r="FW11" s="29"/>
      <c r="FX11" s="29"/>
      <c r="FY11" s="29"/>
      <c r="FZ11" s="29"/>
      <c r="GA11" s="29"/>
      <c r="GB11" s="29"/>
      <c r="GC11" s="29"/>
      <c r="GD11" s="29"/>
      <c r="GE11" s="29"/>
      <c r="GF11" s="29"/>
      <c r="GG11" s="29"/>
      <c r="GH11" s="29"/>
      <c r="GI11" s="29"/>
      <c r="GJ11" s="29"/>
      <c r="GK11" s="29"/>
      <c r="GL11" s="29"/>
      <c r="GM11" s="29"/>
      <c r="GN11" s="29"/>
      <c r="GO11" s="29"/>
      <c r="GP11" s="29"/>
      <c r="GQ11" s="29"/>
      <c r="GR11" s="29"/>
      <c r="GS11" s="29"/>
      <c r="GT11" s="29"/>
      <c r="GU11" s="29"/>
      <c r="GV11" s="29"/>
      <c r="GW11" s="29"/>
      <c r="GX11" s="29"/>
      <c r="GY11" s="29"/>
      <c r="GZ11" s="29"/>
      <c r="HA11" s="29"/>
      <c r="HB11" s="29"/>
      <c r="HC11" s="29"/>
      <c r="HD11" s="29"/>
      <c r="HE11" s="29"/>
      <c r="HF11" s="29"/>
      <c r="HG11" s="29"/>
      <c r="HH11" s="29"/>
      <c r="HI11" s="29"/>
      <c r="HJ11" s="29"/>
      <c r="HK11" s="29"/>
      <c r="HL11" s="29"/>
      <c r="HM11" s="29"/>
      <c r="HN11" s="29"/>
      <c r="HO11" s="29"/>
      <c r="HP11" s="29"/>
      <c r="HQ11" s="29"/>
      <c r="HR11" s="29"/>
      <c r="HS11" s="29"/>
      <c r="HT11" s="29"/>
      <c r="HU11" s="29"/>
      <c r="HV11" s="29"/>
      <c r="HW11" s="29"/>
      <c r="HX11" s="29"/>
      <c r="HY11" s="29"/>
      <c r="HZ11" s="29"/>
      <c r="IA11" s="29"/>
      <c r="IB11" s="29"/>
      <c r="IC11" s="29"/>
      <c r="ID11" s="29"/>
      <c r="IE11" s="29"/>
      <c r="IF11" s="29"/>
      <c r="IG11" s="29"/>
      <c r="IH11" s="29"/>
      <c r="II11" s="29"/>
      <c r="IJ11" s="29"/>
      <c r="IK11" s="29"/>
      <c r="IL11" s="29"/>
      <c r="IM11" s="29"/>
      <c r="IN11" s="29"/>
      <c r="IO11" s="29"/>
      <c r="IP11" s="29"/>
      <c r="IQ11" s="29"/>
      <c r="IR11" s="29"/>
      <c r="IS11" s="29"/>
      <c r="IT11" s="29"/>
    </row>
    <row r="12" spans="1:256" s="28" customFormat="1" ht="14.25" x14ac:dyDescent="0.2">
      <c r="A12" s="20" t="s">
        <v>7</v>
      </c>
      <c r="B12" s="21">
        <v>93</v>
      </c>
      <c r="C12" s="21">
        <v>79</v>
      </c>
      <c r="D12" s="22">
        <f t="shared" si="0"/>
        <v>-0.15053763440860213</v>
      </c>
      <c r="E12" s="23">
        <v>2140608</v>
      </c>
      <c r="F12" s="23">
        <v>1614480</v>
      </c>
      <c r="G12" s="23">
        <v>128436.48</v>
      </c>
      <c r="H12" s="23">
        <v>96868.800000000003</v>
      </c>
      <c r="I12" s="22">
        <f t="shared" si="1"/>
        <v>-0.24578437528029418</v>
      </c>
      <c r="J12" s="44"/>
      <c r="K12" s="43"/>
      <c r="L12" s="43"/>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3"/>
      <c r="AM12" s="43"/>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c r="CG12" s="29"/>
      <c r="CH12" s="29"/>
      <c r="CI12" s="29"/>
      <c r="CJ12" s="29"/>
      <c r="CK12" s="29"/>
      <c r="CL12" s="29"/>
      <c r="CM12" s="29"/>
      <c r="CN12" s="29"/>
      <c r="CO12" s="29"/>
      <c r="CP12" s="29"/>
      <c r="CQ12" s="29"/>
      <c r="CR12" s="29"/>
      <c r="CS12" s="29"/>
      <c r="CT12" s="29"/>
      <c r="CU12" s="29"/>
      <c r="CV12" s="29"/>
      <c r="CW12" s="29"/>
      <c r="CX12" s="29"/>
      <c r="CY12" s="29"/>
      <c r="CZ12" s="29"/>
      <c r="DA12" s="29"/>
      <c r="DB12" s="29"/>
      <c r="DC12" s="29"/>
      <c r="DD12" s="29"/>
      <c r="DE12" s="29"/>
      <c r="DF12" s="29"/>
      <c r="DG12" s="29"/>
      <c r="DH12" s="29"/>
      <c r="DI12" s="29"/>
      <c r="DJ12" s="29"/>
      <c r="DK12" s="29"/>
      <c r="DL12" s="29"/>
      <c r="DM12" s="29"/>
      <c r="DN12" s="29"/>
      <c r="DO12" s="29"/>
      <c r="DP12" s="29"/>
      <c r="DQ12" s="29"/>
      <c r="DR12" s="29"/>
      <c r="DS12" s="29"/>
      <c r="DT12" s="29"/>
      <c r="DU12" s="29"/>
      <c r="DV12" s="29"/>
      <c r="DW12" s="29"/>
      <c r="DX12" s="29"/>
      <c r="DY12" s="29"/>
      <c r="DZ12" s="29"/>
      <c r="EA12" s="29"/>
      <c r="EB12" s="29"/>
      <c r="EC12" s="29"/>
      <c r="ED12" s="29"/>
      <c r="EE12" s="29"/>
      <c r="EF12" s="29"/>
      <c r="EG12" s="29"/>
      <c r="EH12" s="29"/>
      <c r="EI12" s="29"/>
      <c r="EJ12" s="29"/>
      <c r="EK12" s="29"/>
      <c r="EL12" s="29"/>
      <c r="EM12" s="29"/>
      <c r="EN12" s="29"/>
      <c r="EO12" s="29"/>
      <c r="EP12" s="29"/>
      <c r="EQ12" s="29"/>
      <c r="ER12" s="29"/>
      <c r="ES12" s="29"/>
      <c r="ET12" s="29"/>
      <c r="EU12" s="29"/>
      <c r="EV12" s="29"/>
      <c r="EW12" s="29"/>
      <c r="EX12" s="29"/>
      <c r="EY12" s="29"/>
      <c r="EZ12" s="29"/>
      <c r="FA12" s="29"/>
      <c r="FB12" s="29"/>
      <c r="FC12" s="29"/>
      <c r="FD12" s="29"/>
      <c r="FE12" s="29"/>
      <c r="FF12" s="29"/>
      <c r="FG12" s="29"/>
      <c r="FH12" s="29"/>
      <c r="FI12" s="29"/>
      <c r="FJ12" s="29"/>
      <c r="FK12" s="29"/>
      <c r="FL12" s="29"/>
      <c r="FM12" s="29"/>
      <c r="FN12" s="29"/>
      <c r="FO12" s="29"/>
      <c r="FP12" s="29"/>
      <c r="FQ12" s="29"/>
      <c r="FR12" s="29"/>
      <c r="FS12" s="29"/>
      <c r="FT12" s="29"/>
      <c r="FU12" s="29"/>
      <c r="FV12" s="29"/>
      <c r="FW12" s="29"/>
      <c r="FX12" s="29"/>
      <c r="FY12" s="29"/>
      <c r="FZ12" s="29"/>
      <c r="GA12" s="29"/>
      <c r="GB12" s="29"/>
      <c r="GC12" s="29"/>
      <c r="GD12" s="29"/>
      <c r="GE12" s="29"/>
      <c r="GF12" s="29"/>
      <c r="GG12" s="29"/>
      <c r="GH12" s="29"/>
      <c r="GI12" s="29"/>
      <c r="GJ12" s="29"/>
      <c r="GK12" s="29"/>
      <c r="GL12" s="29"/>
      <c r="GM12" s="29"/>
      <c r="GN12" s="29"/>
      <c r="GO12" s="29"/>
      <c r="GP12" s="29"/>
      <c r="GQ12" s="29"/>
      <c r="GR12" s="29"/>
      <c r="GS12" s="29"/>
      <c r="GT12" s="29"/>
      <c r="GU12" s="29"/>
      <c r="GV12" s="29"/>
      <c r="GW12" s="29"/>
      <c r="GX12" s="29"/>
      <c r="GY12" s="29"/>
      <c r="GZ12" s="29"/>
      <c r="HA12" s="29"/>
      <c r="HB12" s="29"/>
      <c r="HC12" s="29"/>
      <c r="HD12" s="29"/>
      <c r="HE12" s="29"/>
      <c r="HF12" s="29"/>
      <c r="HG12" s="29"/>
      <c r="HH12" s="29"/>
      <c r="HI12" s="29"/>
      <c r="HJ12" s="29"/>
      <c r="HK12" s="29"/>
      <c r="HL12" s="29"/>
      <c r="HM12" s="29"/>
      <c r="HN12" s="29"/>
      <c r="HO12" s="29"/>
      <c r="HP12" s="29"/>
      <c r="HQ12" s="29"/>
      <c r="HR12" s="29"/>
      <c r="HS12" s="29"/>
      <c r="HT12" s="29"/>
      <c r="HU12" s="29"/>
      <c r="HV12" s="29"/>
      <c r="HW12" s="29"/>
      <c r="HX12" s="29"/>
      <c r="HY12" s="29"/>
      <c r="HZ12" s="29"/>
      <c r="IA12" s="29"/>
      <c r="IB12" s="29"/>
      <c r="IC12" s="29"/>
      <c r="ID12" s="29"/>
      <c r="IE12" s="29"/>
      <c r="IF12" s="29"/>
      <c r="IG12" s="29"/>
      <c r="IH12" s="29"/>
      <c r="II12" s="29"/>
      <c r="IJ12" s="29"/>
      <c r="IK12" s="29"/>
      <c r="IL12" s="29"/>
      <c r="IM12" s="29"/>
      <c r="IN12" s="29"/>
      <c r="IO12" s="29"/>
      <c r="IP12" s="29"/>
      <c r="IQ12" s="29"/>
      <c r="IR12" s="29"/>
      <c r="IS12" s="29"/>
      <c r="IT12" s="29"/>
    </row>
    <row r="13" spans="1:256" s="28" customFormat="1" ht="14.25" x14ac:dyDescent="0.2">
      <c r="A13" s="20" t="s">
        <v>3</v>
      </c>
      <c r="B13" s="21">
        <v>77</v>
      </c>
      <c r="C13" s="21">
        <v>71</v>
      </c>
      <c r="D13" s="22">
        <f t="shared" si="0"/>
        <v>-7.7922077922077948E-2</v>
      </c>
      <c r="E13" s="23">
        <v>14295923</v>
      </c>
      <c r="F13" s="23">
        <v>13590503</v>
      </c>
      <c r="G13" s="23">
        <v>857755.38</v>
      </c>
      <c r="H13" s="23">
        <v>815430.18</v>
      </c>
      <c r="I13" s="22">
        <f t="shared" si="1"/>
        <v>-4.9344138185411279E-2</v>
      </c>
      <c r="J13" s="44"/>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c r="BZ13" s="29"/>
      <c r="CA13" s="29"/>
      <c r="CB13" s="29"/>
      <c r="CC13" s="29"/>
      <c r="CD13" s="29"/>
      <c r="CE13" s="29"/>
      <c r="CF13" s="29"/>
      <c r="CG13" s="29"/>
      <c r="CH13" s="29"/>
      <c r="CI13" s="29"/>
      <c r="CJ13" s="29"/>
      <c r="CK13" s="29"/>
      <c r="CL13" s="29"/>
      <c r="CM13" s="29"/>
      <c r="CN13" s="29"/>
      <c r="CO13" s="29"/>
      <c r="CP13" s="29"/>
      <c r="CQ13" s="29"/>
      <c r="CR13" s="29"/>
      <c r="CS13" s="29"/>
      <c r="CT13" s="29"/>
      <c r="CU13" s="29"/>
      <c r="CV13" s="29"/>
      <c r="CW13" s="29"/>
      <c r="CX13" s="29"/>
      <c r="CY13" s="29"/>
      <c r="CZ13" s="29"/>
      <c r="DA13" s="29"/>
      <c r="DB13" s="29"/>
      <c r="DC13" s="29"/>
      <c r="DD13" s="29"/>
      <c r="DE13" s="29"/>
      <c r="DF13" s="29"/>
      <c r="DG13" s="29"/>
      <c r="DH13" s="29"/>
      <c r="DI13" s="29"/>
      <c r="DJ13" s="29"/>
      <c r="DK13" s="29"/>
      <c r="DL13" s="29"/>
      <c r="DM13" s="29"/>
      <c r="DN13" s="29"/>
      <c r="DO13" s="29"/>
      <c r="DP13" s="29"/>
      <c r="DQ13" s="29"/>
      <c r="DR13" s="29"/>
      <c r="DS13" s="29"/>
      <c r="DT13" s="29"/>
      <c r="DU13" s="29"/>
      <c r="DV13" s="29"/>
      <c r="DW13" s="29"/>
      <c r="DX13" s="29"/>
      <c r="DY13" s="29"/>
      <c r="DZ13" s="29"/>
      <c r="EA13" s="29"/>
      <c r="EB13" s="29"/>
      <c r="EC13" s="29"/>
      <c r="ED13" s="29"/>
      <c r="EE13" s="29"/>
      <c r="EF13" s="29"/>
      <c r="EG13" s="29"/>
      <c r="EH13" s="29"/>
      <c r="EI13" s="29"/>
      <c r="EJ13" s="29"/>
      <c r="EK13" s="29"/>
      <c r="EL13" s="29"/>
      <c r="EM13" s="29"/>
      <c r="EN13" s="29"/>
      <c r="EO13" s="29"/>
      <c r="EP13" s="29"/>
      <c r="EQ13" s="29"/>
      <c r="ER13" s="29"/>
      <c r="ES13" s="29"/>
      <c r="ET13" s="29"/>
      <c r="EU13" s="29"/>
      <c r="EV13" s="29"/>
      <c r="EW13" s="29"/>
      <c r="EX13" s="29"/>
      <c r="EY13" s="29"/>
      <c r="EZ13" s="29"/>
      <c r="FA13" s="29"/>
      <c r="FB13" s="29"/>
      <c r="FC13" s="29"/>
      <c r="FD13" s="29"/>
      <c r="FE13" s="29"/>
      <c r="FF13" s="29"/>
      <c r="FG13" s="29"/>
      <c r="FH13" s="29"/>
      <c r="FI13" s="29"/>
      <c r="FJ13" s="29"/>
      <c r="FK13" s="29"/>
      <c r="FL13" s="29"/>
      <c r="FM13" s="29"/>
      <c r="FN13" s="29"/>
      <c r="FO13" s="29"/>
      <c r="FP13" s="29"/>
      <c r="FQ13" s="29"/>
      <c r="FR13" s="29"/>
      <c r="FS13" s="29"/>
      <c r="FT13" s="29"/>
      <c r="FU13" s="29"/>
      <c r="FV13" s="29"/>
      <c r="FW13" s="29"/>
      <c r="FX13" s="29"/>
      <c r="FY13" s="29"/>
      <c r="FZ13" s="29"/>
      <c r="GA13" s="29"/>
      <c r="GB13" s="29"/>
      <c r="GC13" s="29"/>
      <c r="GD13" s="29"/>
      <c r="GE13" s="29"/>
      <c r="GF13" s="29"/>
      <c r="GG13" s="29"/>
      <c r="GH13" s="29"/>
      <c r="GI13" s="29"/>
      <c r="GJ13" s="29"/>
      <c r="GK13" s="29"/>
      <c r="GL13" s="29"/>
      <c r="GM13" s="29"/>
      <c r="GN13" s="29"/>
      <c r="GO13" s="29"/>
      <c r="GP13" s="29"/>
      <c r="GQ13" s="29"/>
      <c r="GR13" s="29"/>
      <c r="GS13" s="29"/>
      <c r="GT13" s="29"/>
      <c r="GU13" s="29"/>
      <c r="GV13" s="29"/>
      <c r="GW13" s="29"/>
      <c r="GX13" s="29"/>
      <c r="GY13" s="29"/>
      <c r="GZ13" s="29"/>
      <c r="HA13" s="29"/>
      <c r="HB13" s="29"/>
      <c r="HC13" s="29"/>
      <c r="HD13" s="29"/>
      <c r="HE13" s="29"/>
      <c r="HF13" s="29"/>
      <c r="HG13" s="29"/>
      <c r="HH13" s="29"/>
      <c r="HI13" s="29"/>
      <c r="HJ13" s="29"/>
      <c r="HK13" s="29"/>
      <c r="HL13" s="29"/>
      <c r="HM13" s="29"/>
      <c r="HN13" s="29"/>
      <c r="HO13" s="29"/>
      <c r="HP13" s="29"/>
      <c r="HQ13" s="29"/>
      <c r="HR13" s="29"/>
      <c r="HS13" s="29"/>
      <c r="HT13" s="29"/>
      <c r="HU13" s="29"/>
      <c r="HV13" s="29"/>
      <c r="HW13" s="29"/>
      <c r="HX13" s="29"/>
      <c r="HY13" s="29"/>
      <c r="HZ13" s="29"/>
      <c r="IA13" s="29"/>
      <c r="IB13" s="29"/>
      <c r="IC13" s="29"/>
      <c r="ID13" s="29"/>
      <c r="IE13" s="29"/>
      <c r="IF13" s="29"/>
      <c r="IG13" s="29"/>
      <c r="IH13" s="29"/>
      <c r="II13" s="29"/>
      <c r="IJ13" s="29"/>
      <c r="IK13" s="29"/>
      <c r="IL13" s="29"/>
      <c r="IM13" s="29"/>
      <c r="IN13" s="29"/>
      <c r="IO13" s="29"/>
      <c r="IP13" s="29"/>
      <c r="IQ13" s="29"/>
      <c r="IR13" s="29"/>
      <c r="IS13" s="29"/>
      <c r="IT13" s="29"/>
    </row>
    <row r="14" spans="1:256" s="28" customFormat="1" ht="14.25" x14ac:dyDescent="0.2">
      <c r="A14" s="20" t="s">
        <v>2</v>
      </c>
      <c r="B14" s="21">
        <v>49</v>
      </c>
      <c r="C14" s="21">
        <v>48</v>
      </c>
      <c r="D14" s="22">
        <f t="shared" si="0"/>
        <v>-2.0408163265306145E-2</v>
      </c>
      <c r="E14" s="23">
        <v>16798687</v>
      </c>
      <c r="F14" s="23">
        <v>20941237</v>
      </c>
      <c r="G14" s="23">
        <v>1007921.22</v>
      </c>
      <c r="H14" s="23">
        <v>1256474.22</v>
      </c>
      <c r="I14" s="22">
        <f t="shared" si="1"/>
        <v>0.24659963007823182</v>
      </c>
      <c r="J14" s="44"/>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29"/>
      <c r="CK14" s="29"/>
      <c r="CL14" s="29"/>
      <c r="CM14" s="29"/>
      <c r="CN14" s="29"/>
      <c r="CO14" s="29"/>
      <c r="CP14" s="29"/>
      <c r="CQ14" s="29"/>
      <c r="CR14" s="29"/>
      <c r="CS14" s="29"/>
      <c r="CT14" s="29"/>
      <c r="CU14" s="29"/>
      <c r="CV14" s="29"/>
      <c r="CW14" s="29"/>
      <c r="CX14" s="29"/>
      <c r="CY14" s="29"/>
      <c r="CZ14" s="29"/>
      <c r="DA14" s="29"/>
      <c r="DB14" s="29"/>
      <c r="DC14" s="29"/>
      <c r="DD14" s="29"/>
      <c r="DE14" s="29"/>
      <c r="DF14" s="29"/>
      <c r="DG14" s="29"/>
      <c r="DH14" s="29"/>
      <c r="DI14" s="29"/>
      <c r="DJ14" s="29"/>
      <c r="DK14" s="29"/>
      <c r="DL14" s="29"/>
      <c r="DM14" s="29"/>
      <c r="DN14" s="29"/>
      <c r="DO14" s="29"/>
      <c r="DP14" s="29"/>
      <c r="DQ14" s="29"/>
      <c r="DR14" s="29"/>
      <c r="DS14" s="29"/>
      <c r="DT14" s="29"/>
      <c r="DU14" s="29"/>
      <c r="DV14" s="29"/>
      <c r="DW14" s="29"/>
      <c r="DX14" s="29"/>
      <c r="DY14" s="29"/>
      <c r="DZ14" s="29"/>
      <c r="EA14" s="29"/>
      <c r="EB14" s="29"/>
      <c r="EC14" s="29"/>
      <c r="ED14" s="29"/>
      <c r="EE14" s="29"/>
      <c r="EF14" s="29"/>
      <c r="EG14" s="29"/>
      <c r="EH14" s="29"/>
      <c r="EI14" s="29"/>
      <c r="EJ14" s="29"/>
      <c r="EK14" s="29"/>
      <c r="EL14" s="29"/>
      <c r="EM14" s="29"/>
      <c r="EN14" s="29"/>
      <c r="EO14" s="29"/>
      <c r="EP14" s="29"/>
      <c r="EQ14" s="29"/>
      <c r="ER14" s="29"/>
      <c r="ES14" s="29"/>
      <c r="ET14" s="29"/>
      <c r="EU14" s="29"/>
      <c r="EV14" s="29"/>
      <c r="EW14" s="29"/>
      <c r="EX14" s="29"/>
      <c r="EY14" s="29"/>
      <c r="EZ14" s="29"/>
      <c r="FA14" s="29"/>
      <c r="FB14" s="29"/>
      <c r="FC14" s="29"/>
      <c r="FD14" s="29"/>
      <c r="FE14" s="29"/>
      <c r="FF14" s="29"/>
      <c r="FG14" s="29"/>
      <c r="FH14" s="29"/>
      <c r="FI14" s="29"/>
      <c r="FJ14" s="29"/>
      <c r="FK14" s="29"/>
      <c r="FL14" s="29"/>
      <c r="FM14" s="29"/>
      <c r="FN14" s="29"/>
      <c r="FO14" s="29"/>
      <c r="FP14" s="29"/>
      <c r="FQ14" s="29"/>
      <c r="FR14" s="29"/>
      <c r="FS14" s="29"/>
      <c r="FT14" s="29"/>
      <c r="FU14" s="29"/>
      <c r="FV14" s="29"/>
      <c r="FW14" s="29"/>
      <c r="FX14" s="29"/>
      <c r="FY14" s="29"/>
      <c r="FZ14" s="29"/>
      <c r="GA14" s="29"/>
      <c r="GB14" s="29"/>
      <c r="GC14" s="29"/>
      <c r="GD14" s="29"/>
      <c r="GE14" s="29"/>
      <c r="GF14" s="29"/>
      <c r="GG14" s="29"/>
      <c r="GH14" s="29"/>
      <c r="GI14" s="29"/>
      <c r="GJ14" s="29"/>
      <c r="GK14" s="29"/>
      <c r="GL14" s="29"/>
      <c r="GM14" s="29"/>
      <c r="GN14" s="29"/>
      <c r="GO14" s="29"/>
      <c r="GP14" s="29"/>
      <c r="GQ14" s="29"/>
      <c r="GR14" s="29"/>
      <c r="GS14" s="29"/>
      <c r="GT14" s="29"/>
      <c r="GU14" s="29"/>
      <c r="GV14" s="29"/>
      <c r="GW14" s="29"/>
      <c r="GX14" s="29"/>
      <c r="GY14" s="29"/>
      <c r="GZ14" s="29"/>
      <c r="HA14" s="29"/>
      <c r="HB14" s="29"/>
      <c r="HC14" s="29"/>
      <c r="HD14" s="29"/>
      <c r="HE14" s="29"/>
      <c r="HF14" s="29"/>
      <c r="HG14" s="29"/>
      <c r="HH14" s="29"/>
      <c r="HI14" s="29"/>
      <c r="HJ14" s="29"/>
      <c r="HK14" s="29"/>
      <c r="HL14" s="29"/>
      <c r="HM14" s="29"/>
      <c r="HN14" s="29"/>
      <c r="HO14" s="29"/>
      <c r="HP14" s="29"/>
      <c r="HQ14" s="29"/>
      <c r="HR14" s="29"/>
      <c r="HS14" s="29"/>
      <c r="HT14" s="29"/>
      <c r="HU14" s="29"/>
      <c r="HV14" s="29"/>
      <c r="HW14" s="29"/>
      <c r="HX14" s="29"/>
      <c r="HY14" s="29"/>
      <c r="HZ14" s="29"/>
      <c r="IA14" s="29"/>
      <c r="IB14" s="29"/>
      <c r="IC14" s="29"/>
      <c r="ID14" s="29"/>
      <c r="IE14" s="29"/>
      <c r="IF14" s="29"/>
      <c r="IG14" s="29"/>
      <c r="IH14" s="29"/>
      <c r="II14" s="29"/>
      <c r="IJ14" s="29"/>
      <c r="IK14" s="29"/>
      <c r="IL14" s="29"/>
      <c r="IM14" s="29"/>
      <c r="IN14" s="29"/>
      <c r="IO14" s="29"/>
      <c r="IP14" s="29"/>
      <c r="IQ14" s="29"/>
      <c r="IR14" s="29"/>
      <c r="IS14" s="29"/>
      <c r="IT14" s="29"/>
    </row>
    <row r="15" spans="1:256" s="28" customFormat="1" ht="14.25" x14ac:dyDescent="0.2">
      <c r="A15" s="20" t="s">
        <v>6</v>
      </c>
      <c r="B15" s="21">
        <v>291</v>
      </c>
      <c r="C15" s="21">
        <v>277</v>
      </c>
      <c r="D15" s="22">
        <f t="shared" si="0"/>
        <v>-4.8109965635738883E-2</v>
      </c>
      <c r="E15" s="23">
        <v>27310345</v>
      </c>
      <c r="F15" s="23">
        <v>29560094</v>
      </c>
      <c r="G15" s="23">
        <v>1638620.7</v>
      </c>
      <c r="H15" s="23">
        <v>1773605.64</v>
      </c>
      <c r="I15" s="22">
        <f t="shared" si="1"/>
        <v>8.2377172459739967E-2</v>
      </c>
      <c r="J15" s="44"/>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c r="BT15" s="29"/>
      <c r="BU15" s="29"/>
      <c r="BV15" s="29"/>
      <c r="BW15" s="29"/>
      <c r="BX15" s="29"/>
      <c r="BY15" s="29"/>
      <c r="BZ15" s="29"/>
      <c r="CA15" s="29"/>
      <c r="CB15" s="29"/>
      <c r="CC15" s="29"/>
      <c r="CD15" s="29"/>
      <c r="CE15" s="29"/>
      <c r="CF15" s="29"/>
      <c r="CG15" s="29"/>
      <c r="CH15" s="29"/>
      <c r="CI15" s="29"/>
      <c r="CJ15" s="29"/>
      <c r="CK15" s="29"/>
      <c r="CL15" s="29"/>
      <c r="CM15" s="29"/>
      <c r="CN15" s="29"/>
      <c r="CO15" s="29"/>
      <c r="CP15" s="29"/>
      <c r="CQ15" s="29"/>
      <c r="CR15" s="29"/>
      <c r="CS15" s="29"/>
      <c r="CT15" s="29"/>
      <c r="CU15" s="29"/>
      <c r="CV15" s="29"/>
      <c r="CW15" s="29"/>
      <c r="CX15" s="29"/>
      <c r="CY15" s="29"/>
      <c r="CZ15" s="29"/>
      <c r="DA15" s="29"/>
      <c r="DB15" s="29"/>
      <c r="DC15" s="29"/>
      <c r="DD15" s="29"/>
      <c r="DE15" s="29"/>
      <c r="DF15" s="29"/>
      <c r="DG15" s="29"/>
      <c r="DH15" s="29"/>
      <c r="DI15" s="29"/>
      <c r="DJ15" s="29"/>
      <c r="DK15" s="29"/>
      <c r="DL15" s="29"/>
      <c r="DM15" s="29"/>
      <c r="DN15" s="29"/>
      <c r="DO15" s="29"/>
      <c r="DP15" s="29"/>
      <c r="DQ15" s="29"/>
      <c r="DR15" s="29"/>
      <c r="DS15" s="29"/>
      <c r="DT15" s="29"/>
      <c r="DU15" s="29"/>
      <c r="DV15" s="29"/>
      <c r="DW15" s="29"/>
      <c r="DX15" s="29"/>
      <c r="DY15" s="29"/>
      <c r="DZ15" s="29"/>
      <c r="EA15" s="29"/>
      <c r="EB15" s="29"/>
      <c r="EC15" s="29"/>
      <c r="ED15" s="29"/>
      <c r="EE15" s="29"/>
      <c r="EF15" s="29"/>
      <c r="EG15" s="29"/>
      <c r="EH15" s="29"/>
      <c r="EI15" s="29"/>
      <c r="EJ15" s="29"/>
      <c r="EK15" s="29"/>
      <c r="EL15" s="29"/>
      <c r="EM15" s="29"/>
      <c r="EN15" s="29"/>
      <c r="EO15" s="29"/>
      <c r="EP15" s="29"/>
      <c r="EQ15" s="29"/>
      <c r="ER15" s="29"/>
      <c r="ES15" s="29"/>
      <c r="ET15" s="29"/>
      <c r="EU15" s="29"/>
      <c r="EV15" s="29"/>
      <c r="EW15" s="29"/>
      <c r="EX15" s="29"/>
      <c r="EY15" s="29"/>
      <c r="EZ15" s="29"/>
      <c r="FA15" s="29"/>
      <c r="FB15" s="29"/>
      <c r="FC15" s="29"/>
      <c r="FD15" s="29"/>
      <c r="FE15" s="29"/>
      <c r="FF15" s="29"/>
      <c r="FG15" s="29"/>
      <c r="FH15" s="29"/>
      <c r="FI15" s="29"/>
      <c r="FJ15" s="29"/>
      <c r="FK15" s="29"/>
      <c r="FL15" s="29"/>
      <c r="FM15" s="29"/>
      <c r="FN15" s="29"/>
      <c r="FO15" s="29"/>
      <c r="FP15" s="29"/>
      <c r="FQ15" s="29"/>
      <c r="FR15" s="29"/>
      <c r="FS15" s="29"/>
      <c r="FT15" s="29"/>
      <c r="FU15" s="29"/>
      <c r="FV15" s="29"/>
      <c r="FW15" s="29"/>
      <c r="FX15" s="29"/>
      <c r="FY15" s="29"/>
      <c r="FZ15" s="29"/>
      <c r="GA15" s="29"/>
      <c r="GB15" s="29"/>
      <c r="GC15" s="29"/>
      <c r="GD15" s="29"/>
      <c r="GE15" s="29"/>
      <c r="GF15" s="29"/>
      <c r="GG15" s="29"/>
      <c r="GH15" s="29"/>
      <c r="GI15" s="29"/>
      <c r="GJ15" s="29"/>
      <c r="GK15" s="29"/>
      <c r="GL15" s="29"/>
      <c r="GM15" s="29"/>
      <c r="GN15" s="29"/>
      <c r="GO15" s="29"/>
      <c r="GP15" s="29"/>
      <c r="GQ15" s="29"/>
      <c r="GR15" s="29"/>
      <c r="GS15" s="29"/>
      <c r="GT15" s="29"/>
      <c r="GU15" s="29"/>
      <c r="GV15" s="29"/>
      <c r="GW15" s="29"/>
      <c r="GX15" s="29"/>
      <c r="GY15" s="29"/>
      <c r="GZ15" s="29"/>
      <c r="HA15" s="29"/>
      <c r="HB15" s="29"/>
      <c r="HC15" s="29"/>
      <c r="HD15" s="29"/>
      <c r="HE15" s="29"/>
      <c r="HF15" s="29"/>
      <c r="HG15" s="29"/>
      <c r="HH15" s="29"/>
      <c r="HI15" s="29"/>
      <c r="HJ15" s="29"/>
      <c r="HK15" s="29"/>
      <c r="HL15" s="29"/>
      <c r="HM15" s="29"/>
      <c r="HN15" s="29"/>
      <c r="HO15" s="29"/>
      <c r="HP15" s="29"/>
      <c r="HQ15" s="29"/>
      <c r="HR15" s="29"/>
      <c r="HS15" s="29"/>
      <c r="HT15" s="29"/>
      <c r="HU15" s="29"/>
      <c r="HV15" s="29"/>
      <c r="HW15" s="29"/>
      <c r="HX15" s="29"/>
      <c r="HY15" s="29"/>
      <c r="HZ15" s="29"/>
      <c r="IA15" s="29"/>
      <c r="IB15" s="29"/>
      <c r="IC15" s="29"/>
      <c r="ID15" s="29"/>
      <c r="IE15" s="29"/>
      <c r="IF15" s="29"/>
      <c r="IG15" s="29"/>
      <c r="IH15" s="29"/>
      <c r="II15" s="29"/>
      <c r="IJ15" s="29"/>
      <c r="IK15" s="29"/>
      <c r="IL15" s="29"/>
      <c r="IM15" s="29"/>
      <c r="IN15" s="29"/>
      <c r="IO15" s="29"/>
      <c r="IP15" s="29"/>
      <c r="IQ15" s="29"/>
      <c r="IR15" s="29"/>
      <c r="IS15" s="29"/>
      <c r="IT15" s="29"/>
    </row>
    <row r="16" spans="1:256" s="28" customFormat="1" ht="14.25" x14ac:dyDescent="0.2">
      <c r="A16" s="20" t="s">
        <v>10</v>
      </c>
      <c r="B16" s="21">
        <v>3611</v>
      </c>
      <c r="C16" s="21">
        <v>3582</v>
      </c>
      <c r="D16" s="22">
        <f t="shared" si="0"/>
        <v>-8.031016338964303E-3</v>
      </c>
      <c r="E16" s="23">
        <v>314419589</v>
      </c>
      <c r="F16" s="23">
        <v>270269732</v>
      </c>
      <c r="G16" s="23">
        <v>18861366.75</v>
      </c>
      <c r="H16" s="23">
        <v>16215943.25</v>
      </c>
      <c r="I16" s="22">
        <f t="shared" si="1"/>
        <v>-0.14025619325810523</v>
      </c>
      <c r="J16" s="44"/>
      <c r="K16" s="43"/>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29"/>
      <c r="CC16" s="29"/>
      <c r="CD16" s="29"/>
      <c r="CE16" s="29"/>
      <c r="CF16" s="29"/>
      <c r="CG16" s="29"/>
      <c r="CH16" s="29"/>
      <c r="CI16" s="29"/>
      <c r="CJ16" s="29"/>
      <c r="CK16" s="29"/>
      <c r="CL16" s="29"/>
      <c r="CM16" s="29"/>
      <c r="CN16" s="29"/>
      <c r="CO16" s="29"/>
      <c r="CP16" s="29"/>
      <c r="CQ16" s="29"/>
      <c r="CR16" s="29"/>
      <c r="CS16" s="29"/>
      <c r="CT16" s="29"/>
      <c r="CU16" s="29"/>
      <c r="CV16" s="29"/>
      <c r="CW16" s="29"/>
      <c r="CX16" s="29"/>
      <c r="CY16" s="29"/>
      <c r="CZ16" s="29"/>
      <c r="DA16" s="29"/>
      <c r="DB16" s="29"/>
      <c r="DC16" s="29"/>
      <c r="DD16" s="29"/>
      <c r="DE16" s="29"/>
      <c r="DF16" s="29"/>
      <c r="DG16" s="29"/>
      <c r="DH16" s="29"/>
      <c r="DI16" s="29"/>
      <c r="DJ16" s="29"/>
      <c r="DK16" s="29"/>
      <c r="DL16" s="29"/>
      <c r="DM16" s="29"/>
      <c r="DN16" s="29"/>
      <c r="DO16" s="29"/>
      <c r="DP16" s="29"/>
      <c r="DQ16" s="29"/>
      <c r="DR16" s="29"/>
      <c r="DS16" s="29"/>
      <c r="DT16" s="29"/>
      <c r="DU16" s="29"/>
      <c r="DV16" s="29"/>
      <c r="DW16" s="29"/>
      <c r="DX16" s="29"/>
      <c r="DY16" s="29"/>
      <c r="DZ16" s="29"/>
      <c r="EA16" s="29"/>
      <c r="EB16" s="29"/>
      <c r="EC16" s="29"/>
      <c r="ED16" s="29"/>
      <c r="EE16" s="29"/>
      <c r="EF16" s="29"/>
      <c r="EG16" s="29"/>
      <c r="EH16" s="29"/>
      <c r="EI16" s="29"/>
      <c r="EJ16" s="29"/>
      <c r="EK16" s="29"/>
      <c r="EL16" s="29"/>
      <c r="EM16" s="29"/>
      <c r="EN16" s="29"/>
      <c r="EO16" s="29"/>
      <c r="EP16" s="29"/>
      <c r="EQ16" s="29"/>
      <c r="ER16" s="29"/>
      <c r="ES16" s="29"/>
      <c r="ET16" s="29"/>
      <c r="EU16" s="29"/>
      <c r="EV16" s="29"/>
      <c r="EW16" s="29"/>
      <c r="EX16" s="29"/>
      <c r="EY16" s="29"/>
      <c r="EZ16" s="29"/>
      <c r="FA16" s="29"/>
      <c r="FB16" s="29"/>
      <c r="FC16" s="29"/>
      <c r="FD16" s="29"/>
      <c r="FE16" s="29"/>
      <c r="FF16" s="29"/>
      <c r="FG16" s="29"/>
      <c r="FH16" s="29"/>
      <c r="FI16" s="29"/>
      <c r="FJ16" s="29"/>
      <c r="FK16" s="29"/>
      <c r="FL16" s="29"/>
      <c r="FM16" s="29"/>
      <c r="FN16" s="29"/>
      <c r="FO16" s="29"/>
      <c r="FP16" s="29"/>
      <c r="FQ16" s="29"/>
      <c r="FR16" s="29"/>
      <c r="FS16" s="29"/>
      <c r="FT16" s="29"/>
      <c r="FU16" s="29"/>
      <c r="FV16" s="29"/>
      <c r="FW16" s="29"/>
      <c r="FX16" s="29"/>
      <c r="FY16" s="29"/>
      <c r="FZ16" s="29"/>
      <c r="GA16" s="29"/>
      <c r="GB16" s="29"/>
      <c r="GC16" s="29"/>
      <c r="GD16" s="29"/>
      <c r="GE16" s="29"/>
      <c r="GF16" s="29"/>
      <c r="GG16" s="29"/>
      <c r="GH16" s="29"/>
      <c r="GI16" s="29"/>
      <c r="GJ16" s="29"/>
      <c r="GK16" s="29"/>
      <c r="GL16" s="29"/>
      <c r="GM16" s="29"/>
      <c r="GN16" s="29"/>
      <c r="GO16" s="29"/>
      <c r="GP16" s="29"/>
      <c r="GQ16" s="29"/>
      <c r="GR16" s="29"/>
      <c r="GS16" s="29"/>
      <c r="GT16" s="29"/>
      <c r="GU16" s="29"/>
      <c r="GV16" s="29"/>
      <c r="GW16" s="29"/>
      <c r="GX16" s="29"/>
      <c r="GY16" s="29"/>
      <c r="GZ16" s="29"/>
      <c r="HA16" s="29"/>
      <c r="HB16" s="29"/>
      <c r="HC16" s="29"/>
      <c r="HD16" s="29"/>
      <c r="HE16" s="29"/>
      <c r="HF16" s="29"/>
      <c r="HG16" s="29"/>
      <c r="HH16" s="29"/>
      <c r="HI16" s="29"/>
      <c r="HJ16" s="29"/>
      <c r="HK16" s="29"/>
      <c r="HL16" s="29"/>
      <c r="HM16" s="29"/>
      <c r="HN16" s="29"/>
      <c r="HO16" s="29"/>
      <c r="HP16" s="29"/>
      <c r="HQ16" s="29"/>
      <c r="HR16" s="29"/>
      <c r="HS16" s="29"/>
      <c r="HT16" s="29"/>
      <c r="HU16" s="29"/>
      <c r="HV16" s="29"/>
      <c r="HW16" s="29"/>
      <c r="HX16" s="29"/>
      <c r="HY16" s="29"/>
      <c r="HZ16" s="29"/>
      <c r="IA16" s="29"/>
      <c r="IB16" s="29"/>
      <c r="IC16" s="29"/>
      <c r="ID16" s="29"/>
      <c r="IE16" s="29"/>
      <c r="IF16" s="29"/>
      <c r="IG16" s="29"/>
      <c r="IH16" s="29"/>
      <c r="II16" s="29"/>
      <c r="IJ16" s="29"/>
      <c r="IK16" s="29"/>
      <c r="IL16" s="29"/>
      <c r="IM16" s="29"/>
      <c r="IN16" s="29"/>
      <c r="IO16" s="29"/>
      <c r="IP16" s="29"/>
      <c r="IQ16" s="29"/>
      <c r="IR16" s="29"/>
      <c r="IS16" s="29"/>
      <c r="IT16" s="29"/>
    </row>
    <row r="17" spans="1:254" s="28" customFormat="1" ht="14.25" x14ac:dyDescent="0.2">
      <c r="A17" s="20" t="s">
        <v>4</v>
      </c>
      <c r="B17" s="21">
        <v>156</v>
      </c>
      <c r="C17" s="21">
        <v>155</v>
      </c>
      <c r="D17" s="22">
        <f t="shared" si="0"/>
        <v>-6.4102564102563875E-3</v>
      </c>
      <c r="E17" s="23">
        <v>15341941</v>
      </c>
      <c r="F17" s="23">
        <v>15424013</v>
      </c>
      <c r="G17" s="23">
        <v>920516.46</v>
      </c>
      <c r="H17" s="23">
        <v>925440.78</v>
      </c>
      <c r="I17" s="22">
        <f t="shared" si="1"/>
        <v>5.34951868215372E-3</v>
      </c>
      <c r="J17" s="44"/>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29"/>
      <c r="BM17" s="29"/>
      <c r="BN17" s="29"/>
      <c r="BO17" s="29"/>
      <c r="BP17" s="29"/>
      <c r="BQ17" s="29"/>
      <c r="BR17" s="29"/>
      <c r="BS17" s="29"/>
      <c r="BT17" s="29"/>
      <c r="BU17" s="29"/>
      <c r="BV17" s="29"/>
      <c r="BW17" s="29"/>
      <c r="BX17" s="29"/>
      <c r="BY17" s="29"/>
      <c r="BZ17" s="29"/>
      <c r="CA17" s="29"/>
      <c r="CB17" s="29"/>
      <c r="CC17" s="29"/>
      <c r="CD17" s="29"/>
      <c r="CE17" s="29"/>
      <c r="CF17" s="29"/>
      <c r="CG17" s="29"/>
      <c r="CH17" s="29"/>
      <c r="CI17" s="29"/>
      <c r="CJ17" s="29"/>
      <c r="CK17" s="29"/>
      <c r="CL17" s="29"/>
      <c r="CM17" s="29"/>
      <c r="CN17" s="29"/>
      <c r="CO17" s="29"/>
      <c r="CP17" s="29"/>
      <c r="CQ17" s="29"/>
      <c r="CR17" s="29"/>
      <c r="CS17" s="29"/>
      <c r="CT17" s="29"/>
      <c r="CU17" s="29"/>
      <c r="CV17" s="29"/>
      <c r="CW17" s="29"/>
      <c r="CX17" s="29"/>
      <c r="CY17" s="29"/>
      <c r="CZ17" s="29"/>
      <c r="DA17" s="29"/>
      <c r="DB17" s="29"/>
      <c r="DC17" s="29"/>
      <c r="DD17" s="29"/>
      <c r="DE17" s="29"/>
      <c r="DF17" s="29"/>
      <c r="DG17" s="29"/>
      <c r="DH17" s="29"/>
      <c r="DI17" s="29"/>
      <c r="DJ17" s="29"/>
      <c r="DK17" s="29"/>
      <c r="DL17" s="29"/>
      <c r="DM17" s="29"/>
      <c r="DN17" s="29"/>
      <c r="DO17" s="29"/>
      <c r="DP17" s="29"/>
      <c r="DQ17" s="29"/>
      <c r="DR17" s="29"/>
      <c r="DS17" s="29"/>
      <c r="DT17" s="29"/>
      <c r="DU17" s="29"/>
      <c r="DV17" s="29"/>
      <c r="DW17" s="29"/>
      <c r="DX17" s="29"/>
      <c r="DY17" s="29"/>
      <c r="DZ17" s="29"/>
      <c r="EA17" s="29"/>
      <c r="EB17" s="29"/>
      <c r="EC17" s="29"/>
      <c r="ED17" s="29"/>
      <c r="EE17" s="29"/>
      <c r="EF17" s="29"/>
      <c r="EG17" s="29"/>
      <c r="EH17" s="29"/>
      <c r="EI17" s="29"/>
      <c r="EJ17" s="29"/>
      <c r="EK17" s="29"/>
      <c r="EL17" s="29"/>
      <c r="EM17" s="29"/>
      <c r="EN17" s="29"/>
      <c r="EO17" s="29"/>
      <c r="EP17" s="29"/>
      <c r="EQ17" s="29"/>
      <c r="ER17" s="29"/>
      <c r="ES17" s="29"/>
      <c r="ET17" s="29"/>
      <c r="EU17" s="29"/>
      <c r="EV17" s="29"/>
      <c r="EW17" s="29"/>
      <c r="EX17" s="29"/>
      <c r="EY17" s="29"/>
      <c r="EZ17" s="29"/>
      <c r="FA17" s="29"/>
      <c r="FB17" s="29"/>
      <c r="FC17" s="29"/>
      <c r="FD17" s="29"/>
      <c r="FE17" s="29"/>
      <c r="FF17" s="29"/>
      <c r="FG17" s="29"/>
      <c r="FH17" s="29"/>
      <c r="FI17" s="29"/>
      <c r="FJ17" s="29"/>
      <c r="FK17" s="29"/>
      <c r="FL17" s="29"/>
      <c r="FM17" s="29"/>
      <c r="FN17" s="29"/>
      <c r="FO17" s="29"/>
      <c r="FP17" s="29"/>
      <c r="FQ17" s="29"/>
      <c r="FR17" s="29"/>
      <c r="FS17" s="29"/>
      <c r="FT17" s="29"/>
      <c r="FU17" s="29"/>
      <c r="FV17" s="29"/>
      <c r="FW17" s="29"/>
      <c r="FX17" s="29"/>
      <c r="FY17" s="29"/>
      <c r="FZ17" s="29"/>
      <c r="GA17" s="29"/>
      <c r="GB17" s="29"/>
      <c r="GC17" s="29"/>
      <c r="GD17" s="29"/>
      <c r="GE17" s="29"/>
      <c r="GF17" s="29"/>
      <c r="GG17" s="29"/>
      <c r="GH17" s="29"/>
      <c r="GI17" s="29"/>
      <c r="GJ17" s="29"/>
      <c r="GK17" s="29"/>
      <c r="GL17" s="29"/>
      <c r="GM17" s="29"/>
      <c r="GN17" s="29"/>
      <c r="GO17" s="29"/>
      <c r="GP17" s="29"/>
      <c r="GQ17" s="29"/>
      <c r="GR17" s="29"/>
      <c r="GS17" s="29"/>
      <c r="GT17" s="29"/>
      <c r="GU17" s="29"/>
      <c r="GV17" s="29"/>
      <c r="GW17" s="29"/>
      <c r="GX17" s="29"/>
      <c r="GY17" s="29"/>
      <c r="GZ17" s="29"/>
      <c r="HA17" s="29"/>
      <c r="HB17" s="29"/>
      <c r="HC17" s="29"/>
      <c r="HD17" s="29"/>
      <c r="HE17" s="29"/>
      <c r="HF17" s="29"/>
      <c r="HG17" s="29"/>
      <c r="HH17" s="29"/>
      <c r="HI17" s="29"/>
      <c r="HJ17" s="29"/>
      <c r="HK17" s="29"/>
      <c r="HL17" s="29"/>
      <c r="HM17" s="29"/>
      <c r="HN17" s="29"/>
      <c r="HO17" s="29"/>
      <c r="HP17" s="29"/>
      <c r="HQ17" s="29"/>
      <c r="HR17" s="29"/>
      <c r="HS17" s="29"/>
      <c r="HT17" s="29"/>
      <c r="HU17" s="29"/>
      <c r="HV17" s="29"/>
      <c r="HW17" s="29"/>
      <c r="HX17" s="29"/>
      <c r="HY17" s="29"/>
      <c r="HZ17" s="29"/>
      <c r="IA17" s="29"/>
      <c r="IB17" s="29"/>
      <c r="IC17" s="29"/>
      <c r="ID17" s="29"/>
      <c r="IE17" s="29"/>
      <c r="IF17" s="29"/>
      <c r="IG17" s="29"/>
      <c r="IH17" s="29"/>
      <c r="II17" s="29"/>
      <c r="IJ17" s="29"/>
      <c r="IK17" s="29"/>
      <c r="IL17" s="29"/>
      <c r="IM17" s="29"/>
      <c r="IN17" s="29"/>
      <c r="IO17" s="29"/>
      <c r="IP17" s="29"/>
      <c r="IQ17" s="29"/>
      <c r="IR17" s="29"/>
      <c r="IS17" s="29"/>
      <c r="IT17" s="29"/>
    </row>
    <row r="18" spans="1:254" s="28" customFormat="1" ht="14.25" x14ac:dyDescent="0.2">
      <c r="A18" s="20" t="s">
        <v>9</v>
      </c>
      <c r="B18" s="21">
        <v>3390</v>
      </c>
      <c r="C18" s="21">
        <v>3238</v>
      </c>
      <c r="D18" s="22">
        <f t="shared" si="0"/>
        <v>-4.483775811209445E-2</v>
      </c>
      <c r="E18" s="23">
        <v>411447696</v>
      </c>
      <c r="F18" s="23">
        <v>452687689</v>
      </c>
      <c r="G18" s="23">
        <v>24683860.199999999</v>
      </c>
      <c r="H18" s="23">
        <v>27156073.309999999</v>
      </c>
      <c r="I18" s="22">
        <f t="shared" si="1"/>
        <v>0.10015504422602417</v>
      </c>
      <c r="J18" s="44"/>
      <c r="K18" s="43"/>
      <c r="L18" s="43"/>
      <c r="M18" s="43"/>
      <c r="N18" s="43"/>
      <c r="O18" s="43"/>
      <c r="P18" s="43"/>
      <c r="Q18" s="43"/>
      <c r="R18" s="43"/>
      <c r="S18" s="43"/>
      <c r="T18" s="43"/>
      <c r="U18" s="43"/>
      <c r="V18" s="43"/>
      <c r="W18" s="43"/>
      <c r="X18" s="43"/>
      <c r="Y18" s="43"/>
      <c r="Z18" s="43"/>
      <c r="AA18" s="43"/>
      <c r="AB18" s="43"/>
      <c r="AC18" s="43"/>
      <c r="AD18" s="43"/>
      <c r="AE18" s="43"/>
      <c r="AF18" s="43"/>
      <c r="AG18" s="43"/>
      <c r="AH18" s="43"/>
      <c r="AI18" s="43"/>
      <c r="AJ18" s="43"/>
      <c r="AK18" s="43"/>
      <c r="AL18" s="43"/>
      <c r="AM18" s="43"/>
      <c r="AN18" s="29"/>
      <c r="AO18" s="29"/>
      <c r="AP18" s="29"/>
      <c r="AQ18" s="29"/>
      <c r="AR18" s="29"/>
      <c r="AS18" s="29"/>
      <c r="AT18" s="29"/>
      <c r="AU18" s="29"/>
      <c r="AV18" s="29"/>
      <c r="AW18" s="29"/>
      <c r="AX18" s="29"/>
      <c r="AY18" s="29"/>
      <c r="AZ18" s="29"/>
      <c r="BA18" s="29"/>
      <c r="BB18" s="29"/>
      <c r="BC18" s="29"/>
      <c r="BD18" s="29"/>
      <c r="BE18" s="29"/>
      <c r="BF18" s="29"/>
      <c r="BG18" s="29"/>
      <c r="BH18" s="29"/>
      <c r="BI18" s="29"/>
      <c r="BJ18" s="29"/>
      <c r="BK18" s="29"/>
      <c r="BL18" s="29"/>
      <c r="BM18" s="29"/>
      <c r="BN18" s="29"/>
      <c r="BO18" s="29"/>
      <c r="BP18" s="29"/>
      <c r="BQ18" s="29"/>
      <c r="BR18" s="29"/>
      <c r="BS18" s="29"/>
      <c r="BT18" s="29"/>
      <c r="BU18" s="29"/>
      <c r="BV18" s="29"/>
      <c r="BW18" s="29"/>
      <c r="BX18" s="29"/>
      <c r="BY18" s="29"/>
      <c r="BZ18" s="29"/>
      <c r="CA18" s="29"/>
      <c r="CB18" s="29"/>
      <c r="CC18" s="29"/>
      <c r="CD18" s="29"/>
      <c r="CE18" s="29"/>
      <c r="CF18" s="29"/>
      <c r="CG18" s="29"/>
      <c r="CH18" s="29"/>
      <c r="CI18" s="29"/>
      <c r="CJ18" s="29"/>
      <c r="CK18" s="29"/>
      <c r="CL18" s="29"/>
      <c r="CM18" s="29"/>
      <c r="CN18" s="29"/>
      <c r="CO18" s="29"/>
      <c r="CP18" s="29"/>
      <c r="CQ18" s="29"/>
      <c r="CR18" s="29"/>
      <c r="CS18" s="29"/>
      <c r="CT18" s="29"/>
      <c r="CU18" s="29"/>
      <c r="CV18" s="29"/>
      <c r="CW18" s="29"/>
      <c r="CX18" s="29"/>
      <c r="CY18" s="29"/>
      <c r="CZ18" s="29"/>
      <c r="DA18" s="29"/>
      <c r="DB18" s="29"/>
      <c r="DC18" s="29"/>
      <c r="DD18" s="29"/>
      <c r="DE18" s="29"/>
      <c r="DF18" s="29"/>
      <c r="DG18" s="29"/>
      <c r="DH18" s="29"/>
      <c r="DI18" s="29"/>
      <c r="DJ18" s="29"/>
      <c r="DK18" s="29"/>
      <c r="DL18" s="29"/>
      <c r="DM18" s="29"/>
      <c r="DN18" s="29"/>
      <c r="DO18" s="29"/>
      <c r="DP18" s="29"/>
      <c r="DQ18" s="29"/>
      <c r="DR18" s="29"/>
      <c r="DS18" s="29"/>
      <c r="DT18" s="29"/>
      <c r="DU18" s="29"/>
      <c r="DV18" s="29"/>
      <c r="DW18" s="29"/>
      <c r="DX18" s="29"/>
      <c r="DY18" s="29"/>
      <c r="DZ18" s="29"/>
      <c r="EA18" s="29"/>
      <c r="EB18" s="29"/>
      <c r="EC18" s="29"/>
      <c r="ED18" s="29"/>
      <c r="EE18" s="29"/>
      <c r="EF18" s="29"/>
      <c r="EG18" s="29"/>
      <c r="EH18" s="29"/>
      <c r="EI18" s="29"/>
      <c r="EJ18" s="29"/>
      <c r="EK18" s="29"/>
      <c r="EL18" s="29"/>
      <c r="EM18" s="29"/>
      <c r="EN18" s="29"/>
      <c r="EO18" s="29"/>
      <c r="EP18" s="29"/>
      <c r="EQ18" s="29"/>
      <c r="ER18" s="29"/>
      <c r="ES18" s="29"/>
      <c r="ET18" s="29"/>
      <c r="EU18" s="29"/>
      <c r="EV18" s="29"/>
      <c r="EW18" s="29"/>
      <c r="EX18" s="29"/>
      <c r="EY18" s="29"/>
      <c r="EZ18" s="29"/>
      <c r="FA18" s="29"/>
      <c r="FB18" s="29"/>
      <c r="FC18" s="29"/>
      <c r="FD18" s="29"/>
      <c r="FE18" s="29"/>
      <c r="FF18" s="29"/>
      <c r="FG18" s="29"/>
      <c r="FH18" s="29"/>
      <c r="FI18" s="29"/>
      <c r="FJ18" s="29"/>
      <c r="FK18" s="29"/>
      <c r="FL18" s="29"/>
      <c r="FM18" s="29"/>
      <c r="FN18" s="29"/>
      <c r="FO18" s="29"/>
      <c r="FP18" s="29"/>
      <c r="FQ18" s="29"/>
      <c r="FR18" s="29"/>
      <c r="FS18" s="29"/>
      <c r="FT18" s="29"/>
      <c r="FU18" s="29"/>
      <c r="FV18" s="29"/>
      <c r="FW18" s="29"/>
      <c r="FX18" s="29"/>
      <c r="FY18" s="29"/>
      <c r="FZ18" s="29"/>
      <c r="GA18" s="29"/>
      <c r="GB18" s="29"/>
      <c r="GC18" s="29"/>
      <c r="GD18" s="29"/>
      <c r="GE18" s="29"/>
      <c r="GF18" s="29"/>
      <c r="GG18" s="29"/>
      <c r="GH18" s="29"/>
      <c r="GI18" s="29"/>
      <c r="GJ18" s="29"/>
      <c r="GK18" s="29"/>
      <c r="GL18" s="29"/>
      <c r="GM18" s="29"/>
      <c r="GN18" s="29"/>
      <c r="GO18" s="29"/>
      <c r="GP18" s="29"/>
      <c r="GQ18" s="29"/>
      <c r="GR18" s="29"/>
      <c r="GS18" s="29"/>
      <c r="GT18" s="29"/>
      <c r="GU18" s="29"/>
      <c r="GV18" s="29"/>
      <c r="GW18" s="29"/>
      <c r="GX18" s="29"/>
      <c r="GY18" s="29"/>
      <c r="GZ18" s="29"/>
      <c r="HA18" s="29"/>
      <c r="HB18" s="29"/>
      <c r="HC18" s="29"/>
      <c r="HD18" s="29"/>
      <c r="HE18" s="29"/>
      <c r="HF18" s="29"/>
      <c r="HG18" s="29"/>
      <c r="HH18" s="29"/>
      <c r="HI18" s="29"/>
      <c r="HJ18" s="29"/>
      <c r="HK18" s="29"/>
      <c r="HL18" s="29"/>
      <c r="HM18" s="29"/>
      <c r="HN18" s="29"/>
      <c r="HO18" s="29"/>
      <c r="HP18" s="29"/>
      <c r="HQ18" s="29"/>
      <c r="HR18" s="29"/>
      <c r="HS18" s="29"/>
      <c r="HT18" s="29"/>
      <c r="HU18" s="29"/>
      <c r="HV18" s="29"/>
      <c r="HW18" s="29"/>
      <c r="HX18" s="29"/>
      <c r="HY18" s="29"/>
      <c r="HZ18" s="29"/>
      <c r="IA18" s="29"/>
      <c r="IB18" s="29"/>
      <c r="IC18" s="29"/>
      <c r="ID18" s="29"/>
      <c r="IE18" s="29"/>
      <c r="IF18" s="29"/>
      <c r="IG18" s="29"/>
      <c r="IH18" s="29"/>
      <c r="II18" s="29"/>
      <c r="IJ18" s="29"/>
      <c r="IK18" s="29"/>
      <c r="IL18" s="29"/>
      <c r="IM18" s="29"/>
      <c r="IN18" s="29"/>
      <c r="IO18" s="29"/>
      <c r="IP18" s="29"/>
      <c r="IQ18" s="29"/>
      <c r="IR18" s="29"/>
      <c r="IS18" s="29"/>
      <c r="IT18" s="29"/>
    </row>
    <row r="19" spans="1:254" s="28" customFormat="1" ht="14.25" x14ac:dyDescent="0.2">
      <c r="A19" s="20" t="s">
        <v>8</v>
      </c>
      <c r="B19" s="21">
        <v>3071</v>
      </c>
      <c r="C19" s="21">
        <v>2954</v>
      </c>
      <c r="D19" s="22">
        <f t="shared" si="0"/>
        <v>-3.8098339303158535E-2</v>
      </c>
      <c r="E19" s="23">
        <v>688693013</v>
      </c>
      <c r="F19" s="23">
        <v>961457006</v>
      </c>
      <c r="G19" s="23">
        <v>41321550.189999998</v>
      </c>
      <c r="H19" s="23">
        <v>57686226.649999999</v>
      </c>
      <c r="I19" s="22">
        <f t="shared" si="1"/>
        <v>0.39603249115180406</v>
      </c>
      <c r="J19" s="44"/>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c r="BT19" s="29"/>
      <c r="BU19" s="29"/>
      <c r="BV19" s="29"/>
      <c r="BW19" s="29"/>
      <c r="BX19" s="29"/>
      <c r="BY19" s="29"/>
      <c r="BZ19" s="29"/>
      <c r="CA19" s="29"/>
      <c r="CB19" s="29"/>
      <c r="CC19" s="29"/>
      <c r="CD19" s="29"/>
      <c r="CE19" s="29"/>
      <c r="CF19" s="29"/>
      <c r="CG19" s="29"/>
      <c r="CH19" s="29"/>
      <c r="CI19" s="29"/>
      <c r="CJ19" s="29"/>
      <c r="CK19" s="29"/>
      <c r="CL19" s="29"/>
      <c r="CM19" s="29"/>
      <c r="CN19" s="29"/>
      <c r="CO19" s="29"/>
      <c r="CP19" s="29"/>
      <c r="CQ19" s="29"/>
      <c r="CR19" s="29"/>
      <c r="CS19" s="29"/>
      <c r="CT19" s="29"/>
      <c r="CU19" s="29"/>
      <c r="CV19" s="29"/>
      <c r="CW19" s="29"/>
      <c r="CX19" s="29"/>
      <c r="CY19" s="29"/>
      <c r="CZ19" s="29"/>
      <c r="DA19" s="29"/>
      <c r="DB19" s="29"/>
      <c r="DC19" s="29"/>
      <c r="DD19" s="29"/>
      <c r="DE19" s="29"/>
      <c r="DF19" s="29"/>
      <c r="DG19" s="29"/>
      <c r="DH19" s="29"/>
      <c r="DI19" s="29"/>
      <c r="DJ19" s="29"/>
      <c r="DK19" s="29"/>
      <c r="DL19" s="29"/>
      <c r="DM19" s="29"/>
      <c r="DN19" s="29"/>
      <c r="DO19" s="29"/>
      <c r="DP19" s="29"/>
      <c r="DQ19" s="29"/>
      <c r="DR19" s="29"/>
      <c r="DS19" s="29"/>
      <c r="DT19" s="29"/>
      <c r="DU19" s="29"/>
      <c r="DV19" s="29"/>
      <c r="DW19" s="29"/>
      <c r="DX19" s="29"/>
      <c r="DY19" s="29"/>
      <c r="DZ19" s="29"/>
      <c r="EA19" s="29"/>
      <c r="EB19" s="29"/>
      <c r="EC19" s="29"/>
      <c r="ED19" s="29"/>
      <c r="EE19" s="29"/>
      <c r="EF19" s="29"/>
      <c r="EG19" s="29"/>
      <c r="EH19" s="29"/>
      <c r="EI19" s="29"/>
      <c r="EJ19" s="29"/>
      <c r="EK19" s="29"/>
      <c r="EL19" s="29"/>
      <c r="EM19" s="29"/>
      <c r="EN19" s="29"/>
      <c r="EO19" s="29"/>
      <c r="EP19" s="29"/>
      <c r="EQ19" s="29"/>
      <c r="ER19" s="29"/>
      <c r="ES19" s="29"/>
      <c r="ET19" s="29"/>
      <c r="EU19" s="29"/>
      <c r="EV19" s="29"/>
      <c r="EW19" s="29"/>
      <c r="EX19" s="29"/>
      <c r="EY19" s="29"/>
      <c r="EZ19" s="29"/>
      <c r="FA19" s="29"/>
      <c r="FB19" s="29"/>
      <c r="FC19" s="29"/>
      <c r="FD19" s="29"/>
      <c r="FE19" s="29"/>
      <c r="FF19" s="29"/>
      <c r="FG19" s="29"/>
      <c r="FH19" s="29"/>
      <c r="FI19" s="29"/>
      <c r="FJ19" s="29"/>
      <c r="FK19" s="29"/>
      <c r="FL19" s="29"/>
      <c r="FM19" s="29"/>
      <c r="FN19" s="29"/>
      <c r="FO19" s="29"/>
      <c r="FP19" s="29"/>
      <c r="FQ19" s="29"/>
      <c r="FR19" s="29"/>
      <c r="FS19" s="29"/>
      <c r="FT19" s="29"/>
      <c r="FU19" s="29"/>
      <c r="FV19" s="29"/>
      <c r="FW19" s="29"/>
      <c r="FX19" s="29"/>
      <c r="FY19" s="29"/>
      <c r="FZ19" s="29"/>
      <c r="GA19" s="29"/>
      <c r="GB19" s="29"/>
      <c r="GC19" s="29"/>
      <c r="GD19" s="29"/>
      <c r="GE19" s="29"/>
      <c r="GF19" s="29"/>
      <c r="GG19" s="29"/>
      <c r="GH19" s="29"/>
      <c r="GI19" s="29"/>
      <c r="GJ19" s="29"/>
      <c r="GK19" s="29"/>
      <c r="GL19" s="29"/>
      <c r="GM19" s="29"/>
      <c r="GN19" s="29"/>
      <c r="GO19" s="29"/>
      <c r="GP19" s="29"/>
      <c r="GQ19" s="29"/>
      <c r="GR19" s="29"/>
      <c r="GS19" s="29"/>
      <c r="GT19" s="29"/>
      <c r="GU19" s="29"/>
      <c r="GV19" s="29"/>
      <c r="GW19" s="29"/>
      <c r="GX19" s="29"/>
      <c r="GY19" s="29"/>
      <c r="GZ19" s="29"/>
      <c r="HA19" s="29"/>
      <c r="HB19" s="29"/>
      <c r="HC19" s="29"/>
      <c r="HD19" s="29"/>
      <c r="HE19" s="29"/>
      <c r="HF19" s="29"/>
      <c r="HG19" s="29"/>
      <c r="HH19" s="29"/>
      <c r="HI19" s="29"/>
      <c r="HJ19" s="29"/>
      <c r="HK19" s="29"/>
      <c r="HL19" s="29"/>
      <c r="HM19" s="29"/>
      <c r="HN19" s="29"/>
      <c r="HO19" s="29"/>
      <c r="HP19" s="29"/>
      <c r="HQ19" s="29"/>
      <c r="HR19" s="29"/>
      <c r="HS19" s="29"/>
      <c r="HT19" s="29"/>
      <c r="HU19" s="29"/>
      <c r="HV19" s="29"/>
      <c r="HW19" s="29"/>
      <c r="HX19" s="29"/>
      <c r="HY19" s="29"/>
      <c r="HZ19" s="29"/>
      <c r="IA19" s="29"/>
      <c r="IB19" s="29"/>
      <c r="IC19" s="29"/>
      <c r="ID19" s="29"/>
      <c r="IE19" s="29"/>
      <c r="IF19" s="29"/>
      <c r="IG19" s="29"/>
      <c r="IH19" s="29"/>
      <c r="II19" s="29"/>
      <c r="IJ19" s="29"/>
      <c r="IK19" s="29"/>
      <c r="IL19" s="29"/>
      <c r="IM19" s="29"/>
      <c r="IN19" s="29"/>
      <c r="IO19" s="29"/>
      <c r="IP19" s="29"/>
      <c r="IQ19" s="29"/>
      <c r="IR19" s="29"/>
      <c r="IS19" s="29"/>
      <c r="IT19" s="29"/>
    </row>
    <row r="20" spans="1:254" s="28" customFormat="1" ht="14.25" x14ac:dyDescent="0.2">
      <c r="A20" s="20" t="s">
        <v>23</v>
      </c>
      <c r="B20" s="21">
        <v>597</v>
      </c>
      <c r="C20" s="21">
        <v>587</v>
      </c>
      <c r="D20" s="22">
        <f t="shared" si="0"/>
        <v>-1.675041876046901E-2</v>
      </c>
      <c r="E20" s="23">
        <v>308984155</v>
      </c>
      <c r="F20" s="23">
        <v>304151133</v>
      </c>
      <c r="G20" s="23">
        <v>18539049.300000001</v>
      </c>
      <c r="H20" s="23">
        <v>18249067.98</v>
      </c>
      <c r="I20" s="22">
        <f>H20/G20-1</f>
        <v>-1.5641649973928251E-2</v>
      </c>
      <c r="J20" s="44"/>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c r="BT20" s="29"/>
      <c r="BU20" s="29"/>
      <c r="BV20" s="29"/>
      <c r="BW20" s="29"/>
      <c r="BX20" s="29"/>
      <c r="BY20" s="29"/>
      <c r="BZ20" s="29"/>
      <c r="CA20" s="29"/>
      <c r="CB20" s="29"/>
      <c r="CC20" s="29"/>
      <c r="CD20" s="29"/>
      <c r="CE20" s="29"/>
      <c r="CF20" s="29"/>
      <c r="CG20" s="29"/>
      <c r="CH20" s="29"/>
      <c r="CI20" s="29"/>
      <c r="CJ20" s="29"/>
      <c r="CK20" s="29"/>
      <c r="CL20" s="29"/>
      <c r="CM20" s="29"/>
      <c r="CN20" s="29"/>
      <c r="CO20" s="29"/>
      <c r="CP20" s="29"/>
      <c r="CQ20" s="29"/>
      <c r="CR20" s="29"/>
      <c r="CS20" s="29"/>
      <c r="CT20" s="29"/>
      <c r="CU20" s="29"/>
      <c r="CV20" s="29"/>
      <c r="CW20" s="29"/>
      <c r="CX20" s="29"/>
      <c r="CY20" s="29"/>
      <c r="CZ20" s="29"/>
      <c r="DA20" s="29"/>
      <c r="DB20" s="29"/>
      <c r="DC20" s="29"/>
      <c r="DD20" s="29"/>
      <c r="DE20" s="29"/>
      <c r="DF20" s="29"/>
      <c r="DG20" s="29"/>
      <c r="DH20" s="29"/>
      <c r="DI20" s="29"/>
      <c r="DJ20" s="29"/>
      <c r="DK20" s="29"/>
      <c r="DL20" s="29"/>
      <c r="DM20" s="29"/>
      <c r="DN20" s="29"/>
      <c r="DO20" s="29"/>
      <c r="DP20" s="29"/>
      <c r="DQ20" s="29"/>
      <c r="DR20" s="29"/>
      <c r="DS20" s="29"/>
      <c r="DT20" s="29"/>
      <c r="DU20" s="29"/>
      <c r="DV20" s="29"/>
      <c r="DW20" s="29"/>
      <c r="DX20" s="29"/>
      <c r="DY20" s="29"/>
      <c r="DZ20" s="29"/>
      <c r="EA20" s="29"/>
      <c r="EB20" s="29"/>
      <c r="EC20" s="29"/>
      <c r="ED20" s="29"/>
      <c r="EE20" s="29"/>
      <c r="EF20" s="29"/>
      <c r="EG20" s="29"/>
      <c r="EH20" s="29"/>
      <c r="EI20" s="29"/>
      <c r="EJ20" s="29"/>
      <c r="EK20" s="29"/>
      <c r="EL20" s="29"/>
      <c r="EM20" s="29"/>
      <c r="EN20" s="29"/>
      <c r="EO20" s="29"/>
      <c r="EP20" s="29"/>
      <c r="EQ20" s="29"/>
      <c r="ER20" s="29"/>
      <c r="ES20" s="29"/>
      <c r="ET20" s="29"/>
      <c r="EU20" s="29"/>
      <c r="EV20" s="29"/>
      <c r="EW20" s="29"/>
      <c r="EX20" s="29"/>
      <c r="EY20" s="29"/>
      <c r="EZ20" s="29"/>
      <c r="FA20" s="29"/>
      <c r="FB20" s="29"/>
      <c r="FC20" s="29"/>
      <c r="FD20" s="29"/>
      <c r="FE20" s="29"/>
      <c r="FF20" s="29"/>
      <c r="FG20" s="29"/>
      <c r="FH20" s="29"/>
      <c r="FI20" s="29"/>
      <c r="FJ20" s="29"/>
      <c r="FK20" s="29"/>
      <c r="FL20" s="29"/>
      <c r="FM20" s="29"/>
      <c r="FN20" s="29"/>
      <c r="FO20" s="29"/>
      <c r="FP20" s="29"/>
      <c r="FQ20" s="29"/>
      <c r="FR20" s="29"/>
      <c r="FS20" s="29"/>
      <c r="FT20" s="29"/>
      <c r="FU20" s="29"/>
      <c r="FV20" s="29"/>
      <c r="FW20" s="29"/>
      <c r="FX20" s="29"/>
      <c r="FY20" s="29"/>
      <c r="FZ20" s="29"/>
      <c r="GA20" s="29"/>
      <c r="GB20" s="29"/>
      <c r="GC20" s="29"/>
      <c r="GD20" s="29"/>
      <c r="GE20" s="29"/>
      <c r="GF20" s="29"/>
      <c r="GG20" s="29"/>
      <c r="GH20" s="29"/>
      <c r="GI20" s="29"/>
      <c r="GJ20" s="29"/>
      <c r="GK20" s="29"/>
      <c r="GL20" s="29"/>
      <c r="GM20" s="29"/>
      <c r="GN20" s="29"/>
      <c r="GO20" s="29"/>
      <c r="GP20" s="29"/>
      <c r="GQ20" s="29"/>
      <c r="GR20" s="29"/>
      <c r="GS20" s="29"/>
      <c r="GT20" s="29"/>
      <c r="GU20" s="29"/>
      <c r="GV20" s="29"/>
      <c r="GW20" s="29"/>
      <c r="GX20" s="29"/>
      <c r="GY20" s="29"/>
      <c r="GZ20" s="29"/>
      <c r="HA20" s="29"/>
      <c r="HB20" s="29"/>
      <c r="HC20" s="29"/>
      <c r="HD20" s="29"/>
      <c r="HE20" s="29"/>
      <c r="HF20" s="29"/>
      <c r="HG20" s="29"/>
      <c r="HH20" s="29"/>
      <c r="HI20" s="29"/>
      <c r="HJ20" s="29"/>
      <c r="HK20" s="29"/>
      <c r="HL20" s="29"/>
      <c r="HM20" s="29"/>
      <c r="HN20" s="29"/>
      <c r="HO20" s="29"/>
      <c r="HP20" s="29"/>
      <c r="HQ20" s="29"/>
      <c r="HR20" s="29"/>
      <c r="HS20" s="29"/>
      <c r="HT20" s="29"/>
      <c r="HU20" s="29"/>
      <c r="HV20" s="29"/>
      <c r="HW20" s="29"/>
      <c r="HX20" s="29"/>
      <c r="HY20" s="29"/>
      <c r="HZ20" s="29"/>
      <c r="IA20" s="29"/>
      <c r="IB20" s="29"/>
      <c r="IC20" s="29"/>
      <c r="ID20" s="29"/>
      <c r="IE20" s="29"/>
      <c r="IF20" s="29"/>
      <c r="IG20" s="29"/>
      <c r="IH20" s="29"/>
      <c r="II20" s="29"/>
      <c r="IJ20" s="29"/>
      <c r="IK20" s="29"/>
      <c r="IL20" s="29"/>
      <c r="IM20" s="29"/>
      <c r="IN20" s="29"/>
      <c r="IO20" s="29"/>
      <c r="IP20" s="29"/>
      <c r="IQ20" s="29"/>
      <c r="IR20" s="29"/>
      <c r="IS20" s="29"/>
      <c r="IT20" s="29"/>
    </row>
    <row r="21" spans="1:254" s="28" customFormat="1" ht="14.25" x14ac:dyDescent="0.2">
      <c r="A21" s="20" t="s">
        <v>24</v>
      </c>
      <c r="B21" s="36">
        <v>2080</v>
      </c>
      <c r="C21" s="36">
        <v>2012</v>
      </c>
      <c r="D21" s="37">
        <f t="shared" si="0"/>
        <v>-3.2692307692307687E-2</v>
      </c>
      <c r="E21" s="38">
        <v>332611457</v>
      </c>
      <c r="F21" s="38">
        <v>341315832</v>
      </c>
      <c r="G21" s="38">
        <v>19920224.940000001</v>
      </c>
      <c r="H21" s="38">
        <v>20445719.989999998</v>
      </c>
      <c r="I21" s="37">
        <f t="shared" si="1"/>
        <v>2.6379975707242043E-2</v>
      </c>
      <c r="J21" s="44"/>
      <c r="K21" s="43"/>
      <c r="L21" s="43"/>
      <c r="M21" s="43"/>
      <c r="N21" s="43"/>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N21" s="29"/>
      <c r="AO21" s="29"/>
      <c r="AP21" s="29"/>
      <c r="AQ21" s="29"/>
      <c r="AR21" s="29"/>
      <c r="AS21" s="29"/>
      <c r="AT21" s="29"/>
      <c r="AU21" s="29"/>
      <c r="AV21" s="29"/>
      <c r="AW21" s="29"/>
      <c r="AX21" s="29"/>
      <c r="AY21" s="29"/>
      <c r="AZ21" s="29"/>
      <c r="BA21" s="29"/>
      <c r="BB21" s="29"/>
      <c r="BC21" s="29"/>
      <c r="BD21" s="29"/>
      <c r="BE21" s="29"/>
      <c r="BF21" s="29"/>
      <c r="BG21" s="29"/>
      <c r="BH21" s="29"/>
      <c r="BI21" s="29"/>
      <c r="BJ21" s="29"/>
      <c r="BK21" s="29"/>
      <c r="BL21" s="29"/>
      <c r="BM21" s="29"/>
      <c r="BN21" s="29"/>
      <c r="BO21" s="29"/>
      <c r="BP21" s="29"/>
      <c r="BQ21" s="29"/>
      <c r="BR21" s="29"/>
      <c r="BS21" s="29"/>
      <c r="BT21" s="29"/>
      <c r="BU21" s="29"/>
      <c r="BV21" s="29"/>
      <c r="BW21" s="29"/>
      <c r="BX21" s="29"/>
      <c r="BY21" s="29"/>
      <c r="BZ21" s="29"/>
      <c r="CA21" s="29"/>
      <c r="CB21" s="29"/>
      <c r="CC21" s="29"/>
      <c r="CD21" s="29"/>
      <c r="CE21" s="29"/>
      <c r="CF21" s="29"/>
      <c r="CG21" s="29"/>
      <c r="CH21" s="29"/>
      <c r="CI21" s="29"/>
      <c r="CJ21" s="29"/>
      <c r="CK21" s="29"/>
      <c r="CL21" s="29"/>
      <c r="CM21" s="29"/>
      <c r="CN21" s="29"/>
      <c r="CO21" s="29"/>
      <c r="CP21" s="29"/>
      <c r="CQ21" s="29"/>
      <c r="CR21" s="29"/>
      <c r="CS21" s="29"/>
      <c r="CT21" s="29"/>
      <c r="CU21" s="29"/>
      <c r="CV21" s="29"/>
      <c r="CW21" s="29"/>
      <c r="CX21" s="29"/>
      <c r="CY21" s="29"/>
      <c r="CZ21" s="29"/>
      <c r="DA21" s="29"/>
      <c r="DB21" s="29"/>
      <c r="DC21" s="29"/>
      <c r="DD21" s="29"/>
      <c r="DE21" s="29"/>
      <c r="DF21" s="29"/>
      <c r="DG21" s="29"/>
      <c r="DH21" s="29"/>
      <c r="DI21" s="29"/>
      <c r="DJ21" s="29"/>
      <c r="DK21" s="29"/>
      <c r="DL21" s="29"/>
      <c r="DM21" s="29"/>
      <c r="DN21" s="29"/>
      <c r="DO21" s="29"/>
      <c r="DP21" s="29"/>
      <c r="DQ21" s="29"/>
      <c r="DR21" s="29"/>
      <c r="DS21" s="29"/>
      <c r="DT21" s="29"/>
      <c r="DU21" s="29"/>
      <c r="DV21" s="29"/>
      <c r="DW21" s="29"/>
      <c r="DX21" s="29"/>
      <c r="DY21" s="29"/>
      <c r="DZ21" s="29"/>
      <c r="EA21" s="29"/>
      <c r="EB21" s="29"/>
      <c r="EC21" s="29"/>
      <c r="ED21" s="29"/>
      <c r="EE21" s="29"/>
      <c r="EF21" s="29"/>
      <c r="EG21" s="29"/>
      <c r="EH21" s="29"/>
      <c r="EI21" s="29"/>
      <c r="EJ21" s="29"/>
      <c r="EK21" s="29"/>
      <c r="EL21" s="29"/>
      <c r="EM21" s="29"/>
      <c r="EN21" s="29"/>
      <c r="EO21" s="29"/>
      <c r="EP21" s="29"/>
      <c r="EQ21" s="29"/>
      <c r="ER21" s="29"/>
      <c r="ES21" s="29"/>
      <c r="ET21" s="29"/>
      <c r="EU21" s="29"/>
      <c r="EV21" s="29"/>
      <c r="EW21" s="29"/>
      <c r="EX21" s="29"/>
      <c r="EY21" s="29"/>
      <c r="EZ21" s="29"/>
      <c r="FA21" s="29"/>
      <c r="FB21" s="29"/>
      <c r="FC21" s="29"/>
      <c r="FD21" s="29"/>
      <c r="FE21" s="29"/>
      <c r="FF21" s="29"/>
      <c r="FG21" s="29"/>
      <c r="FH21" s="29"/>
      <c r="FI21" s="29"/>
      <c r="FJ21" s="29"/>
      <c r="FK21" s="29"/>
      <c r="FL21" s="29"/>
      <c r="FM21" s="29"/>
      <c r="FN21" s="29"/>
      <c r="FO21" s="29"/>
      <c r="FP21" s="29"/>
      <c r="FQ21" s="29"/>
      <c r="FR21" s="29"/>
      <c r="FS21" s="29"/>
      <c r="FT21" s="29"/>
      <c r="FU21" s="29"/>
      <c r="FV21" s="29"/>
      <c r="FW21" s="29"/>
      <c r="FX21" s="29"/>
      <c r="FY21" s="29"/>
      <c r="FZ21" s="29"/>
      <c r="GA21" s="29"/>
      <c r="GB21" s="29"/>
      <c r="GC21" s="29"/>
      <c r="GD21" s="29"/>
      <c r="GE21" s="29"/>
      <c r="GF21" s="29"/>
      <c r="GG21" s="29"/>
      <c r="GH21" s="29"/>
      <c r="GI21" s="29"/>
      <c r="GJ21" s="29"/>
      <c r="GK21" s="29"/>
      <c r="GL21" s="29"/>
      <c r="GM21" s="29"/>
      <c r="GN21" s="29"/>
      <c r="GO21" s="29"/>
      <c r="GP21" s="29"/>
      <c r="GQ21" s="29"/>
      <c r="GR21" s="29"/>
      <c r="GS21" s="29"/>
      <c r="GT21" s="29"/>
      <c r="GU21" s="29"/>
      <c r="GV21" s="29"/>
      <c r="GW21" s="29"/>
      <c r="GX21" s="29"/>
      <c r="GY21" s="29"/>
      <c r="GZ21" s="29"/>
      <c r="HA21" s="29"/>
      <c r="HB21" s="29"/>
      <c r="HC21" s="29"/>
      <c r="HD21" s="29"/>
      <c r="HE21" s="29"/>
      <c r="HF21" s="29"/>
      <c r="HG21" s="29"/>
      <c r="HH21" s="29"/>
      <c r="HI21" s="29"/>
      <c r="HJ21" s="29"/>
      <c r="HK21" s="29"/>
      <c r="HL21" s="29"/>
      <c r="HM21" s="29"/>
      <c r="HN21" s="29"/>
      <c r="HO21" s="29"/>
      <c r="HP21" s="29"/>
      <c r="HQ21" s="29"/>
      <c r="HR21" s="29"/>
      <c r="HS21" s="29"/>
      <c r="HT21" s="29"/>
      <c r="HU21" s="29"/>
      <c r="HV21" s="29"/>
      <c r="HW21" s="29"/>
      <c r="HX21" s="29"/>
      <c r="HY21" s="29"/>
      <c r="HZ21" s="29"/>
      <c r="IA21" s="29"/>
      <c r="IB21" s="29"/>
      <c r="IC21" s="29"/>
      <c r="ID21" s="29"/>
      <c r="IE21" s="29"/>
      <c r="IF21" s="29"/>
      <c r="IG21" s="29"/>
      <c r="IH21" s="29"/>
      <c r="II21" s="29"/>
      <c r="IJ21" s="29"/>
      <c r="IK21" s="29"/>
      <c r="IL21" s="29"/>
      <c r="IM21" s="29"/>
      <c r="IN21" s="29"/>
      <c r="IO21" s="29"/>
      <c r="IP21" s="29"/>
      <c r="IQ21" s="29"/>
      <c r="IR21" s="29"/>
      <c r="IS21" s="29"/>
      <c r="IT21" s="29"/>
    </row>
    <row r="22" spans="1:254" s="28" customFormat="1" ht="14.25" x14ac:dyDescent="0.2">
      <c r="A22" s="20"/>
      <c r="B22" s="21"/>
      <c r="C22" s="21"/>
      <c r="D22" s="22"/>
      <c r="E22" s="23"/>
      <c r="F22" s="23"/>
      <c r="G22" s="23"/>
      <c r="H22" s="23"/>
      <c r="I22" s="24"/>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43"/>
      <c r="AM22" s="43"/>
      <c r="AN22" s="29"/>
      <c r="AO22" s="29"/>
      <c r="AP22" s="29"/>
      <c r="AQ22" s="29"/>
      <c r="AR22" s="29"/>
      <c r="AS22" s="29"/>
      <c r="AT22" s="29"/>
      <c r="AU22" s="29"/>
      <c r="AV22" s="29"/>
      <c r="AW22" s="29"/>
      <c r="AX22" s="29"/>
      <c r="AY22" s="29"/>
      <c r="AZ22" s="29"/>
      <c r="BA22" s="29"/>
      <c r="BB22" s="29"/>
      <c r="BC22" s="29"/>
      <c r="BD22" s="29"/>
      <c r="BE22" s="29"/>
      <c r="BF22" s="29"/>
      <c r="BG22" s="29"/>
      <c r="BH22" s="29"/>
      <c r="BI22" s="29"/>
      <c r="BJ22" s="29"/>
      <c r="BK22" s="29"/>
      <c r="BL22" s="29"/>
      <c r="BM22" s="29"/>
      <c r="BN22" s="29"/>
      <c r="BO22" s="29"/>
      <c r="BP22" s="29"/>
      <c r="BQ22" s="29"/>
      <c r="BR22" s="29"/>
      <c r="BS22" s="29"/>
      <c r="BT22" s="29"/>
      <c r="BU22" s="29"/>
      <c r="BV22" s="29"/>
      <c r="BW22" s="29"/>
      <c r="BX22" s="29"/>
      <c r="BY22" s="29"/>
      <c r="BZ22" s="29"/>
      <c r="CA22" s="29"/>
      <c r="CB22" s="29"/>
      <c r="CC22" s="29"/>
      <c r="CD22" s="29"/>
      <c r="CE22" s="29"/>
      <c r="CF22" s="29"/>
      <c r="CG22" s="29"/>
      <c r="CH22" s="29"/>
      <c r="CI22" s="29"/>
      <c r="CJ22" s="29"/>
      <c r="CK22" s="29"/>
      <c r="CL22" s="29"/>
      <c r="CM22" s="29"/>
      <c r="CN22" s="29"/>
      <c r="CO22" s="29"/>
      <c r="CP22" s="29"/>
      <c r="CQ22" s="29"/>
      <c r="CR22" s="29"/>
      <c r="CS22" s="29"/>
      <c r="CT22" s="29"/>
      <c r="CU22" s="29"/>
      <c r="CV22" s="29"/>
      <c r="CW22" s="29"/>
      <c r="CX22" s="29"/>
      <c r="CY22" s="29"/>
      <c r="CZ22" s="29"/>
      <c r="DA22" s="29"/>
      <c r="DB22" s="29"/>
      <c r="DC22" s="29"/>
      <c r="DD22" s="29"/>
      <c r="DE22" s="29"/>
      <c r="DF22" s="29"/>
      <c r="DG22" s="29"/>
      <c r="DH22" s="29"/>
      <c r="DI22" s="29"/>
      <c r="DJ22" s="29"/>
      <c r="DK22" s="29"/>
      <c r="DL22" s="29"/>
      <c r="DM22" s="29"/>
      <c r="DN22" s="29"/>
      <c r="DO22" s="29"/>
      <c r="DP22" s="29"/>
      <c r="DQ22" s="29"/>
      <c r="DR22" s="29"/>
      <c r="DS22" s="29"/>
      <c r="DT22" s="29"/>
      <c r="DU22" s="29"/>
      <c r="DV22" s="29"/>
      <c r="DW22" s="29"/>
      <c r="DX22" s="29"/>
      <c r="DY22" s="29"/>
      <c r="DZ22" s="29"/>
      <c r="EA22" s="29"/>
      <c r="EB22" s="29"/>
      <c r="EC22" s="29"/>
      <c r="ED22" s="29"/>
      <c r="EE22" s="29"/>
      <c r="EF22" s="29"/>
      <c r="EG22" s="29"/>
      <c r="EH22" s="29"/>
      <c r="EI22" s="29"/>
      <c r="EJ22" s="29"/>
      <c r="EK22" s="29"/>
      <c r="EL22" s="29"/>
      <c r="EM22" s="29"/>
      <c r="EN22" s="29"/>
      <c r="EO22" s="29"/>
      <c r="EP22" s="29"/>
      <c r="EQ22" s="29"/>
      <c r="ER22" s="29"/>
      <c r="ES22" s="29"/>
      <c r="ET22" s="29"/>
      <c r="EU22" s="29"/>
      <c r="EV22" s="29"/>
      <c r="EW22" s="29"/>
      <c r="EX22" s="29"/>
      <c r="EY22" s="29"/>
      <c r="EZ22" s="29"/>
      <c r="FA22" s="29"/>
      <c r="FB22" s="29"/>
      <c r="FC22" s="29"/>
      <c r="FD22" s="29"/>
      <c r="FE22" s="29"/>
      <c r="FF22" s="29"/>
      <c r="FG22" s="29"/>
      <c r="FH22" s="29"/>
      <c r="FI22" s="29"/>
      <c r="FJ22" s="29"/>
      <c r="FK22" s="29"/>
      <c r="FL22" s="29"/>
      <c r="FM22" s="29"/>
      <c r="FN22" s="29"/>
      <c r="FO22" s="29"/>
      <c r="FP22" s="29"/>
      <c r="FQ22" s="29"/>
      <c r="FR22" s="29"/>
      <c r="FS22" s="29"/>
      <c r="FT22" s="29"/>
      <c r="FU22" s="29"/>
      <c r="FV22" s="29"/>
      <c r="FW22" s="29"/>
      <c r="FX22" s="29"/>
      <c r="FY22" s="29"/>
      <c r="FZ22" s="29"/>
      <c r="GA22" s="29"/>
      <c r="GB22" s="29"/>
      <c r="GC22" s="29"/>
      <c r="GD22" s="29"/>
      <c r="GE22" s="29"/>
      <c r="GF22" s="29"/>
      <c r="GG22" s="29"/>
      <c r="GH22" s="29"/>
      <c r="GI22" s="29"/>
      <c r="GJ22" s="29"/>
      <c r="GK22" s="29"/>
      <c r="GL22" s="29"/>
      <c r="GM22" s="29"/>
      <c r="GN22" s="29"/>
      <c r="GO22" s="29"/>
      <c r="GP22" s="29"/>
      <c r="GQ22" s="29"/>
      <c r="GR22" s="29"/>
      <c r="GS22" s="29"/>
      <c r="GT22" s="29"/>
      <c r="GU22" s="29"/>
      <c r="GV22" s="29"/>
      <c r="GW22" s="29"/>
      <c r="GX22" s="29"/>
      <c r="GY22" s="29"/>
      <c r="GZ22" s="29"/>
      <c r="HA22" s="29"/>
      <c r="HB22" s="29"/>
      <c r="HC22" s="29"/>
      <c r="HD22" s="29"/>
      <c r="HE22" s="29"/>
      <c r="HF22" s="29"/>
      <c r="HG22" s="29"/>
      <c r="HH22" s="29"/>
      <c r="HI22" s="29"/>
      <c r="HJ22" s="29"/>
      <c r="HK22" s="29"/>
      <c r="HL22" s="29"/>
      <c r="HM22" s="29"/>
      <c r="HN22" s="29"/>
      <c r="HO22" s="29"/>
      <c r="HP22" s="29"/>
      <c r="HQ22" s="29"/>
      <c r="HR22" s="29"/>
      <c r="HS22" s="29"/>
      <c r="HT22" s="29"/>
      <c r="HU22" s="29"/>
      <c r="HV22" s="29"/>
      <c r="HW22" s="29"/>
      <c r="HX22" s="29"/>
      <c r="HY22" s="29"/>
      <c r="HZ22" s="29"/>
      <c r="IA22" s="29"/>
      <c r="IB22" s="29"/>
      <c r="IC22" s="29"/>
      <c r="ID22" s="29"/>
      <c r="IE22" s="29"/>
      <c r="IF22" s="29"/>
      <c r="IG22" s="29"/>
      <c r="IH22" s="29"/>
      <c r="II22" s="29"/>
      <c r="IJ22" s="29"/>
      <c r="IK22" s="29"/>
      <c r="IL22" s="29"/>
      <c r="IM22" s="29"/>
      <c r="IN22" s="29"/>
      <c r="IO22" s="29"/>
      <c r="IP22" s="29"/>
      <c r="IQ22" s="29"/>
      <c r="IR22" s="29"/>
      <c r="IS22" s="29"/>
      <c r="IT22" s="29"/>
    </row>
    <row r="23" spans="1:254" s="28" customFormat="1" ht="14.25" x14ac:dyDescent="0.2">
      <c r="A23" s="20" t="s">
        <v>20</v>
      </c>
      <c r="B23" s="21">
        <f>SUM(B10:B21)</f>
        <v>13862</v>
      </c>
      <c r="C23" s="21">
        <f>SUM(C10:C21)</f>
        <v>13437</v>
      </c>
      <c r="D23" s="22">
        <f t="shared" si="0"/>
        <v>-3.0659356514211478E-2</v>
      </c>
      <c r="E23" s="23">
        <f>SUM(E10:E21)</f>
        <v>2205343123</v>
      </c>
      <c r="F23" s="23">
        <f>SUM(F10:F21)</f>
        <v>2516030933</v>
      </c>
      <c r="G23" s="23">
        <f>SUM(G10:G21)</f>
        <v>132277284.16</v>
      </c>
      <c r="H23" s="23">
        <f>SUM(H10:H21)</f>
        <v>150922003.63999999</v>
      </c>
      <c r="I23" s="22">
        <f t="shared" si="1"/>
        <v>0.14095178622996007</v>
      </c>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29"/>
      <c r="AO23" s="29"/>
      <c r="AP23" s="29"/>
      <c r="AQ23" s="29"/>
      <c r="AR23" s="29"/>
      <c r="AS23" s="29"/>
      <c r="AT23" s="29"/>
      <c r="AU23" s="29"/>
      <c r="AV23" s="29"/>
      <c r="AW23" s="29"/>
      <c r="AX23" s="29"/>
      <c r="AY23" s="29"/>
      <c r="AZ23" s="29"/>
      <c r="BA23" s="29"/>
      <c r="BB23" s="29"/>
      <c r="BC23" s="29"/>
      <c r="BD23" s="29"/>
      <c r="BE23" s="29"/>
      <c r="BF23" s="29"/>
      <c r="BG23" s="29"/>
      <c r="BH23" s="29"/>
      <c r="BI23" s="29"/>
      <c r="BJ23" s="29"/>
      <c r="BK23" s="29"/>
      <c r="BL23" s="29"/>
      <c r="BM23" s="29"/>
      <c r="BN23" s="29"/>
      <c r="BO23" s="29"/>
      <c r="BP23" s="29"/>
      <c r="BQ23" s="29"/>
      <c r="BR23" s="29"/>
      <c r="BS23" s="29"/>
      <c r="BT23" s="29"/>
      <c r="BU23" s="29"/>
      <c r="BV23" s="29"/>
      <c r="BW23" s="29"/>
      <c r="BX23" s="29"/>
      <c r="BY23" s="29"/>
      <c r="BZ23" s="29"/>
      <c r="CA23" s="29"/>
      <c r="CB23" s="29"/>
      <c r="CC23" s="29"/>
      <c r="CD23" s="29"/>
      <c r="CE23" s="29"/>
      <c r="CF23" s="29"/>
      <c r="CG23" s="29"/>
      <c r="CH23" s="29"/>
      <c r="CI23" s="29"/>
      <c r="CJ23" s="29"/>
      <c r="CK23" s="29"/>
      <c r="CL23" s="29"/>
      <c r="CM23" s="29"/>
      <c r="CN23" s="29"/>
      <c r="CO23" s="29"/>
      <c r="CP23" s="29"/>
      <c r="CQ23" s="29"/>
      <c r="CR23" s="29"/>
      <c r="CS23" s="29"/>
      <c r="CT23" s="29"/>
      <c r="CU23" s="29"/>
      <c r="CV23" s="29"/>
      <c r="CW23" s="29"/>
      <c r="CX23" s="29"/>
      <c r="CY23" s="29"/>
      <c r="CZ23" s="29"/>
      <c r="DA23" s="29"/>
      <c r="DB23" s="29"/>
      <c r="DC23" s="29"/>
      <c r="DD23" s="29"/>
      <c r="DE23" s="29"/>
      <c r="DF23" s="29"/>
      <c r="DG23" s="29"/>
      <c r="DH23" s="29"/>
      <c r="DI23" s="29"/>
      <c r="DJ23" s="29"/>
      <c r="DK23" s="29"/>
      <c r="DL23" s="29"/>
      <c r="DM23" s="29"/>
      <c r="DN23" s="29"/>
      <c r="DO23" s="29"/>
      <c r="DP23" s="29"/>
      <c r="DQ23" s="29"/>
      <c r="DR23" s="29"/>
      <c r="DS23" s="29"/>
      <c r="DT23" s="29"/>
      <c r="DU23" s="29"/>
      <c r="DV23" s="29"/>
      <c r="DW23" s="29"/>
      <c r="DX23" s="29"/>
      <c r="DY23" s="29"/>
      <c r="DZ23" s="29"/>
      <c r="EA23" s="29"/>
      <c r="EB23" s="29"/>
      <c r="EC23" s="29"/>
      <c r="ED23" s="29"/>
      <c r="EE23" s="29"/>
      <c r="EF23" s="29"/>
      <c r="EG23" s="29"/>
      <c r="EH23" s="29"/>
      <c r="EI23" s="29"/>
      <c r="EJ23" s="29"/>
      <c r="EK23" s="29"/>
      <c r="EL23" s="29"/>
      <c r="EM23" s="29"/>
      <c r="EN23" s="29"/>
      <c r="EO23" s="29"/>
      <c r="EP23" s="29"/>
      <c r="EQ23" s="29"/>
      <c r="ER23" s="29"/>
      <c r="ES23" s="29"/>
      <c r="ET23" s="29"/>
      <c r="EU23" s="29"/>
      <c r="EV23" s="29"/>
      <c r="EW23" s="29"/>
      <c r="EX23" s="29"/>
      <c r="EY23" s="29"/>
      <c r="EZ23" s="29"/>
      <c r="FA23" s="29"/>
      <c r="FB23" s="29"/>
      <c r="FC23" s="29"/>
      <c r="FD23" s="29"/>
      <c r="FE23" s="29"/>
      <c r="FF23" s="29"/>
      <c r="FG23" s="29"/>
      <c r="FH23" s="29"/>
      <c r="FI23" s="29"/>
      <c r="FJ23" s="29"/>
      <c r="FK23" s="29"/>
      <c r="FL23" s="29"/>
      <c r="FM23" s="29"/>
      <c r="FN23" s="29"/>
      <c r="FO23" s="29"/>
      <c r="FP23" s="29"/>
      <c r="FQ23" s="29"/>
      <c r="FR23" s="29"/>
      <c r="FS23" s="29"/>
      <c r="FT23" s="29"/>
      <c r="FU23" s="29"/>
      <c r="FV23" s="29"/>
      <c r="FW23" s="29"/>
      <c r="FX23" s="29"/>
      <c r="FY23" s="29"/>
      <c r="FZ23" s="29"/>
      <c r="GA23" s="29"/>
      <c r="GB23" s="29"/>
      <c r="GC23" s="29"/>
      <c r="GD23" s="29"/>
      <c r="GE23" s="29"/>
      <c r="GF23" s="29"/>
      <c r="GG23" s="29"/>
      <c r="GH23" s="29"/>
      <c r="GI23" s="29"/>
      <c r="GJ23" s="29"/>
      <c r="GK23" s="29"/>
      <c r="GL23" s="29"/>
      <c r="GM23" s="29"/>
      <c r="GN23" s="29"/>
      <c r="GO23" s="29"/>
      <c r="GP23" s="29"/>
      <c r="GQ23" s="29"/>
      <c r="GR23" s="29"/>
      <c r="GS23" s="29"/>
      <c r="GT23" s="29"/>
      <c r="GU23" s="29"/>
      <c r="GV23" s="29"/>
      <c r="GW23" s="29"/>
      <c r="GX23" s="29"/>
      <c r="GY23" s="29"/>
      <c r="GZ23" s="29"/>
      <c r="HA23" s="29"/>
      <c r="HB23" s="29"/>
      <c r="HC23" s="29"/>
      <c r="HD23" s="29"/>
      <c r="HE23" s="29"/>
      <c r="HF23" s="29"/>
      <c r="HG23" s="29"/>
      <c r="HH23" s="29"/>
      <c r="HI23" s="29"/>
      <c r="HJ23" s="29"/>
      <c r="HK23" s="29"/>
      <c r="HL23" s="29"/>
      <c r="HM23" s="29"/>
      <c r="HN23" s="29"/>
      <c r="HO23" s="29"/>
      <c r="HP23" s="29"/>
      <c r="HQ23" s="29"/>
      <c r="HR23" s="29"/>
      <c r="HS23" s="29"/>
      <c r="HT23" s="29"/>
      <c r="HU23" s="29"/>
      <c r="HV23" s="29"/>
      <c r="HW23" s="29"/>
      <c r="HX23" s="29"/>
      <c r="HY23" s="29"/>
      <c r="HZ23" s="29"/>
      <c r="IA23" s="29"/>
      <c r="IB23" s="29"/>
      <c r="IC23" s="29"/>
      <c r="ID23" s="29"/>
      <c r="IE23" s="29"/>
      <c r="IF23" s="29"/>
      <c r="IG23" s="29"/>
      <c r="IH23" s="29"/>
      <c r="II23" s="29"/>
      <c r="IJ23" s="29"/>
      <c r="IK23" s="29"/>
      <c r="IL23" s="29"/>
      <c r="IM23" s="29"/>
      <c r="IN23" s="29"/>
      <c r="IO23" s="29"/>
      <c r="IP23" s="29"/>
      <c r="IQ23" s="29"/>
      <c r="IR23" s="29"/>
      <c r="IS23" s="29"/>
      <c r="IT23" s="29"/>
    </row>
    <row r="24" spans="1:254" s="28" customFormat="1" x14ac:dyDescent="0.25">
      <c r="A24" s="18"/>
      <c r="B24" s="18"/>
      <c r="C24" s="18"/>
      <c r="D24" s="18"/>
      <c r="E24" s="18"/>
      <c r="F24" s="18"/>
      <c r="G24" s="19"/>
      <c r="H24" s="7"/>
      <c r="I24" s="29"/>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c r="AM24" s="43"/>
      <c r="AN24" s="29"/>
      <c r="AO24" s="29"/>
      <c r="AP24" s="29"/>
      <c r="AQ24" s="29"/>
      <c r="AR24" s="29"/>
      <c r="AS24" s="29"/>
      <c r="AT24" s="29"/>
      <c r="AU24" s="29"/>
      <c r="AV24" s="29"/>
      <c r="AW24" s="29"/>
      <c r="AX24" s="29"/>
      <c r="AY24" s="29"/>
      <c r="AZ24" s="29"/>
      <c r="BA24" s="29"/>
      <c r="BB24" s="29"/>
      <c r="BC24" s="29"/>
      <c r="BD24" s="29"/>
      <c r="BE24" s="29"/>
      <c r="BF24" s="29"/>
      <c r="BG24" s="29"/>
      <c r="BH24" s="29"/>
      <c r="BI24" s="29"/>
      <c r="BJ24" s="29"/>
      <c r="BK24" s="29"/>
      <c r="BL24" s="29"/>
      <c r="BM24" s="29"/>
      <c r="BN24" s="29"/>
      <c r="BO24" s="29"/>
      <c r="BP24" s="29"/>
      <c r="BQ24" s="29"/>
      <c r="BR24" s="29"/>
      <c r="BS24" s="29"/>
      <c r="BT24" s="29"/>
      <c r="BU24" s="29"/>
      <c r="BV24" s="29"/>
      <c r="BW24" s="29"/>
      <c r="BX24" s="29"/>
      <c r="BY24" s="29"/>
      <c r="BZ24" s="29"/>
      <c r="CA24" s="29"/>
      <c r="CB24" s="29"/>
      <c r="CC24" s="29"/>
      <c r="CD24" s="29"/>
      <c r="CE24" s="29"/>
      <c r="CF24" s="29"/>
      <c r="CG24" s="29"/>
      <c r="CH24" s="29"/>
      <c r="CI24" s="29"/>
      <c r="CJ24" s="29"/>
      <c r="CK24" s="29"/>
      <c r="CL24" s="29"/>
      <c r="CM24" s="29"/>
      <c r="CN24" s="29"/>
      <c r="CO24" s="29"/>
      <c r="CP24" s="29"/>
      <c r="CQ24" s="29"/>
      <c r="CR24" s="29"/>
      <c r="CS24" s="29"/>
      <c r="CT24" s="29"/>
      <c r="CU24" s="29"/>
      <c r="CV24" s="29"/>
      <c r="CW24" s="29"/>
      <c r="CX24" s="29"/>
      <c r="CY24" s="29"/>
      <c r="CZ24" s="29"/>
      <c r="DA24" s="29"/>
      <c r="DB24" s="29"/>
      <c r="DC24" s="29"/>
      <c r="DD24" s="29"/>
      <c r="DE24" s="29"/>
      <c r="DF24" s="29"/>
      <c r="DG24" s="29"/>
      <c r="DH24" s="29"/>
      <c r="DI24" s="29"/>
      <c r="DJ24" s="29"/>
      <c r="DK24" s="29"/>
      <c r="DL24" s="29"/>
      <c r="DM24" s="29"/>
      <c r="DN24" s="29"/>
      <c r="DO24" s="29"/>
      <c r="DP24" s="29"/>
      <c r="DQ24" s="29"/>
      <c r="DR24" s="29"/>
      <c r="DS24" s="29"/>
      <c r="DT24" s="29"/>
      <c r="DU24" s="29"/>
      <c r="DV24" s="29"/>
      <c r="DW24" s="29"/>
      <c r="DX24" s="29"/>
      <c r="DY24" s="29"/>
      <c r="DZ24" s="29"/>
      <c r="EA24" s="29"/>
      <c r="EB24" s="29"/>
      <c r="EC24" s="29"/>
      <c r="ED24" s="29"/>
      <c r="EE24" s="29"/>
      <c r="EF24" s="29"/>
      <c r="EG24" s="29"/>
      <c r="EH24" s="29"/>
      <c r="EI24" s="29"/>
      <c r="EJ24" s="29"/>
      <c r="EK24" s="29"/>
      <c r="EL24" s="29"/>
      <c r="EM24" s="29"/>
      <c r="EN24" s="29"/>
      <c r="EO24" s="29"/>
      <c r="EP24" s="29"/>
      <c r="EQ24" s="29"/>
      <c r="ER24" s="29"/>
      <c r="ES24" s="29"/>
      <c r="ET24" s="29"/>
      <c r="EU24" s="29"/>
      <c r="EV24" s="29"/>
      <c r="EW24" s="29"/>
      <c r="EX24" s="29"/>
      <c r="EY24" s="29"/>
      <c r="EZ24" s="29"/>
      <c r="FA24" s="29"/>
      <c r="FB24" s="29"/>
      <c r="FC24" s="29"/>
      <c r="FD24" s="29"/>
      <c r="FE24" s="29"/>
      <c r="FF24" s="29"/>
      <c r="FG24" s="29"/>
      <c r="FH24" s="29"/>
      <c r="FI24" s="29"/>
      <c r="FJ24" s="29"/>
      <c r="FK24" s="29"/>
      <c r="FL24" s="29"/>
      <c r="FM24" s="29"/>
      <c r="FN24" s="29"/>
      <c r="FO24" s="29"/>
      <c r="FP24" s="29"/>
      <c r="FQ24" s="29"/>
      <c r="FR24" s="29"/>
      <c r="FS24" s="29"/>
      <c r="FT24" s="29"/>
      <c r="FU24" s="29"/>
      <c r="FV24" s="29"/>
      <c r="FW24" s="29"/>
      <c r="FX24" s="29"/>
      <c r="FY24" s="29"/>
      <c r="FZ24" s="29"/>
      <c r="GA24" s="29"/>
      <c r="GB24" s="29"/>
      <c r="GC24" s="29"/>
      <c r="GD24" s="29"/>
      <c r="GE24" s="29"/>
      <c r="GF24" s="29"/>
      <c r="GG24" s="29"/>
      <c r="GH24" s="29"/>
      <c r="GI24" s="29"/>
      <c r="GJ24" s="29"/>
      <c r="GK24" s="29"/>
      <c r="GL24" s="29"/>
      <c r="GM24" s="29"/>
      <c r="GN24" s="29"/>
      <c r="GO24" s="29"/>
      <c r="GP24" s="29"/>
      <c r="GQ24" s="29"/>
      <c r="GR24" s="29"/>
      <c r="GS24" s="29"/>
      <c r="GT24" s="29"/>
      <c r="GU24" s="29"/>
      <c r="GV24" s="29"/>
      <c r="GW24" s="29"/>
      <c r="GX24" s="29"/>
      <c r="GY24" s="29"/>
      <c r="GZ24" s="29"/>
      <c r="HA24" s="29"/>
      <c r="HB24" s="29"/>
      <c r="HC24" s="29"/>
      <c r="HD24" s="29"/>
      <c r="HE24" s="29"/>
      <c r="HF24" s="29"/>
      <c r="HG24" s="29"/>
      <c r="HH24" s="29"/>
      <c r="HI24" s="29"/>
      <c r="HJ24" s="29"/>
      <c r="HK24" s="29"/>
      <c r="HL24" s="29"/>
      <c r="HM24" s="29"/>
      <c r="HN24" s="29"/>
      <c r="HO24" s="29"/>
      <c r="HP24" s="29"/>
      <c r="HQ24" s="29"/>
      <c r="HR24" s="29"/>
      <c r="HS24" s="29"/>
      <c r="HT24" s="29"/>
      <c r="HU24" s="29"/>
      <c r="HV24" s="29"/>
      <c r="HW24" s="29"/>
      <c r="HX24" s="29"/>
      <c r="HY24" s="29"/>
      <c r="HZ24" s="29"/>
      <c r="IA24" s="29"/>
      <c r="IB24" s="29"/>
      <c r="IC24" s="29"/>
      <c r="ID24" s="29"/>
      <c r="IE24" s="29"/>
      <c r="IF24" s="29"/>
      <c r="IG24" s="29"/>
      <c r="IH24" s="29"/>
      <c r="II24" s="29"/>
      <c r="IJ24" s="29"/>
      <c r="IK24" s="29"/>
      <c r="IL24" s="29"/>
      <c r="IM24" s="29"/>
      <c r="IN24" s="29"/>
      <c r="IO24" s="29"/>
      <c r="IP24" s="29"/>
      <c r="IQ24" s="29"/>
      <c r="IR24" s="29"/>
      <c r="IS24" s="29"/>
      <c r="IT24" s="29"/>
    </row>
    <row r="25" spans="1:254" s="32" customFormat="1" x14ac:dyDescent="0.25">
      <c r="A25" s="7"/>
      <c r="B25" s="7"/>
      <c r="C25" s="7"/>
      <c r="D25" s="7"/>
      <c r="E25" s="7"/>
      <c r="F25" s="7"/>
      <c r="G25" s="7"/>
      <c r="H25" s="7"/>
      <c r="I25" s="39"/>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N25" s="29"/>
      <c r="AO25" s="29"/>
      <c r="AP25" s="29"/>
      <c r="AQ25" s="29"/>
      <c r="AR25" s="29"/>
      <c r="AS25" s="29"/>
      <c r="AT25" s="29"/>
      <c r="AU25" s="29"/>
      <c r="AV25" s="29"/>
      <c r="AW25" s="29"/>
      <c r="AX25" s="29"/>
      <c r="AY25" s="29"/>
      <c r="AZ25" s="29"/>
      <c r="BA25" s="29"/>
      <c r="BB25" s="29"/>
      <c r="BC25" s="29"/>
      <c r="BD25" s="29"/>
      <c r="BE25" s="29"/>
      <c r="BF25" s="29"/>
      <c r="BG25" s="29"/>
      <c r="BH25" s="29"/>
      <c r="BI25" s="29"/>
      <c r="BJ25" s="29"/>
      <c r="BK25" s="29"/>
      <c r="BL25" s="29"/>
      <c r="BM25" s="29"/>
      <c r="BN25" s="29"/>
      <c r="BO25" s="29"/>
      <c r="BP25" s="29"/>
      <c r="BQ25" s="29"/>
      <c r="BR25" s="29"/>
      <c r="BS25" s="29"/>
      <c r="BT25" s="29"/>
      <c r="BU25" s="29"/>
      <c r="BV25" s="29"/>
      <c r="BW25" s="29"/>
      <c r="BX25" s="29"/>
      <c r="BY25" s="29"/>
      <c r="BZ25" s="29"/>
      <c r="CA25" s="29"/>
      <c r="CB25" s="29"/>
      <c r="CC25" s="29"/>
      <c r="CD25" s="29"/>
      <c r="CE25" s="29"/>
      <c r="CF25" s="29"/>
      <c r="CG25" s="29"/>
      <c r="CH25" s="29"/>
      <c r="CI25" s="29"/>
      <c r="CJ25" s="29"/>
      <c r="CK25" s="29"/>
      <c r="CL25" s="29"/>
      <c r="CM25" s="29"/>
      <c r="CN25" s="29"/>
      <c r="CO25" s="29"/>
      <c r="CP25" s="29"/>
      <c r="CQ25" s="29"/>
      <c r="CR25" s="29"/>
      <c r="CS25" s="29"/>
      <c r="CT25" s="29"/>
      <c r="CU25" s="29"/>
      <c r="CV25" s="29"/>
      <c r="CW25" s="29"/>
      <c r="CX25" s="29"/>
      <c r="CY25" s="29"/>
      <c r="CZ25" s="29"/>
      <c r="DA25" s="29"/>
      <c r="DB25" s="29"/>
      <c r="DC25" s="29"/>
      <c r="DD25" s="29"/>
      <c r="DE25" s="29"/>
      <c r="DF25" s="29"/>
      <c r="DG25" s="29"/>
      <c r="DH25" s="29"/>
      <c r="DI25" s="29"/>
      <c r="DJ25" s="29"/>
      <c r="DK25" s="29"/>
      <c r="DL25" s="29"/>
      <c r="DM25" s="29"/>
      <c r="DN25" s="29"/>
      <c r="DO25" s="29"/>
      <c r="DP25" s="29"/>
      <c r="DQ25" s="29"/>
      <c r="DR25" s="29"/>
      <c r="DS25" s="29"/>
      <c r="DT25" s="29"/>
      <c r="DU25" s="29"/>
      <c r="DV25" s="29"/>
      <c r="DW25" s="29"/>
      <c r="DX25" s="29"/>
      <c r="DY25" s="29"/>
      <c r="DZ25" s="29"/>
      <c r="EA25" s="29"/>
      <c r="EB25" s="29"/>
      <c r="EC25" s="29"/>
      <c r="ED25" s="29"/>
      <c r="EE25" s="29"/>
      <c r="EF25" s="29"/>
      <c r="EG25" s="29"/>
      <c r="EH25" s="29"/>
      <c r="EI25" s="29"/>
      <c r="EJ25" s="29"/>
      <c r="EK25" s="29"/>
      <c r="EL25" s="29"/>
      <c r="EM25" s="29"/>
      <c r="EN25" s="29"/>
      <c r="EO25" s="29"/>
      <c r="EP25" s="29"/>
      <c r="EQ25" s="29"/>
      <c r="ER25" s="29"/>
      <c r="ES25" s="29"/>
      <c r="ET25" s="29"/>
      <c r="EU25" s="29"/>
      <c r="EV25" s="29"/>
      <c r="EW25" s="29"/>
      <c r="EX25" s="29"/>
      <c r="EY25" s="29"/>
      <c r="EZ25" s="29"/>
      <c r="FA25" s="29"/>
      <c r="FB25" s="29"/>
      <c r="FC25" s="29"/>
      <c r="FD25" s="29"/>
      <c r="FE25" s="29"/>
      <c r="FF25" s="29"/>
      <c r="FG25" s="29"/>
      <c r="FH25" s="29"/>
      <c r="FI25" s="29"/>
      <c r="FJ25" s="29"/>
      <c r="FK25" s="29"/>
      <c r="FL25" s="29"/>
      <c r="FM25" s="29"/>
      <c r="FN25" s="29"/>
      <c r="FO25" s="29"/>
      <c r="FP25" s="29"/>
      <c r="FQ25" s="29"/>
      <c r="FR25" s="29"/>
      <c r="FS25" s="29"/>
      <c r="FT25" s="29"/>
      <c r="FU25" s="29"/>
      <c r="FV25" s="29"/>
      <c r="FW25" s="29"/>
      <c r="FX25" s="29"/>
      <c r="FY25" s="29"/>
      <c r="FZ25" s="29"/>
      <c r="GA25" s="29"/>
      <c r="GB25" s="29"/>
      <c r="GC25" s="29"/>
      <c r="GD25" s="29"/>
      <c r="GE25" s="29"/>
      <c r="GF25" s="29"/>
      <c r="GG25" s="29"/>
      <c r="GH25" s="29"/>
      <c r="GI25" s="29"/>
      <c r="GJ25" s="29"/>
      <c r="GK25" s="29"/>
      <c r="GL25" s="29"/>
      <c r="GM25" s="29"/>
      <c r="GN25" s="29"/>
      <c r="GO25" s="29"/>
      <c r="GP25" s="29"/>
      <c r="GQ25" s="29"/>
      <c r="GR25" s="29"/>
      <c r="GS25" s="29"/>
      <c r="GT25" s="29"/>
      <c r="GU25" s="29"/>
      <c r="GV25" s="29"/>
      <c r="GW25" s="29"/>
      <c r="GX25" s="29"/>
      <c r="GY25" s="29"/>
      <c r="GZ25" s="29"/>
      <c r="HA25" s="29"/>
      <c r="HB25" s="29"/>
      <c r="HC25" s="29"/>
      <c r="HD25" s="29"/>
      <c r="HE25" s="29"/>
      <c r="HF25" s="29"/>
      <c r="HG25" s="29"/>
      <c r="HH25" s="29"/>
      <c r="HI25" s="29"/>
      <c r="HJ25" s="29"/>
      <c r="HK25" s="29"/>
      <c r="HL25" s="29"/>
      <c r="HM25" s="29"/>
      <c r="HN25" s="29"/>
      <c r="HO25" s="29"/>
      <c r="HP25" s="29"/>
      <c r="HQ25" s="29"/>
      <c r="HR25" s="29"/>
      <c r="HS25" s="29"/>
      <c r="HT25" s="29"/>
      <c r="HU25" s="29"/>
      <c r="HV25" s="29"/>
      <c r="HW25" s="29"/>
      <c r="HX25" s="29"/>
      <c r="HY25" s="29"/>
      <c r="HZ25" s="29"/>
      <c r="IA25" s="29"/>
      <c r="IB25" s="29"/>
      <c r="IC25" s="29"/>
      <c r="ID25" s="29"/>
      <c r="IE25" s="29"/>
      <c r="IF25" s="29"/>
      <c r="IG25" s="29"/>
      <c r="IH25" s="29"/>
      <c r="II25" s="29"/>
      <c r="IJ25" s="29"/>
      <c r="IK25" s="29"/>
      <c r="IL25" s="29"/>
      <c r="IM25" s="29"/>
      <c r="IN25" s="29"/>
      <c r="IO25" s="29"/>
      <c r="IP25" s="29"/>
      <c r="IQ25" s="29"/>
      <c r="IR25" s="29"/>
      <c r="IS25" s="29"/>
      <c r="IT25" s="29"/>
    </row>
    <row r="26" spans="1:254" s="32" customFormat="1" x14ac:dyDescent="0.25">
      <c r="A26" s="7"/>
      <c r="B26" s="7"/>
      <c r="C26" s="7"/>
      <c r="D26" s="7"/>
      <c r="E26" s="7"/>
      <c r="F26" s="7"/>
      <c r="G26" s="7"/>
      <c r="H26" s="7"/>
      <c r="I26" s="29"/>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43"/>
      <c r="AM26" s="43"/>
      <c r="AN26" s="29"/>
      <c r="AO26" s="29"/>
      <c r="AP26" s="29"/>
      <c r="AQ26" s="29"/>
      <c r="AR26" s="29"/>
      <c r="AS26" s="29"/>
      <c r="AT26" s="29"/>
      <c r="AU26" s="29"/>
      <c r="AV26" s="29"/>
      <c r="AW26" s="29"/>
      <c r="AX26" s="29"/>
      <c r="AY26" s="29"/>
      <c r="AZ26" s="29"/>
      <c r="BA26" s="29"/>
      <c r="BB26" s="29"/>
      <c r="BC26" s="29"/>
      <c r="BD26" s="29"/>
      <c r="BE26" s="29"/>
      <c r="BF26" s="29"/>
      <c r="BG26" s="29"/>
      <c r="BH26" s="29"/>
      <c r="BI26" s="29"/>
      <c r="BJ26" s="29"/>
      <c r="BK26" s="29"/>
      <c r="BL26" s="29"/>
      <c r="BM26" s="29"/>
      <c r="BN26" s="29"/>
      <c r="BO26" s="29"/>
      <c r="BP26" s="29"/>
      <c r="BQ26" s="29"/>
      <c r="BR26" s="29"/>
      <c r="BS26" s="29"/>
      <c r="BT26" s="29"/>
      <c r="BU26" s="29"/>
      <c r="BV26" s="29"/>
      <c r="BW26" s="29"/>
      <c r="BX26" s="29"/>
      <c r="BY26" s="29"/>
      <c r="BZ26" s="29"/>
      <c r="CA26" s="29"/>
      <c r="CB26" s="29"/>
      <c r="CC26" s="29"/>
      <c r="CD26" s="29"/>
      <c r="CE26" s="29"/>
      <c r="CF26" s="29"/>
      <c r="CG26" s="29"/>
      <c r="CH26" s="29"/>
      <c r="CI26" s="29"/>
      <c r="CJ26" s="29"/>
      <c r="CK26" s="29"/>
      <c r="CL26" s="29"/>
      <c r="CM26" s="29"/>
      <c r="CN26" s="29"/>
      <c r="CO26" s="29"/>
      <c r="CP26" s="29"/>
      <c r="CQ26" s="29"/>
      <c r="CR26" s="29"/>
      <c r="CS26" s="29"/>
      <c r="CT26" s="29"/>
      <c r="CU26" s="29"/>
      <c r="CV26" s="29"/>
      <c r="CW26" s="29"/>
      <c r="CX26" s="29"/>
      <c r="CY26" s="29"/>
      <c r="CZ26" s="29"/>
      <c r="DA26" s="29"/>
      <c r="DB26" s="29"/>
      <c r="DC26" s="29"/>
      <c r="DD26" s="29"/>
      <c r="DE26" s="29"/>
      <c r="DF26" s="29"/>
      <c r="DG26" s="29"/>
      <c r="DH26" s="29"/>
      <c r="DI26" s="29"/>
      <c r="DJ26" s="29"/>
      <c r="DK26" s="29"/>
      <c r="DL26" s="29"/>
      <c r="DM26" s="29"/>
      <c r="DN26" s="29"/>
      <c r="DO26" s="29"/>
      <c r="DP26" s="29"/>
      <c r="DQ26" s="29"/>
      <c r="DR26" s="29"/>
      <c r="DS26" s="29"/>
      <c r="DT26" s="29"/>
      <c r="DU26" s="29"/>
      <c r="DV26" s="29"/>
      <c r="DW26" s="29"/>
      <c r="DX26" s="29"/>
      <c r="DY26" s="29"/>
      <c r="DZ26" s="29"/>
      <c r="EA26" s="29"/>
      <c r="EB26" s="29"/>
      <c r="EC26" s="29"/>
      <c r="ED26" s="29"/>
      <c r="EE26" s="29"/>
      <c r="EF26" s="29"/>
      <c r="EG26" s="29"/>
      <c r="EH26" s="29"/>
      <c r="EI26" s="29"/>
      <c r="EJ26" s="29"/>
      <c r="EK26" s="29"/>
      <c r="EL26" s="29"/>
      <c r="EM26" s="29"/>
      <c r="EN26" s="29"/>
      <c r="EO26" s="29"/>
      <c r="EP26" s="29"/>
      <c r="EQ26" s="29"/>
      <c r="ER26" s="29"/>
      <c r="ES26" s="29"/>
      <c r="ET26" s="29"/>
      <c r="EU26" s="29"/>
      <c r="EV26" s="29"/>
      <c r="EW26" s="29"/>
      <c r="EX26" s="29"/>
      <c r="EY26" s="29"/>
      <c r="EZ26" s="29"/>
      <c r="FA26" s="29"/>
      <c r="FB26" s="29"/>
      <c r="FC26" s="29"/>
      <c r="FD26" s="29"/>
      <c r="FE26" s="29"/>
      <c r="FF26" s="29"/>
      <c r="FG26" s="29"/>
      <c r="FH26" s="29"/>
      <c r="FI26" s="29"/>
      <c r="FJ26" s="29"/>
      <c r="FK26" s="29"/>
      <c r="FL26" s="29"/>
      <c r="FM26" s="29"/>
      <c r="FN26" s="29"/>
      <c r="FO26" s="29"/>
      <c r="FP26" s="29"/>
      <c r="FQ26" s="29"/>
      <c r="FR26" s="29"/>
      <c r="FS26" s="29"/>
      <c r="FT26" s="29"/>
      <c r="FU26" s="29"/>
      <c r="FV26" s="29"/>
      <c r="FW26" s="29"/>
      <c r="FX26" s="29"/>
      <c r="FY26" s="29"/>
      <c r="FZ26" s="29"/>
      <c r="GA26" s="29"/>
      <c r="GB26" s="29"/>
      <c r="GC26" s="29"/>
      <c r="GD26" s="29"/>
      <c r="GE26" s="29"/>
      <c r="GF26" s="29"/>
      <c r="GG26" s="29"/>
      <c r="GH26" s="29"/>
      <c r="GI26" s="29"/>
      <c r="GJ26" s="29"/>
      <c r="GK26" s="29"/>
      <c r="GL26" s="29"/>
      <c r="GM26" s="29"/>
      <c r="GN26" s="29"/>
      <c r="GO26" s="29"/>
      <c r="GP26" s="29"/>
      <c r="GQ26" s="29"/>
      <c r="GR26" s="29"/>
      <c r="GS26" s="29"/>
      <c r="GT26" s="29"/>
      <c r="GU26" s="29"/>
      <c r="GV26" s="29"/>
      <c r="GW26" s="29"/>
      <c r="GX26" s="29"/>
      <c r="GY26" s="29"/>
      <c r="GZ26" s="29"/>
      <c r="HA26" s="29"/>
      <c r="HB26" s="29"/>
      <c r="HC26" s="29"/>
      <c r="HD26" s="29"/>
      <c r="HE26" s="29"/>
      <c r="HF26" s="29"/>
      <c r="HG26" s="29"/>
      <c r="HH26" s="29"/>
      <c r="HI26" s="29"/>
      <c r="HJ26" s="29"/>
      <c r="HK26" s="29"/>
      <c r="HL26" s="29"/>
      <c r="HM26" s="29"/>
      <c r="HN26" s="29"/>
      <c r="HO26" s="29"/>
      <c r="HP26" s="29"/>
      <c r="HQ26" s="29"/>
      <c r="HR26" s="29"/>
      <c r="HS26" s="29"/>
      <c r="HT26" s="29"/>
      <c r="HU26" s="29"/>
      <c r="HV26" s="29"/>
      <c r="HW26" s="29"/>
      <c r="HX26" s="29"/>
      <c r="HY26" s="29"/>
      <c r="HZ26" s="29"/>
      <c r="IA26" s="29"/>
      <c r="IB26" s="29"/>
      <c r="IC26" s="29"/>
      <c r="ID26" s="29"/>
      <c r="IE26" s="29"/>
      <c r="IF26" s="29"/>
      <c r="IG26" s="29"/>
      <c r="IH26" s="29"/>
      <c r="II26" s="29"/>
      <c r="IJ26" s="29"/>
      <c r="IK26" s="29"/>
      <c r="IL26" s="29"/>
      <c r="IM26" s="29"/>
      <c r="IN26" s="29"/>
      <c r="IO26" s="29"/>
      <c r="IP26" s="29"/>
      <c r="IQ26" s="29"/>
      <c r="IR26" s="29"/>
      <c r="IS26" s="29"/>
      <c r="IT26" s="29"/>
    </row>
    <row r="27" spans="1:254" s="32" customFormat="1" x14ac:dyDescent="0.25">
      <c r="A27" s="7"/>
      <c r="B27" s="7"/>
      <c r="C27" s="7"/>
      <c r="D27" s="7"/>
      <c r="E27" s="7"/>
      <c r="F27" s="7"/>
      <c r="G27" s="7"/>
      <c r="I27" s="29"/>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29"/>
      <c r="BL27" s="29"/>
      <c r="BM27" s="29"/>
      <c r="BN27" s="29"/>
      <c r="BO27" s="29"/>
      <c r="BP27" s="29"/>
      <c r="BQ27" s="29"/>
      <c r="BR27" s="29"/>
      <c r="BS27" s="29"/>
      <c r="BT27" s="29"/>
      <c r="BU27" s="29"/>
      <c r="BV27" s="29"/>
      <c r="BW27" s="29"/>
      <c r="BX27" s="29"/>
      <c r="BY27" s="29"/>
      <c r="BZ27" s="29"/>
      <c r="CA27" s="29"/>
      <c r="CB27" s="29"/>
      <c r="CC27" s="29"/>
      <c r="CD27" s="29"/>
      <c r="CE27" s="29"/>
      <c r="CF27" s="29"/>
      <c r="CG27" s="29"/>
      <c r="CH27" s="29"/>
      <c r="CI27" s="29"/>
      <c r="CJ27" s="29"/>
      <c r="CK27" s="29"/>
      <c r="CL27" s="29"/>
      <c r="CM27" s="29"/>
      <c r="CN27" s="29"/>
      <c r="CO27" s="29"/>
      <c r="CP27" s="29"/>
      <c r="CQ27" s="29"/>
      <c r="CR27" s="29"/>
      <c r="CS27" s="29"/>
      <c r="CT27" s="29"/>
      <c r="CU27" s="29"/>
      <c r="CV27" s="29"/>
      <c r="CW27" s="29"/>
      <c r="CX27" s="29"/>
      <c r="CY27" s="29"/>
      <c r="CZ27" s="29"/>
      <c r="DA27" s="29"/>
      <c r="DB27" s="29"/>
      <c r="DC27" s="29"/>
      <c r="DD27" s="29"/>
      <c r="DE27" s="29"/>
      <c r="DF27" s="29"/>
      <c r="DG27" s="29"/>
      <c r="DH27" s="29"/>
      <c r="DI27" s="29"/>
      <c r="DJ27" s="29"/>
      <c r="DK27" s="29"/>
      <c r="DL27" s="29"/>
      <c r="DM27" s="29"/>
      <c r="DN27" s="29"/>
      <c r="DO27" s="29"/>
      <c r="DP27" s="29"/>
      <c r="DQ27" s="29"/>
      <c r="DR27" s="29"/>
      <c r="DS27" s="29"/>
      <c r="DT27" s="29"/>
      <c r="DU27" s="29"/>
      <c r="DV27" s="29"/>
      <c r="DW27" s="29"/>
      <c r="DX27" s="29"/>
      <c r="DY27" s="29"/>
      <c r="DZ27" s="29"/>
      <c r="EA27" s="29"/>
      <c r="EB27" s="29"/>
      <c r="EC27" s="29"/>
      <c r="ED27" s="29"/>
      <c r="EE27" s="29"/>
      <c r="EF27" s="29"/>
      <c r="EG27" s="29"/>
      <c r="EH27" s="29"/>
      <c r="EI27" s="29"/>
      <c r="EJ27" s="29"/>
      <c r="EK27" s="29"/>
      <c r="EL27" s="29"/>
      <c r="EM27" s="29"/>
      <c r="EN27" s="29"/>
      <c r="EO27" s="29"/>
      <c r="EP27" s="29"/>
      <c r="EQ27" s="29"/>
      <c r="ER27" s="29"/>
      <c r="ES27" s="29"/>
      <c r="ET27" s="29"/>
      <c r="EU27" s="29"/>
      <c r="EV27" s="29"/>
      <c r="EW27" s="29"/>
      <c r="EX27" s="29"/>
      <c r="EY27" s="29"/>
      <c r="EZ27" s="29"/>
      <c r="FA27" s="29"/>
      <c r="FB27" s="29"/>
      <c r="FC27" s="29"/>
      <c r="FD27" s="29"/>
      <c r="FE27" s="29"/>
      <c r="FF27" s="29"/>
      <c r="FG27" s="29"/>
      <c r="FH27" s="29"/>
      <c r="FI27" s="29"/>
      <c r="FJ27" s="29"/>
      <c r="FK27" s="29"/>
      <c r="FL27" s="29"/>
      <c r="FM27" s="29"/>
      <c r="FN27" s="29"/>
      <c r="FO27" s="29"/>
      <c r="FP27" s="29"/>
      <c r="FQ27" s="29"/>
      <c r="FR27" s="29"/>
      <c r="FS27" s="29"/>
      <c r="FT27" s="29"/>
      <c r="FU27" s="29"/>
      <c r="FV27" s="29"/>
      <c r="FW27" s="29"/>
      <c r="FX27" s="29"/>
      <c r="FY27" s="29"/>
      <c r="FZ27" s="29"/>
      <c r="GA27" s="29"/>
      <c r="GB27" s="29"/>
      <c r="GC27" s="29"/>
      <c r="GD27" s="29"/>
      <c r="GE27" s="29"/>
      <c r="GF27" s="29"/>
      <c r="GG27" s="29"/>
      <c r="GH27" s="29"/>
      <c r="GI27" s="29"/>
      <c r="GJ27" s="29"/>
      <c r="GK27" s="29"/>
      <c r="GL27" s="29"/>
      <c r="GM27" s="29"/>
      <c r="GN27" s="29"/>
      <c r="GO27" s="29"/>
      <c r="GP27" s="29"/>
      <c r="GQ27" s="29"/>
      <c r="GR27" s="29"/>
      <c r="GS27" s="29"/>
      <c r="GT27" s="29"/>
      <c r="GU27" s="29"/>
      <c r="GV27" s="29"/>
      <c r="GW27" s="29"/>
      <c r="GX27" s="29"/>
      <c r="GY27" s="29"/>
      <c r="GZ27" s="29"/>
      <c r="HA27" s="29"/>
      <c r="HB27" s="29"/>
      <c r="HC27" s="29"/>
      <c r="HD27" s="29"/>
      <c r="HE27" s="29"/>
      <c r="HF27" s="29"/>
      <c r="HG27" s="29"/>
      <c r="HH27" s="29"/>
      <c r="HI27" s="29"/>
      <c r="HJ27" s="29"/>
      <c r="HK27" s="29"/>
      <c r="HL27" s="29"/>
      <c r="HM27" s="29"/>
      <c r="HN27" s="29"/>
      <c r="HO27" s="29"/>
      <c r="HP27" s="29"/>
      <c r="HQ27" s="29"/>
      <c r="HR27" s="29"/>
      <c r="HS27" s="29"/>
      <c r="HT27" s="29"/>
      <c r="HU27" s="29"/>
      <c r="HV27" s="29"/>
      <c r="HW27" s="29"/>
      <c r="HX27" s="29"/>
      <c r="HY27" s="29"/>
      <c r="HZ27" s="29"/>
      <c r="IA27" s="29"/>
      <c r="IB27" s="29"/>
      <c r="IC27" s="29"/>
      <c r="ID27" s="29"/>
      <c r="IE27" s="29"/>
      <c r="IF27" s="29"/>
      <c r="IG27" s="29"/>
      <c r="IH27" s="29"/>
      <c r="II27" s="29"/>
      <c r="IJ27" s="29"/>
      <c r="IK27" s="29"/>
      <c r="IL27" s="29"/>
      <c r="IM27" s="29"/>
      <c r="IN27" s="29"/>
      <c r="IO27" s="29"/>
      <c r="IP27" s="29"/>
      <c r="IQ27" s="29"/>
      <c r="IR27" s="29"/>
      <c r="IS27" s="29"/>
      <c r="IT27" s="29"/>
    </row>
    <row r="28" spans="1:254" s="32" customFormat="1" x14ac:dyDescent="0.25">
      <c r="A28" s="33"/>
      <c r="B28" s="12"/>
      <c r="C28" s="12"/>
      <c r="D28" s="46"/>
      <c r="E28" s="12"/>
      <c r="H28" s="7"/>
      <c r="I28" s="29"/>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29"/>
      <c r="AO28" s="29"/>
      <c r="AP28" s="29"/>
      <c r="AQ28" s="29"/>
      <c r="AR28" s="29"/>
      <c r="AS28" s="29"/>
      <c r="AT28" s="29"/>
      <c r="AU28" s="29"/>
      <c r="AV28" s="29"/>
      <c r="AW28" s="29"/>
      <c r="AX28" s="29"/>
      <c r="AY28" s="29"/>
      <c r="AZ28" s="29"/>
      <c r="BA28" s="29"/>
      <c r="BB28" s="29"/>
      <c r="BC28" s="29"/>
      <c r="BD28" s="29"/>
      <c r="BE28" s="29"/>
      <c r="BF28" s="29"/>
      <c r="BG28" s="29"/>
      <c r="BH28" s="29"/>
      <c r="BI28" s="29"/>
      <c r="BJ28" s="29"/>
      <c r="BK28" s="29"/>
      <c r="BL28" s="29"/>
      <c r="BM28" s="29"/>
      <c r="BN28" s="29"/>
      <c r="BO28" s="29"/>
      <c r="BP28" s="29"/>
      <c r="BQ28" s="29"/>
      <c r="BR28" s="29"/>
      <c r="BS28" s="29"/>
      <c r="BT28" s="29"/>
      <c r="BU28" s="29"/>
      <c r="BV28" s="29"/>
      <c r="BW28" s="29"/>
      <c r="BX28" s="29"/>
      <c r="BY28" s="29"/>
      <c r="BZ28" s="29"/>
      <c r="CA28" s="29"/>
      <c r="CB28" s="29"/>
      <c r="CC28" s="29"/>
      <c r="CD28" s="29"/>
      <c r="CE28" s="29"/>
      <c r="CF28" s="29"/>
      <c r="CG28" s="29"/>
      <c r="CH28" s="29"/>
      <c r="CI28" s="29"/>
      <c r="CJ28" s="29"/>
      <c r="CK28" s="29"/>
      <c r="CL28" s="29"/>
      <c r="CM28" s="29"/>
      <c r="CN28" s="29"/>
      <c r="CO28" s="29"/>
      <c r="CP28" s="29"/>
      <c r="CQ28" s="29"/>
      <c r="CR28" s="29"/>
      <c r="CS28" s="29"/>
      <c r="CT28" s="29"/>
      <c r="CU28" s="29"/>
      <c r="CV28" s="29"/>
      <c r="CW28" s="29"/>
      <c r="CX28" s="29"/>
      <c r="CY28" s="29"/>
      <c r="CZ28" s="29"/>
      <c r="DA28" s="29"/>
      <c r="DB28" s="29"/>
      <c r="DC28" s="29"/>
      <c r="DD28" s="29"/>
      <c r="DE28" s="29"/>
      <c r="DF28" s="29"/>
      <c r="DG28" s="29"/>
      <c r="DH28" s="29"/>
      <c r="DI28" s="29"/>
      <c r="DJ28" s="29"/>
      <c r="DK28" s="29"/>
      <c r="DL28" s="29"/>
      <c r="DM28" s="29"/>
      <c r="DN28" s="29"/>
      <c r="DO28" s="29"/>
      <c r="DP28" s="29"/>
      <c r="DQ28" s="29"/>
      <c r="DR28" s="29"/>
      <c r="DS28" s="29"/>
      <c r="DT28" s="29"/>
      <c r="DU28" s="29"/>
      <c r="DV28" s="29"/>
      <c r="DW28" s="29"/>
      <c r="DX28" s="29"/>
      <c r="DY28" s="29"/>
      <c r="DZ28" s="29"/>
      <c r="EA28" s="29"/>
      <c r="EB28" s="29"/>
      <c r="EC28" s="29"/>
      <c r="ED28" s="29"/>
      <c r="EE28" s="29"/>
      <c r="EF28" s="29"/>
      <c r="EG28" s="29"/>
      <c r="EH28" s="29"/>
      <c r="EI28" s="29"/>
      <c r="EJ28" s="29"/>
      <c r="EK28" s="29"/>
      <c r="EL28" s="29"/>
      <c r="EM28" s="29"/>
      <c r="EN28" s="29"/>
      <c r="EO28" s="29"/>
      <c r="EP28" s="29"/>
      <c r="EQ28" s="29"/>
      <c r="ER28" s="29"/>
      <c r="ES28" s="29"/>
      <c r="ET28" s="29"/>
      <c r="EU28" s="29"/>
      <c r="EV28" s="29"/>
      <c r="EW28" s="29"/>
      <c r="EX28" s="29"/>
      <c r="EY28" s="29"/>
      <c r="EZ28" s="29"/>
      <c r="FA28" s="29"/>
      <c r="FB28" s="29"/>
      <c r="FC28" s="29"/>
      <c r="FD28" s="29"/>
      <c r="FE28" s="29"/>
      <c r="FF28" s="29"/>
      <c r="FG28" s="29"/>
      <c r="FH28" s="29"/>
      <c r="FI28" s="29"/>
      <c r="FJ28" s="29"/>
      <c r="FK28" s="29"/>
      <c r="FL28" s="29"/>
      <c r="FM28" s="29"/>
      <c r="FN28" s="29"/>
      <c r="FO28" s="29"/>
      <c r="FP28" s="29"/>
      <c r="FQ28" s="29"/>
      <c r="FR28" s="29"/>
      <c r="FS28" s="29"/>
      <c r="FT28" s="29"/>
      <c r="FU28" s="29"/>
      <c r="FV28" s="29"/>
      <c r="FW28" s="29"/>
      <c r="FX28" s="29"/>
      <c r="FY28" s="29"/>
      <c r="FZ28" s="29"/>
      <c r="GA28" s="29"/>
      <c r="GB28" s="29"/>
      <c r="GC28" s="29"/>
      <c r="GD28" s="29"/>
      <c r="GE28" s="29"/>
      <c r="GF28" s="29"/>
      <c r="GG28" s="29"/>
      <c r="GH28" s="29"/>
      <c r="GI28" s="29"/>
      <c r="GJ28" s="29"/>
      <c r="GK28" s="29"/>
      <c r="GL28" s="29"/>
      <c r="GM28" s="29"/>
      <c r="GN28" s="29"/>
      <c r="GO28" s="29"/>
      <c r="GP28" s="29"/>
      <c r="GQ28" s="29"/>
      <c r="GR28" s="29"/>
      <c r="GS28" s="29"/>
      <c r="GT28" s="29"/>
      <c r="GU28" s="29"/>
      <c r="GV28" s="29"/>
      <c r="GW28" s="29"/>
      <c r="GX28" s="29"/>
      <c r="GY28" s="29"/>
      <c r="GZ28" s="29"/>
      <c r="HA28" s="29"/>
      <c r="HB28" s="29"/>
      <c r="HC28" s="29"/>
      <c r="HD28" s="29"/>
      <c r="HE28" s="29"/>
      <c r="HF28" s="29"/>
      <c r="HG28" s="29"/>
      <c r="HH28" s="29"/>
      <c r="HI28" s="29"/>
      <c r="HJ28" s="29"/>
      <c r="HK28" s="29"/>
      <c r="HL28" s="29"/>
      <c r="HM28" s="29"/>
      <c r="HN28" s="29"/>
      <c r="HO28" s="29"/>
      <c r="HP28" s="29"/>
      <c r="HQ28" s="29"/>
      <c r="HR28" s="29"/>
      <c r="HS28" s="29"/>
      <c r="HT28" s="29"/>
      <c r="HU28" s="29"/>
      <c r="HV28" s="29"/>
      <c r="HW28" s="29"/>
      <c r="HX28" s="29"/>
      <c r="HY28" s="29"/>
      <c r="HZ28" s="29"/>
      <c r="IA28" s="29"/>
      <c r="IB28" s="29"/>
      <c r="IC28" s="29"/>
      <c r="ID28" s="29"/>
      <c r="IE28" s="29"/>
      <c r="IF28" s="29"/>
      <c r="IG28" s="29"/>
      <c r="IH28" s="29"/>
      <c r="II28" s="29"/>
      <c r="IJ28" s="29"/>
      <c r="IK28" s="29"/>
      <c r="IL28" s="29"/>
      <c r="IM28" s="29"/>
      <c r="IN28" s="29"/>
      <c r="IO28" s="29"/>
      <c r="IP28" s="29"/>
      <c r="IQ28" s="29"/>
      <c r="IR28" s="29"/>
      <c r="IS28" s="29"/>
      <c r="IT28" s="29"/>
    </row>
    <row r="29" spans="1:254" s="28" customFormat="1" x14ac:dyDescent="0.25">
      <c r="A29" s="18"/>
      <c r="B29" s="18"/>
      <c r="C29" s="5"/>
      <c r="D29" s="18"/>
      <c r="E29" s="5"/>
      <c r="H29" s="7"/>
      <c r="I29" s="29"/>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43"/>
      <c r="AM29" s="43"/>
      <c r="AN29" s="29"/>
      <c r="AO29" s="29"/>
      <c r="AP29" s="29"/>
      <c r="AQ29" s="29"/>
      <c r="AR29" s="29"/>
      <c r="AS29" s="29"/>
      <c r="AT29" s="29"/>
      <c r="AU29" s="29"/>
      <c r="AV29" s="29"/>
      <c r="AW29" s="29"/>
      <c r="AX29" s="29"/>
      <c r="AY29" s="29"/>
      <c r="AZ29" s="29"/>
      <c r="BA29" s="29"/>
      <c r="BB29" s="29"/>
      <c r="BC29" s="29"/>
      <c r="BD29" s="29"/>
      <c r="BE29" s="29"/>
      <c r="BF29" s="29"/>
      <c r="BG29" s="29"/>
      <c r="BH29" s="29"/>
      <c r="BI29" s="29"/>
      <c r="BJ29" s="29"/>
      <c r="BK29" s="29"/>
      <c r="BL29" s="29"/>
      <c r="BM29" s="29"/>
      <c r="BN29" s="29"/>
      <c r="BO29" s="29"/>
      <c r="BP29" s="29"/>
      <c r="BQ29" s="29"/>
      <c r="BR29" s="29"/>
      <c r="BS29" s="29"/>
      <c r="BT29" s="29"/>
      <c r="BU29" s="29"/>
      <c r="BV29" s="29"/>
      <c r="BW29" s="29"/>
      <c r="BX29" s="29"/>
      <c r="BY29" s="29"/>
      <c r="BZ29" s="29"/>
      <c r="CA29" s="29"/>
      <c r="CB29" s="29"/>
      <c r="CC29" s="29"/>
      <c r="CD29" s="29"/>
      <c r="CE29" s="29"/>
      <c r="CF29" s="29"/>
      <c r="CG29" s="29"/>
      <c r="CH29" s="29"/>
      <c r="CI29" s="29"/>
      <c r="CJ29" s="29"/>
      <c r="CK29" s="29"/>
      <c r="CL29" s="29"/>
      <c r="CM29" s="29"/>
      <c r="CN29" s="29"/>
      <c r="CO29" s="29"/>
      <c r="CP29" s="29"/>
      <c r="CQ29" s="29"/>
      <c r="CR29" s="29"/>
      <c r="CS29" s="29"/>
      <c r="CT29" s="29"/>
      <c r="CU29" s="29"/>
      <c r="CV29" s="29"/>
      <c r="CW29" s="29"/>
      <c r="CX29" s="29"/>
      <c r="CY29" s="29"/>
      <c r="CZ29" s="29"/>
      <c r="DA29" s="29"/>
      <c r="DB29" s="29"/>
      <c r="DC29" s="29"/>
      <c r="DD29" s="29"/>
      <c r="DE29" s="29"/>
      <c r="DF29" s="29"/>
      <c r="DG29" s="29"/>
      <c r="DH29" s="29"/>
      <c r="DI29" s="29"/>
      <c r="DJ29" s="29"/>
      <c r="DK29" s="29"/>
      <c r="DL29" s="29"/>
      <c r="DM29" s="29"/>
      <c r="DN29" s="29"/>
      <c r="DO29" s="29"/>
      <c r="DP29" s="29"/>
      <c r="DQ29" s="29"/>
      <c r="DR29" s="29"/>
      <c r="DS29" s="29"/>
      <c r="DT29" s="29"/>
      <c r="DU29" s="29"/>
      <c r="DV29" s="29"/>
      <c r="DW29" s="29"/>
      <c r="DX29" s="29"/>
      <c r="DY29" s="29"/>
      <c r="DZ29" s="29"/>
      <c r="EA29" s="29"/>
      <c r="EB29" s="29"/>
      <c r="EC29" s="29"/>
      <c r="ED29" s="29"/>
      <c r="EE29" s="29"/>
      <c r="EF29" s="29"/>
      <c r="EG29" s="29"/>
      <c r="EH29" s="29"/>
      <c r="EI29" s="29"/>
      <c r="EJ29" s="29"/>
      <c r="EK29" s="29"/>
      <c r="EL29" s="29"/>
      <c r="EM29" s="29"/>
      <c r="EN29" s="29"/>
      <c r="EO29" s="29"/>
      <c r="EP29" s="29"/>
      <c r="EQ29" s="29"/>
      <c r="ER29" s="29"/>
      <c r="ES29" s="29"/>
      <c r="ET29" s="29"/>
      <c r="EU29" s="29"/>
      <c r="EV29" s="29"/>
      <c r="EW29" s="29"/>
      <c r="EX29" s="29"/>
      <c r="EY29" s="29"/>
      <c r="EZ29" s="29"/>
      <c r="FA29" s="29"/>
      <c r="FB29" s="29"/>
      <c r="FC29" s="29"/>
      <c r="FD29" s="29"/>
      <c r="FE29" s="29"/>
      <c r="FF29" s="29"/>
      <c r="FG29" s="29"/>
      <c r="FH29" s="29"/>
      <c r="FI29" s="29"/>
      <c r="FJ29" s="29"/>
      <c r="FK29" s="29"/>
      <c r="FL29" s="29"/>
      <c r="FM29" s="29"/>
      <c r="FN29" s="29"/>
      <c r="FO29" s="29"/>
      <c r="FP29" s="29"/>
      <c r="FQ29" s="29"/>
      <c r="FR29" s="29"/>
      <c r="FS29" s="29"/>
      <c r="FT29" s="29"/>
      <c r="FU29" s="29"/>
      <c r="FV29" s="29"/>
      <c r="FW29" s="29"/>
      <c r="FX29" s="29"/>
      <c r="FY29" s="29"/>
      <c r="FZ29" s="29"/>
      <c r="GA29" s="29"/>
      <c r="GB29" s="29"/>
      <c r="GC29" s="29"/>
      <c r="GD29" s="29"/>
      <c r="GE29" s="29"/>
      <c r="GF29" s="29"/>
      <c r="GG29" s="29"/>
      <c r="GH29" s="29"/>
      <c r="GI29" s="29"/>
      <c r="GJ29" s="29"/>
      <c r="GK29" s="29"/>
      <c r="GL29" s="29"/>
      <c r="GM29" s="29"/>
      <c r="GN29" s="29"/>
      <c r="GO29" s="29"/>
      <c r="GP29" s="29"/>
      <c r="GQ29" s="29"/>
      <c r="GR29" s="29"/>
      <c r="GS29" s="29"/>
      <c r="GT29" s="29"/>
      <c r="GU29" s="29"/>
      <c r="GV29" s="29"/>
      <c r="GW29" s="29"/>
      <c r="GX29" s="29"/>
      <c r="GY29" s="29"/>
      <c r="GZ29" s="29"/>
      <c r="HA29" s="29"/>
      <c r="HB29" s="29"/>
      <c r="HC29" s="29"/>
      <c r="HD29" s="29"/>
      <c r="HE29" s="29"/>
      <c r="HF29" s="29"/>
      <c r="HG29" s="29"/>
      <c r="HH29" s="29"/>
      <c r="HI29" s="29"/>
      <c r="HJ29" s="29"/>
      <c r="HK29" s="29"/>
      <c r="HL29" s="29"/>
      <c r="HM29" s="29"/>
      <c r="HN29" s="29"/>
      <c r="HO29" s="29"/>
      <c r="HP29" s="29"/>
      <c r="HQ29" s="29"/>
      <c r="HR29" s="29"/>
      <c r="HS29" s="29"/>
      <c r="HT29" s="29"/>
      <c r="HU29" s="29"/>
      <c r="HV29" s="29"/>
      <c r="HW29" s="29"/>
      <c r="HX29" s="29"/>
      <c r="HY29" s="29"/>
      <c r="HZ29" s="29"/>
      <c r="IA29" s="29"/>
      <c r="IB29" s="29"/>
      <c r="IC29" s="29"/>
      <c r="ID29" s="29"/>
      <c r="IE29" s="29"/>
      <c r="IF29" s="29"/>
      <c r="IG29" s="29"/>
      <c r="IH29" s="29"/>
      <c r="II29" s="29"/>
      <c r="IJ29" s="29"/>
      <c r="IK29" s="29"/>
      <c r="IL29" s="29"/>
      <c r="IM29" s="29"/>
      <c r="IN29" s="29"/>
      <c r="IO29" s="29"/>
      <c r="IP29" s="29"/>
      <c r="IQ29" s="29"/>
      <c r="IR29" s="29"/>
      <c r="IS29" s="29"/>
      <c r="IT29" s="29"/>
    </row>
    <row r="30" spans="1:254" s="28" customFormat="1" x14ac:dyDescent="0.25">
      <c r="A30" s="7"/>
      <c r="B30" s="5"/>
      <c r="C30" s="5"/>
      <c r="D30" s="5"/>
      <c r="E30" s="5"/>
      <c r="I30" s="29"/>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c r="AL30" s="43"/>
      <c r="AM30" s="43"/>
      <c r="AN30" s="29"/>
      <c r="AO30" s="29"/>
      <c r="AP30" s="29"/>
      <c r="AQ30" s="29"/>
      <c r="AR30" s="29"/>
      <c r="AS30" s="29"/>
      <c r="AT30" s="29"/>
      <c r="AU30" s="29"/>
      <c r="AV30" s="29"/>
      <c r="AW30" s="29"/>
      <c r="AX30" s="29"/>
      <c r="AY30" s="29"/>
      <c r="AZ30" s="29"/>
      <c r="BA30" s="29"/>
      <c r="BB30" s="29"/>
      <c r="BC30" s="29"/>
      <c r="BD30" s="29"/>
      <c r="BE30" s="29"/>
      <c r="BF30" s="29"/>
      <c r="BG30" s="29"/>
      <c r="BH30" s="29"/>
      <c r="BI30" s="29"/>
      <c r="BJ30" s="29"/>
      <c r="BK30" s="29"/>
      <c r="BL30" s="29"/>
      <c r="BM30" s="29"/>
      <c r="BN30" s="29"/>
      <c r="BO30" s="29"/>
      <c r="BP30" s="29"/>
      <c r="BQ30" s="29"/>
      <c r="BR30" s="29"/>
      <c r="BS30" s="29"/>
      <c r="BT30" s="29"/>
      <c r="BU30" s="29"/>
      <c r="BV30" s="29"/>
      <c r="BW30" s="29"/>
      <c r="BX30" s="29"/>
      <c r="BY30" s="29"/>
      <c r="BZ30" s="29"/>
      <c r="CA30" s="29"/>
      <c r="CB30" s="29"/>
      <c r="CC30" s="29"/>
      <c r="CD30" s="29"/>
      <c r="CE30" s="29"/>
      <c r="CF30" s="29"/>
      <c r="CG30" s="29"/>
      <c r="CH30" s="29"/>
      <c r="CI30" s="29"/>
      <c r="CJ30" s="29"/>
      <c r="CK30" s="29"/>
      <c r="CL30" s="29"/>
      <c r="CM30" s="29"/>
      <c r="CN30" s="29"/>
      <c r="CO30" s="29"/>
      <c r="CP30" s="29"/>
      <c r="CQ30" s="29"/>
      <c r="CR30" s="29"/>
      <c r="CS30" s="29"/>
      <c r="CT30" s="29"/>
      <c r="CU30" s="29"/>
      <c r="CV30" s="29"/>
      <c r="CW30" s="29"/>
      <c r="CX30" s="29"/>
      <c r="CY30" s="29"/>
      <c r="CZ30" s="29"/>
      <c r="DA30" s="29"/>
      <c r="DB30" s="29"/>
      <c r="DC30" s="29"/>
      <c r="DD30" s="29"/>
      <c r="DE30" s="29"/>
      <c r="DF30" s="29"/>
      <c r="DG30" s="29"/>
      <c r="DH30" s="29"/>
      <c r="DI30" s="29"/>
      <c r="DJ30" s="29"/>
      <c r="DK30" s="29"/>
      <c r="DL30" s="29"/>
      <c r="DM30" s="29"/>
      <c r="DN30" s="29"/>
      <c r="DO30" s="29"/>
      <c r="DP30" s="29"/>
      <c r="DQ30" s="29"/>
      <c r="DR30" s="29"/>
      <c r="DS30" s="29"/>
      <c r="DT30" s="29"/>
      <c r="DU30" s="29"/>
      <c r="DV30" s="29"/>
      <c r="DW30" s="29"/>
      <c r="DX30" s="29"/>
      <c r="DY30" s="29"/>
      <c r="DZ30" s="29"/>
      <c r="EA30" s="29"/>
      <c r="EB30" s="29"/>
      <c r="EC30" s="29"/>
      <c r="ED30" s="29"/>
      <c r="EE30" s="29"/>
      <c r="EF30" s="29"/>
      <c r="EG30" s="29"/>
      <c r="EH30" s="29"/>
      <c r="EI30" s="29"/>
      <c r="EJ30" s="29"/>
      <c r="EK30" s="29"/>
      <c r="EL30" s="29"/>
      <c r="EM30" s="29"/>
      <c r="EN30" s="29"/>
      <c r="EO30" s="29"/>
      <c r="EP30" s="29"/>
      <c r="EQ30" s="29"/>
      <c r="ER30" s="29"/>
      <c r="ES30" s="29"/>
      <c r="ET30" s="29"/>
      <c r="EU30" s="29"/>
      <c r="EV30" s="29"/>
      <c r="EW30" s="29"/>
      <c r="EX30" s="29"/>
      <c r="EY30" s="29"/>
      <c r="EZ30" s="29"/>
      <c r="FA30" s="29"/>
      <c r="FB30" s="29"/>
      <c r="FC30" s="29"/>
      <c r="FD30" s="29"/>
      <c r="FE30" s="29"/>
      <c r="FF30" s="29"/>
      <c r="FG30" s="29"/>
      <c r="FH30" s="29"/>
      <c r="FI30" s="29"/>
      <c r="FJ30" s="29"/>
      <c r="FK30" s="29"/>
      <c r="FL30" s="29"/>
      <c r="FM30" s="29"/>
      <c r="FN30" s="29"/>
      <c r="FO30" s="29"/>
      <c r="FP30" s="29"/>
      <c r="FQ30" s="29"/>
      <c r="FR30" s="29"/>
      <c r="FS30" s="29"/>
      <c r="FT30" s="29"/>
      <c r="FU30" s="29"/>
      <c r="FV30" s="29"/>
      <c r="FW30" s="29"/>
      <c r="FX30" s="29"/>
      <c r="FY30" s="29"/>
      <c r="FZ30" s="29"/>
      <c r="GA30" s="29"/>
      <c r="GB30" s="29"/>
      <c r="GC30" s="29"/>
      <c r="GD30" s="29"/>
      <c r="GE30" s="29"/>
      <c r="GF30" s="29"/>
      <c r="GG30" s="29"/>
      <c r="GH30" s="29"/>
      <c r="GI30" s="29"/>
      <c r="GJ30" s="29"/>
      <c r="GK30" s="29"/>
      <c r="GL30" s="29"/>
      <c r="GM30" s="29"/>
      <c r="GN30" s="29"/>
      <c r="GO30" s="29"/>
      <c r="GP30" s="29"/>
      <c r="GQ30" s="29"/>
      <c r="GR30" s="29"/>
      <c r="GS30" s="29"/>
      <c r="GT30" s="29"/>
      <c r="GU30" s="29"/>
      <c r="GV30" s="29"/>
      <c r="GW30" s="29"/>
      <c r="GX30" s="29"/>
      <c r="GY30" s="29"/>
      <c r="GZ30" s="29"/>
      <c r="HA30" s="29"/>
      <c r="HB30" s="29"/>
      <c r="HC30" s="29"/>
      <c r="HD30" s="29"/>
      <c r="HE30" s="29"/>
      <c r="HF30" s="29"/>
      <c r="HG30" s="29"/>
      <c r="HH30" s="29"/>
      <c r="HI30" s="29"/>
      <c r="HJ30" s="29"/>
      <c r="HK30" s="29"/>
      <c r="HL30" s="29"/>
      <c r="HM30" s="29"/>
      <c r="HN30" s="29"/>
      <c r="HO30" s="29"/>
      <c r="HP30" s="29"/>
      <c r="HQ30" s="29"/>
      <c r="HR30" s="29"/>
      <c r="HS30" s="29"/>
      <c r="HT30" s="29"/>
      <c r="HU30" s="29"/>
      <c r="HV30" s="29"/>
      <c r="HW30" s="29"/>
      <c r="HX30" s="29"/>
      <c r="HY30" s="29"/>
      <c r="HZ30" s="29"/>
      <c r="IA30" s="29"/>
      <c r="IB30" s="29"/>
      <c r="IC30" s="29"/>
      <c r="ID30" s="29"/>
      <c r="IE30" s="29"/>
      <c r="IF30" s="29"/>
      <c r="IG30" s="29"/>
      <c r="IH30" s="29"/>
      <c r="II30" s="29"/>
      <c r="IJ30" s="29"/>
      <c r="IK30" s="29"/>
      <c r="IL30" s="29"/>
      <c r="IM30" s="29"/>
      <c r="IN30" s="29"/>
      <c r="IO30" s="29"/>
      <c r="IP30" s="29"/>
      <c r="IQ30" s="29"/>
      <c r="IR30" s="29"/>
      <c r="IS30" s="29"/>
      <c r="IT30" s="29"/>
    </row>
    <row r="31" spans="1:254" s="28" customFormat="1" ht="14.25" x14ac:dyDescent="0.2">
      <c r="A31" s="18"/>
      <c r="B31" s="21"/>
      <c r="C31" s="21"/>
      <c r="D31" s="22"/>
      <c r="E31" s="21"/>
      <c r="I31" s="29"/>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29"/>
      <c r="AO31" s="29"/>
      <c r="AP31" s="29"/>
      <c r="AQ31" s="29"/>
      <c r="AR31" s="29"/>
      <c r="AS31" s="29"/>
      <c r="AT31" s="29"/>
      <c r="AU31" s="29"/>
      <c r="AV31" s="29"/>
      <c r="AW31" s="29"/>
      <c r="AX31" s="29"/>
      <c r="AY31" s="29"/>
      <c r="AZ31" s="29"/>
      <c r="BA31" s="29"/>
      <c r="BB31" s="29"/>
      <c r="BC31" s="29"/>
      <c r="BD31" s="29"/>
      <c r="BE31" s="29"/>
      <c r="BF31" s="29"/>
      <c r="BG31" s="29"/>
      <c r="BH31" s="29"/>
      <c r="BI31" s="29"/>
      <c r="BJ31" s="29"/>
      <c r="BK31" s="29"/>
      <c r="BL31" s="29"/>
      <c r="BM31" s="29"/>
      <c r="BN31" s="29"/>
      <c r="BO31" s="29"/>
      <c r="BP31" s="29"/>
      <c r="BQ31" s="29"/>
      <c r="BR31" s="29"/>
      <c r="BS31" s="29"/>
      <c r="BT31" s="29"/>
      <c r="BU31" s="29"/>
      <c r="BV31" s="29"/>
      <c r="BW31" s="29"/>
      <c r="BX31" s="29"/>
      <c r="BY31" s="29"/>
      <c r="BZ31" s="29"/>
      <c r="CA31" s="29"/>
      <c r="CB31" s="29"/>
      <c r="CC31" s="29"/>
      <c r="CD31" s="29"/>
      <c r="CE31" s="29"/>
      <c r="CF31" s="29"/>
      <c r="CG31" s="29"/>
      <c r="CH31" s="29"/>
      <c r="CI31" s="29"/>
      <c r="CJ31" s="29"/>
      <c r="CK31" s="29"/>
      <c r="CL31" s="29"/>
      <c r="CM31" s="29"/>
      <c r="CN31" s="29"/>
      <c r="CO31" s="29"/>
      <c r="CP31" s="29"/>
      <c r="CQ31" s="29"/>
      <c r="CR31" s="29"/>
      <c r="CS31" s="29"/>
      <c r="CT31" s="29"/>
      <c r="CU31" s="29"/>
      <c r="CV31" s="29"/>
      <c r="CW31" s="29"/>
      <c r="CX31" s="29"/>
      <c r="CY31" s="29"/>
      <c r="CZ31" s="29"/>
      <c r="DA31" s="29"/>
      <c r="DB31" s="29"/>
      <c r="DC31" s="29"/>
      <c r="DD31" s="29"/>
      <c r="DE31" s="29"/>
      <c r="DF31" s="29"/>
      <c r="DG31" s="29"/>
      <c r="DH31" s="29"/>
      <c r="DI31" s="29"/>
      <c r="DJ31" s="29"/>
      <c r="DK31" s="29"/>
      <c r="DL31" s="29"/>
      <c r="DM31" s="29"/>
      <c r="DN31" s="29"/>
      <c r="DO31" s="29"/>
      <c r="DP31" s="29"/>
      <c r="DQ31" s="29"/>
      <c r="DR31" s="29"/>
      <c r="DS31" s="29"/>
      <c r="DT31" s="29"/>
      <c r="DU31" s="29"/>
      <c r="DV31" s="29"/>
      <c r="DW31" s="29"/>
      <c r="DX31" s="29"/>
      <c r="DY31" s="29"/>
      <c r="DZ31" s="29"/>
      <c r="EA31" s="29"/>
      <c r="EB31" s="29"/>
      <c r="EC31" s="29"/>
      <c r="ED31" s="29"/>
      <c r="EE31" s="29"/>
      <c r="EF31" s="29"/>
      <c r="EG31" s="29"/>
      <c r="EH31" s="29"/>
      <c r="EI31" s="29"/>
      <c r="EJ31" s="29"/>
      <c r="EK31" s="29"/>
      <c r="EL31" s="29"/>
      <c r="EM31" s="29"/>
      <c r="EN31" s="29"/>
      <c r="EO31" s="29"/>
      <c r="EP31" s="29"/>
      <c r="EQ31" s="29"/>
      <c r="ER31" s="29"/>
      <c r="ES31" s="29"/>
      <c r="ET31" s="29"/>
      <c r="EU31" s="29"/>
      <c r="EV31" s="29"/>
      <c r="EW31" s="29"/>
      <c r="EX31" s="29"/>
      <c r="EY31" s="29"/>
      <c r="EZ31" s="29"/>
      <c r="FA31" s="29"/>
      <c r="FB31" s="29"/>
      <c r="FC31" s="29"/>
      <c r="FD31" s="29"/>
      <c r="FE31" s="29"/>
      <c r="FF31" s="29"/>
      <c r="FG31" s="29"/>
      <c r="FH31" s="29"/>
      <c r="FI31" s="29"/>
      <c r="FJ31" s="29"/>
      <c r="FK31" s="29"/>
      <c r="FL31" s="29"/>
      <c r="FM31" s="29"/>
      <c r="FN31" s="29"/>
      <c r="FO31" s="29"/>
      <c r="FP31" s="29"/>
      <c r="FQ31" s="29"/>
      <c r="FR31" s="29"/>
      <c r="FS31" s="29"/>
      <c r="FT31" s="29"/>
      <c r="FU31" s="29"/>
      <c r="FV31" s="29"/>
      <c r="FW31" s="29"/>
      <c r="FX31" s="29"/>
      <c r="FY31" s="29"/>
      <c r="FZ31" s="29"/>
      <c r="GA31" s="29"/>
      <c r="GB31" s="29"/>
      <c r="GC31" s="29"/>
      <c r="GD31" s="29"/>
      <c r="GE31" s="29"/>
      <c r="GF31" s="29"/>
      <c r="GG31" s="29"/>
      <c r="GH31" s="29"/>
      <c r="GI31" s="29"/>
      <c r="GJ31" s="29"/>
      <c r="GK31" s="29"/>
      <c r="GL31" s="29"/>
      <c r="GM31" s="29"/>
      <c r="GN31" s="29"/>
      <c r="GO31" s="29"/>
      <c r="GP31" s="29"/>
      <c r="GQ31" s="29"/>
      <c r="GR31" s="29"/>
      <c r="GS31" s="29"/>
      <c r="GT31" s="29"/>
      <c r="GU31" s="29"/>
      <c r="GV31" s="29"/>
      <c r="GW31" s="29"/>
      <c r="GX31" s="29"/>
      <c r="GY31" s="29"/>
      <c r="GZ31" s="29"/>
      <c r="HA31" s="29"/>
      <c r="HB31" s="29"/>
      <c r="HC31" s="29"/>
      <c r="HD31" s="29"/>
      <c r="HE31" s="29"/>
      <c r="HF31" s="29"/>
      <c r="HG31" s="29"/>
      <c r="HH31" s="29"/>
      <c r="HI31" s="29"/>
      <c r="HJ31" s="29"/>
      <c r="HK31" s="29"/>
      <c r="HL31" s="29"/>
      <c r="HM31" s="29"/>
      <c r="HN31" s="29"/>
      <c r="HO31" s="29"/>
      <c r="HP31" s="29"/>
      <c r="HQ31" s="29"/>
      <c r="HR31" s="29"/>
      <c r="HS31" s="29"/>
      <c r="HT31" s="29"/>
      <c r="HU31" s="29"/>
      <c r="HV31" s="29"/>
      <c r="HW31" s="29"/>
      <c r="HX31" s="29"/>
      <c r="HY31" s="29"/>
      <c r="HZ31" s="29"/>
      <c r="IA31" s="29"/>
      <c r="IB31" s="29"/>
      <c r="IC31" s="29"/>
      <c r="ID31" s="29"/>
      <c r="IE31" s="29"/>
      <c r="IF31" s="29"/>
      <c r="IG31" s="29"/>
      <c r="IH31" s="29"/>
      <c r="II31" s="29"/>
      <c r="IJ31" s="29"/>
      <c r="IK31" s="29"/>
      <c r="IL31" s="29"/>
      <c r="IM31" s="29"/>
      <c r="IN31" s="29"/>
      <c r="IO31" s="29"/>
      <c r="IP31" s="29"/>
      <c r="IQ31" s="29"/>
      <c r="IR31" s="29"/>
      <c r="IS31" s="29"/>
      <c r="IT31" s="29"/>
    </row>
    <row r="32" spans="1:254" s="28" customFormat="1" ht="14.25" x14ac:dyDescent="0.2">
      <c r="A32" s="18"/>
      <c r="B32" s="25"/>
      <c r="C32" s="25"/>
      <c r="D32" s="22"/>
      <c r="E32" s="25"/>
      <c r="I32" s="29"/>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29"/>
      <c r="AO32" s="29"/>
      <c r="AP32" s="29"/>
      <c r="AQ32" s="29"/>
      <c r="AR32" s="29"/>
      <c r="AS32" s="29"/>
      <c r="AT32" s="29"/>
      <c r="AU32" s="29"/>
      <c r="AV32" s="29"/>
      <c r="AW32" s="29"/>
      <c r="AX32" s="29"/>
      <c r="AY32" s="29"/>
      <c r="AZ32" s="29"/>
      <c r="BA32" s="29"/>
      <c r="BB32" s="29"/>
      <c r="BC32" s="29"/>
      <c r="BD32" s="29"/>
      <c r="BE32" s="29"/>
      <c r="BF32" s="29"/>
      <c r="BG32" s="29"/>
      <c r="BH32" s="29"/>
      <c r="BI32" s="29"/>
      <c r="BJ32" s="29"/>
      <c r="BK32" s="29"/>
      <c r="BL32" s="29"/>
      <c r="BM32" s="29"/>
      <c r="BN32" s="29"/>
      <c r="BO32" s="29"/>
      <c r="BP32" s="29"/>
      <c r="BQ32" s="29"/>
      <c r="BR32" s="29"/>
      <c r="BS32" s="29"/>
      <c r="BT32" s="29"/>
      <c r="BU32" s="29"/>
      <c r="BV32" s="29"/>
      <c r="BW32" s="29"/>
      <c r="BX32" s="29"/>
      <c r="BY32" s="29"/>
      <c r="BZ32" s="29"/>
      <c r="CA32" s="29"/>
      <c r="CB32" s="29"/>
      <c r="CC32" s="29"/>
      <c r="CD32" s="29"/>
      <c r="CE32" s="29"/>
      <c r="CF32" s="29"/>
      <c r="CG32" s="29"/>
      <c r="CH32" s="29"/>
      <c r="CI32" s="29"/>
      <c r="CJ32" s="29"/>
      <c r="CK32" s="29"/>
      <c r="CL32" s="29"/>
      <c r="CM32" s="29"/>
      <c r="CN32" s="29"/>
      <c r="CO32" s="29"/>
      <c r="CP32" s="29"/>
      <c r="CQ32" s="29"/>
      <c r="CR32" s="29"/>
      <c r="CS32" s="29"/>
      <c r="CT32" s="29"/>
      <c r="CU32" s="29"/>
      <c r="CV32" s="29"/>
      <c r="CW32" s="29"/>
      <c r="CX32" s="29"/>
      <c r="CY32" s="29"/>
      <c r="CZ32" s="29"/>
      <c r="DA32" s="29"/>
      <c r="DB32" s="29"/>
      <c r="DC32" s="29"/>
      <c r="DD32" s="29"/>
      <c r="DE32" s="29"/>
      <c r="DF32" s="29"/>
      <c r="DG32" s="29"/>
      <c r="DH32" s="29"/>
      <c r="DI32" s="29"/>
      <c r="DJ32" s="29"/>
      <c r="DK32" s="29"/>
      <c r="DL32" s="29"/>
      <c r="DM32" s="29"/>
      <c r="DN32" s="29"/>
      <c r="DO32" s="29"/>
      <c r="DP32" s="29"/>
      <c r="DQ32" s="29"/>
      <c r="DR32" s="29"/>
      <c r="DS32" s="29"/>
      <c r="DT32" s="29"/>
      <c r="DU32" s="29"/>
      <c r="DV32" s="29"/>
      <c r="DW32" s="29"/>
      <c r="DX32" s="29"/>
      <c r="DY32" s="29"/>
      <c r="DZ32" s="29"/>
      <c r="EA32" s="29"/>
      <c r="EB32" s="29"/>
      <c r="EC32" s="29"/>
      <c r="ED32" s="29"/>
      <c r="EE32" s="29"/>
      <c r="EF32" s="29"/>
      <c r="EG32" s="29"/>
      <c r="EH32" s="29"/>
      <c r="EI32" s="29"/>
      <c r="EJ32" s="29"/>
      <c r="EK32" s="29"/>
      <c r="EL32" s="29"/>
      <c r="EM32" s="29"/>
      <c r="EN32" s="29"/>
      <c r="EO32" s="29"/>
      <c r="EP32" s="29"/>
      <c r="EQ32" s="29"/>
      <c r="ER32" s="29"/>
      <c r="ES32" s="29"/>
      <c r="ET32" s="29"/>
      <c r="EU32" s="29"/>
      <c r="EV32" s="29"/>
      <c r="EW32" s="29"/>
      <c r="EX32" s="29"/>
      <c r="EY32" s="29"/>
      <c r="EZ32" s="29"/>
      <c r="FA32" s="29"/>
      <c r="FB32" s="29"/>
      <c r="FC32" s="29"/>
      <c r="FD32" s="29"/>
      <c r="FE32" s="29"/>
      <c r="FF32" s="29"/>
      <c r="FG32" s="29"/>
      <c r="FH32" s="29"/>
      <c r="FI32" s="29"/>
      <c r="FJ32" s="29"/>
      <c r="FK32" s="29"/>
      <c r="FL32" s="29"/>
      <c r="FM32" s="29"/>
      <c r="FN32" s="29"/>
      <c r="FO32" s="29"/>
      <c r="FP32" s="29"/>
      <c r="FQ32" s="29"/>
      <c r="FR32" s="29"/>
      <c r="FS32" s="29"/>
      <c r="FT32" s="29"/>
      <c r="FU32" s="29"/>
      <c r="FV32" s="29"/>
      <c r="FW32" s="29"/>
      <c r="FX32" s="29"/>
      <c r="FY32" s="29"/>
      <c r="FZ32" s="29"/>
      <c r="GA32" s="29"/>
      <c r="GB32" s="29"/>
      <c r="GC32" s="29"/>
      <c r="GD32" s="29"/>
      <c r="GE32" s="29"/>
      <c r="GF32" s="29"/>
      <c r="GG32" s="29"/>
      <c r="GH32" s="29"/>
      <c r="GI32" s="29"/>
      <c r="GJ32" s="29"/>
      <c r="GK32" s="29"/>
      <c r="GL32" s="29"/>
      <c r="GM32" s="29"/>
      <c r="GN32" s="29"/>
      <c r="GO32" s="29"/>
      <c r="GP32" s="29"/>
      <c r="GQ32" s="29"/>
      <c r="GR32" s="29"/>
      <c r="GS32" s="29"/>
      <c r="GT32" s="29"/>
      <c r="GU32" s="29"/>
      <c r="GV32" s="29"/>
      <c r="GW32" s="29"/>
      <c r="GX32" s="29"/>
      <c r="GY32" s="29"/>
      <c r="GZ32" s="29"/>
      <c r="HA32" s="29"/>
      <c r="HB32" s="29"/>
      <c r="HC32" s="29"/>
      <c r="HD32" s="29"/>
      <c r="HE32" s="29"/>
      <c r="HF32" s="29"/>
      <c r="HG32" s="29"/>
      <c r="HH32" s="29"/>
      <c r="HI32" s="29"/>
      <c r="HJ32" s="29"/>
      <c r="HK32" s="29"/>
      <c r="HL32" s="29"/>
      <c r="HM32" s="29"/>
      <c r="HN32" s="29"/>
      <c r="HO32" s="29"/>
      <c r="HP32" s="29"/>
      <c r="HQ32" s="29"/>
      <c r="HR32" s="29"/>
      <c r="HS32" s="29"/>
      <c r="HT32" s="29"/>
      <c r="HU32" s="29"/>
      <c r="HV32" s="29"/>
      <c r="HW32" s="29"/>
      <c r="HX32" s="29"/>
      <c r="HY32" s="29"/>
      <c r="HZ32" s="29"/>
      <c r="IA32" s="29"/>
      <c r="IB32" s="29"/>
      <c r="IC32" s="29"/>
      <c r="ID32" s="29"/>
      <c r="IE32" s="29"/>
      <c r="IF32" s="29"/>
      <c r="IG32" s="29"/>
      <c r="IH32" s="29"/>
      <c r="II32" s="29"/>
      <c r="IJ32" s="29"/>
      <c r="IK32" s="29"/>
      <c r="IL32" s="29"/>
      <c r="IM32" s="29"/>
      <c r="IN32" s="29"/>
      <c r="IO32" s="29"/>
      <c r="IP32" s="29"/>
      <c r="IQ32" s="29"/>
      <c r="IR32" s="29"/>
      <c r="IS32" s="29"/>
      <c r="IT32" s="29"/>
    </row>
    <row r="33" spans="1:254" s="28" customFormat="1" ht="14.25" x14ac:dyDescent="0.2">
      <c r="A33" s="18"/>
      <c r="B33" s="25"/>
      <c r="C33" s="25"/>
      <c r="D33" s="22"/>
      <c r="E33" s="25"/>
      <c r="I33" s="29"/>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29"/>
      <c r="AO33" s="29"/>
      <c r="AP33" s="29"/>
      <c r="AQ33" s="29"/>
      <c r="AR33" s="29"/>
      <c r="AS33" s="29"/>
      <c r="AT33" s="29"/>
      <c r="AU33" s="29"/>
      <c r="AV33" s="29"/>
      <c r="AW33" s="29"/>
      <c r="AX33" s="29"/>
      <c r="AY33" s="29"/>
      <c r="AZ33" s="29"/>
      <c r="BA33" s="29"/>
      <c r="BB33" s="29"/>
      <c r="BC33" s="29"/>
      <c r="BD33" s="29"/>
      <c r="BE33" s="29"/>
      <c r="BF33" s="29"/>
      <c r="BG33" s="29"/>
      <c r="BH33" s="29"/>
      <c r="BI33" s="29"/>
      <c r="BJ33" s="29"/>
      <c r="BK33" s="29"/>
      <c r="BL33" s="29"/>
      <c r="BM33" s="29"/>
      <c r="BN33" s="29"/>
      <c r="BO33" s="29"/>
      <c r="BP33" s="29"/>
      <c r="BQ33" s="29"/>
      <c r="BR33" s="29"/>
      <c r="BS33" s="29"/>
      <c r="BT33" s="29"/>
      <c r="BU33" s="29"/>
      <c r="BV33" s="29"/>
      <c r="BW33" s="29"/>
      <c r="BX33" s="29"/>
      <c r="BY33" s="29"/>
      <c r="BZ33" s="29"/>
      <c r="CA33" s="29"/>
      <c r="CB33" s="29"/>
      <c r="CC33" s="29"/>
      <c r="CD33" s="29"/>
      <c r="CE33" s="29"/>
      <c r="CF33" s="29"/>
      <c r="CG33" s="29"/>
      <c r="CH33" s="29"/>
      <c r="CI33" s="29"/>
      <c r="CJ33" s="29"/>
      <c r="CK33" s="29"/>
      <c r="CL33" s="29"/>
      <c r="CM33" s="29"/>
      <c r="CN33" s="29"/>
      <c r="CO33" s="29"/>
      <c r="CP33" s="29"/>
      <c r="CQ33" s="29"/>
      <c r="CR33" s="29"/>
      <c r="CS33" s="29"/>
      <c r="CT33" s="29"/>
      <c r="CU33" s="29"/>
      <c r="CV33" s="29"/>
      <c r="CW33" s="29"/>
      <c r="CX33" s="29"/>
      <c r="CY33" s="29"/>
      <c r="CZ33" s="29"/>
      <c r="DA33" s="29"/>
      <c r="DB33" s="29"/>
      <c r="DC33" s="29"/>
      <c r="DD33" s="29"/>
      <c r="DE33" s="29"/>
      <c r="DF33" s="29"/>
      <c r="DG33" s="29"/>
      <c r="DH33" s="29"/>
      <c r="DI33" s="29"/>
      <c r="DJ33" s="29"/>
      <c r="DK33" s="29"/>
      <c r="DL33" s="29"/>
      <c r="DM33" s="29"/>
      <c r="DN33" s="29"/>
      <c r="DO33" s="29"/>
      <c r="DP33" s="29"/>
      <c r="DQ33" s="29"/>
      <c r="DR33" s="29"/>
      <c r="DS33" s="29"/>
      <c r="DT33" s="29"/>
      <c r="DU33" s="29"/>
      <c r="DV33" s="29"/>
      <c r="DW33" s="29"/>
      <c r="DX33" s="29"/>
      <c r="DY33" s="29"/>
      <c r="DZ33" s="29"/>
      <c r="EA33" s="29"/>
      <c r="EB33" s="29"/>
      <c r="EC33" s="29"/>
      <c r="ED33" s="29"/>
      <c r="EE33" s="29"/>
      <c r="EF33" s="29"/>
      <c r="EG33" s="29"/>
      <c r="EH33" s="29"/>
      <c r="EI33" s="29"/>
      <c r="EJ33" s="29"/>
      <c r="EK33" s="29"/>
      <c r="EL33" s="29"/>
      <c r="EM33" s="29"/>
      <c r="EN33" s="29"/>
      <c r="EO33" s="29"/>
      <c r="EP33" s="29"/>
      <c r="EQ33" s="29"/>
      <c r="ER33" s="29"/>
      <c r="ES33" s="29"/>
      <c r="ET33" s="29"/>
      <c r="EU33" s="29"/>
      <c r="EV33" s="29"/>
      <c r="EW33" s="29"/>
      <c r="EX33" s="29"/>
      <c r="EY33" s="29"/>
      <c r="EZ33" s="29"/>
      <c r="FA33" s="29"/>
      <c r="FB33" s="29"/>
      <c r="FC33" s="29"/>
      <c r="FD33" s="29"/>
      <c r="FE33" s="29"/>
      <c r="FF33" s="29"/>
      <c r="FG33" s="29"/>
      <c r="FH33" s="29"/>
      <c r="FI33" s="29"/>
      <c r="FJ33" s="29"/>
      <c r="FK33" s="29"/>
      <c r="FL33" s="29"/>
      <c r="FM33" s="29"/>
      <c r="FN33" s="29"/>
      <c r="FO33" s="29"/>
      <c r="FP33" s="29"/>
      <c r="FQ33" s="29"/>
      <c r="FR33" s="29"/>
      <c r="FS33" s="29"/>
      <c r="FT33" s="29"/>
      <c r="FU33" s="29"/>
      <c r="FV33" s="29"/>
      <c r="FW33" s="29"/>
      <c r="FX33" s="29"/>
      <c r="FY33" s="29"/>
      <c r="FZ33" s="29"/>
      <c r="GA33" s="29"/>
      <c r="GB33" s="29"/>
      <c r="GC33" s="29"/>
      <c r="GD33" s="29"/>
      <c r="GE33" s="29"/>
      <c r="GF33" s="29"/>
      <c r="GG33" s="29"/>
      <c r="GH33" s="29"/>
      <c r="GI33" s="29"/>
      <c r="GJ33" s="29"/>
      <c r="GK33" s="29"/>
      <c r="GL33" s="29"/>
      <c r="GM33" s="29"/>
      <c r="GN33" s="29"/>
      <c r="GO33" s="29"/>
      <c r="GP33" s="29"/>
      <c r="GQ33" s="29"/>
      <c r="GR33" s="29"/>
      <c r="GS33" s="29"/>
      <c r="GT33" s="29"/>
      <c r="GU33" s="29"/>
      <c r="GV33" s="29"/>
      <c r="GW33" s="29"/>
      <c r="GX33" s="29"/>
      <c r="GY33" s="29"/>
      <c r="GZ33" s="29"/>
      <c r="HA33" s="29"/>
      <c r="HB33" s="29"/>
      <c r="HC33" s="29"/>
      <c r="HD33" s="29"/>
      <c r="HE33" s="29"/>
      <c r="HF33" s="29"/>
      <c r="HG33" s="29"/>
      <c r="HH33" s="29"/>
      <c r="HI33" s="29"/>
      <c r="HJ33" s="29"/>
      <c r="HK33" s="29"/>
      <c r="HL33" s="29"/>
      <c r="HM33" s="29"/>
      <c r="HN33" s="29"/>
      <c r="HO33" s="29"/>
      <c r="HP33" s="29"/>
      <c r="HQ33" s="29"/>
      <c r="HR33" s="29"/>
      <c r="HS33" s="29"/>
      <c r="HT33" s="29"/>
      <c r="HU33" s="29"/>
      <c r="HV33" s="29"/>
      <c r="HW33" s="29"/>
      <c r="HX33" s="29"/>
      <c r="HY33" s="29"/>
      <c r="HZ33" s="29"/>
      <c r="IA33" s="29"/>
      <c r="IB33" s="29"/>
      <c r="IC33" s="29"/>
      <c r="ID33" s="29"/>
      <c r="IE33" s="29"/>
      <c r="IF33" s="29"/>
      <c r="IG33" s="29"/>
      <c r="IH33" s="29"/>
      <c r="II33" s="29"/>
      <c r="IJ33" s="29"/>
      <c r="IK33" s="29"/>
      <c r="IL33" s="29"/>
      <c r="IM33" s="29"/>
      <c r="IN33" s="29"/>
      <c r="IO33" s="29"/>
      <c r="IP33" s="29"/>
      <c r="IQ33" s="29"/>
      <c r="IR33" s="29"/>
      <c r="IS33" s="29"/>
      <c r="IT33" s="29"/>
    </row>
    <row r="34" spans="1:254" s="28" customFormat="1" ht="14.25" x14ac:dyDescent="0.2">
      <c r="A34" s="18"/>
      <c r="B34" s="21"/>
      <c r="C34" s="18"/>
      <c r="D34" s="22"/>
      <c r="E34" s="18"/>
      <c r="I34" s="29"/>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3"/>
      <c r="AN34" s="29"/>
      <c r="AO34" s="29"/>
      <c r="AP34" s="29"/>
      <c r="AQ34" s="29"/>
      <c r="AR34" s="29"/>
      <c r="AS34" s="29"/>
      <c r="AT34" s="29"/>
      <c r="AU34" s="29"/>
      <c r="AV34" s="29"/>
      <c r="AW34" s="29"/>
      <c r="AX34" s="29"/>
      <c r="AY34" s="29"/>
      <c r="AZ34" s="29"/>
      <c r="BA34" s="29"/>
      <c r="BB34" s="29"/>
      <c r="BC34" s="29"/>
      <c r="BD34" s="29"/>
      <c r="BE34" s="29"/>
      <c r="BF34" s="29"/>
      <c r="BG34" s="29"/>
      <c r="BH34" s="29"/>
      <c r="BI34" s="29"/>
      <c r="BJ34" s="29"/>
      <c r="BK34" s="29"/>
      <c r="BL34" s="29"/>
      <c r="BM34" s="29"/>
      <c r="BN34" s="29"/>
      <c r="BO34" s="29"/>
      <c r="BP34" s="29"/>
      <c r="BQ34" s="29"/>
      <c r="BR34" s="29"/>
      <c r="BS34" s="29"/>
      <c r="BT34" s="29"/>
      <c r="BU34" s="29"/>
      <c r="BV34" s="29"/>
      <c r="BW34" s="29"/>
      <c r="BX34" s="29"/>
      <c r="BY34" s="29"/>
      <c r="BZ34" s="29"/>
      <c r="CA34" s="29"/>
      <c r="CB34" s="29"/>
      <c r="CC34" s="29"/>
      <c r="CD34" s="29"/>
      <c r="CE34" s="29"/>
      <c r="CF34" s="29"/>
      <c r="CG34" s="29"/>
      <c r="CH34" s="29"/>
      <c r="CI34" s="29"/>
      <c r="CJ34" s="29"/>
      <c r="CK34" s="29"/>
      <c r="CL34" s="29"/>
      <c r="CM34" s="29"/>
      <c r="CN34" s="29"/>
      <c r="CO34" s="29"/>
      <c r="CP34" s="29"/>
      <c r="CQ34" s="29"/>
      <c r="CR34" s="29"/>
      <c r="CS34" s="29"/>
      <c r="CT34" s="29"/>
      <c r="CU34" s="29"/>
      <c r="CV34" s="29"/>
      <c r="CW34" s="29"/>
      <c r="CX34" s="29"/>
      <c r="CY34" s="29"/>
      <c r="CZ34" s="29"/>
      <c r="DA34" s="29"/>
      <c r="DB34" s="29"/>
      <c r="DC34" s="29"/>
      <c r="DD34" s="29"/>
      <c r="DE34" s="29"/>
      <c r="DF34" s="29"/>
      <c r="DG34" s="29"/>
      <c r="DH34" s="29"/>
      <c r="DI34" s="29"/>
      <c r="DJ34" s="29"/>
      <c r="DK34" s="29"/>
      <c r="DL34" s="29"/>
      <c r="DM34" s="29"/>
      <c r="DN34" s="29"/>
      <c r="DO34" s="29"/>
      <c r="DP34" s="29"/>
      <c r="DQ34" s="29"/>
      <c r="DR34" s="29"/>
      <c r="DS34" s="29"/>
      <c r="DT34" s="29"/>
      <c r="DU34" s="29"/>
      <c r="DV34" s="29"/>
      <c r="DW34" s="29"/>
      <c r="DX34" s="29"/>
      <c r="DY34" s="29"/>
      <c r="DZ34" s="29"/>
      <c r="EA34" s="29"/>
      <c r="EB34" s="29"/>
      <c r="EC34" s="29"/>
      <c r="ED34" s="29"/>
      <c r="EE34" s="29"/>
      <c r="EF34" s="29"/>
      <c r="EG34" s="29"/>
      <c r="EH34" s="29"/>
      <c r="EI34" s="29"/>
      <c r="EJ34" s="29"/>
      <c r="EK34" s="29"/>
      <c r="EL34" s="29"/>
      <c r="EM34" s="29"/>
      <c r="EN34" s="29"/>
      <c r="EO34" s="29"/>
      <c r="EP34" s="29"/>
      <c r="EQ34" s="29"/>
      <c r="ER34" s="29"/>
      <c r="ES34" s="29"/>
      <c r="ET34" s="29"/>
      <c r="EU34" s="29"/>
      <c r="EV34" s="29"/>
      <c r="EW34" s="29"/>
      <c r="EX34" s="29"/>
      <c r="EY34" s="29"/>
      <c r="EZ34" s="29"/>
      <c r="FA34" s="29"/>
      <c r="FB34" s="29"/>
      <c r="FC34" s="29"/>
      <c r="FD34" s="29"/>
      <c r="FE34" s="29"/>
      <c r="FF34" s="29"/>
      <c r="FG34" s="29"/>
      <c r="FH34" s="29"/>
      <c r="FI34" s="29"/>
      <c r="FJ34" s="29"/>
      <c r="FK34" s="29"/>
      <c r="FL34" s="29"/>
      <c r="FM34" s="29"/>
      <c r="FN34" s="29"/>
      <c r="FO34" s="29"/>
      <c r="FP34" s="29"/>
      <c r="FQ34" s="29"/>
      <c r="FR34" s="29"/>
      <c r="FS34" s="29"/>
      <c r="FT34" s="29"/>
      <c r="FU34" s="29"/>
      <c r="FV34" s="29"/>
      <c r="FW34" s="29"/>
      <c r="FX34" s="29"/>
      <c r="FY34" s="29"/>
      <c r="FZ34" s="29"/>
      <c r="GA34" s="29"/>
      <c r="GB34" s="29"/>
      <c r="GC34" s="29"/>
      <c r="GD34" s="29"/>
      <c r="GE34" s="29"/>
      <c r="GF34" s="29"/>
      <c r="GG34" s="29"/>
      <c r="GH34" s="29"/>
      <c r="GI34" s="29"/>
      <c r="GJ34" s="29"/>
      <c r="GK34" s="29"/>
      <c r="GL34" s="29"/>
      <c r="GM34" s="29"/>
      <c r="GN34" s="29"/>
      <c r="GO34" s="29"/>
      <c r="GP34" s="29"/>
      <c r="GQ34" s="29"/>
      <c r="GR34" s="29"/>
      <c r="GS34" s="29"/>
      <c r="GT34" s="29"/>
      <c r="GU34" s="29"/>
      <c r="GV34" s="29"/>
      <c r="GW34" s="29"/>
      <c r="GX34" s="29"/>
      <c r="GY34" s="29"/>
      <c r="GZ34" s="29"/>
      <c r="HA34" s="29"/>
      <c r="HB34" s="29"/>
      <c r="HC34" s="29"/>
      <c r="HD34" s="29"/>
      <c r="HE34" s="29"/>
      <c r="HF34" s="29"/>
      <c r="HG34" s="29"/>
      <c r="HH34" s="29"/>
      <c r="HI34" s="29"/>
      <c r="HJ34" s="29"/>
      <c r="HK34" s="29"/>
      <c r="HL34" s="29"/>
      <c r="HM34" s="29"/>
      <c r="HN34" s="29"/>
      <c r="HO34" s="29"/>
      <c r="HP34" s="29"/>
      <c r="HQ34" s="29"/>
      <c r="HR34" s="29"/>
      <c r="HS34" s="29"/>
      <c r="HT34" s="29"/>
      <c r="HU34" s="29"/>
      <c r="HV34" s="29"/>
      <c r="HW34" s="29"/>
      <c r="HX34" s="29"/>
      <c r="HY34" s="29"/>
      <c r="HZ34" s="29"/>
      <c r="IA34" s="29"/>
      <c r="IB34" s="29"/>
      <c r="IC34" s="29"/>
      <c r="ID34" s="29"/>
      <c r="IE34" s="29"/>
      <c r="IF34" s="29"/>
      <c r="IG34" s="29"/>
      <c r="IH34" s="29"/>
      <c r="II34" s="29"/>
      <c r="IJ34" s="29"/>
      <c r="IK34" s="29"/>
      <c r="IL34" s="29"/>
      <c r="IM34" s="29"/>
      <c r="IN34" s="29"/>
      <c r="IO34" s="29"/>
      <c r="IP34" s="29"/>
      <c r="IQ34" s="29"/>
      <c r="IR34" s="29"/>
      <c r="IS34" s="29"/>
      <c r="IT34" s="29"/>
    </row>
    <row r="35" spans="1:254" s="28" customFormat="1" x14ac:dyDescent="0.25">
      <c r="A35" s="7"/>
      <c r="B35" s="21"/>
      <c r="C35" s="18"/>
      <c r="D35" s="22"/>
      <c r="E35" s="18"/>
      <c r="I35" s="29"/>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43"/>
      <c r="AM35" s="43"/>
      <c r="AN35" s="29"/>
      <c r="AO35" s="29"/>
      <c r="AP35" s="29"/>
      <c r="AQ35" s="29"/>
      <c r="AR35" s="29"/>
      <c r="AS35" s="29"/>
      <c r="AT35" s="29"/>
      <c r="AU35" s="29"/>
      <c r="AV35" s="29"/>
      <c r="AW35" s="29"/>
      <c r="AX35" s="29"/>
      <c r="AY35" s="29"/>
      <c r="AZ35" s="29"/>
      <c r="BA35" s="29"/>
      <c r="BB35" s="29"/>
      <c r="BC35" s="29"/>
      <c r="BD35" s="29"/>
      <c r="BE35" s="29"/>
      <c r="BF35" s="29"/>
      <c r="BG35" s="29"/>
      <c r="BH35" s="29"/>
      <c r="BI35" s="29"/>
      <c r="BJ35" s="29"/>
      <c r="BK35" s="29"/>
      <c r="BL35" s="29"/>
      <c r="BM35" s="29"/>
      <c r="BN35" s="29"/>
      <c r="BO35" s="29"/>
      <c r="BP35" s="29"/>
      <c r="BQ35" s="29"/>
      <c r="BR35" s="29"/>
      <c r="BS35" s="29"/>
      <c r="BT35" s="29"/>
      <c r="BU35" s="29"/>
      <c r="BV35" s="29"/>
      <c r="BW35" s="29"/>
      <c r="BX35" s="29"/>
      <c r="BY35" s="29"/>
      <c r="BZ35" s="29"/>
      <c r="CA35" s="29"/>
      <c r="CB35" s="29"/>
      <c r="CC35" s="29"/>
      <c r="CD35" s="29"/>
      <c r="CE35" s="29"/>
      <c r="CF35" s="29"/>
      <c r="CG35" s="29"/>
      <c r="CH35" s="29"/>
      <c r="CI35" s="29"/>
      <c r="CJ35" s="29"/>
      <c r="CK35" s="29"/>
      <c r="CL35" s="29"/>
      <c r="CM35" s="29"/>
      <c r="CN35" s="29"/>
      <c r="CO35" s="29"/>
      <c r="CP35" s="29"/>
      <c r="CQ35" s="29"/>
      <c r="CR35" s="29"/>
      <c r="CS35" s="29"/>
      <c r="CT35" s="29"/>
      <c r="CU35" s="29"/>
      <c r="CV35" s="29"/>
      <c r="CW35" s="29"/>
      <c r="CX35" s="29"/>
      <c r="CY35" s="29"/>
      <c r="CZ35" s="29"/>
      <c r="DA35" s="29"/>
      <c r="DB35" s="29"/>
      <c r="DC35" s="29"/>
      <c r="DD35" s="29"/>
      <c r="DE35" s="29"/>
      <c r="DF35" s="29"/>
      <c r="DG35" s="29"/>
      <c r="DH35" s="29"/>
      <c r="DI35" s="29"/>
      <c r="DJ35" s="29"/>
      <c r="DK35" s="29"/>
      <c r="DL35" s="29"/>
      <c r="DM35" s="29"/>
      <c r="DN35" s="29"/>
      <c r="DO35" s="29"/>
      <c r="DP35" s="29"/>
      <c r="DQ35" s="29"/>
      <c r="DR35" s="29"/>
      <c r="DS35" s="29"/>
      <c r="DT35" s="29"/>
      <c r="DU35" s="29"/>
      <c r="DV35" s="29"/>
      <c r="DW35" s="29"/>
      <c r="DX35" s="29"/>
      <c r="DY35" s="29"/>
      <c r="DZ35" s="29"/>
      <c r="EA35" s="29"/>
      <c r="EB35" s="29"/>
      <c r="EC35" s="29"/>
      <c r="ED35" s="29"/>
      <c r="EE35" s="29"/>
      <c r="EF35" s="29"/>
      <c r="EG35" s="29"/>
      <c r="EH35" s="29"/>
      <c r="EI35" s="29"/>
      <c r="EJ35" s="29"/>
      <c r="EK35" s="29"/>
      <c r="EL35" s="29"/>
      <c r="EM35" s="29"/>
      <c r="EN35" s="29"/>
      <c r="EO35" s="29"/>
      <c r="EP35" s="29"/>
      <c r="EQ35" s="29"/>
      <c r="ER35" s="29"/>
      <c r="ES35" s="29"/>
      <c r="ET35" s="29"/>
      <c r="EU35" s="29"/>
      <c r="EV35" s="29"/>
      <c r="EW35" s="29"/>
      <c r="EX35" s="29"/>
      <c r="EY35" s="29"/>
      <c r="EZ35" s="29"/>
      <c r="FA35" s="29"/>
      <c r="FB35" s="29"/>
      <c r="FC35" s="29"/>
      <c r="FD35" s="29"/>
      <c r="FE35" s="29"/>
      <c r="FF35" s="29"/>
      <c r="FG35" s="29"/>
      <c r="FH35" s="29"/>
      <c r="FI35" s="29"/>
      <c r="FJ35" s="29"/>
      <c r="FK35" s="29"/>
      <c r="FL35" s="29"/>
      <c r="FM35" s="29"/>
      <c r="FN35" s="29"/>
      <c r="FO35" s="29"/>
      <c r="FP35" s="29"/>
      <c r="FQ35" s="29"/>
      <c r="FR35" s="29"/>
      <c r="FS35" s="29"/>
      <c r="FT35" s="29"/>
      <c r="FU35" s="29"/>
      <c r="FV35" s="29"/>
      <c r="FW35" s="29"/>
      <c r="FX35" s="29"/>
      <c r="FY35" s="29"/>
      <c r="FZ35" s="29"/>
      <c r="GA35" s="29"/>
      <c r="GB35" s="29"/>
      <c r="GC35" s="29"/>
      <c r="GD35" s="29"/>
      <c r="GE35" s="29"/>
      <c r="GF35" s="29"/>
      <c r="GG35" s="29"/>
      <c r="GH35" s="29"/>
      <c r="GI35" s="29"/>
      <c r="GJ35" s="29"/>
      <c r="GK35" s="29"/>
      <c r="GL35" s="29"/>
      <c r="GM35" s="29"/>
      <c r="GN35" s="29"/>
      <c r="GO35" s="29"/>
      <c r="GP35" s="29"/>
      <c r="GQ35" s="29"/>
      <c r="GR35" s="29"/>
      <c r="GS35" s="29"/>
      <c r="GT35" s="29"/>
      <c r="GU35" s="29"/>
      <c r="GV35" s="29"/>
      <c r="GW35" s="29"/>
      <c r="GX35" s="29"/>
      <c r="GY35" s="29"/>
      <c r="GZ35" s="29"/>
      <c r="HA35" s="29"/>
      <c r="HB35" s="29"/>
      <c r="HC35" s="29"/>
      <c r="HD35" s="29"/>
      <c r="HE35" s="29"/>
      <c r="HF35" s="29"/>
      <c r="HG35" s="29"/>
      <c r="HH35" s="29"/>
      <c r="HI35" s="29"/>
      <c r="HJ35" s="29"/>
      <c r="HK35" s="29"/>
      <c r="HL35" s="29"/>
      <c r="HM35" s="29"/>
      <c r="HN35" s="29"/>
      <c r="HO35" s="29"/>
      <c r="HP35" s="29"/>
      <c r="HQ35" s="29"/>
      <c r="HR35" s="29"/>
      <c r="HS35" s="29"/>
      <c r="HT35" s="29"/>
      <c r="HU35" s="29"/>
      <c r="HV35" s="29"/>
      <c r="HW35" s="29"/>
      <c r="HX35" s="29"/>
      <c r="HY35" s="29"/>
      <c r="HZ35" s="29"/>
      <c r="IA35" s="29"/>
      <c r="IB35" s="29"/>
      <c r="IC35" s="29"/>
      <c r="ID35" s="29"/>
      <c r="IE35" s="29"/>
      <c r="IF35" s="29"/>
      <c r="IG35" s="29"/>
      <c r="IH35" s="29"/>
      <c r="II35" s="29"/>
      <c r="IJ35" s="29"/>
      <c r="IK35" s="29"/>
      <c r="IL35" s="29"/>
      <c r="IM35" s="29"/>
      <c r="IN35" s="29"/>
      <c r="IO35" s="29"/>
      <c r="IP35" s="29"/>
      <c r="IQ35" s="29"/>
      <c r="IR35" s="29"/>
      <c r="IS35" s="29"/>
      <c r="IT35" s="29"/>
    </row>
    <row r="36" spans="1:254" s="28" customFormat="1" ht="14.25" x14ac:dyDescent="0.2">
      <c r="A36" s="31"/>
      <c r="B36" s="21"/>
      <c r="C36" s="21"/>
      <c r="D36" s="22"/>
      <c r="E36" s="21"/>
      <c r="I36" s="29"/>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43"/>
      <c r="AN36" s="29"/>
      <c r="AO36" s="29"/>
      <c r="AP36" s="29"/>
      <c r="AQ36" s="29"/>
      <c r="AR36" s="29"/>
      <c r="AS36" s="29"/>
      <c r="AT36" s="29"/>
      <c r="AU36" s="29"/>
      <c r="AV36" s="29"/>
      <c r="AW36" s="29"/>
      <c r="AX36" s="29"/>
      <c r="AY36" s="29"/>
      <c r="AZ36" s="29"/>
      <c r="BA36" s="29"/>
      <c r="BB36" s="29"/>
      <c r="BC36" s="29"/>
      <c r="BD36" s="29"/>
      <c r="BE36" s="29"/>
      <c r="BF36" s="29"/>
      <c r="BG36" s="29"/>
      <c r="BH36" s="29"/>
      <c r="BI36" s="29"/>
      <c r="BJ36" s="29"/>
      <c r="BK36" s="29"/>
      <c r="BL36" s="29"/>
      <c r="BM36" s="29"/>
      <c r="BN36" s="29"/>
      <c r="BO36" s="29"/>
      <c r="BP36" s="29"/>
      <c r="BQ36" s="29"/>
      <c r="BR36" s="29"/>
      <c r="BS36" s="29"/>
      <c r="BT36" s="29"/>
      <c r="BU36" s="29"/>
      <c r="BV36" s="29"/>
      <c r="BW36" s="29"/>
      <c r="BX36" s="29"/>
      <c r="BY36" s="29"/>
      <c r="BZ36" s="29"/>
      <c r="CA36" s="29"/>
      <c r="CB36" s="29"/>
      <c r="CC36" s="29"/>
      <c r="CD36" s="29"/>
      <c r="CE36" s="29"/>
      <c r="CF36" s="29"/>
      <c r="CG36" s="29"/>
      <c r="CH36" s="29"/>
      <c r="CI36" s="29"/>
      <c r="CJ36" s="29"/>
      <c r="CK36" s="29"/>
      <c r="CL36" s="29"/>
      <c r="CM36" s="29"/>
      <c r="CN36" s="29"/>
      <c r="CO36" s="29"/>
      <c r="CP36" s="29"/>
      <c r="CQ36" s="29"/>
      <c r="CR36" s="29"/>
      <c r="CS36" s="29"/>
      <c r="CT36" s="29"/>
      <c r="CU36" s="29"/>
      <c r="CV36" s="29"/>
      <c r="CW36" s="29"/>
      <c r="CX36" s="29"/>
      <c r="CY36" s="29"/>
      <c r="CZ36" s="29"/>
      <c r="DA36" s="29"/>
      <c r="DB36" s="29"/>
      <c r="DC36" s="29"/>
      <c r="DD36" s="29"/>
      <c r="DE36" s="29"/>
      <c r="DF36" s="29"/>
      <c r="DG36" s="29"/>
      <c r="DH36" s="29"/>
      <c r="DI36" s="29"/>
      <c r="DJ36" s="29"/>
      <c r="DK36" s="29"/>
      <c r="DL36" s="29"/>
      <c r="DM36" s="29"/>
      <c r="DN36" s="29"/>
      <c r="DO36" s="29"/>
      <c r="DP36" s="29"/>
      <c r="DQ36" s="29"/>
      <c r="DR36" s="29"/>
      <c r="DS36" s="29"/>
      <c r="DT36" s="29"/>
      <c r="DU36" s="29"/>
      <c r="DV36" s="29"/>
      <c r="DW36" s="29"/>
      <c r="DX36" s="29"/>
      <c r="DY36" s="29"/>
      <c r="DZ36" s="29"/>
      <c r="EA36" s="29"/>
      <c r="EB36" s="29"/>
      <c r="EC36" s="29"/>
      <c r="ED36" s="29"/>
      <c r="EE36" s="29"/>
      <c r="EF36" s="29"/>
      <c r="EG36" s="29"/>
      <c r="EH36" s="29"/>
      <c r="EI36" s="29"/>
      <c r="EJ36" s="29"/>
      <c r="EK36" s="29"/>
      <c r="EL36" s="29"/>
      <c r="EM36" s="29"/>
      <c r="EN36" s="29"/>
      <c r="EO36" s="29"/>
      <c r="EP36" s="29"/>
      <c r="EQ36" s="29"/>
      <c r="ER36" s="29"/>
      <c r="ES36" s="29"/>
      <c r="ET36" s="29"/>
      <c r="EU36" s="29"/>
      <c r="EV36" s="29"/>
      <c r="EW36" s="29"/>
      <c r="EX36" s="29"/>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c r="GZ36" s="29"/>
      <c r="HA36" s="29"/>
      <c r="HB36" s="29"/>
      <c r="HC36" s="29"/>
      <c r="HD36" s="29"/>
      <c r="HE36" s="29"/>
      <c r="HF36" s="29"/>
      <c r="HG36" s="29"/>
      <c r="HH36" s="29"/>
      <c r="HI36" s="29"/>
      <c r="HJ36" s="29"/>
      <c r="HK36" s="29"/>
      <c r="HL36" s="29"/>
      <c r="HM36" s="29"/>
      <c r="HN36" s="29"/>
      <c r="HO36" s="29"/>
      <c r="HP36" s="29"/>
      <c r="HQ36" s="29"/>
      <c r="HR36" s="29"/>
      <c r="HS36" s="29"/>
      <c r="HT36" s="29"/>
      <c r="HU36" s="29"/>
      <c r="HV36" s="29"/>
      <c r="HW36" s="29"/>
      <c r="HX36" s="29"/>
      <c r="HY36" s="29"/>
      <c r="HZ36" s="29"/>
      <c r="IA36" s="29"/>
      <c r="IB36" s="29"/>
      <c r="IC36" s="29"/>
      <c r="ID36" s="29"/>
      <c r="IE36" s="29"/>
      <c r="IF36" s="29"/>
      <c r="IG36" s="29"/>
      <c r="IH36" s="29"/>
      <c r="II36" s="29"/>
      <c r="IJ36" s="29"/>
      <c r="IK36" s="29"/>
      <c r="IL36" s="29"/>
      <c r="IM36" s="29"/>
      <c r="IN36" s="29"/>
      <c r="IO36" s="29"/>
      <c r="IP36" s="29"/>
      <c r="IQ36" s="29"/>
      <c r="IR36" s="29"/>
      <c r="IS36" s="29"/>
      <c r="IT36" s="29"/>
    </row>
    <row r="37" spans="1:254" s="28" customFormat="1" ht="14.25" x14ac:dyDescent="0.2">
      <c r="A37" s="18"/>
      <c r="B37" s="25"/>
      <c r="C37" s="25"/>
      <c r="D37" s="22"/>
      <c r="E37" s="25"/>
      <c r="I37" s="29"/>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43"/>
      <c r="AM37" s="43"/>
      <c r="AN37" s="29"/>
      <c r="AO37" s="29"/>
      <c r="AP37" s="29"/>
      <c r="AQ37" s="29"/>
      <c r="AR37" s="29"/>
      <c r="AS37" s="29"/>
      <c r="AT37" s="29"/>
      <c r="AU37" s="29"/>
      <c r="AV37" s="29"/>
      <c r="AW37" s="29"/>
      <c r="AX37" s="29"/>
      <c r="AY37" s="29"/>
      <c r="AZ37" s="29"/>
      <c r="BA37" s="29"/>
      <c r="BB37" s="29"/>
      <c r="BC37" s="29"/>
      <c r="BD37" s="29"/>
      <c r="BE37" s="29"/>
      <c r="BF37" s="29"/>
      <c r="BG37" s="29"/>
      <c r="BH37" s="29"/>
      <c r="BI37" s="29"/>
      <c r="BJ37" s="29"/>
      <c r="BK37" s="29"/>
      <c r="BL37" s="29"/>
      <c r="BM37" s="29"/>
      <c r="BN37" s="29"/>
      <c r="BO37" s="29"/>
      <c r="BP37" s="29"/>
      <c r="BQ37" s="29"/>
      <c r="BR37" s="29"/>
      <c r="BS37" s="29"/>
      <c r="BT37" s="29"/>
      <c r="BU37" s="29"/>
      <c r="BV37" s="29"/>
      <c r="BW37" s="29"/>
      <c r="BX37" s="29"/>
      <c r="BY37" s="29"/>
      <c r="BZ37" s="29"/>
      <c r="CA37" s="29"/>
      <c r="CB37" s="29"/>
      <c r="CC37" s="29"/>
      <c r="CD37" s="29"/>
      <c r="CE37" s="29"/>
      <c r="CF37" s="29"/>
      <c r="CG37" s="29"/>
      <c r="CH37" s="29"/>
      <c r="CI37" s="29"/>
      <c r="CJ37" s="29"/>
      <c r="CK37" s="29"/>
      <c r="CL37" s="29"/>
      <c r="CM37" s="29"/>
      <c r="CN37" s="29"/>
      <c r="CO37" s="29"/>
      <c r="CP37" s="29"/>
      <c r="CQ37" s="29"/>
      <c r="CR37" s="29"/>
      <c r="CS37" s="29"/>
      <c r="CT37" s="29"/>
      <c r="CU37" s="29"/>
      <c r="CV37" s="29"/>
      <c r="CW37" s="29"/>
      <c r="CX37" s="29"/>
      <c r="CY37" s="29"/>
      <c r="CZ37" s="29"/>
      <c r="DA37" s="29"/>
      <c r="DB37" s="29"/>
      <c r="DC37" s="29"/>
      <c r="DD37" s="29"/>
      <c r="DE37" s="29"/>
      <c r="DF37" s="29"/>
      <c r="DG37" s="29"/>
      <c r="DH37" s="29"/>
      <c r="DI37" s="29"/>
      <c r="DJ37" s="29"/>
      <c r="DK37" s="29"/>
      <c r="DL37" s="29"/>
      <c r="DM37" s="29"/>
      <c r="DN37" s="29"/>
      <c r="DO37" s="29"/>
      <c r="DP37" s="29"/>
      <c r="DQ37" s="29"/>
      <c r="DR37" s="29"/>
      <c r="DS37" s="29"/>
      <c r="DT37" s="29"/>
      <c r="DU37" s="29"/>
      <c r="DV37" s="29"/>
      <c r="DW37" s="29"/>
      <c r="DX37" s="29"/>
      <c r="DY37" s="29"/>
      <c r="DZ37" s="29"/>
      <c r="EA37" s="29"/>
      <c r="EB37" s="29"/>
      <c r="EC37" s="29"/>
      <c r="ED37" s="29"/>
      <c r="EE37" s="29"/>
      <c r="EF37" s="29"/>
      <c r="EG37" s="29"/>
      <c r="EH37" s="29"/>
      <c r="EI37" s="29"/>
      <c r="EJ37" s="29"/>
      <c r="EK37" s="29"/>
      <c r="EL37" s="29"/>
      <c r="EM37" s="29"/>
      <c r="EN37" s="29"/>
      <c r="EO37" s="29"/>
      <c r="EP37" s="29"/>
      <c r="EQ37" s="29"/>
      <c r="ER37" s="29"/>
      <c r="ES37" s="29"/>
      <c r="ET37" s="29"/>
      <c r="EU37" s="29"/>
      <c r="EV37" s="29"/>
      <c r="EW37" s="29"/>
      <c r="EX37" s="29"/>
      <c r="EY37" s="29"/>
      <c r="EZ37" s="29"/>
      <c r="FA37" s="29"/>
      <c r="FB37" s="29"/>
      <c r="FC37" s="29"/>
      <c r="FD37" s="29"/>
      <c r="FE37" s="29"/>
      <c r="FF37" s="29"/>
      <c r="FG37" s="29"/>
      <c r="FH37" s="29"/>
      <c r="FI37" s="29"/>
      <c r="FJ37" s="29"/>
      <c r="FK37" s="29"/>
      <c r="FL37" s="29"/>
      <c r="FM37" s="29"/>
      <c r="FN37" s="29"/>
      <c r="FO37" s="29"/>
      <c r="FP37" s="29"/>
      <c r="FQ37" s="29"/>
      <c r="FR37" s="29"/>
      <c r="FS37" s="29"/>
      <c r="FT37" s="29"/>
      <c r="FU37" s="29"/>
      <c r="FV37" s="29"/>
      <c r="FW37" s="29"/>
      <c r="FX37" s="29"/>
      <c r="FY37" s="29"/>
      <c r="FZ37" s="29"/>
      <c r="GA37" s="29"/>
      <c r="GB37" s="29"/>
      <c r="GC37" s="29"/>
      <c r="GD37" s="29"/>
      <c r="GE37" s="29"/>
      <c r="GF37" s="29"/>
      <c r="GG37" s="29"/>
      <c r="GH37" s="29"/>
      <c r="GI37" s="29"/>
      <c r="GJ37" s="29"/>
      <c r="GK37" s="29"/>
      <c r="GL37" s="29"/>
      <c r="GM37" s="29"/>
      <c r="GN37" s="29"/>
      <c r="GO37" s="29"/>
      <c r="GP37" s="29"/>
      <c r="GQ37" s="29"/>
      <c r="GR37" s="29"/>
      <c r="GS37" s="29"/>
      <c r="GT37" s="29"/>
      <c r="GU37" s="29"/>
      <c r="GV37" s="29"/>
      <c r="GW37" s="29"/>
      <c r="GX37" s="29"/>
      <c r="GY37" s="29"/>
      <c r="GZ37" s="29"/>
      <c r="HA37" s="29"/>
      <c r="HB37" s="29"/>
      <c r="HC37" s="29"/>
      <c r="HD37" s="29"/>
      <c r="HE37" s="29"/>
      <c r="HF37" s="29"/>
      <c r="HG37" s="29"/>
      <c r="HH37" s="29"/>
      <c r="HI37" s="29"/>
      <c r="HJ37" s="29"/>
      <c r="HK37" s="29"/>
      <c r="HL37" s="29"/>
      <c r="HM37" s="29"/>
      <c r="HN37" s="29"/>
      <c r="HO37" s="29"/>
      <c r="HP37" s="29"/>
      <c r="HQ37" s="29"/>
      <c r="HR37" s="29"/>
      <c r="HS37" s="29"/>
      <c r="HT37" s="29"/>
      <c r="HU37" s="29"/>
      <c r="HV37" s="29"/>
      <c r="HW37" s="29"/>
      <c r="HX37" s="29"/>
      <c r="HY37" s="29"/>
      <c r="HZ37" s="29"/>
      <c r="IA37" s="29"/>
      <c r="IB37" s="29"/>
      <c r="IC37" s="29"/>
      <c r="ID37" s="29"/>
      <c r="IE37" s="29"/>
      <c r="IF37" s="29"/>
      <c r="IG37" s="29"/>
      <c r="IH37" s="29"/>
      <c r="II37" s="29"/>
      <c r="IJ37" s="29"/>
      <c r="IK37" s="29"/>
      <c r="IL37" s="29"/>
      <c r="IM37" s="29"/>
      <c r="IN37" s="29"/>
      <c r="IO37" s="29"/>
      <c r="IP37" s="29"/>
      <c r="IQ37" s="29"/>
      <c r="IR37" s="29"/>
      <c r="IS37" s="29"/>
      <c r="IT37" s="29"/>
    </row>
    <row r="38" spans="1:254" s="28" customFormat="1" ht="14.25" x14ac:dyDescent="0.2">
      <c r="A38" s="18"/>
      <c r="B38" s="21"/>
      <c r="C38" s="21"/>
      <c r="D38" s="22"/>
      <c r="E38" s="21"/>
      <c r="I38" s="29"/>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43"/>
      <c r="AM38" s="43"/>
      <c r="AN38" s="29"/>
      <c r="AO38" s="29"/>
      <c r="AP38" s="29"/>
      <c r="AQ38" s="29"/>
      <c r="AR38" s="29"/>
      <c r="AS38" s="29"/>
      <c r="AT38" s="29"/>
      <c r="AU38" s="29"/>
      <c r="AV38" s="29"/>
      <c r="AW38" s="29"/>
      <c r="AX38" s="29"/>
      <c r="AY38" s="29"/>
      <c r="AZ38" s="29"/>
      <c r="BA38" s="29"/>
      <c r="BB38" s="29"/>
      <c r="BC38" s="29"/>
      <c r="BD38" s="29"/>
      <c r="BE38" s="29"/>
      <c r="BF38" s="29"/>
      <c r="BG38" s="29"/>
      <c r="BH38" s="29"/>
      <c r="BI38" s="29"/>
      <c r="BJ38" s="29"/>
      <c r="BK38" s="29"/>
      <c r="BL38" s="29"/>
      <c r="BM38" s="29"/>
      <c r="BN38" s="29"/>
      <c r="BO38" s="29"/>
      <c r="BP38" s="29"/>
      <c r="BQ38" s="29"/>
      <c r="BR38" s="29"/>
      <c r="BS38" s="29"/>
      <c r="BT38" s="29"/>
      <c r="BU38" s="29"/>
      <c r="BV38" s="29"/>
      <c r="BW38" s="29"/>
      <c r="BX38" s="29"/>
      <c r="BY38" s="29"/>
      <c r="BZ38" s="29"/>
      <c r="CA38" s="29"/>
      <c r="CB38" s="29"/>
      <c r="CC38" s="29"/>
      <c r="CD38" s="29"/>
      <c r="CE38" s="29"/>
      <c r="CF38" s="29"/>
      <c r="CG38" s="29"/>
      <c r="CH38" s="29"/>
      <c r="CI38" s="29"/>
      <c r="CJ38" s="29"/>
      <c r="CK38" s="29"/>
      <c r="CL38" s="29"/>
      <c r="CM38" s="29"/>
      <c r="CN38" s="29"/>
      <c r="CO38" s="29"/>
      <c r="CP38" s="29"/>
      <c r="CQ38" s="29"/>
      <c r="CR38" s="29"/>
      <c r="CS38" s="29"/>
      <c r="CT38" s="29"/>
      <c r="CU38" s="29"/>
      <c r="CV38" s="29"/>
      <c r="CW38" s="29"/>
      <c r="CX38" s="29"/>
      <c r="CY38" s="29"/>
      <c r="CZ38" s="29"/>
      <c r="DA38" s="29"/>
      <c r="DB38" s="29"/>
      <c r="DC38" s="29"/>
      <c r="DD38" s="29"/>
      <c r="DE38" s="29"/>
      <c r="DF38" s="29"/>
      <c r="DG38" s="29"/>
      <c r="DH38" s="29"/>
      <c r="DI38" s="29"/>
      <c r="DJ38" s="29"/>
      <c r="DK38" s="29"/>
      <c r="DL38" s="29"/>
      <c r="DM38" s="29"/>
      <c r="DN38" s="29"/>
      <c r="DO38" s="29"/>
      <c r="DP38" s="29"/>
      <c r="DQ38" s="29"/>
      <c r="DR38" s="29"/>
      <c r="DS38" s="29"/>
      <c r="DT38" s="29"/>
      <c r="DU38" s="29"/>
      <c r="DV38" s="29"/>
      <c r="DW38" s="29"/>
      <c r="DX38" s="29"/>
      <c r="DY38" s="29"/>
      <c r="DZ38" s="29"/>
      <c r="EA38" s="29"/>
      <c r="EB38" s="29"/>
      <c r="EC38" s="29"/>
      <c r="ED38" s="29"/>
      <c r="EE38" s="29"/>
      <c r="EF38" s="29"/>
      <c r="EG38" s="29"/>
      <c r="EH38" s="29"/>
      <c r="EI38" s="29"/>
      <c r="EJ38" s="29"/>
      <c r="EK38" s="29"/>
      <c r="EL38" s="29"/>
      <c r="EM38" s="29"/>
      <c r="EN38" s="29"/>
      <c r="EO38" s="29"/>
      <c r="EP38" s="29"/>
      <c r="EQ38" s="29"/>
      <c r="ER38" s="29"/>
      <c r="ES38" s="29"/>
      <c r="ET38" s="29"/>
      <c r="EU38" s="29"/>
      <c r="EV38" s="29"/>
      <c r="EW38" s="29"/>
      <c r="EX38" s="29"/>
      <c r="EY38" s="29"/>
      <c r="EZ38" s="29"/>
      <c r="FA38" s="29"/>
      <c r="FB38" s="29"/>
      <c r="FC38" s="29"/>
      <c r="FD38" s="29"/>
      <c r="FE38" s="29"/>
      <c r="FF38" s="29"/>
      <c r="FG38" s="29"/>
      <c r="FH38" s="29"/>
      <c r="FI38" s="29"/>
      <c r="FJ38" s="29"/>
      <c r="FK38" s="29"/>
      <c r="FL38" s="29"/>
      <c r="FM38" s="29"/>
      <c r="FN38" s="29"/>
      <c r="FO38" s="29"/>
      <c r="FP38" s="29"/>
      <c r="FQ38" s="29"/>
      <c r="FR38" s="29"/>
      <c r="FS38" s="29"/>
      <c r="FT38" s="29"/>
      <c r="FU38" s="29"/>
      <c r="FV38" s="29"/>
      <c r="FW38" s="29"/>
      <c r="FX38" s="29"/>
      <c r="FY38" s="29"/>
      <c r="FZ38" s="29"/>
      <c r="GA38" s="29"/>
      <c r="GB38" s="29"/>
      <c r="GC38" s="29"/>
      <c r="GD38" s="29"/>
      <c r="GE38" s="29"/>
      <c r="GF38" s="29"/>
      <c r="GG38" s="29"/>
      <c r="GH38" s="29"/>
      <c r="GI38" s="29"/>
      <c r="GJ38" s="29"/>
      <c r="GK38" s="29"/>
      <c r="GL38" s="29"/>
      <c r="GM38" s="29"/>
      <c r="GN38" s="29"/>
      <c r="GO38" s="29"/>
      <c r="GP38" s="29"/>
      <c r="GQ38" s="29"/>
      <c r="GR38" s="29"/>
      <c r="GS38" s="29"/>
      <c r="GT38" s="29"/>
      <c r="GU38" s="29"/>
      <c r="GV38" s="29"/>
      <c r="GW38" s="29"/>
      <c r="GX38" s="29"/>
      <c r="GY38" s="29"/>
      <c r="GZ38" s="29"/>
      <c r="HA38" s="29"/>
      <c r="HB38" s="29"/>
      <c r="HC38" s="29"/>
      <c r="HD38" s="29"/>
      <c r="HE38" s="29"/>
      <c r="HF38" s="29"/>
      <c r="HG38" s="29"/>
      <c r="HH38" s="29"/>
      <c r="HI38" s="29"/>
      <c r="HJ38" s="29"/>
      <c r="HK38" s="29"/>
      <c r="HL38" s="29"/>
      <c r="HM38" s="29"/>
      <c r="HN38" s="29"/>
      <c r="HO38" s="29"/>
      <c r="HP38" s="29"/>
      <c r="HQ38" s="29"/>
      <c r="HR38" s="29"/>
      <c r="HS38" s="29"/>
      <c r="HT38" s="29"/>
      <c r="HU38" s="29"/>
      <c r="HV38" s="29"/>
      <c r="HW38" s="29"/>
      <c r="HX38" s="29"/>
      <c r="HY38" s="29"/>
      <c r="HZ38" s="29"/>
      <c r="IA38" s="29"/>
      <c r="IB38" s="29"/>
      <c r="IC38" s="29"/>
      <c r="ID38" s="29"/>
      <c r="IE38" s="29"/>
      <c r="IF38" s="29"/>
      <c r="IG38" s="29"/>
      <c r="IH38" s="29"/>
      <c r="II38" s="29"/>
      <c r="IJ38" s="29"/>
      <c r="IK38" s="29"/>
      <c r="IL38" s="29"/>
      <c r="IM38" s="29"/>
      <c r="IN38" s="29"/>
      <c r="IO38" s="29"/>
      <c r="IP38" s="29"/>
      <c r="IQ38" s="29"/>
      <c r="IR38" s="29"/>
      <c r="IS38" s="29"/>
      <c r="IT38" s="29"/>
    </row>
    <row r="39" spans="1:254" s="28" customFormat="1" x14ac:dyDescent="0.25">
      <c r="A39" s="7"/>
      <c r="B39" s="21"/>
      <c r="C39" s="18"/>
      <c r="D39" s="22"/>
      <c r="E39" s="18"/>
      <c r="I39" s="29"/>
      <c r="J39" s="43"/>
      <c r="K39" s="43"/>
      <c r="L39" s="43"/>
      <c r="M39" s="43"/>
      <c r="N39" s="43"/>
      <c r="O39" s="43"/>
      <c r="P39" s="43"/>
      <c r="Q39" s="43"/>
      <c r="R39" s="43"/>
      <c r="S39" s="43"/>
      <c r="T39" s="43"/>
      <c r="U39" s="43"/>
      <c r="V39" s="43"/>
      <c r="W39" s="43"/>
      <c r="X39" s="43"/>
      <c r="Y39" s="43"/>
      <c r="Z39" s="43"/>
      <c r="AA39" s="43"/>
      <c r="AB39" s="43"/>
      <c r="AC39" s="43"/>
      <c r="AD39" s="43"/>
      <c r="AE39" s="43"/>
      <c r="AF39" s="43"/>
      <c r="AG39" s="43"/>
      <c r="AH39" s="43"/>
      <c r="AI39" s="43"/>
      <c r="AJ39" s="43"/>
      <c r="AK39" s="43"/>
      <c r="AL39" s="43"/>
      <c r="AM39" s="43"/>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M39" s="29"/>
      <c r="BN39" s="29"/>
      <c r="BO39" s="29"/>
      <c r="BP39" s="29"/>
      <c r="BQ39" s="29"/>
      <c r="BR39" s="29"/>
      <c r="BS39" s="29"/>
      <c r="BT39" s="29"/>
      <c r="BU39" s="29"/>
      <c r="BV39" s="29"/>
      <c r="BW39" s="29"/>
      <c r="BX39" s="29"/>
      <c r="BY39" s="29"/>
      <c r="BZ39" s="29"/>
      <c r="CA39" s="29"/>
      <c r="CB39" s="29"/>
      <c r="CC39" s="29"/>
      <c r="CD39" s="29"/>
      <c r="CE39" s="29"/>
      <c r="CF39" s="29"/>
      <c r="CG39" s="29"/>
      <c r="CH39" s="29"/>
      <c r="CI39" s="29"/>
      <c r="CJ39" s="29"/>
      <c r="CK39" s="29"/>
      <c r="CL39" s="29"/>
      <c r="CM39" s="29"/>
      <c r="CN39" s="29"/>
      <c r="CO39" s="29"/>
      <c r="CP39" s="29"/>
      <c r="CQ39" s="29"/>
      <c r="CR39" s="29"/>
      <c r="CS39" s="29"/>
      <c r="CT39" s="29"/>
      <c r="CU39" s="29"/>
      <c r="CV39" s="29"/>
      <c r="CW39" s="29"/>
      <c r="CX39" s="29"/>
      <c r="CY39" s="29"/>
      <c r="CZ39" s="29"/>
      <c r="DA39" s="29"/>
      <c r="DB39" s="29"/>
      <c r="DC39" s="29"/>
      <c r="DD39" s="29"/>
      <c r="DE39" s="29"/>
      <c r="DF39" s="29"/>
      <c r="DG39" s="29"/>
      <c r="DH39" s="29"/>
      <c r="DI39" s="29"/>
      <c r="DJ39" s="29"/>
      <c r="DK39" s="29"/>
      <c r="DL39" s="29"/>
      <c r="DM39" s="29"/>
      <c r="DN39" s="29"/>
      <c r="DO39" s="29"/>
      <c r="DP39" s="29"/>
      <c r="DQ39" s="29"/>
      <c r="DR39" s="29"/>
      <c r="DS39" s="29"/>
      <c r="DT39" s="29"/>
      <c r="DU39" s="29"/>
      <c r="DV39" s="29"/>
      <c r="DW39" s="29"/>
      <c r="DX39" s="29"/>
      <c r="DY39" s="29"/>
      <c r="DZ39" s="29"/>
      <c r="EA39" s="29"/>
      <c r="EB39" s="29"/>
      <c r="EC39" s="29"/>
      <c r="ED39" s="29"/>
      <c r="EE39" s="29"/>
      <c r="EF39" s="29"/>
      <c r="EG39" s="29"/>
      <c r="EH39" s="29"/>
      <c r="EI39" s="29"/>
      <c r="EJ39" s="29"/>
      <c r="EK39" s="29"/>
      <c r="EL39" s="29"/>
      <c r="EM39" s="29"/>
      <c r="EN39" s="29"/>
      <c r="EO39" s="29"/>
      <c r="EP39" s="29"/>
      <c r="EQ39" s="29"/>
      <c r="ER39" s="29"/>
      <c r="ES39" s="29"/>
      <c r="ET39" s="29"/>
      <c r="EU39" s="29"/>
      <c r="EV39" s="29"/>
      <c r="EW39" s="29"/>
      <c r="EX39" s="29"/>
      <c r="EY39" s="29"/>
      <c r="EZ39" s="29"/>
      <c r="FA39" s="29"/>
      <c r="FB39" s="29"/>
      <c r="FC39" s="29"/>
      <c r="FD39" s="29"/>
      <c r="FE39" s="29"/>
      <c r="FF39" s="29"/>
      <c r="FG39" s="29"/>
      <c r="FH39" s="29"/>
      <c r="FI39" s="29"/>
      <c r="FJ39" s="29"/>
      <c r="FK39" s="29"/>
      <c r="FL39" s="29"/>
      <c r="FM39" s="29"/>
      <c r="FN39" s="29"/>
      <c r="FO39" s="29"/>
      <c r="FP39" s="29"/>
      <c r="FQ39" s="29"/>
      <c r="FR39" s="29"/>
      <c r="FS39" s="29"/>
      <c r="FT39" s="29"/>
      <c r="FU39" s="29"/>
      <c r="FV39" s="29"/>
      <c r="FW39" s="29"/>
      <c r="FX39" s="29"/>
      <c r="FY39" s="29"/>
      <c r="FZ39" s="29"/>
      <c r="GA39" s="29"/>
      <c r="GB39" s="29"/>
      <c r="GC39" s="29"/>
      <c r="GD39" s="29"/>
      <c r="GE39" s="29"/>
      <c r="GF39" s="29"/>
      <c r="GG39" s="29"/>
      <c r="GH39" s="29"/>
      <c r="GI39" s="29"/>
      <c r="GJ39" s="29"/>
      <c r="GK39" s="29"/>
      <c r="GL39" s="29"/>
      <c r="GM39" s="29"/>
      <c r="GN39" s="29"/>
      <c r="GO39" s="29"/>
      <c r="GP39" s="29"/>
      <c r="GQ39" s="29"/>
      <c r="GR39" s="29"/>
      <c r="GS39" s="29"/>
      <c r="GT39" s="29"/>
      <c r="GU39" s="29"/>
      <c r="GV39" s="29"/>
      <c r="GW39" s="29"/>
      <c r="GX39" s="29"/>
      <c r="GY39" s="29"/>
      <c r="GZ39" s="29"/>
      <c r="HA39" s="29"/>
      <c r="HB39" s="29"/>
      <c r="HC39" s="29"/>
      <c r="HD39" s="29"/>
      <c r="HE39" s="29"/>
      <c r="HF39" s="29"/>
      <c r="HG39" s="29"/>
      <c r="HH39" s="29"/>
      <c r="HI39" s="29"/>
      <c r="HJ39" s="29"/>
      <c r="HK39" s="29"/>
      <c r="HL39" s="29"/>
      <c r="HM39" s="29"/>
      <c r="HN39" s="29"/>
      <c r="HO39" s="29"/>
      <c r="HP39" s="29"/>
      <c r="HQ39" s="29"/>
      <c r="HR39" s="29"/>
      <c r="HS39" s="29"/>
      <c r="HT39" s="29"/>
      <c r="HU39" s="29"/>
      <c r="HV39" s="29"/>
      <c r="HW39" s="29"/>
      <c r="HX39" s="29"/>
      <c r="HY39" s="29"/>
      <c r="HZ39" s="29"/>
      <c r="IA39" s="29"/>
      <c r="IB39" s="29"/>
      <c r="IC39" s="29"/>
      <c r="ID39" s="29"/>
      <c r="IE39" s="29"/>
      <c r="IF39" s="29"/>
      <c r="IG39" s="29"/>
      <c r="IH39" s="29"/>
      <c r="II39" s="29"/>
      <c r="IJ39" s="29"/>
      <c r="IK39" s="29"/>
      <c r="IL39" s="29"/>
      <c r="IM39" s="29"/>
      <c r="IN39" s="29"/>
      <c r="IO39" s="29"/>
      <c r="IP39" s="29"/>
      <c r="IQ39" s="29"/>
      <c r="IR39" s="29"/>
      <c r="IS39" s="29"/>
      <c r="IT39" s="29"/>
    </row>
    <row r="40" spans="1:254" s="28" customFormat="1" ht="14.25" x14ac:dyDescent="0.2">
      <c r="A40" s="18"/>
      <c r="B40" s="21"/>
      <c r="C40" s="21"/>
      <c r="D40" s="22"/>
      <c r="E40" s="21"/>
      <c r="I40" s="29"/>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3"/>
      <c r="AJ40" s="43"/>
      <c r="AK40" s="43"/>
      <c r="AL40" s="43"/>
      <c r="AM40" s="43"/>
      <c r="AN40" s="29"/>
      <c r="AO40" s="29"/>
      <c r="AP40" s="29"/>
      <c r="AQ40" s="29"/>
      <c r="AR40" s="29"/>
      <c r="AS40" s="29"/>
      <c r="AT40" s="29"/>
      <c r="AU40" s="29"/>
      <c r="AV40" s="29"/>
      <c r="AW40" s="29"/>
      <c r="AX40" s="29"/>
      <c r="AY40" s="29"/>
      <c r="AZ40" s="29"/>
      <c r="BA40" s="29"/>
      <c r="BB40" s="29"/>
      <c r="BC40" s="29"/>
      <c r="BD40" s="29"/>
      <c r="BE40" s="29"/>
      <c r="BF40" s="29"/>
      <c r="BG40" s="29"/>
      <c r="BH40" s="29"/>
      <c r="BI40" s="29"/>
      <c r="BJ40" s="29"/>
      <c r="BK40" s="29"/>
      <c r="BL40" s="29"/>
      <c r="BM40" s="29"/>
      <c r="BN40" s="29"/>
      <c r="BO40" s="29"/>
      <c r="BP40" s="29"/>
      <c r="BQ40" s="29"/>
      <c r="BR40" s="29"/>
      <c r="BS40" s="29"/>
      <c r="BT40" s="29"/>
      <c r="BU40" s="29"/>
      <c r="BV40" s="29"/>
      <c r="BW40" s="29"/>
      <c r="BX40" s="29"/>
      <c r="BY40" s="29"/>
      <c r="BZ40" s="29"/>
      <c r="CA40" s="29"/>
      <c r="CB40" s="29"/>
      <c r="CC40" s="29"/>
      <c r="CD40" s="29"/>
      <c r="CE40" s="29"/>
      <c r="CF40" s="29"/>
      <c r="CG40" s="29"/>
      <c r="CH40" s="29"/>
      <c r="CI40" s="29"/>
      <c r="CJ40" s="29"/>
      <c r="CK40" s="29"/>
      <c r="CL40" s="29"/>
      <c r="CM40" s="29"/>
      <c r="CN40" s="29"/>
      <c r="CO40" s="29"/>
      <c r="CP40" s="29"/>
      <c r="CQ40" s="29"/>
      <c r="CR40" s="29"/>
      <c r="CS40" s="29"/>
      <c r="CT40" s="29"/>
      <c r="CU40" s="29"/>
      <c r="CV40" s="29"/>
      <c r="CW40" s="29"/>
      <c r="CX40" s="29"/>
      <c r="CY40" s="29"/>
      <c r="CZ40" s="29"/>
      <c r="DA40" s="29"/>
      <c r="DB40" s="29"/>
      <c r="DC40" s="29"/>
      <c r="DD40" s="29"/>
      <c r="DE40" s="29"/>
      <c r="DF40" s="29"/>
      <c r="DG40" s="29"/>
      <c r="DH40" s="29"/>
      <c r="DI40" s="29"/>
      <c r="DJ40" s="29"/>
      <c r="DK40" s="29"/>
      <c r="DL40" s="29"/>
      <c r="DM40" s="29"/>
      <c r="DN40" s="29"/>
      <c r="DO40" s="29"/>
      <c r="DP40" s="29"/>
      <c r="DQ40" s="29"/>
      <c r="DR40" s="29"/>
      <c r="DS40" s="29"/>
      <c r="DT40" s="29"/>
      <c r="DU40" s="29"/>
      <c r="DV40" s="29"/>
      <c r="DW40" s="29"/>
      <c r="DX40" s="29"/>
      <c r="DY40" s="29"/>
      <c r="DZ40" s="29"/>
      <c r="EA40" s="29"/>
      <c r="EB40" s="29"/>
      <c r="EC40" s="29"/>
      <c r="ED40" s="29"/>
      <c r="EE40" s="29"/>
      <c r="EF40" s="29"/>
      <c r="EG40" s="29"/>
      <c r="EH40" s="29"/>
      <c r="EI40" s="29"/>
      <c r="EJ40" s="29"/>
      <c r="EK40" s="29"/>
      <c r="EL40" s="29"/>
      <c r="EM40" s="29"/>
      <c r="EN40" s="29"/>
      <c r="EO40" s="29"/>
      <c r="EP40" s="29"/>
      <c r="EQ40" s="29"/>
      <c r="ER40" s="29"/>
      <c r="ES40" s="29"/>
      <c r="ET40" s="29"/>
      <c r="EU40" s="29"/>
      <c r="EV40" s="29"/>
      <c r="EW40" s="29"/>
      <c r="EX40" s="29"/>
      <c r="EY40" s="29"/>
      <c r="EZ40" s="29"/>
      <c r="FA40" s="29"/>
      <c r="FB40" s="29"/>
      <c r="FC40" s="29"/>
      <c r="FD40" s="29"/>
      <c r="FE40" s="29"/>
      <c r="FF40" s="29"/>
      <c r="FG40" s="29"/>
      <c r="FH40" s="29"/>
      <c r="FI40" s="29"/>
      <c r="FJ40" s="29"/>
      <c r="FK40" s="29"/>
      <c r="FL40" s="29"/>
      <c r="FM40" s="29"/>
      <c r="FN40" s="29"/>
      <c r="FO40" s="29"/>
      <c r="FP40" s="29"/>
      <c r="FQ40" s="29"/>
      <c r="FR40" s="29"/>
      <c r="FS40" s="29"/>
      <c r="FT40" s="29"/>
      <c r="FU40" s="29"/>
      <c r="FV40" s="29"/>
      <c r="FW40" s="29"/>
      <c r="FX40" s="29"/>
      <c r="FY40" s="29"/>
      <c r="FZ40" s="29"/>
      <c r="GA40" s="29"/>
      <c r="GB40" s="29"/>
      <c r="GC40" s="29"/>
      <c r="GD40" s="29"/>
      <c r="GE40" s="29"/>
      <c r="GF40" s="29"/>
      <c r="GG40" s="29"/>
      <c r="GH40" s="29"/>
      <c r="GI40" s="29"/>
      <c r="GJ40" s="29"/>
      <c r="GK40" s="29"/>
      <c r="GL40" s="29"/>
      <c r="GM40" s="29"/>
      <c r="GN40" s="29"/>
      <c r="GO40" s="29"/>
      <c r="GP40" s="29"/>
      <c r="GQ40" s="29"/>
      <c r="GR40" s="29"/>
      <c r="GS40" s="29"/>
      <c r="GT40" s="29"/>
      <c r="GU40" s="29"/>
      <c r="GV40" s="29"/>
      <c r="GW40" s="29"/>
      <c r="GX40" s="29"/>
      <c r="GY40" s="29"/>
      <c r="GZ40" s="29"/>
      <c r="HA40" s="29"/>
      <c r="HB40" s="29"/>
      <c r="HC40" s="29"/>
      <c r="HD40" s="29"/>
      <c r="HE40" s="29"/>
      <c r="HF40" s="29"/>
      <c r="HG40" s="29"/>
      <c r="HH40" s="29"/>
      <c r="HI40" s="29"/>
      <c r="HJ40" s="29"/>
      <c r="HK40" s="29"/>
      <c r="HL40" s="29"/>
      <c r="HM40" s="29"/>
      <c r="HN40" s="29"/>
      <c r="HO40" s="29"/>
      <c r="HP40" s="29"/>
      <c r="HQ40" s="29"/>
      <c r="HR40" s="29"/>
      <c r="HS40" s="29"/>
      <c r="HT40" s="29"/>
      <c r="HU40" s="29"/>
      <c r="HV40" s="29"/>
      <c r="HW40" s="29"/>
      <c r="HX40" s="29"/>
      <c r="HY40" s="29"/>
      <c r="HZ40" s="29"/>
      <c r="IA40" s="29"/>
      <c r="IB40" s="29"/>
      <c r="IC40" s="29"/>
      <c r="ID40" s="29"/>
      <c r="IE40" s="29"/>
      <c r="IF40" s="29"/>
      <c r="IG40" s="29"/>
      <c r="IH40" s="29"/>
      <c r="II40" s="29"/>
      <c r="IJ40" s="29"/>
      <c r="IK40" s="29"/>
      <c r="IL40" s="29"/>
      <c r="IM40" s="29"/>
      <c r="IN40" s="29"/>
      <c r="IO40" s="29"/>
      <c r="IP40" s="29"/>
      <c r="IQ40" s="29"/>
      <c r="IR40" s="29"/>
      <c r="IS40" s="29"/>
      <c r="IT40" s="29"/>
    </row>
    <row r="41" spans="1:254" s="28" customFormat="1" ht="14.25" x14ac:dyDescent="0.2">
      <c r="A41" s="18"/>
      <c r="B41" s="25"/>
      <c r="C41" s="25"/>
      <c r="D41" s="22"/>
      <c r="E41" s="25"/>
      <c r="I41" s="29"/>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29"/>
      <c r="AO41" s="29"/>
      <c r="AP41" s="29"/>
      <c r="AQ41" s="29"/>
      <c r="AR41" s="29"/>
      <c r="AS41" s="29"/>
      <c r="AT41" s="29"/>
      <c r="AU41" s="29"/>
      <c r="AV41" s="29"/>
      <c r="AW41" s="29"/>
      <c r="AX41" s="29"/>
      <c r="AY41" s="29"/>
      <c r="AZ41" s="29"/>
      <c r="BA41" s="29"/>
      <c r="BB41" s="29"/>
      <c r="BC41" s="29"/>
      <c r="BD41" s="29"/>
      <c r="BE41" s="29"/>
      <c r="BF41" s="29"/>
      <c r="BG41" s="29"/>
      <c r="BH41" s="29"/>
      <c r="BI41" s="29"/>
      <c r="BJ41" s="29"/>
      <c r="BK41" s="29"/>
      <c r="BL41" s="29"/>
      <c r="BM41" s="29"/>
      <c r="BN41" s="29"/>
      <c r="BO41" s="29"/>
      <c r="BP41" s="29"/>
      <c r="BQ41" s="29"/>
      <c r="BR41" s="29"/>
      <c r="BS41" s="29"/>
      <c r="BT41" s="29"/>
      <c r="BU41" s="29"/>
      <c r="BV41" s="29"/>
      <c r="BW41" s="29"/>
      <c r="BX41" s="29"/>
      <c r="BY41" s="29"/>
      <c r="BZ41" s="29"/>
      <c r="CA41" s="29"/>
      <c r="CB41" s="29"/>
      <c r="CC41" s="29"/>
      <c r="CD41" s="29"/>
      <c r="CE41" s="29"/>
      <c r="CF41" s="29"/>
      <c r="CG41" s="29"/>
      <c r="CH41" s="29"/>
      <c r="CI41" s="29"/>
      <c r="CJ41" s="29"/>
      <c r="CK41" s="29"/>
      <c r="CL41" s="29"/>
      <c r="CM41" s="29"/>
      <c r="CN41" s="29"/>
      <c r="CO41" s="29"/>
      <c r="CP41" s="29"/>
      <c r="CQ41" s="29"/>
      <c r="CR41" s="29"/>
      <c r="CS41" s="29"/>
      <c r="CT41" s="29"/>
      <c r="CU41" s="29"/>
      <c r="CV41" s="29"/>
      <c r="CW41" s="29"/>
      <c r="CX41" s="29"/>
      <c r="CY41" s="29"/>
      <c r="CZ41" s="29"/>
      <c r="DA41" s="29"/>
      <c r="DB41" s="29"/>
      <c r="DC41" s="29"/>
      <c r="DD41" s="29"/>
      <c r="DE41" s="29"/>
      <c r="DF41" s="29"/>
      <c r="DG41" s="29"/>
      <c r="DH41" s="29"/>
      <c r="DI41" s="29"/>
      <c r="DJ41" s="29"/>
      <c r="DK41" s="29"/>
      <c r="DL41" s="29"/>
      <c r="DM41" s="29"/>
      <c r="DN41" s="29"/>
      <c r="DO41" s="29"/>
      <c r="DP41" s="29"/>
      <c r="DQ41" s="29"/>
      <c r="DR41" s="29"/>
      <c r="DS41" s="29"/>
      <c r="DT41" s="29"/>
      <c r="DU41" s="29"/>
      <c r="DV41" s="29"/>
      <c r="DW41" s="29"/>
      <c r="DX41" s="29"/>
      <c r="DY41" s="29"/>
      <c r="DZ41" s="29"/>
      <c r="EA41" s="29"/>
      <c r="EB41" s="29"/>
      <c r="EC41" s="29"/>
      <c r="ED41" s="29"/>
      <c r="EE41" s="29"/>
      <c r="EF41" s="29"/>
      <c r="EG41" s="29"/>
      <c r="EH41" s="29"/>
      <c r="EI41" s="29"/>
      <c r="EJ41" s="29"/>
      <c r="EK41" s="29"/>
      <c r="EL41" s="29"/>
      <c r="EM41" s="29"/>
      <c r="EN41" s="29"/>
      <c r="EO41" s="29"/>
      <c r="EP41" s="29"/>
      <c r="EQ41" s="29"/>
      <c r="ER41" s="29"/>
      <c r="ES41" s="29"/>
      <c r="ET41" s="29"/>
      <c r="EU41" s="29"/>
      <c r="EV41" s="29"/>
      <c r="EW41" s="29"/>
      <c r="EX41" s="29"/>
      <c r="EY41" s="29"/>
      <c r="EZ41" s="29"/>
      <c r="FA41" s="29"/>
      <c r="FB41" s="29"/>
      <c r="FC41" s="29"/>
      <c r="FD41" s="29"/>
      <c r="FE41" s="29"/>
      <c r="FF41" s="29"/>
      <c r="FG41" s="29"/>
      <c r="FH41" s="29"/>
      <c r="FI41" s="29"/>
      <c r="FJ41" s="29"/>
      <c r="FK41" s="29"/>
      <c r="FL41" s="29"/>
      <c r="FM41" s="29"/>
      <c r="FN41" s="29"/>
      <c r="FO41" s="29"/>
      <c r="FP41" s="29"/>
      <c r="FQ41" s="29"/>
      <c r="FR41" s="29"/>
      <c r="FS41" s="29"/>
      <c r="FT41" s="29"/>
      <c r="FU41" s="29"/>
      <c r="FV41" s="29"/>
      <c r="FW41" s="29"/>
      <c r="FX41" s="29"/>
      <c r="FY41" s="29"/>
      <c r="FZ41" s="29"/>
      <c r="GA41" s="29"/>
      <c r="GB41" s="29"/>
      <c r="GC41" s="29"/>
      <c r="GD41" s="29"/>
      <c r="GE41" s="29"/>
      <c r="GF41" s="29"/>
      <c r="GG41" s="29"/>
      <c r="GH41" s="29"/>
      <c r="GI41" s="29"/>
      <c r="GJ41" s="29"/>
      <c r="GK41" s="29"/>
      <c r="GL41" s="29"/>
      <c r="GM41" s="29"/>
      <c r="GN41" s="29"/>
      <c r="GO41" s="29"/>
      <c r="GP41" s="29"/>
      <c r="GQ41" s="29"/>
      <c r="GR41" s="29"/>
      <c r="GS41" s="29"/>
      <c r="GT41" s="29"/>
      <c r="GU41" s="29"/>
      <c r="GV41" s="29"/>
      <c r="GW41" s="29"/>
      <c r="GX41" s="29"/>
      <c r="GY41" s="29"/>
      <c r="GZ41" s="29"/>
      <c r="HA41" s="29"/>
      <c r="HB41" s="29"/>
      <c r="HC41" s="29"/>
      <c r="HD41" s="29"/>
      <c r="HE41" s="29"/>
      <c r="HF41" s="29"/>
      <c r="HG41" s="29"/>
      <c r="HH41" s="29"/>
      <c r="HI41" s="29"/>
      <c r="HJ41" s="29"/>
      <c r="HK41" s="29"/>
      <c r="HL41" s="29"/>
      <c r="HM41" s="29"/>
      <c r="HN41" s="29"/>
      <c r="HO41" s="29"/>
      <c r="HP41" s="29"/>
      <c r="HQ41" s="29"/>
      <c r="HR41" s="29"/>
      <c r="HS41" s="29"/>
      <c r="HT41" s="29"/>
      <c r="HU41" s="29"/>
      <c r="HV41" s="29"/>
      <c r="HW41" s="29"/>
      <c r="HX41" s="29"/>
      <c r="HY41" s="29"/>
      <c r="HZ41" s="29"/>
      <c r="IA41" s="29"/>
      <c r="IB41" s="29"/>
      <c r="IC41" s="29"/>
      <c r="ID41" s="29"/>
      <c r="IE41" s="29"/>
      <c r="IF41" s="29"/>
      <c r="IG41" s="29"/>
      <c r="IH41" s="29"/>
      <c r="II41" s="29"/>
      <c r="IJ41" s="29"/>
      <c r="IK41" s="29"/>
      <c r="IL41" s="29"/>
      <c r="IM41" s="29"/>
      <c r="IN41" s="29"/>
      <c r="IO41" s="29"/>
      <c r="IP41" s="29"/>
      <c r="IQ41" s="29"/>
      <c r="IR41" s="29"/>
      <c r="IS41" s="29"/>
      <c r="IT41" s="29"/>
    </row>
    <row r="42" spans="1:254" s="28" customFormat="1" ht="14.25" x14ac:dyDescent="0.2">
      <c r="A42" s="18"/>
      <c r="B42" s="25"/>
      <c r="C42" s="25"/>
      <c r="D42" s="22"/>
      <c r="E42" s="25"/>
      <c r="I42" s="29"/>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29"/>
      <c r="AO42" s="29"/>
      <c r="AP42" s="29"/>
      <c r="AQ42" s="29"/>
      <c r="AR42" s="29"/>
      <c r="AS42" s="29"/>
      <c r="AT42" s="29"/>
      <c r="AU42" s="29"/>
      <c r="AV42" s="29"/>
      <c r="AW42" s="29"/>
      <c r="AX42" s="29"/>
      <c r="AY42" s="29"/>
      <c r="AZ42" s="29"/>
      <c r="BA42" s="29"/>
      <c r="BB42" s="29"/>
      <c r="BC42" s="29"/>
      <c r="BD42" s="29"/>
      <c r="BE42" s="29"/>
      <c r="BF42" s="29"/>
      <c r="BG42" s="29"/>
      <c r="BH42" s="29"/>
      <c r="BI42" s="29"/>
      <c r="BJ42" s="29"/>
      <c r="BK42" s="29"/>
      <c r="BL42" s="29"/>
      <c r="BM42" s="29"/>
      <c r="BN42" s="29"/>
      <c r="BO42" s="29"/>
      <c r="BP42" s="29"/>
      <c r="BQ42" s="29"/>
      <c r="BR42" s="29"/>
      <c r="BS42" s="29"/>
      <c r="BT42" s="29"/>
      <c r="BU42" s="29"/>
      <c r="BV42" s="29"/>
      <c r="BW42" s="29"/>
      <c r="BX42" s="29"/>
      <c r="BY42" s="29"/>
      <c r="BZ42" s="29"/>
      <c r="CA42" s="29"/>
      <c r="CB42" s="29"/>
      <c r="CC42" s="29"/>
      <c r="CD42" s="29"/>
      <c r="CE42" s="29"/>
      <c r="CF42" s="29"/>
      <c r="CG42" s="29"/>
      <c r="CH42" s="29"/>
      <c r="CI42" s="29"/>
      <c r="CJ42" s="29"/>
      <c r="CK42" s="29"/>
      <c r="CL42" s="29"/>
      <c r="CM42" s="29"/>
      <c r="CN42" s="29"/>
      <c r="CO42" s="29"/>
      <c r="CP42" s="29"/>
      <c r="CQ42" s="29"/>
      <c r="CR42" s="29"/>
      <c r="CS42" s="29"/>
      <c r="CT42" s="29"/>
      <c r="CU42" s="29"/>
      <c r="CV42" s="29"/>
      <c r="CW42" s="29"/>
      <c r="CX42" s="29"/>
      <c r="CY42" s="29"/>
      <c r="CZ42" s="29"/>
      <c r="DA42" s="29"/>
      <c r="DB42" s="29"/>
      <c r="DC42" s="29"/>
      <c r="DD42" s="29"/>
      <c r="DE42" s="29"/>
      <c r="DF42" s="29"/>
      <c r="DG42" s="29"/>
      <c r="DH42" s="29"/>
      <c r="DI42" s="29"/>
      <c r="DJ42" s="29"/>
      <c r="DK42" s="29"/>
      <c r="DL42" s="29"/>
      <c r="DM42" s="29"/>
      <c r="DN42" s="29"/>
      <c r="DO42" s="29"/>
      <c r="DP42" s="29"/>
      <c r="DQ42" s="29"/>
      <c r="DR42" s="29"/>
      <c r="DS42" s="29"/>
      <c r="DT42" s="29"/>
      <c r="DU42" s="29"/>
      <c r="DV42" s="29"/>
      <c r="DW42" s="29"/>
      <c r="DX42" s="29"/>
      <c r="DY42" s="29"/>
      <c r="DZ42" s="29"/>
      <c r="EA42" s="29"/>
      <c r="EB42" s="29"/>
      <c r="EC42" s="29"/>
      <c r="ED42" s="29"/>
      <c r="EE42" s="29"/>
      <c r="EF42" s="29"/>
      <c r="EG42" s="29"/>
      <c r="EH42" s="29"/>
      <c r="EI42" s="29"/>
      <c r="EJ42" s="29"/>
      <c r="EK42" s="29"/>
      <c r="EL42" s="29"/>
      <c r="EM42" s="29"/>
      <c r="EN42" s="29"/>
      <c r="EO42" s="29"/>
      <c r="EP42" s="29"/>
      <c r="EQ42" s="29"/>
      <c r="ER42" s="29"/>
      <c r="ES42" s="29"/>
      <c r="ET42" s="29"/>
      <c r="EU42" s="29"/>
      <c r="EV42" s="29"/>
      <c r="EW42" s="29"/>
      <c r="EX42" s="29"/>
      <c r="EY42" s="29"/>
      <c r="EZ42" s="29"/>
      <c r="FA42" s="29"/>
      <c r="FB42" s="29"/>
      <c r="FC42" s="29"/>
      <c r="FD42" s="29"/>
      <c r="FE42" s="29"/>
      <c r="FF42" s="29"/>
      <c r="FG42" s="29"/>
      <c r="FH42" s="29"/>
      <c r="FI42" s="29"/>
      <c r="FJ42" s="29"/>
      <c r="FK42" s="29"/>
      <c r="FL42" s="29"/>
      <c r="FM42" s="29"/>
      <c r="FN42" s="29"/>
      <c r="FO42" s="29"/>
      <c r="FP42" s="29"/>
      <c r="FQ42" s="29"/>
      <c r="FR42" s="29"/>
      <c r="FS42" s="29"/>
      <c r="FT42" s="29"/>
      <c r="FU42" s="29"/>
      <c r="FV42" s="29"/>
      <c r="FW42" s="29"/>
      <c r="FX42" s="29"/>
      <c r="FY42" s="29"/>
      <c r="FZ42" s="29"/>
      <c r="GA42" s="29"/>
      <c r="GB42" s="29"/>
      <c r="GC42" s="29"/>
      <c r="GD42" s="29"/>
      <c r="GE42" s="29"/>
      <c r="GF42" s="29"/>
      <c r="GG42" s="29"/>
      <c r="GH42" s="29"/>
      <c r="GI42" s="29"/>
      <c r="GJ42" s="29"/>
      <c r="GK42" s="29"/>
      <c r="GL42" s="29"/>
      <c r="GM42" s="29"/>
      <c r="GN42" s="29"/>
      <c r="GO42" s="29"/>
      <c r="GP42" s="29"/>
      <c r="GQ42" s="29"/>
      <c r="GR42" s="29"/>
      <c r="GS42" s="29"/>
      <c r="GT42" s="29"/>
      <c r="GU42" s="29"/>
      <c r="GV42" s="29"/>
      <c r="GW42" s="29"/>
      <c r="GX42" s="29"/>
      <c r="GY42" s="29"/>
      <c r="GZ42" s="29"/>
      <c r="HA42" s="29"/>
      <c r="HB42" s="29"/>
      <c r="HC42" s="29"/>
      <c r="HD42" s="29"/>
      <c r="HE42" s="29"/>
      <c r="HF42" s="29"/>
      <c r="HG42" s="29"/>
      <c r="HH42" s="29"/>
      <c r="HI42" s="29"/>
      <c r="HJ42" s="29"/>
      <c r="HK42" s="29"/>
      <c r="HL42" s="29"/>
      <c r="HM42" s="29"/>
      <c r="HN42" s="29"/>
      <c r="HO42" s="29"/>
      <c r="HP42" s="29"/>
      <c r="HQ42" s="29"/>
      <c r="HR42" s="29"/>
      <c r="HS42" s="29"/>
      <c r="HT42" s="29"/>
      <c r="HU42" s="29"/>
      <c r="HV42" s="29"/>
      <c r="HW42" s="29"/>
      <c r="HX42" s="29"/>
      <c r="HY42" s="29"/>
      <c r="HZ42" s="29"/>
      <c r="IA42" s="29"/>
      <c r="IB42" s="29"/>
      <c r="IC42" s="29"/>
      <c r="ID42" s="29"/>
      <c r="IE42" s="29"/>
      <c r="IF42" s="29"/>
      <c r="IG42" s="29"/>
      <c r="IH42" s="29"/>
      <c r="II42" s="29"/>
      <c r="IJ42" s="29"/>
      <c r="IK42" s="29"/>
      <c r="IL42" s="29"/>
      <c r="IM42" s="29"/>
      <c r="IN42" s="29"/>
      <c r="IO42" s="29"/>
      <c r="IP42" s="29"/>
      <c r="IQ42" s="29"/>
      <c r="IR42" s="29"/>
      <c r="IS42" s="29"/>
      <c r="IT42" s="29"/>
    </row>
    <row r="43" spans="1:254" s="28" customFormat="1" ht="14.25" x14ac:dyDescent="0.2">
      <c r="A43" s="5"/>
      <c r="B43" s="5"/>
      <c r="C43" s="5"/>
      <c r="D43" s="5"/>
      <c r="E43" s="5"/>
      <c r="F43" s="5"/>
      <c r="G43" s="5"/>
      <c r="H43" s="5"/>
      <c r="I43" s="29"/>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c r="AM43" s="43"/>
      <c r="AN43" s="29"/>
      <c r="AO43" s="29"/>
      <c r="AP43" s="29"/>
      <c r="AQ43" s="29"/>
      <c r="AR43" s="29"/>
      <c r="AS43" s="29"/>
      <c r="AT43" s="29"/>
      <c r="AU43" s="29"/>
      <c r="AV43" s="29"/>
      <c r="AW43" s="29"/>
      <c r="AX43" s="29"/>
      <c r="AY43" s="29"/>
      <c r="AZ43" s="29"/>
      <c r="BA43" s="29"/>
      <c r="BB43" s="29"/>
      <c r="BC43" s="29"/>
      <c r="BD43" s="29"/>
      <c r="BE43" s="29"/>
      <c r="BF43" s="29"/>
      <c r="BG43" s="29"/>
      <c r="BH43" s="29"/>
      <c r="BI43" s="29"/>
      <c r="BJ43" s="29"/>
      <c r="BK43" s="29"/>
      <c r="BL43" s="29"/>
      <c r="BM43" s="29"/>
      <c r="BN43" s="29"/>
      <c r="BO43" s="29"/>
      <c r="BP43" s="29"/>
      <c r="BQ43" s="29"/>
      <c r="BR43" s="29"/>
      <c r="BS43" s="29"/>
      <c r="BT43" s="29"/>
      <c r="BU43" s="29"/>
      <c r="BV43" s="29"/>
      <c r="BW43" s="29"/>
      <c r="BX43" s="29"/>
      <c r="BY43" s="29"/>
      <c r="BZ43" s="29"/>
      <c r="CA43" s="29"/>
      <c r="CB43" s="29"/>
      <c r="CC43" s="29"/>
      <c r="CD43" s="29"/>
      <c r="CE43" s="29"/>
      <c r="CF43" s="29"/>
      <c r="CG43" s="29"/>
      <c r="CH43" s="29"/>
      <c r="CI43" s="29"/>
      <c r="CJ43" s="29"/>
      <c r="CK43" s="29"/>
      <c r="CL43" s="29"/>
      <c r="CM43" s="29"/>
      <c r="CN43" s="29"/>
      <c r="CO43" s="29"/>
      <c r="CP43" s="29"/>
      <c r="CQ43" s="29"/>
      <c r="CR43" s="29"/>
      <c r="CS43" s="29"/>
      <c r="CT43" s="29"/>
      <c r="CU43" s="29"/>
      <c r="CV43" s="29"/>
      <c r="CW43" s="29"/>
      <c r="CX43" s="29"/>
      <c r="CY43" s="29"/>
      <c r="CZ43" s="29"/>
      <c r="DA43" s="29"/>
      <c r="DB43" s="29"/>
      <c r="DC43" s="29"/>
      <c r="DD43" s="29"/>
      <c r="DE43" s="29"/>
      <c r="DF43" s="29"/>
      <c r="DG43" s="29"/>
      <c r="DH43" s="29"/>
      <c r="DI43" s="29"/>
      <c r="DJ43" s="29"/>
      <c r="DK43" s="29"/>
      <c r="DL43" s="29"/>
      <c r="DM43" s="29"/>
      <c r="DN43" s="29"/>
      <c r="DO43" s="29"/>
      <c r="DP43" s="29"/>
      <c r="DQ43" s="29"/>
      <c r="DR43" s="29"/>
      <c r="DS43" s="29"/>
      <c r="DT43" s="29"/>
      <c r="DU43" s="29"/>
      <c r="DV43" s="29"/>
      <c r="DW43" s="29"/>
      <c r="DX43" s="29"/>
      <c r="DY43" s="29"/>
      <c r="DZ43" s="29"/>
      <c r="EA43" s="29"/>
      <c r="EB43" s="29"/>
      <c r="EC43" s="29"/>
      <c r="ED43" s="29"/>
      <c r="EE43" s="29"/>
      <c r="EF43" s="29"/>
      <c r="EG43" s="29"/>
      <c r="EH43" s="29"/>
      <c r="EI43" s="29"/>
      <c r="EJ43" s="29"/>
      <c r="EK43" s="29"/>
      <c r="EL43" s="29"/>
      <c r="EM43" s="29"/>
      <c r="EN43" s="29"/>
      <c r="EO43" s="29"/>
      <c r="EP43" s="29"/>
      <c r="EQ43" s="29"/>
      <c r="ER43" s="29"/>
      <c r="ES43" s="29"/>
      <c r="ET43" s="29"/>
      <c r="EU43" s="29"/>
      <c r="EV43" s="29"/>
      <c r="EW43" s="29"/>
      <c r="EX43" s="29"/>
      <c r="EY43" s="29"/>
      <c r="EZ43" s="29"/>
      <c r="FA43" s="29"/>
      <c r="FB43" s="29"/>
      <c r="FC43" s="29"/>
      <c r="FD43" s="29"/>
      <c r="FE43" s="29"/>
      <c r="FF43" s="29"/>
      <c r="FG43" s="29"/>
      <c r="FH43" s="29"/>
      <c r="FI43" s="29"/>
      <c r="FJ43" s="29"/>
      <c r="FK43" s="29"/>
      <c r="FL43" s="29"/>
      <c r="FM43" s="29"/>
      <c r="FN43" s="29"/>
      <c r="FO43" s="29"/>
      <c r="FP43" s="29"/>
      <c r="FQ43" s="29"/>
      <c r="FR43" s="29"/>
      <c r="FS43" s="29"/>
      <c r="FT43" s="29"/>
      <c r="FU43" s="29"/>
      <c r="FV43" s="29"/>
      <c r="FW43" s="29"/>
      <c r="FX43" s="29"/>
      <c r="FY43" s="29"/>
      <c r="FZ43" s="29"/>
      <c r="GA43" s="29"/>
      <c r="GB43" s="29"/>
      <c r="GC43" s="29"/>
      <c r="GD43" s="29"/>
      <c r="GE43" s="29"/>
      <c r="GF43" s="29"/>
      <c r="GG43" s="29"/>
      <c r="GH43" s="29"/>
      <c r="GI43" s="29"/>
      <c r="GJ43" s="29"/>
      <c r="GK43" s="29"/>
      <c r="GL43" s="29"/>
      <c r="GM43" s="29"/>
      <c r="GN43" s="29"/>
      <c r="GO43" s="29"/>
      <c r="GP43" s="29"/>
      <c r="GQ43" s="29"/>
      <c r="GR43" s="29"/>
      <c r="GS43" s="29"/>
      <c r="GT43" s="29"/>
      <c r="GU43" s="29"/>
      <c r="GV43" s="29"/>
      <c r="GW43" s="29"/>
      <c r="GX43" s="29"/>
      <c r="GY43" s="29"/>
      <c r="GZ43" s="29"/>
      <c r="HA43" s="29"/>
      <c r="HB43" s="29"/>
      <c r="HC43" s="29"/>
      <c r="HD43" s="29"/>
      <c r="HE43" s="29"/>
      <c r="HF43" s="29"/>
      <c r="HG43" s="29"/>
      <c r="HH43" s="29"/>
      <c r="HI43" s="29"/>
      <c r="HJ43" s="29"/>
      <c r="HK43" s="29"/>
      <c r="HL43" s="29"/>
      <c r="HM43" s="29"/>
      <c r="HN43" s="29"/>
      <c r="HO43" s="29"/>
      <c r="HP43" s="29"/>
      <c r="HQ43" s="29"/>
      <c r="HR43" s="29"/>
      <c r="HS43" s="29"/>
      <c r="HT43" s="29"/>
      <c r="HU43" s="29"/>
      <c r="HV43" s="29"/>
      <c r="HW43" s="29"/>
      <c r="HX43" s="29"/>
      <c r="HY43" s="29"/>
      <c r="HZ43" s="29"/>
      <c r="IA43" s="29"/>
      <c r="IB43" s="29"/>
      <c r="IC43" s="29"/>
      <c r="ID43" s="29"/>
      <c r="IE43" s="29"/>
      <c r="IF43" s="29"/>
      <c r="IG43" s="29"/>
      <c r="IH43" s="29"/>
      <c r="II43" s="29"/>
      <c r="IJ43" s="29"/>
      <c r="IK43" s="29"/>
      <c r="IL43" s="29"/>
      <c r="IM43" s="29"/>
      <c r="IN43" s="29"/>
      <c r="IO43" s="29"/>
      <c r="IP43" s="29"/>
      <c r="IQ43" s="29"/>
      <c r="IR43" s="29"/>
      <c r="IS43" s="29"/>
      <c r="IT43" s="29"/>
    </row>
    <row r="44" spans="1:254" s="28" customFormat="1" ht="14.25" x14ac:dyDescent="0.2">
      <c r="A44" s="30"/>
      <c r="B44" s="5"/>
      <c r="C44" s="5"/>
      <c r="D44" s="5"/>
      <c r="E44" s="5"/>
      <c r="F44" s="5"/>
      <c r="G44" s="5"/>
      <c r="H44" s="5"/>
      <c r="I44" s="29"/>
      <c r="J44" s="43"/>
      <c r="K44" s="43"/>
      <c r="L44" s="43"/>
      <c r="M44" s="43"/>
      <c r="N44" s="43"/>
      <c r="O44" s="43"/>
      <c r="P44" s="43"/>
      <c r="Q44" s="43"/>
      <c r="R44" s="43"/>
      <c r="S44" s="43"/>
      <c r="T44" s="43"/>
      <c r="U44" s="43"/>
      <c r="V44" s="43"/>
      <c r="W44" s="43"/>
      <c r="X44" s="43"/>
      <c r="Y44" s="43"/>
      <c r="Z44" s="43"/>
      <c r="AA44" s="43"/>
      <c r="AB44" s="43"/>
      <c r="AC44" s="43"/>
      <c r="AD44" s="43"/>
      <c r="AE44" s="43"/>
      <c r="AF44" s="43"/>
      <c r="AG44" s="43"/>
      <c r="AH44" s="43"/>
      <c r="AI44" s="43"/>
      <c r="AJ44" s="43"/>
      <c r="AK44" s="43"/>
      <c r="AL44" s="43"/>
      <c r="AM44" s="43"/>
      <c r="AN44" s="29"/>
      <c r="AO44" s="29"/>
      <c r="AP44" s="29"/>
      <c r="AQ44" s="29"/>
      <c r="AR44" s="29"/>
      <c r="AS44" s="29"/>
      <c r="AT44" s="29"/>
      <c r="AU44" s="29"/>
      <c r="AV44" s="29"/>
      <c r="AW44" s="29"/>
      <c r="AX44" s="29"/>
      <c r="AY44" s="29"/>
      <c r="AZ44" s="29"/>
      <c r="BA44" s="29"/>
      <c r="BB44" s="29"/>
      <c r="BC44" s="29"/>
      <c r="BD44" s="29"/>
      <c r="BE44" s="29"/>
      <c r="BF44" s="29"/>
      <c r="BG44" s="29"/>
      <c r="BH44" s="29"/>
      <c r="BI44" s="29"/>
      <c r="BJ44" s="29"/>
      <c r="BK44" s="29"/>
      <c r="BL44" s="29"/>
      <c r="BM44" s="29"/>
      <c r="BN44" s="29"/>
      <c r="BO44" s="29"/>
      <c r="BP44" s="29"/>
      <c r="BQ44" s="29"/>
      <c r="BR44" s="29"/>
      <c r="BS44" s="29"/>
      <c r="BT44" s="29"/>
      <c r="BU44" s="29"/>
      <c r="BV44" s="29"/>
      <c r="BW44" s="29"/>
      <c r="BX44" s="29"/>
      <c r="BY44" s="29"/>
      <c r="BZ44" s="29"/>
      <c r="CA44" s="29"/>
      <c r="CB44" s="29"/>
      <c r="CC44" s="29"/>
      <c r="CD44" s="29"/>
      <c r="CE44" s="29"/>
      <c r="CF44" s="29"/>
      <c r="CG44" s="29"/>
      <c r="CH44" s="29"/>
      <c r="CI44" s="29"/>
      <c r="CJ44" s="29"/>
      <c r="CK44" s="29"/>
      <c r="CL44" s="29"/>
      <c r="CM44" s="29"/>
      <c r="CN44" s="29"/>
      <c r="CO44" s="29"/>
      <c r="CP44" s="29"/>
      <c r="CQ44" s="29"/>
      <c r="CR44" s="29"/>
      <c r="CS44" s="29"/>
      <c r="CT44" s="29"/>
      <c r="CU44" s="29"/>
      <c r="CV44" s="29"/>
      <c r="CW44" s="29"/>
      <c r="CX44" s="29"/>
      <c r="CY44" s="29"/>
      <c r="CZ44" s="29"/>
      <c r="DA44" s="29"/>
      <c r="DB44" s="29"/>
      <c r="DC44" s="29"/>
      <c r="DD44" s="29"/>
      <c r="DE44" s="29"/>
      <c r="DF44" s="29"/>
      <c r="DG44" s="29"/>
      <c r="DH44" s="29"/>
      <c r="DI44" s="29"/>
      <c r="DJ44" s="29"/>
      <c r="DK44" s="29"/>
      <c r="DL44" s="29"/>
      <c r="DM44" s="29"/>
      <c r="DN44" s="29"/>
      <c r="DO44" s="29"/>
      <c r="DP44" s="29"/>
      <c r="DQ44" s="29"/>
      <c r="DR44" s="29"/>
      <c r="DS44" s="29"/>
      <c r="DT44" s="29"/>
      <c r="DU44" s="29"/>
      <c r="DV44" s="29"/>
      <c r="DW44" s="29"/>
      <c r="DX44" s="29"/>
      <c r="DY44" s="29"/>
      <c r="DZ44" s="29"/>
      <c r="EA44" s="29"/>
      <c r="EB44" s="29"/>
      <c r="EC44" s="29"/>
      <c r="ED44" s="29"/>
      <c r="EE44" s="29"/>
      <c r="EF44" s="29"/>
      <c r="EG44" s="29"/>
      <c r="EH44" s="29"/>
      <c r="EI44" s="29"/>
      <c r="EJ44" s="29"/>
      <c r="EK44" s="29"/>
      <c r="EL44" s="29"/>
      <c r="EM44" s="29"/>
      <c r="EN44" s="29"/>
      <c r="EO44" s="29"/>
      <c r="EP44" s="29"/>
      <c r="EQ44" s="29"/>
      <c r="ER44" s="29"/>
      <c r="ES44" s="29"/>
      <c r="ET44" s="29"/>
      <c r="EU44" s="29"/>
      <c r="EV44" s="29"/>
      <c r="EW44" s="29"/>
      <c r="EX44" s="29"/>
      <c r="EY44" s="29"/>
      <c r="EZ44" s="29"/>
      <c r="FA44" s="29"/>
      <c r="FB44" s="29"/>
      <c r="FC44" s="29"/>
      <c r="FD44" s="29"/>
      <c r="FE44" s="29"/>
      <c r="FF44" s="29"/>
      <c r="FG44" s="29"/>
      <c r="FH44" s="29"/>
      <c r="FI44" s="29"/>
      <c r="FJ44" s="29"/>
      <c r="FK44" s="29"/>
      <c r="FL44" s="29"/>
      <c r="FM44" s="29"/>
      <c r="FN44" s="29"/>
      <c r="FO44" s="29"/>
      <c r="FP44" s="29"/>
      <c r="FQ44" s="29"/>
      <c r="FR44" s="29"/>
      <c r="FS44" s="29"/>
      <c r="FT44" s="29"/>
      <c r="FU44" s="29"/>
      <c r="FV44" s="29"/>
      <c r="FW44" s="29"/>
      <c r="FX44" s="29"/>
      <c r="FY44" s="29"/>
      <c r="FZ44" s="29"/>
      <c r="GA44" s="29"/>
      <c r="GB44" s="29"/>
      <c r="GC44" s="29"/>
      <c r="GD44" s="29"/>
      <c r="GE44" s="29"/>
      <c r="GF44" s="29"/>
      <c r="GG44" s="29"/>
      <c r="GH44" s="29"/>
      <c r="GI44" s="29"/>
      <c r="GJ44" s="29"/>
      <c r="GK44" s="29"/>
      <c r="GL44" s="29"/>
      <c r="GM44" s="29"/>
      <c r="GN44" s="29"/>
      <c r="GO44" s="29"/>
      <c r="GP44" s="29"/>
      <c r="GQ44" s="29"/>
      <c r="GR44" s="29"/>
      <c r="GS44" s="29"/>
      <c r="GT44" s="29"/>
      <c r="GU44" s="29"/>
      <c r="GV44" s="29"/>
      <c r="GW44" s="29"/>
      <c r="GX44" s="29"/>
      <c r="GY44" s="29"/>
      <c r="GZ44" s="29"/>
      <c r="HA44" s="29"/>
      <c r="HB44" s="29"/>
      <c r="HC44" s="29"/>
      <c r="HD44" s="29"/>
      <c r="HE44" s="29"/>
      <c r="HF44" s="29"/>
      <c r="HG44" s="29"/>
      <c r="HH44" s="29"/>
      <c r="HI44" s="29"/>
      <c r="HJ44" s="29"/>
      <c r="HK44" s="29"/>
      <c r="HL44" s="29"/>
      <c r="HM44" s="29"/>
      <c r="HN44" s="29"/>
      <c r="HO44" s="29"/>
      <c r="HP44" s="29"/>
      <c r="HQ44" s="29"/>
      <c r="HR44" s="29"/>
      <c r="HS44" s="29"/>
      <c r="HT44" s="29"/>
      <c r="HU44" s="29"/>
      <c r="HV44" s="29"/>
      <c r="HW44" s="29"/>
      <c r="HX44" s="29"/>
      <c r="HY44" s="29"/>
      <c r="HZ44" s="29"/>
      <c r="IA44" s="29"/>
      <c r="IB44" s="29"/>
      <c r="IC44" s="29"/>
      <c r="ID44" s="29"/>
      <c r="IE44" s="29"/>
      <c r="IF44" s="29"/>
      <c r="IG44" s="29"/>
      <c r="IH44" s="29"/>
      <c r="II44" s="29"/>
      <c r="IJ44" s="29"/>
      <c r="IK44" s="29"/>
      <c r="IL44" s="29"/>
      <c r="IM44" s="29"/>
      <c r="IN44" s="29"/>
      <c r="IO44" s="29"/>
      <c r="IP44" s="29"/>
      <c r="IQ44" s="29"/>
      <c r="IR44" s="29"/>
      <c r="IS44" s="29"/>
      <c r="IT44" s="29"/>
    </row>
  </sheetData>
  <mergeCells count="3">
    <mergeCell ref="A1:I1"/>
    <mergeCell ref="A3:I3"/>
    <mergeCell ref="A2:I2"/>
  </mergeCells>
  <printOptions horizontalCentered="1"/>
  <pageMargins left="0.5" right="0.5" top="1" bottom="1" header="0.5" footer="0.5"/>
  <pageSetup scale="5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43A3D-032D-406F-AA4D-F524D357B3F3}">
  <dimension ref="A1:E22"/>
  <sheetViews>
    <sheetView tabSelected="1" workbookViewId="0">
      <selection activeCell="E8" sqref="E8"/>
    </sheetView>
  </sheetViews>
  <sheetFormatPr defaultRowHeight="15" x14ac:dyDescent="0.2"/>
  <cols>
    <col min="1" max="1" width="18.5546875" bestFit="1" customWidth="1"/>
    <col min="2" max="3" width="12.44140625" bestFit="1" customWidth="1"/>
    <col min="4" max="4" width="7" bestFit="1" customWidth="1"/>
  </cols>
  <sheetData>
    <row r="1" spans="1:5" ht="15.75" x14ac:dyDescent="0.25">
      <c r="A1" s="85" t="s">
        <v>803</v>
      </c>
      <c r="B1" s="85"/>
      <c r="C1" s="85"/>
      <c r="D1" s="85"/>
      <c r="E1" s="86"/>
    </row>
    <row r="2" spans="1:5" ht="15.75" x14ac:dyDescent="0.25">
      <c r="A2" s="85" t="str">
        <f>'Table 2. Retail Use Tax'!A3:I3</f>
        <v>Quarter Ending June 30, 2020</v>
      </c>
      <c r="B2" s="85"/>
      <c r="C2" s="85"/>
      <c r="D2" s="85"/>
      <c r="E2" s="86"/>
    </row>
    <row r="3" spans="1:5" ht="15.75" x14ac:dyDescent="0.25">
      <c r="A3" s="87"/>
      <c r="B3" s="87"/>
      <c r="C3" s="87"/>
      <c r="D3" s="87"/>
      <c r="E3" s="86"/>
    </row>
    <row r="4" spans="1:5" ht="30" x14ac:dyDescent="0.25">
      <c r="A4" s="88" t="s">
        <v>21</v>
      </c>
      <c r="B4" s="89">
        <f>'Table 2. Retail Use Tax'!B8</f>
        <v>43617</v>
      </c>
      <c r="C4" s="89">
        <f>'Table 2. Retail Use Tax'!C8</f>
        <v>43983</v>
      </c>
      <c r="D4" s="90" t="s">
        <v>15</v>
      </c>
      <c r="E4" s="86"/>
    </row>
    <row r="5" spans="1:5" x14ac:dyDescent="0.2">
      <c r="A5" s="91"/>
      <c r="B5" s="91"/>
      <c r="C5" s="92"/>
      <c r="D5" s="91"/>
      <c r="E5" s="86"/>
    </row>
    <row r="6" spans="1:5" ht="15.75" x14ac:dyDescent="0.25">
      <c r="A6" s="87" t="s">
        <v>13</v>
      </c>
      <c r="B6" s="92"/>
      <c r="C6" s="92"/>
      <c r="D6" s="92"/>
      <c r="E6" s="86"/>
    </row>
    <row r="7" spans="1:5" x14ac:dyDescent="0.2">
      <c r="A7" s="91" t="s">
        <v>12</v>
      </c>
      <c r="B7" s="93">
        <f>'Table 2. Retail Use Tax'!B23</f>
        <v>13862</v>
      </c>
      <c r="C7" s="93">
        <f>'Table 2. Retail Use Tax'!C23</f>
        <v>13437</v>
      </c>
      <c r="D7" s="94">
        <f>+(C7/B7)-1</f>
        <v>-3.0659356514211478E-2</v>
      </c>
      <c r="E7" s="86"/>
    </row>
    <row r="8" spans="1:5" x14ac:dyDescent="0.2">
      <c r="A8" s="91" t="s">
        <v>26</v>
      </c>
      <c r="B8" s="95">
        <f>'Table 2. Retail Use Tax'!E23</f>
        <v>2205343123</v>
      </c>
      <c r="C8" s="95">
        <f>'Table 2. Retail Use Tax'!F23</f>
        <v>2516030933</v>
      </c>
      <c r="D8" s="94">
        <f>+(C8/B8)-1</f>
        <v>0.14087957867407108</v>
      </c>
      <c r="E8" s="86"/>
    </row>
    <row r="9" spans="1:5" x14ac:dyDescent="0.2">
      <c r="A9" s="91" t="s">
        <v>11</v>
      </c>
      <c r="B9" s="95">
        <f>'Table 2. Retail Use Tax'!G23</f>
        <v>132277284.16</v>
      </c>
      <c r="C9" s="95">
        <f>'Table 2. Retail Use Tax'!H23</f>
        <v>150922003.63999999</v>
      </c>
      <c r="D9" s="94">
        <f>+(C9/B9)-1</f>
        <v>0.14095178622996007</v>
      </c>
      <c r="E9" s="86"/>
    </row>
    <row r="10" spans="1:5" x14ac:dyDescent="0.2">
      <c r="A10" s="91"/>
      <c r="B10" s="96"/>
      <c r="C10" s="91"/>
      <c r="D10" s="94"/>
      <c r="E10" s="86"/>
    </row>
    <row r="11" spans="1:5" ht="15.75" x14ac:dyDescent="0.25">
      <c r="A11" s="87" t="s">
        <v>4</v>
      </c>
      <c r="B11" s="96"/>
      <c r="C11" s="91"/>
      <c r="D11" s="94"/>
      <c r="E11" s="86"/>
    </row>
    <row r="12" spans="1:5" x14ac:dyDescent="0.2">
      <c r="A12" s="97" t="s">
        <v>22</v>
      </c>
      <c r="B12" s="93">
        <v>259007</v>
      </c>
      <c r="C12" s="98">
        <v>196299</v>
      </c>
      <c r="D12" s="94">
        <f>(C12/B12)-1</f>
        <v>-0.24210928662159714</v>
      </c>
      <c r="E12" s="99"/>
    </row>
    <row r="13" spans="1:5" x14ac:dyDescent="0.2">
      <c r="A13" s="91" t="s">
        <v>11</v>
      </c>
      <c r="B13" s="95">
        <v>96138341.830000028</v>
      </c>
      <c r="C13" s="95">
        <v>83796446.739999995</v>
      </c>
      <c r="D13" s="94">
        <f>(C13/B13)-1</f>
        <v>-0.12837640898595926</v>
      </c>
      <c r="E13" s="99"/>
    </row>
    <row r="14" spans="1:5" x14ac:dyDescent="0.2">
      <c r="A14" s="91"/>
      <c r="B14" s="96"/>
      <c r="C14" s="96"/>
      <c r="D14" s="94"/>
      <c r="E14" s="86"/>
    </row>
    <row r="15" spans="1:5" ht="15.75" x14ac:dyDescent="0.25">
      <c r="A15" s="87" t="s">
        <v>14</v>
      </c>
      <c r="B15" s="96"/>
      <c r="C15" s="91"/>
      <c r="D15" s="94"/>
      <c r="E15" s="86"/>
    </row>
    <row r="16" spans="1:5" x14ac:dyDescent="0.2">
      <c r="A16" s="91" t="s">
        <v>12</v>
      </c>
      <c r="B16" s="93">
        <v>5769</v>
      </c>
      <c r="C16" s="93">
        <v>5694</v>
      </c>
      <c r="D16" s="94">
        <f>(C16/B16)-1</f>
        <v>-1.3000520020800876E-2</v>
      </c>
      <c r="E16" s="86"/>
    </row>
    <row r="17" spans="1:5" x14ac:dyDescent="0.2">
      <c r="A17" s="91" t="s">
        <v>26</v>
      </c>
      <c r="B17" s="95">
        <v>318458964</v>
      </c>
      <c r="C17" s="95">
        <v>273924416</v>
      </c>
      <c r="D17" s="94">
        <f>(C17/B17)-1</f>
        <v>-0.13984391408118757</v>
      </c>
      <c r="E17" s="86"/>
    </row>
    <row r="18" spans="1:5" x14ac:dyDescent="0.2">
      <c r="A18" s="91" t="s">
        <v>11</v>
      </c>
      <c r="B18" s="95">
        <v>19089848.140000001</v>
      </c>
      <c r="C18" s="95">
        <v>16431378.189999999</v>
      </c>
      <c r="D18" s="94">
        <f>(C18/B18)-1</f>
        <v>-0.13926092709085325</v>
      </c>
      <c r="E18" s="86"/>
    </row>
    <row r="19" spans="1:5" x14ac:dyDescent="0.2">
      <c r="A19" s="92"/>
      <c r="B19" s="92"/>
      <c r="C19" s="92"/>
      <c r="D19" s="92"/>
      <c r="E19" s="86"/>
    </row>
    <row r="20" spans="1:5" x14ac:dyDescent="0.2">
      <c r="A20" s="100" t="s">
        <v>25</v>
      </c>
      <c r="B20" s="100"/>
      <c r="C20" s="100"/>
      <c r="D20" s="100"/>
      <c r="E20" s="86"/>
    </row>
    <row r="21" spans="1:5" x14ac:dyDescent="0.2">
      <c r="A21" s="101"/>
      <c r="B21" s="101"/>
      <c r="C21" s="101"/>
      <c r="D21" s="101"/>
      <c r="E21" s="86"/>
    </row>
    <row r="22" spans="1:5" x14ac:dyDescent="0.2">
      <c r="A22" s="86"/>
      <c r="B22" s="86"/>
      <c r="C22" s="86"/>
      <c r="D22" s="86"/>
      <c r="E22" s="86"/>
    </row>
  </sheetData>
  <mergeCells count="3">
    <mergeCell ref="A1:D1"/>
    <mergeCell ref="A2:D2"/>
    <mergeCell ref="A20:D2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DBABB-DD5C-466A-94E9-5A4659D3B0CB}">
  <dimension ref="A1:F810"/>
  <sheetViews>
    <sheetView zoomScaleNormal="100" workbookViewId="0">
      <pane xSplit="2" ySplit="5" topLeftCell="C793" activePane="bottomRight" state="frozen"/>
      <selection pane="topRight" activeCell="C1" sqref="C1"/>
      <selection pane="bottomLeft" activeCell="A8" sqref="A8"/>
      <selection pane="bottomRight" activeCell="F805" sqref="F805"/>
    </sheetView>
  </sheetViews>
  <sheetFormatPr defaultRowHeight="14.25" x14ac:dyDescent="0.2"/>
  <cols>
    <col min="1" max="1" width="11.109375" style="52" bestFit="1" customWidth="1"/>
    <col min="2" max="2" width="14.77734375" style="52" bestFit="1" customWidth="1"/>
    <col min="3" max="3" width="10.77734375" style="52" bestFit="1" customWidth="1"/>
    <col min="4" max="4" width="13.5546875" style="52" bestFit="1" customWidth="1"/>
    <col min="5" max="5" width="14" style="52" bestFit="1" customWidth="1"/>
    <col min="6" max="6" width="14.109375" style="52" bestFit="1" customWidth="1"/>
    <col min="7" max="16384" width="8.88671875" style="52"/>
  </cols>
  <sheetData>
    <row r="1" spans="1:6" ht="15" x14ac:dyDescent="0.25">
      <c r="A1" s="74" t="s">
        <v>151</v>
      </c>
      <c r="B1" s="74"/>
      <c r="C1" s="74"/>
      <c r="D1" s="74"/>
      <c r="E1" s="74"/>
      <c r="F1" s="74"/>
    </row>
    <row r="2" spans="1:6" ht="15" x14ac:dyDescent="0.25">
      <c r="A2" s="75" t="s">
        <v>152</v>
      </c>
      <c r="B2" s="75"/>
      <c r="C2" s="75"/>
      <c r="D2" s="75"/>
      <c r="E2" s="75"/>
      <c r="F2" s="75"/>
    </row>
    <row r="3" spans="1:6" ht="15" x14ac:dyDescent="0.25">
      <c r="A3" s="75" t="str">
        <f>'Table 2. Retail Use Tax'!A3:I3</f>
        <v>Quarter Ending June 30, 2020</v>
      </c>
      <c r="B3" s="75"/>
      <c r="C3" s="75"/>
      <c r="D3" s="75"/>
      <c r="E3" s="75"/>
      <c r="F3" s="75"/>
    </row>
    <row r="4" spans="1:6" ht="58.5" customHeight="1" x14ac:dyDescent="0.2">
      <c r="A4" s="76" t="s">
        <v>41</v>
      </c>
      <c r="B4" s="76"/>
      <c r="C4" s="76"/>
      <c r="D4" s="76"/>
      <c r="E4" s="76"/>
      <c r="F4" s="76"/>
    </row>
    <row r="5" spans="1:6" ht="30" customHeight="1" x14ac:dyDescent="0.25">
      <c r="A5" s="57" t="s">
        <v>42</v>
      </c>
      <c r="B5" s="57" t="s">
        <v>153</v>
      </c>
      <c r="C5" s="58" t="s">
        <v>12</v>
      </c>
      <c r="D5" s="59" t="s">
        <v>26</v>
      </c>
      <c r="E5" s="59" t="s">
        <v>11</v>
      </c>
      <c r="F5" s="60" t="s">
        <v>43</v>
      </c>
    </row>
    <row r="6" spans="1:6" x14ac:dyDescent="0.2">
      <c r="A6" s="53" t="s">
        <v>44</v>
      </c>
      <c r="B6" s="53" t="s">
        <v>44</v>
      </c>
      <c r="C6" s="54">
        <v>51</v>
      </c>
      <c r="D6" s="55">
        <v>2867322</v>
      </c>
      <c r="E6" s="55">
        <v>172039.32000000004</v>
      </c>
      <c r="F6" s="56">
        <v>2.9147208669122368E-4</v>
      </c>
    </row>
    <row r="7" spans="1:6" x14ac:dyDescent="0.2">
      <c r="A7" s="53" t="s">
        <v>44</v>
      </c>
      <c r="B7" s="53" t="s">
        <v>158</v>
      </c>
      <c r="C7" s="54">
        <v>11</v>
      </c>
      <c r="D7" s="55">
        <v>229214</v>
      </c>
      <c r="E7" s="55">
        <v>13752.84</v>
      </c>
      <c r="F7" s="56">
        <v>2.3300307003832194E-5</v>
      </c>
    </row>
    <row r="8" spans="1:6" x14ac:dyDescent="0.2">
      <c r="A8" s="53" t="s">
        <v>44</v>
      </c>
      <c r="B8" s="53" t="s">
        <v>156</v>
      </c>
      <c r="C8" s="54">
        <v>32</v>
      </c>
      <c r="D8" s="55">
        <v>884867</v>
      </c>
      <c r="E8" s="55">
        <v>53092.020000000004</v>
      </c>
      <c r="F8" s="56">
        <v>8.994944792883499E-5</v>
      </c>
    </row>
    <row r="9" spans="1:6" x14ac:dyDescent="0.2">
      <c r="A9" s="53" t="s">
        <v>44</v>
      </c>
      <c r="B9" s="53" t="s">
        <v>154</v>
      </c>
      <c r="C9" s="54">
        <v>100</v>
      </c>
      <c r="D9" s="55">
        <v>7271738</v>
      </c>
      <c r="E9" s="55">
        <v>435934.03</v>
      </c>
      <c r="F9" s="56">
        <v>7.3856721465659413E-4</v>
      </c>
    </row>
    <row r="10" spans="1:6" x14ac:dyDescent="0.2">
      <c r="A10" s="53" t="s">
        <v>44</v>
      </c>
      <c r="B10" s="53" t="s">
        <v>157</v>
      </c>
      <c r="C10" s="54">
        <v>14</v>
      </c>
      <c r="D10" s="55">
        <v>278270</v>
      </c>
      <c r="E10" s="55">
        <v>16696.2</v>
      </c>
      <c r="F10" s="56">
        <v>2.8287000052162541E-5</v>
      </c>
    </row>
    <row r="11" spans="1:6" x14ac:dyDescent="0.2">
      <c r="A11" s="53" t="s">
        <v>44</v>
      </c>
      <c r="B11" s="53" t="s">
        <v>155</v>
      </c>
      <c r="C11" s="54">
        <v>33</v>
      </c>
      <c r="D11" s="55">
        <v>4722345</v>
      </c>
      <c r="E11" s="55">
        <v>282818.27</v>
      </c>
      <c r="F11" s="56">
        <v>4.7915576108590696E-4</v>
      </c>
    </row>
    <row r="12" spans="1:6" x14ac:dyDescent="0.2">
      <c r="A12" s="53" t="s">
        <v>44</v>
      </c>
      <c r="B12" s="53" t="s">
        <v>159</v>
      </c>
      <c r="C12" s="54">
        <v>18</v>
      </c>
      <c r="D12" s="55">
        <v>2332641</v>
      </c>
      <c r="E12" s="55">
        <v>135476.07</v>
      </c>
      <c r="F12" s="56">
        <v>2.2952597592007621E-4</v>
      </c>
    </row>
    <row r="13" spans="1:6" x14ac:dyDescent="0.2">
      <c r="A13" s="53" t="s">
        <v>47</v>
      </c>
      <c r="B13" s="53" t="s">
        <v>160</v>
      </c>
      <c r="C13" s="54">
        <v>119</v>
      </c>
      <c r="D13" s="55">
        <v>8580123</v>
      </c>
      <c r="E13" s="55">
        <v>514704.92000000004</v>
      </c>
      <c r="F13" s="56">
        <v>8.7202226248417705E-4</v>
      </c>
    </row>
    <row r="14" spans="1:6" x14ac:dyDescent="0.2">
      <c r="A14" s="53" t="s">
        <v>47</v>
      </c>
      <c r="B14" s="53" t="s">
        <v>159</v>
      </c>
      <c r="C14" s="54">
        <v>26</v>
      </c>
      <c r="D14" s="55">
        <v>384159</v>
      </c>
      <c r="E14" s="55">
        <v>22539.3</v>
      </c>
      <c r="F14" s="56">
        <v>3.8186484366245439E-5</v>
      </c>
    </row>
    <row r="15" spans="1:6" x14ac:dyDescent="0.2">
      <c r="A15" s="53" t="s">
        <v>48</v>
      </c>
      <c r="B15" s="53" t="s">
        <v>165</v>
      </c>
      <c r="C15" s="54">
        <v>28</v>
      </c>
      <c r="D15" s="55">
        <v>651355</v>
      </c>
      <c r="E15" s="55">
        <v>38942.669999999991</v>
      </c>
      <c r="F15" s="56">
        <v>6.5977366605655672E-5</v>
      </c>
    </row>
    <row r="16" spans="1:6" x14ac:dyDescent="0.2">
      <c r="A16" s="53" t="s">
        <v>48</v>
      </c>
      <c r="B16" s="53" t="s">
        <v>162</v>
      </c>
      <c r="C16" s="54">
        <v>81</v>
      </c>
      <c r="D16" s="55">
        <v>4073728</v>
      </c>
      <c r="E16" s="55">
        <v>244224.16000000006</v>
      </c>
      <c r="F16" s="56">
        <v>4.1376893105373407E-4</v>
      </c>
    </row>
    <row r="17" spans="1:6" x14ac:dyDescent="0.2">
      <c r="A17" s="53" t="s">
        <v>48</v>
      </c>
      <c r="B17" s="53" t="s">
        <v>164</v>
      </c>
      <c r="C17" s="54">
        <v>29</v>
      </c>
      <c r="D17" s="55">
        <v>406022</v>
      </c>
      <c r="E17" s="55">
        <v>24327.329999999991</v>
      </c>
      <c r="F17" s="56">
        <v>4.1215796706973747E-5</v>
      </c>
    </row>
    <row r="18" spans="1:6" x14ac:dyDescent="0.2">
      <c r="A18" s="53" t="s">
        <v>48</v>
      </c>
      <c r="B18" s="53" t="s">
        <v>163</v>
      </c>
      <c r="C18" s="54">
        <v>65</v>
      </c>
      <c r="D18" s="55">
        <v>4633704</v>
      </c>
      <c r="E18" s="55">
        <v>278022.24000000005</v>
      </c>
      <c r="F18" s="56">
        <v>4.7103024145508249E-4</v>
      </c>
    </row>
    <row r="19" spans="1:6" x14ac:dyDescent="0.2">
      <c r="A19" s="53" t="s">
        <v>48</v>
      </c>
      <c r="B19" s="53" t="s">
        <v>161</v>
      </c>
      <c r="C19" s="54">
        <v>228</v>
      </c>
      <c r="D19" s="55">
        <v>17160330</v>
      </c>
      <c r="E19" s="55">
        <v>1028469.8999999999</v>
      </c>
      <c r="F19" s="56">
        <v>1.7424520618432697E-3</v>
      </c>
    </row>
    <row r="20" spans="1:6" x14ac:dyDescent="0.2">
      <c r="A20" s="53" t="s">
        <v>48</v>
      </c>
      <c r="B20" s="53" t="s">
        <v>159</v>
      </c>
      <c r="C20" s="54">
        <v>36</v>
      </c>
      <c r="D20" s="55">
        <v>3295696</v>
      </c>
      <c r="E20" s="55">
        <v>172596.25</v>
      </c>
      <c r="F20" s="56">
        <v>2.9241564743792356E-4</v>
      </c>
    </row>
    <row r="21" spans="1:6" x14ac:dyDescent="0.2">
      <c r="A21" s="53" t="s">
        <v>49</v>
      </c>
      <c r="B21" s="53" t="s">
        <v>166</v>
      </c>
      <c r="C21" s="54">
        <v>250</v>
      </c>
      <c r="D21" s="55">
        <v>30885505</v>
      </c>
      <c r="E21" s="55">
        <v>1850299.2300000004</v>
      </c>
      <c r="F21" s="56">
        <v>3.134809981644106E-3</v>
      </c>
    </row>
    <row r="22" spans="1:6" x14ac:dyDescent="0.2">
      <c r="A22" s="53" t="s">
        <v>49</v>
      </c>
      <c r="B22" s="53" t="s">
        <v>169</v>
      </c>
      <c r="C22" s="54">
        <v>13</v>
      </c>
      <c r="D22" s="55">
        <v>505927</v>
      </c>
      <c r="E22" s="55">
        <v>30355.619999999995</v>
      </c>
      <c r="F22" s="56">
        <v>5.1429033224531699E-5</v>
      </c>
    </row>
    <row r="23" spans="1:6" x14ac:dyDescent="0.2">
      <c r="A23" s="53" t="s">
        <v>49</v>
      </c>
      <c r="B23" s="53" t="s">
        <v>167</v>
      </c>
      <c r="C23" s="54">
        <v>45</v>
      </c>
      <c r="D23" s="55">
        <v>1677926</v>
      </c>
      <c r="E23" s="55">
        <v>100675.56000000003</v>
      </c>
      <c r="F23" s="56">
        <v>1.7056633072025333E-4</v>
      </c>
    </row>
    <row r="24" spans="1:6" x14ac:dyDescent="0.2">
      <c r="A24" s="53" t="s">
        <v>49</v>
      </c>
      <c r="B24" s="53" t="s">
        <v>168</v>
      </c>
      <c r="C24" s="54">
        <v>25</v>
      </c>
      <c r="D24" s="55">
        <v>262174</v>
      </c>
      <c r="E24" s="55">
        <v>15730.44</v>
      </c>
      <c r="F24" s="56">
        <v>2.6650792222214618E-5</v>
      </c>
    </row>
    <row r="25" spans="1:6" x14ac:dyDescent="0.2">
      <c r="A25" s="53" t="s">
        <v>49</v>
      </c>
      <c r="B25" s="53" t="s">
        <v>159</v>
      </c>
      <c r="C25" s="54">
        <v>51</v>
      </c>
      <c r="D25" s="55">
        <v>1123118</v>
      </c>
      <c r="E25" s="55">
        <v>63647.27</v>
      </c>
      <c r="F25" s="56">
        <v>1.0783234088055984E-4</v>
      </c>
    </row>
    <row r="26" spans="1:6" x14ac:dyDescent="0.2">
      <c r="A26" s="53" t="s">
        <v>50</v>
      </c>
      <c r="B26" s="53" t="s">
        <v>50</v>
      </c>
      <c r="C26" s="54">
        <v>124</v>
      </c>
      <c r="D26" s="55">
        <v>8296457</v>
      </c>
      <c r="E26" s="55">
        <v>497787.42000000033</v>
      </c>
      <c r="F26" s="56">
        <v>8.4336033202200898E-4</v>
      </c>
    </row>
    <row r="27" spans="1:6" x14ac:dyDescent="0.2">
      <c r="A27" s="53" t="s">
        <v>50</v>
      </c>
      <c r="B27" s="53" t="s">
        <v>170</v>
      </c>
      <c r="C27" s="54">
        <v>31</v>
      </c>
      <c r="D27" s="55">
        <v>1279362</v>
      </c>
      <c r="E27" s="55">
        <v>76761.719999999987</v>
      </c>
      <c r="F27" s="56">
        <v>1.3005107615170433E-4</v>
      </c>
    </row>
    <row r="28" spans="1:6" x14ac:dyDescent="0.2">
      <c r="A28" s="53" t="s">
        <v>50</v>
      </c>
      <c r="B28" s="53" t="s">
        <v>159</v>
      </c>
      <c r="C28" s="54">
        <v>37</v>
      </c>
      <c r="D28" s="55">
        <v>653878</v>
      </c>
      <c r="E28" s="55">
        <v>38737.870000000003</v>
      </c>
      <c r="F28" s="56">
        <v>6.5630390790159788E-5</v>
      </c>
    </row>
    <row r="29" spans="1:6" x14ac:dyDescent="0.2">
      <c r="A29" s="53" t="s">
        <v>51</v>
      </c>
      <c r="B29" s="53" t="s">
        <v>173</v>
      </c>
      <c r="C29" s="54">
        <v>44</v>
      </c>
      <c r="D29" s="55">
        <v>2841793</v>
      </c>
      <c r="E29" s="55">
        <v>170507.58000000007</v>
      </c>
      <c r="F29" s="56">
        <v>2.8887698544304154E-4</v>
      </c>
    </row>
    <row r="30" spans="1:6" x14ac:dyDescent="0.2">
      <c r="A30" s="53" t="s">
        <v>51</v>
      </c>
      <c r="B30" s="53" t="s">
        <v>172</v>
      </c>
      <c r="C30" s="54">
        <v>91</v>
      </c>
      <c r="D30" s="55">
        <v>4802568</v>
      </c>
      <c r="E30" s="55">
        <v>288154.0799999999</v>
      </c>
      <c r="F30" s="56">
        <v>4.8819578562731914E-4</v>
      </c>
    </row>
    <row r="31" spans="1:6" x14ac:dyDescent="0.2">
      <c r="A31" s="53" t="s">
        <v>51</v>
      </c>
      <c r="B31" s="53" t="s">
        <v>175</v>
      </c>
      <c r="C31" s="54">
        <v>43</v>
      </c>
      <c r="D31" s="55">
        <v>2308587</v>
      </c>
      <c r="E31" s="55">
        <v>138515.22000000009</v>
      </c>
      <c r="F31" s="56">
        <v>2.3467495809617207E-4</v>
      </c>
    </row>
    <row r="32" spans="1:6" x14ac:dyDescent="0.2">
      <c r="A32" s="53" t="s">
        <v>51</v>
      </c>
      <c r="B32" s="53" t="s">
        <v>182</v>
      </c>
      <c r="C32" s="54">
        <v>11</v>
      </c>
      <c r="D32" s="55">
        <v>518521</v>
      </c>
      <c r="E32" s="55">
        <v>31111.260000000002</v>
      </c>
      <c r="F32" s="56">
        <v>5.2709252000026498E-5</v>
      </c>
    </row>
    <row r="33" spans="1:6" x14ac:dyDescent="0.2">
      <c r="A33" s="53" t="s">
        <v>51</v>
      </c>
      <c r="B33" s="53" t="s">
        <v>178</v>
      </c>
      <c r="C33" s="54">
        <v>26</v>
      </c>
      <c r="D33" s="55">
        <v>1499073</v>
      </c>
      <c r="E33" s="55">
        <v>89944.379999999961</v>
      </c>
      <c r="F33" s="56">
        <v>1.52385374022336E-4</v>
      </c>
    </row>
    <row r="34" spans="1:6" x14ac:dyDescent="0.2">
      <c r="A34" s="53" t="s">
        <v>51</v>
      </c>
      <c r="B34" s="53" t="s">
        <v>179</v>
      </c>
      <c r="C34" s="54">
        <v>26</v>
      </c>
      <c r="D34" s="55">
        <v>1181193</v>
      </c>
      <c r="E34" s="55">
        <v>70871.579999999987</v>
      </c>
      <c r="F34" s="56">
        <v>1.2007189582999972E-4</v>
      </c>
    </row>
    <row r="35" spans="1:6" x14ac:dyDescent="0.2">
      <c r="A35" s="53" t="s">
        <v>51</v>
      </c>
      <c r="B35" s="53" t="s">
        <v>180</v>
      </c>
      <c r="C35" s="54">
        <v>22</v>
      </c>
      <c r="D35" s="55">
        <v>756446</v>
      </c>
      <c r="E35" s="55">
        <v>45386.760000000009</v>
      </c>
      <c r="F35" s="56">
        <v>7.6895058904869902E-5</v>
      </c>
    </row>
    <row r="36" spans="1:6" x14ac:dyDescent="0.2">
      <c r="A36" s="53" t="s">
        <v>51</v>
      </c>
      <c r="B36" s="53" t="s">
        <v>174</v>
      </c>
      <c r="C36" s="54">
        <v>44</v>
      </c>
      <c r="D36" s="55">
        <v>1933403</v>
      </c>
      <c r="E36" s="55">
        <v>116004.17999999998</v>
      </c>
      <c r="F36" s="56">
        <v>1.9653635232634204E-4</v>
      </c>
    </row>
    <row r="37" spans="1:6" x14ac:dyDescent="0.2">
      <c r="A37" s="53" t="s">
        <v>51</v>
      </c>
      <c r="B37" s="53" t="s">
        <v>176</v>
      </c>
      <c r="C37" s="54">
        <v>36</v>
      </c>
      <c r="D37" s="55">
        <v>4000715</v>
      </c>
      <c r="E37" s="55">
        <v>239267.30000000002</v>
      </c>
      <c r="F37" s="56">
        <v>4.0537093036623848E-4</v>
      </c>
    </row>
    <row r="38" spans="1:6" x14ac:dyDescent="0.2">
      <c r="A38" s="53" t="s">
        <v>51</v>
      </c>
      <c r="B38" s="53" t="s">
        <v>177</v>
      </c>
      <c r="C38" s="54">
        <v>28</v>
      </c>
      <c r="D38" s="55">
        <v>1092343</v>
      </c>
      <c r="E38" s="55">
        <v>65540.58</v>
      </c>
      <c r="F38" s="56">
        <v>1.1104002047644154E-4</v>
      </c>
    </row>
    <row r="39" spans="1:6" x14ac:dyDescent="0.2">
      <c r="A39" s="53" t="s">
        <v>51</v>
      </c>
      <c r="B39" s="53" t="s">
        <v>171</v>
      </c>
      <c r="C39" s="54">
        <v>215</v>
      </c>
      <c r="D39" s="55">
        <v>14604724</v>
      </c>
      <c r="E39" s="55">
        <v>875083.97999999975</v>
      </c>
      <c r="F39" s="56">
        <v>1.4825828983784691E-3</v>
      </c>
    </row>
    <row r="40" spans="1:6" x14ac:dyDescent="0.2">
      <c r="A40" s="53" t="s">
        <v>51</v>
      </c>
      <c r="B40" s="53" t="s">
        <v>181</v>
      </c>
      <c r="C40" s="54">
        <v>22</v>
      </c>
      <c r="D40" s="55">
        <v>317296</v>
      </c>
      <c r="E40" s="55">
        <v>19037.759999999998</v>
      </c>
      <c r="F40" s="56">
        <v>3.2254112798903816E-5</v>
      </c>
    </row>
    <row r="41" spans="1:6" x14ac:dyDescent="0.2">
      <c r="A41" s="53" t="s">
        <v>51</v>
      </c>
      <c r="B41" s="53" t="s">
        <v>159</v>
      </c>
      <c r="C41" s="54">
        <v>39</v>
      </c>
      <c r="D41" s="55">
        <v>446160</v>
      </c>
      <c r="E41" s="55">
        <v>26724.269999999993</v>
      </c>
      <c r="F41" s="56">
        <v>4.527673523819825E-5</v>
      </c>
    </row>
    <row r="42" spans="1:6" x14ac:dyDescent="0.2">
      <c r="A42" s="53" t="s">
        <v>52</v>
      </c>
      <c r="B42" s="53" t="s">
        <v>184</v>
      </c>
      <c r="C42" s="54">
        <v>1001</v>
      </c>
      <c r="D42" s="55">
        <v>172825477</v>
      </c>
      <c r="E42" s="55">
        <v>10357480.68000002</v>
      </c>
      <c r="F42" s="56">
        <v>1.7547828639776299E-2</v>
      </c>
    </row>
    <row r="43" spans="1:6" x14ac:dyDescent="0.2">
      <c r="A43" s="53" t="s">
        <v>52</v>
      </c>
      <c r="B43" s="53" t="s">
        <v>188</v>
      </c>
      <c r="C43" s="54">
        <v>40</v>
      </c>
      <c r="D43" s="55">
        <v>2671154</v>
      </c>
      <c r="E43" s="55">
        <v>160269.2399999999</v>
      </c>
      <c r="F43" s="56">
        <v>2.7153100706987505E-4</v>
      </c>
    </row>
    <row r="44" spans="1:6" x14ac:dyDescent="0.2">
      <c r="A44" s="53" t="s">
        <v>52</v>
      </c>
      <c r="B44" s="53" t="s">
        <v>192</v>
      </c>
      <c r="C44" s="54">
        <v>19</v>
      </c>
      <c r="D44" s="55">
        <v>9915485</v>
      </c>
      <c r="E44" s="55">
        <v>594929.09999999986</v>
      </c>
      <c r="F44" s="56">
        <v>1.00793950016968E-3</v>
      </c>
    </row>
    <row r="45" spans="1:6" x14ac:dyDescent="0.2">
      <c r="A45" s="53" t="s">
        <v>52</v>
      </c>
      <c r="B45" s="53" t="s">
        <v>185</v>
      </c>
      <c r="C45" s="54">
        <v>102</v>
      </c>
      <c r="D45" s="55">
        <v>8475741</v>
      </c>
      <c r="E45" s="55">
        <v>507271.67000000016</v>
      </c>
      <c r="F45" s="56">
        <v>8.5942871765734617E-4</v>
      </c>
    </row>
    <row r="46" spans="1:6" x14ac:dyDescent="0.2">
      <c r="A46" s="53" t="s">
        <v>52</v>
      </c>
      <c r="B46" s="53" t="s">
        <v>189</v>
      </c>
      <c r="C46" s="54">
        <v>20</v>
      </c>
      <c r="D46" s="55">
        <v>360322</v>
      </c>
      <c r="E46" s="55">
        <v>21619.319999999996</v>
      </c>
      <c r="F46" s="56">
        <v>3.6627837829429363E-5</v>
      </c>
    </row>
    <row r="47" spans="1:6" x14ac:dyDescent="0.2">
      <c r="A47" s="53" t="s">
        <v>52</v>
      </c>
      <c r="B47" s="53" t="s">
        <v>186</v>
      </c>
      <c r="C47" s="54">
        <v>86</v>
      </c>
      <c r="D47" s="55">
        <v>3869903</v>
      </c>
      <c r="E47" s="55">
        <v>232194.17999999993</v>
      </c>
      <c r="F47" s="56">
        <v>3.9338752421340406E-4</v>
      </c>
    </row>
    <row r="48" spans="1:6" x14ac:dyDescent="0.2">
      <c r="A48" s="53" t="s">
        <v>52</v>
      </c>
      <c r="B48" s="53" t="s">
        <v>190</v>
      </c>
      <c r="C48" s="54">
        <v>24</v>
      </c>
      <c r="D48" s="55">
        <v>727071</v>
      </c>
      <c r="E48" s="55">
        <v>43624.259999999995</v>
      </c>
      <c r="F48" s="56">
        <v>7.3908999945829112E-5</v>
      </c>
    </row>
    <row r="49" spans="1:6" x14ac:dyDescent="0.2">
      <c r="A49" s="53" t="s">
        <v>52</v>
      </c>
      <c r="B49" s="53" t="s">
        <v>187</v>
      </c>
      <c r="C49" s="54">
        <v>71</v>
      </c>
      <c r="D49" s="55">
        <v>2647689</v>
      </c>
      <c r="E49" s="55">
        <v>158861.33999999994</v>
      </c>
      <c r="F49" s="56">
        <v>2.6914571776012563E-4</v>
      </c>
    </row>
    <row r="50" spans="1:6" x14ac:dyDescent="0.2">
      <c r="A50" s="53" t="s">
        <v>52</v>
      </c>
      <c r="B50" s="53" t="s">
        <v>191</v>
      </c>
      <c r="C50" s="54">
        <v>21</v>
      </c>
      <c r="D50" s="55">
        <v>1633205</v>
      </c>
      <c r="E50" s="55">
        <v>97992.300000000017</v>
      </c>
      <c r="F50" s="56">
        <v>1.6602030373447419E-4</v>
      </c>
    </row>
    <row r="51" spans="1:6" x14ac:dyDescent="0.2">
      <c r="A51" s="53" t="s">
        <v>52</v>
      </c>
      <c r="B51" s="53" t="s">
        <v>183</v>
      </c>
      <c r="C51" s="54">
        <v>1486</v>
      </c>
      <c r="D51" s="55">
        <v>288277322</v>
      </c>
      <c r="E51" s="55">
        <v>17279602.620000023</v>
      </c>
      <c r="F51" s="56">
        <v>2.9275411184178955E-2</v>
      </c>
    </row>
    <row r="52" spans="1:6" x14ac:dyDescent="0.2">
      <c r="A52" s="53" t="s">
        <v>52</v>
      </c>
      <c r="B52" s="53" t="s">
        <v>159</v>
      </c>
      <c r="C52" s="54">
        <v>59</v>
      </c>
      <c r="D52" s="55">
        <v>4649614</v>
      </c>
      <c r="E52" s="55">
        <v>241933.24000000008</v>
      </c>
      <c r="F52" s="56">
        <v>4.0988761349887128E-4</v>
      </c>
    </row>
    <row r="53" spans="1:6" x14ac:dyDescent="0.2">
      <c r="A53" s="53" t="s">
        <v>53</v>
      </c>
      <c r="B53" s="53" t="s">
        <v>53</v>
      </c>
      <c r="C53" s="54">
        <v>403</v>
      </c>
      <c r="D53" s="55">
        <v>45890269</v>
      </c>
      <c r="E53" s="55">
        <v>2751398.7199999988</v>
      </c>
      <c r="F53" s="56">
        <v>4.6614688214180423E-3</v>
      </c>
    </row>
    <row r="54" spans="1:6" x14ac:dyDescent="0.2">
      <c r="A54" s="53" t="s">
        <v>53</v>
      </c>
      <c r="B54" s="53" t="s">
        <v>194</v>
      </c>
      <c r="C54" s="54">
        <v>71</v>
      </c>
      <c r="D54" s="55">
        <v>3911076</v>
      </c>
      <c r="E54" s="55">
        <v>234610.86000000002</v>
      </c>
      <c r="F54" s="56">
        <v>3.9748190660496996E-4</v>
      </c>
    </row>
    <row r="55" spans="1:6" x14ac:dyDescent="0.2">
      <c r="A55" s="53" t="s">
        <v>53</v>
      </c>
      <c r="B55" s="53" t="s">
        <v>193</v>
      </c>
      <c r="C55" s="54">
        <v>76</v>
      </c>
      <c r="D55" s="55">
        <v>2298854</v>
      </c>
      <c r="E55" s="55">
        <v>137931.24</v>
      </c>
      <c r="F55" s="56">
        <v>2.3368556875665383E-4</v>
      </c>
    </row>
    <row r="56" spans="1:6" x14ac:dyDescent="0.2">
      <c r="A56" s="53" t="s">
        <v>53</v>
      </c>
      <c r="B56" s="53" t="s">
        <v>159</v>
      </c>
      <c r="C56" s="54">
        <v>61</v>
      </c>
      <c r="D56" s="55">
        <v>3343609</v>
      </c>
      <c r="E56" s="55">
        <v>200429.41999999998</v>
      </c>
      <c r="F56" s="56">
        <v>3.3957110084899001E-4</v>
      </c>
    </row>
    <row r="57" spans="1:6" x14ac:dyDescent="0.2">
      <c r="A57" s="53" t="s">
        <v>54</v>
      </c>
      <c r="B57" s="53" t="s">
        <v>197</v>
      </c>
      <c r="C57" s="54">
        <v>72</v>
      </c>
      <c r="D57" s="55">
        <v>4889841</v>
      </c>
      <c r="E57" s="55">
        <v>293390.4599999999</v>
      </c>
      <c r="F57" s="56">
        <v>4.9706735408799538E-4</v>
      </c>
    </row>
    <row r="58" spans="1:6" x14ac:dyDescent="0.2">
      <c r="A58" s="53" t="s">
        <v>54</v>
      </c>
      <c r="B58" s="53" t="s">
        <v>190</v>
      </c>
      <c r="C58" s="54">
        <v>30</v>
      </c>
      <c r="D58" s="55">
        <v>1527997</v>
      </c>
      <c r="E58" s="55">
        <v>91679.819999999978</v>
      </c>
      <c r="F58" s="56">
        <v>1.5532558744638011E-4</v>
      </c>
    </row>
    <row r="59" spans="1:6" x14ac:dyDescent="0.2">
      <c r="A59" s="53" t="s">
        <v>54</v>
      </c>
      <c r="B59" s="53" t="s">
        <v>200</v>
      </c>
      <c r="C59" s="54">
        <v>24</v>
      </c>
      <c r="D59" s="55">
        <v>943251</v>
      </c>
      <c r="E59" s="55">
        <v>56595.060000000012</v>
      </c>
      <c r="F59" s="56">
        <v>9.5884360822950273E-5</v>
      </c>
    </row>
    <row r="60" spans="1:6" x14ac:dyDescent="0.2">
      <c r="A60" s="53" t="s">
        <v>54</v>
      </c>
      <c r="B60" s="53" t="s">
        <v>199</v>
      </c>
      <c r="C60" s="54">
        <v>34</v>
      </c>
      <c r="D60" s="55">
        <v>1258087</v>
      </c>
      <c r="E60" s="55">
        <v>75485.219999999987</v>
      </c>
      <c r="F60" s="56">
        <v>1.2788840706732672E-4</v>
      </c>
    </row>
    <row r="61" spans="1:6" x14ac:dyDescent="0.2">
      <c r="A61" s="53" t="s">
        <v>54</v>
      </c>
      <c r="B61" s="53" t="s">
        <v>196</v>
      </c>
      <c r="C61" s="54">
        <v>112</v>
      </c>
      <c r="D61" s="55">
        <v>5922527</v>
      </c>
      <c r="E61" s="55">
        <v>355351.61999999988</v>
      </c>
      <c r="F61" s="56">
        <v>6.0204305731100731E-4</v>
      </c>
    </row>
    <row r="62" spans="1:6" x14ac:dyDescent="0.2">
      <c r="A62" s="53" t="s">
        <v>54</v>
      </c>
      <c r="B62" s="53" t="s">
        <v>198</v>
      </c>
      <c r="C62" s="54">
        <v>44</v>
      </c>
      <c r="D62" s="55">
        <v>1538111</v>
      </c>
      <c r="E62" s="55">
        <v>92286.660000000033</v>
      </c>
      <c r="F62" s="56">
        <v>1.5635370660592874E-4</v>
      </c>
    </row>
    <row r="63" spans="1:6" x14ac:dyDescent="0.2">
      <c r="A63" s="53" t="s">
        <v>54</v>
      </c>
      <c r="B63" s="53" t="s">
        <v>195</v>
      </c>
      <c r="C63" s="54">
        <v>313</v>
      </c>
      <c r="D63" s="55">
        <v>38821340</v>
      </c>
      <c r="E63" s="55">
        <v>2326005.3999999994</v>
      </c>
      <c r="F63" s="56">
        <v>3.9407598657856483E-3</v>
      </c>
    </row>
    <row r="64" spans="1:6" x14ac:dyDescent="0.2">
      <c r="A64" s="53" t="s">
        <v>54</v>
      </c>
      <c r="B64" s="53" t="s">
        <v>159</v>
      </c>
      <c r="C64" s="54">
        <v>16</v>
      </c>
      <c r="D64" s="55">
        <v>68898</v>
      </c>
      <c r="E64" s="55">
        <v>4031.81</v>
      </c>
      <c r="F64" s="56">
        <v>6.8307644661844884E-6</v>
      </c>
    </row>
    <row r="65" spans="1:6" x14ac:dyDescent="0.2">
      <c r="A65" s="53" t="s">
        <v>55</v>
      </c>
      <c r="B65" s="53" t="s">
        <v>209</v>
      </c>
      <c r="C65" s="54">
        <v>11</v>
      </c>
      <c r="D65" s="55">
        <v>353606</v>
      </c>
      <c r="E65" s="55">
        <v>21216.359999999997</v>
      </c>
      <c r="F65" s="56">
        <v>3.5945135804955567E-5</v>
      </c>
    </row>
    <row r="66" spans="1:6" x14ac:dyDescent="0.2">
      <c r="A66" s="53" t="s">
        <v>55</v>
      </c>
      <c r="B66" s="53" t="s">
        <v>206</v>
      </c>
      <c r="C66" s="54">
        <v>19</v>
      </c>
      <c r="D66" s="55">
        <v>142371</v>
      </c>
      <c r="E66" s="55">
        <v>8542.26</v>
      </c>
      <c r="F66" s="56">
        <v>1.4472449363662748E-5</v>
      </c>
    </row>
    <row r="67" spans="1:6" x14ac:dyDescent="0.2">
      <c r="A67" s="53" t="s">
        <v>55</v>
      </c>
      <c r="B67" s="53" t="s">
        <v>204</v>
      </c>
      <c r="C67" s="54">
        <v>48</v>
      </c>
      <c r="D67" s="55">
        <v>4359240</v>
      </c>
      <c r="E67" s="55">
        <v>261554.4</v>
      </c>
      <c r="F67" s="56">
        <v>4.4313013299094055E-4</v>
      </c>
    </row>
    <row r="68" spans="1:6" x14ac:dyDescent="0.2">
      <c r="A68" s="53" t="s">
        <v>55</v>
      </c>
      <c r="B68" s="53" t="s">
        <v>203</v>
      </c>
      <c r="C68" s="54">
        <v>50</v>
      </c>
      <c r="D68" s="55">
        <v>1629139</v>
      </c>
      <c r="E68" s="55">
        <v>97748.339999999953</v>
      </c>
      <c r="F68" s="56">
        <v>1.6560698234800735E-4</v>
      </c>
    </row>
    <row r="69" spans="1:6" x14ac:dyDescent="0.2">
      <c r="A69" s="53" t="s">
        <v>55</v>
      </c>
      <c r="B69" s="53" t="s">
        <v>201</v>
      </c>
      <c r="C69" s="54">
        <v>250</v>
      </c>
      <c r="D69" s="55">
        <v>28384101</v>
      </c>
      <c r="E69" s="55">
        <v>1701180.5400000012</v>
      </c>
      <c r="F69" s="56">
        <v>2.8821704354115266E-3</v>
      </c>
    </row>
    <row r="70" spans="1:6" x14ac:dyDescent="0.2">
      <c r="A70" s="53" t="s">
        <v>55</v>
      </c>
      <c r="B70" s="53" t="s">
        <v>202</v>
      </c>
      <c r="C70" s="54">
        <v>73</v>
      </c>
      <c r="D70" s="55">
        <v>7501310</v>
      </c>
      <c r="E70" s="55">
        <v>450078.6</v>
      </c>
      <c r="F70" s="56">
        <v>7.6253119761845469E-4</v>
      </c>
    </row>
    <row r="71" spans="1:6" x14ac:dyDescent="0.2">
      <c r="A71" s="53" t="s">
        <v>55</v>
      </c>
      <c r="B71" s="53" t="s">
        <v>208</v>
      </c>
      <c r="C71" s="54">
        <v>16</v>
      </c>
      <c r="D71" s="55">
        <v>551271</v>
      </c>
      <c r="E71" s="55">
        <v>33076.26</v>
      </c>
      <c r="F71" s="56">
        <v>5.603839007351025E-5</v>
      </c>
    </row>
    <row r="72" spans="1:6" x14ac:dyDescent="0.2">
      <c r="A72" s="53" t="s">
        <v>55</v>
      </c>
      <c r="B72" s="53" t="s">
        <v>210</v>
      </c>
      <c r="C72" s="54">
        <v>11</v>
      </c>
      <c r="D72" s="55">
        <v>379083</v>
      </c>
      <c r="E72" s="55">
        <v>22744.98</v>
      </c>
      <c r="F72" s="56">
        <v>3.8534951093448566E-5</v>
      </c>
    </row>
    <row r="73" spans="1:6" x14ac:dyDescent="0.2">
      <c r="A73" s="53" t="s">
        <v>55</v>
      </c>
      <c r="B73" s="53" t="s">
        <v>207</v>
      </c>
      <c r="C73" s="54">
        <v>21</v>
      </c>
      <c r="D73" s="55">
        <v>1566344</v>
      </c>
      <c r="E73" s="55">
        <v>93980.640000000014</v>
      </c>
      <c r="F73" s="56">
        <v>1.5922367775794908E-4</v>
      </c>
    </row>
    <row r="74" spans="1:6" x14ac:dyDescent="0.2">
      <c r="A74" s="53" t="s">
        <v>55</v>
      </c>
      <c r="B74" s="53" t="s">
        <v>205</v>
      </c>
      <c r="C74" s="54">
        <v>49</v>
      </c>
      <c r="D74" s="55">
        <v>1580015</v>
      </c>
      <c r="E74" s="55">
        <v>94800.900000000023</v>
      </c>
      <c r="F74" s="56">
        <v>1.606133768908528E-4</v>
      </c>
    </row>
    <row r="75" spans="1:6" x14ac:dyDescent="0.2">
      <c r="A75" s="53" t="s">
        <v>55</v>
      </c>
      <c r="B75" s="53" t="s">
        <v>159</v>
      </c>
      <c r="C75" s="54">
        <v>16</v>
      </c>
      <c r="D75" s="55">
        <v>865194</v>
      </c>
      <c r="E75" s="55">
        <v>46807.860000000008</v>
      </c>
      <c r="F75" s="56">
        <v>7.9302711890227547E-5</v>
      </c>
    </row>
    <row r="76" spans="1:6" x14ac:dyDescent="0.2">
      <c r="A76" s="53" t="s">
        <v>56</v>
      </c>
      <c r="B76" s="53" t="s">
        <v>214</v>
      </c>
      <c r="C76" s="54">
        <v>34</v>
      </c>
      <c r="D76" s="55">
        <v>642026</v>
      </c>
      <c r="E76" s="55">
        <v>38521.560000000005</v>
      </c>
      <c r="F76" s="56">
        <v>6.5263914527220718E-5</v>
      </c>
    </row>
    <row r="77" spans="1:6" x14ac:dyDescent="0.2">
      <c r="A77" s="53" t="s">
        <v>56</v>
      </c>
      <c r="B77" s="53" t="s">
        <v>212</v>
      </c>
      <c r="C77" s="54">
        <v>68</v>
      </c>
      <c r="D77" s="55">
        <v>2455601</v>
      </c>
      <c r="E77" s="55">
        <v>147336.06</v>
      </c>
      <c r="F77" s="56">
        <v>2.4961938266823729E-4</v>
      </c>
    </row>
    <row r="78" spans="1:6" x14ac:dyDescent="0.2">
      <c r="A78" s="53" t="s">
        <v>56</v>
      </c>
      <c r="B78" s="53" t="s">
        <v>216</v>
      </c>
      <c r="C78" s="54">
        <v>15</v>
      </c>
      <c r="D78" s="55">
        <v>166618</v>
      </c>
      <c r="E78" s="55">
        <v>9997.08</v>
      </c>
      <c r="F78" s="56">
        <v>1.6937231374892076E-5</v>
      </c>
    </row>
    <row r="79" spans="1:6" x14ac:dyDescent="0.2">
      <c r="A79" s="53" t="s">
        <v>56</v>
      </c>
      <c r="B79" s="53" t="s">
        <v>215</v>
      </c>
      <c r="C79" s="54">
        <v>26</v>
      </c>
      <c r="D79" s="55">
        <v>732464</v>
      </c>
      <c r="E79" s="55">
        <v>43947.839999999997</v>
      </c>
      <c r="F79" s="56">
        <v>7.4457214957441274E-5</v>
      </c>
    </row>
    <row r="80" spans="1:6" x14ac:dyDescent="0.2">
      <c r="A80" s="53" t="s">
        <v>56</v>
      </c>
      <c r="B80" s="53" t="s">
        <v>213</v>
      </c>
      <c r="C80" s="54">
        <v>39</v>
      </c>
      <c r="D80" s="55">
        <v>2375268</v>
      </c>
      <c r="E80" s="55">
        <v>142468.55999999997</v>
      </c>
      <c r="F80" s="56">
        <v>2.4137277728773741E-4</v>
      </c>
    </row>
    <row r="81" spans="1:6" x14ac:dyDescent="0.2">
      <c r="A81" s="53" t="s">
        <v>56</v>
      </c>
      <c r="B81" s="53" t="s">
        <v>211</v>
      </c>
      <c r="C81" s="54">
        <v>359</v>
      </c>
      <c r="D81" s="55">
        <v>44722683</v>
      </c>
      <c r="E81" s="55">
        <v>2677381.6899999976</v>
      </c>
      <c r="F81" s="56">
        <v>4.5360678480545853E-3</v>
      </c>
    </row>
    <row r="82" spans="1:6" x14ac:dyDescent="0.2">
      <c r="A82" s="53" t="s">
        <v>56</v>
      </c>
      <c r="B82" s="53" t="s">
        <v>159</v>
      </c>
      <c r="C82" s="54">
        <v>35</v>
      </c>
      <c r="D82" s="55">
        <v>667081</v>
      </c>
      <c r="E82" s="55">
        <v>40006.449999999997</v>
      </c>
      <c r="F82" s="56">
        <v>6.7779641669172511E-5</v>
      </c>
    </row>
    <row r="83" spans="1:6" x14ac:dyDescent="0.2">
      <c r="A83" s="53" t="s">
        <v>57</v>
      </c>
      <c r="B83" s="53" t="s">
        <v>218</v>
      </c>
      <c r="C83" s="54">
        <v>58</v>
      </c>
      <c r="D83" s="55">
        <v>2184237</v>
      </c>
      <c r="E83" s="55">
        <v>131054.22000000002</v>
      </c>
      <c r="F83" s="56">
        <v>2.2203439872402832E-4</v>
      </c>
    </row>
    <row r="84" spans="1:6" x14ac:dyDescent="0.2">
      <c r="A84" s="53" t="s">
        <v>57</v>
      </c>
      <c r="B84" s="53" t="s">
        <v>222</v>
      </c>
      <c r="C84" s="54">
        <v>33</v>
      </c>
      <c r="D84" s="55">
        <v>962590</v>
      </c>
      <c r="E84" s="55">
        <v>57755.39999999998</v>
      </c>
      <c r="F84" s="56">
        <v>9.7850229561976247E-5</v>
      </c>
    </row>
    <row r="85" spans="1:6" x14ac:dyDescent="0.2">
      <c r="A85" s="53" t="s">
        <v>57</v>
      </c>
      <c r="B85" s="53" t="s">
        <v>224</v>
      </c>
      <c r="C85" s="54">
        <v>10</v>
      </c>
      <c r="D85" s="55">
        <v>101063</v>
      </c>
      <c r="E85" s="55">
        <v>6063.7799999999979</v>
      </c>
      <c r="F85" s="56">
        <v>1.0273364309022539E-5</v>
      </c>
    </row>
    <row r="86" spans="1:6" x14ac:dyDescent="0.2">
      <c r="A86" s="53" t="s">
        <v>57</v>
      </c>
      <c r="B86" s="53" t="s">
        <v>219</v>
      </c>
      <c r="C86" s="54">
        <v>54</v>
      </c>
      <c r="D86" s="55">
        <v>1591207</v>
      </c>
      <c r="E86" s="55">
        <v>95472.420000000042</v>
      </c>
      <c r="F86" s="56">
        <v>1.6175107806088124E-4</v>
      </c>
    </row>
    <row r="87" spans="1:6" x14ac:dyDescent="0.2">
      <c r="A87" s="53" t="s">
        <v>57</v>
      </c>
      <c r="B87" s="53" t="s">
        <v>221</v>
      </c>
      <c r="C87" s="54">
        <v>32</v>
      </c>
      <c r="D87" s="55">
        <v>1521316</v>
      </c>
      <c r="E87" s="55">
        <v>91278.959999999963</v>
      </c>
      <c r="F87" s="56">
        <v>1.5464644327938941E-4</v>
      </c>
    </row>
    <row r="88" spans="1:6" x14ac:dyDescent="0.2">
      <c r="A88" s="53" t="s">
        <v>57</v>
      </c>
      <c r="B88" s="53" t="s">
        <v>82</v>
      </c>
      <c r="C88" s="54">
        <v>55</v>
      </c>
      <c r="D88" s="55">
        <v>2771239</v>
      </c>
      <c r="E88" s="55">
        <v>166274.33999999994</v>
      </c>
      <c r="F88" s="56">
        <v>2.8170495467551239E-4</v>
      </c>
    </row>
    <row r="89" spans="1:6" x14ac:dyDescent="0.2">
      <c r="A89" s="53" t="s">
        <v>57</v>
      </c>
      <c r="B89" s="53" t="s">
        <v>223</v>
      </c>
      <c r="C89" s="54">
        <v>23</v>
      </c>
      <c r="D89" s="55">
        <v>551223</v>
      </c>
      <c r="E89" s="55">
        <v>33073.379999999997</v>
      </c>
      <c r="F89" s="56">
        <v>5.603351072610483E-5</v>
      </c>
    </row>
    <row r="90" spans="1:6" x14ac:dyDescent="0.2">
      <c r="A90" s="53" t="s">
        <v>57</v>
      </c>
      <c r="B90" s="53" t="s">
        <v>217</v>
      </c>
      <c r="C90" s="54">
        <v>72</v>
      </c>
      <c r="D90" s="55">
        <v>3679234</v>
      </c>
      <c r="E90" s="55">
        <v>220552.85999999996</v>
      </c>
      <c r="F90" s="56">
        <v>3.7366459208230593E-4</v>
      </c>
    </row>
    <row r="91" spans="1:6" x14ac:dyDescent="0.2">
      <c r="A91" s="53" t="s">
        <v>57</v>
      </c>
      <c r="B91" s="53" t="s">
        <v>220</v>
      </c>
      <c r="C91" s="54">
        <v>45</v>
      </c>
      <c r="D91" s="55">
        <v>2202686</v>
      </c>
      <c r="E91" s="55">
        <v>132126.41999999995</v>
      </c>
      <c r="F91" s="56">
        <v>2.2385093910183446E-4</v>
      </c>
    </row>
    <row r="92" spans="1:6" x14ac:dyDescent="0.2">
      <c r="A92" s="53" t="s">
        <v>57</v>
      </c>
      <c r="B92" s="53" t="s">
        <v>159</v>
      </c>
      <c r="C92" s="54">
        <v>27</v>
      </c>
      <c r="D92" s="55">
        <v>1042387</v>
      </c>
      <c r="E92" s="55">
        <v>62521.979999999981</v>
      </c>
      <c r="F92" s="56">
        <v>1.0592585447714479E-4</v>
      </c>
    </row>
    <row r="93" spans="1:6" x14ac:dyDescent="0.2">
      <c r="A93" s="53" t="s">
        <v>58</v>
      </c>
      <c r="B93" s="53" t="s">
        <v>230</v>
      </c>
      <c r="C93" s="54">
        <v>16</v>
      </c>
      <c r="D93" s="55">
        <v>212891</v>
      </c>
      <c r="E93" s="55">
        <v>12773.46</v>
      </c>
      <c r="F93" s="56">
        <v>2.1641023926779511E-5</v>
      </c>
    </row>
    <row r="94" spans="1:6" x14ac:dyDescent="0.2">
      <c r="A94" s="53" t="s">
        <v>58</v>
      </c>
      <c r="B94" s="53" t="s">
        <v>226</v>
      </c>
      <c r="C94" s="54">
        <v>70</v>
      </c>
      <c r="D94" s="55">
        <v>3329267</v>
      </c>
      <c r="E94" s="55">
        <v>199633.69000000009</v>
      </c>
      <c r="F94" s="56">
        <v>3.3822296087992495E-4</v>
      </c>
    </row>
    <row r="95" spans="1:6" x14ac:dyDescent="0.2">
      <c r="A95" s="53" t="s">
        <v>58</v>
      </c>
      <c r="B95" s="53" t="s">
        <v>228</v>
      </c>
      <c r="C95" s="54">
        <v>17</v>
      </c>
      <c r="D95" s="55">
        <v>795149</v>
      </c>
      <c r="E95" s="55">
        <v>47708.939999999988</v>
      </c>
      <c r="F95" s="56">
        <v>8.0829337709695571E-5</v>
      </c>
    </row>
    <row r="96" spans="1:6" x14ac:dyDescent="0.2">
      <c r="A96" s="53" t="s">
        <v>58</v>
      </c>
      <c r="B96" s="53" t="s">
        <v>227</v>
      </c>
      <c r="C96" s="54">
        <v>74</v>
      </c>
      <c r="D96" s="55">
        <v>4834570</v>
      </c>
      <c r="E96" s="55">
        <v>290074.2</v>
      </c>
      <c r="F96" s="56">
        <v>4.9144888720373541E-4</v>
      </c>
    </row>
    <row r="97" spans="1:6" x14ac:dyDescent="0.2">
      <c r="A97" s="53" t="s">
        <v>58</v>
      </c>
      <c r="B97" s="53" t="s">
        <v>229</v>
      </c>
      <c r="C97" s="54">
        <v>16</v>
      </c>
      <c r="D97" s="55">
        <v>590417</v>
      </c>
      <c r="E97" s="55">
        <v>35425.019999999997</v>
      </c>
      <c r="F97" s="56">
        <v>6.0017701188765042E-5</v>
      </c>
    </row>
    <row r="98" spans="1:6" x14ac:dyDescent="0.2">
      <c r="A98" s="53" t="s">
        <v>58</v>
      </c>
      <c r="B98" s="53" t="s">
        <v>225</v>
      </c>
      <c r="C98" s="54">
        <v>82</v>
      </c>
      <c r="D98" s="55">
        <v>5160392</v>
      </c>
      <c r="E98" s="55">
        <v>309623.52000000019</v>
      </c>
      <c r="F98" s="56">
        <v>5.2456969408552572E-4</v>
      </c>
    </row>
    <row r="99" spans="1:6" x14ac:dyDescent="0.2">
      <c r="A99" s="53" t="s">
        <v>58</v>
      </c>
      <c r="B99" s="53" t="s">
        <v>159</v>
      </c>
      <c r="C99" s="54">
        <v>33</v>
      </c>
      <c r="D99" s="55">
        <v>562186</v>
      </c>
      <c r="E99" s="55">
        <v>33438.959999999999</v>
      </c>
      <c r="F99" s="56">
        <v>5.6652882887379226E-5</v>
      </c>
    </row>
    <row r="100" spans="1:6" x14ac:dyDescent="0.2">
      <c r="A100" s="53" t="s">
        <v>59</v>
      </c>
      <c r="B100" s="53" t="s">
        <v>236</v>
      </c>
      <c r="C100" s="54">
        <v>25</v>
      </c>
      <c r="D100" s="55">
        <v>1287586</v>
      </c>
      <c r="E100" s="55">
        <v>77255.159999999989</v>
      </c>
      <c r="F100" s="56">
        <v>1.308870710071648E-4</v>
      </c>
    </row>
    <row r="101" spans="1:6" x14ac:dyDescent="0.2">
      <c r="A101" s="53" t="s">
        <v>59</v>
      </c>
      <c r="B101" s="53" t="s">
        <v>234</v>
      </c>
      <c r="C101" s="54">
        <v>33</v>
      </c>
      <c r="D101" s="55">
        <v>3322895</v>
      </c>
      <c r="E101" s="55">
        <v>199373.70000000004</v>
      </c>
      <c r="F101" s="56">
        <v>3.3778248118133708E-4</v>
      </c>
    </row>
    <row r="102" spans="1:6" x14ac:dyDescent="0.2">
      <c r="A102" s="53" t="s">
        <v>59</v>
      </c>
      <c r="B102" s="53" t="s">
        <v>59</v>
      </c>
      <c r="C102" s="54">
        <v>489</v>
      </c>
      <c r="D102" s="55">
        <v>62533529</v>
      </c>
      <c r="E102" s="55">
        <v>3747256.9400000032</v>
      </c>
      <c r="F102" s="56">
        <v>6.3486695929161445E-3</v>
      </c>
    </row>
    <row r="103" spans="1:6" x14ac:dyDescent="0.2">
      <c r="A103" s="53" t="s">
        <v>59</v>
      </c>
      <c r="B103" s="53" t="s">
        <v>232</v>
      </c>
      <c r="C103" s="54">
        <v>69</v>
      </c>
      <c r="D103" s="55">
        <v>3144838</v>
      </c>
      <c r="E103" s="55">
        <v>188690.27999999997</v>
      </c>
      <c r="F103" s="56">
        <v>3.1968244032789281E-4</v>
      </c>
    </row>
    <row r="104" spans="1:6" x14ac:dyDescent="0.2">
      <c r="A104" s="53" t="s">
        <v>59</v>
      </c>
      <c r="B104" s="53" t="s">
        <v>238</v>
      </c>
      <c r="C104" s="54">
        <v>19</v>
      </c>
      <c r="D104" s="55">
        <v>191985</v>
      </c>
      <c r="E104" s="55">
        <v>11519.099999999997</v>
      </c>
      <c r="F104" s="56">
        <v>1.9515864825580996E-5</v>
      </c>
    </row>
    <row r="105" spans="1:6" x14ac:dyDescent="0.2">
      <c r="A105" s="53" t="s">
        <v>59</v>
      </c>
      <c r="B105" s="53" t="s">
        <v>233</v>
      </c>
      <c r="C105" s="54">
        <v>45</v>
      </c>
      <c r="D105" s="55">
        <v>1988752</v>
      </c>
      <c r="E105" s="55">
        <v>119325.12000000002</v>
      </c>
      <c r="F105" s="56">
        <v>2.0216274815013609E-4</v>
      </c>
    </row>
    <row r="106" spans="1:6" x14ac:dyDescent="0.2">
      <c r="A106" s="53" t="s">
        <v>59</v>
      </c>
      <c r="B106" s="53" t="s">
        <v>237</v>
      </c>
      <c r="C106" s="54">
        <v>18</v>
      </c>
      <c r="D106" s="55">
        <v>480642</v>
      </c>
      <c r="E106" s="55">
        <v>28838.519999999997</v>
      </c>
      <c r="F106" s="56">
        <v>4.8858735325660352E-5</v>
      </c>
    </row>
    <row r="107" spans="1:6" x14ac:dyDescent="0.2">
      <c r="A107" s="53" t="s">
        <v>59</v>
      </c>
      <c r="B107" s="53" t="s">
        <v>231</v>
      </c>
      <c r="C107" s="54">
        <v>75</v>
      </c>
      <c r="D107" s="55">
        <v>3878460</v>
      </c>
      <c r="E107" s="55">
        <v>231989.36000000002</v>
      </c>
      <c r="F107" s="56">
        <v>3.9304051451355128E-4</v>
      </c>
    </row>
    <row r="108" spans="1:6" x14ac:dyDescent="0.2">
      <c r="A108" s="53" t="s">
        <v>59</v>
      </c>
      <c r="B108" s="53" t="s">
        <v>235</v>
      </c>
      <c r="C108" s="54">
        <v>30</v>
      </c>
      <c r="D108" s="55">
        <v>1470096</v>
      </c>
      <c r="E108" s="55">
        <v>88205.75999999998</v>
      </c>
      <c r="F108" s="56">
        <v>1.494397729855318E-4</v>
      </c>
    </row>
    <row r="109" spans="1:6" x14ac:dyDescent="0.2">
      <c r="A109" s="53" t="s">
        <v>59</v>
      </c>
      <c r="B109" s="53" t="s">
        <v>159</v>
      </c>
      <c r="C109" s="54">
        <v>30</v>
      </c>
      <c r="D109" s="55">
        <v>1184704</v>
      </c>
      <c r="E109" s="55">
        <v>70743.059999999983</v>
      </c>
      <c r="F109" s="56">
        <v>1.1985415495203323E-4</v>
      </c>
    </row>
    <row r="110" spans="1:6" x14ac:dyDescent="0.2">
      <c r="A110" s="53" t="s">
        <v>60</v>
      </c>
      <c r="B110" s="53" t="s">
        <v>240</v>
      </c>
      <c r="C110" s="54">
        <v>52</v>
      </c>
      <c r="D110" s="55">
        <v>2681407</v>
      </c>
      <c r="E110" s="55">
        <v>160838.52999999994</v>
      </c>
      <c r="F110" s="56">
        <v>2.7249550834918993E-4</v>
      </c>
    </row>
    <row r="111" spans="1:6" x14ac:dyDescent="0.2">
      <c r="A111" s="53" t="s">
        <v>60</v>
      </c>
      <c r="B111" s="53" t="s">
        <v>239</v>
      </c>
      <c r="C111" s="54">
        <v>302</v>
      </c>
      <c r="D111" s="55">
        <v>37325961</v>
      </c>
      <c r="E111" s="55">
        <v>2236937.0899999994</v>
      </c>
      <c r="F111" s="56">
        <v>3.7898587451943738E-3</v>
      </c>
    </row>
    <row r="112" spans="1:6" x14ac:dyDescent="0.2">
      <c r="A112" s="53" t="s">
        <v>60</v>
      </c>
      <c r="B112" s="53" t="s">
        <v>243</v>
      </c>
      <c r="C112" s="54">
        <v>13</v>
      </c>
      <c r="D112" s="55">
        <v>132989</v>
      </c>
      <c r="E112" s="55">
        <v>7979.3399999999992</v>
      </c>
      <c r="F112" s="56">
        <v>1.3518740252046731E-5</v>
      </c>
    </row>
    <row r="113" spans="1:6" x14ac:dyDescent="0.2">
      <c r="A113" s="53" t="s">
        <v>60</v>
      </c>
      <c r="B113" s="53" t="s">
        <v>241</v>
      </c>
      <c r="C113" s="54">
        <v>52</v>
      </c>
      <c r="D113" s="55">
        <v>2406434</v>
      </c>
      <c r="E113" s="55">
        <v>144386.03999999998</v>
      </c>
      <c r="F113" s="56">
        <v>2.4462140612903187E-4</v>
      </c>
    </row>
    <row r="114" spans="1:6" x14ac:dyDescent="0.2">
      <c r="A114" s="53" t="s">
        <v>60</v>
      </c>
      <c r="B114" s="53" t="s">
        <v>244</v>
      </c>
      <c r="C114" s="54">
        <v>13</v>
      </c>
      <c r="D114" s="55">
        <v>816659</v>
      </c>
      <c r="E114" s="55">
        <v>48999.539999999994</v>
      </c>
      <c r="F114" s="56">
        <v>8.301589526574552E-5</v>
      </c>
    </row>
    <row r="115" spans="1:6" x14ac:dyDescent="0.2">
      <c r="A115" s="53" t="s">
        <v>60</v>
      </c>
      <c r="B115" s="53" t="s">
        <v>242</v>
      </c>
      <c r="C115" s="54">
        <v>25</v>
      </c>
      <c r="D115" s="55">
        <v>1312404</v>
      </c>
      <c r="E115" s="55">
        <v>78744.239999999991</v>
      </c>
      <c r="F115" s="56">
        <v>1.3340989692190434E-4</v>
      </c>
    </row>
    <row r="116" spans="1:6" x14ac:dyDescent="0.2">
      <c r="A116" s="53" t="s">
        <v>60</v>
      </c>
      <c r="B116" s="53" t="s">
        <v>245</v>
      </c>
      <c r="C116" s="54">
        <v>11</v>
      </c>
      <c r="D116" s="55">
        <v>163581</v>
      </c>
      <c r="E116" s="55">
        <v>9814.86</v>
      </c>
      <c r="F116" s="56">
        <v>1.6628510998428868E-5</v>
      </c>
    </row>
    <row r="117" spans="1:6" x14ac:dyDescent="0.2">
      <c r="A117" s="53" t="s">
        <v>60</v>
      </c>
      <c r="B117" s="53" t="s">
        <v>159</v>
      </c>
      <c r="C117" s="54">
        <v>28</v>
      </c>
      <c r="D117" s="55">
        <v>658670</v>
      </c>
      <c r="E117" s="55">
        <v>38227.75</v>
      </c>
      <c r="F117" s="56">
        <v>6.4766136380976305E-5</v>
      </c>
    </row>
    <row r="118" spans="1:6" x14ac:dyDescent="0.2">
      <c r="A118" s="53" t="s">
        <v>61</v>
      </c>
      <c r="B118" s="53" t="s">
        <v>253</v>
      </c>
      <c r="C118" s="54">
        <v>13</v>
      </c>
      <c r="D118" s="55">
        <v>463091</v>
      </c>
      <c r="E118" s="55">
        <v>27785.46</v>
      </c>
      <c r="F118" s="56">
        <v>4.7074622277485905E-5</v>
      </c>
    </row>
    <row r="119" spans="1:6" x14ac:dyDescent="0.2">
      <c r="A119" s="53" t="s">
        <v>61</v>
      </c>
      <c r="B119" s="53" t="s">
        <v>249</v>
      </c>
      <c r="C119" s="54">
        <v>42</v>
      </c>
      <c r="D119" s="55">
        <v>1427837</v>
      </c>
      <c r="E119" s="55">
        <v>85670.220000000045</v>
      </c>
      <c r="F119" s="56">
        <v>1.4514401586042199E-4</v>
      </c>
    </row>
    <row r="120" spans="1:6" x14ac:dyDescent="0.2">
      <c r="A120" s="53" t="s">
        <v>61</v>
      </c>
      <c r="B120" s="53" t="s">
        <v>248</v>
      </c>
      <c r="C120" s="54">
        <v>65</v>
      </c>
      <c r="D120" s="55">
        <v>3891766</v>
      </c>
      <c r="E120" s="55">
        <v>233505.95999999996</v>
      </c>
      <c r="F120" s="56">
        <v>3.95609965303498E-4</v>
      </c>
    </row>
    <row r="121" spans="1:6" x14ac:dyDescent="0.2">
      <c r="A121" s="53" t="s">
        <v>61</v>
      </c>
      <c r="B121" s="53" t="s">
        <v>250</v>
      </c>
      <c r="C121" s="54">
        <v>35</v>
      </c>
      <c r="D121" s="55">
        <v>2071886</v>
      </c>
      <c r="E121" s="55">
        <v>124294.06</v>
      </c>
      <c r="F121" s="56">
        <v>2.1058121498924868E-4</v>
      </c>
    </row>
    <row r="122" spans="1:6" x14ac:dyDescent="0.2">
      <c r="A122" s="53" t="s">
        <v>61</v>
      </c>
      <c r="B122" s="53" t="s">
        <v>251</v>
      </c>
      <c r="C122" s="54">
        <v>33</v>
      </c>
      <c r="D122" s="55">
        <v>1003480</v>
      </c>
      <c r="E122" s="55">
        <v>60208.799999999996</v>
      </c>
      <c r="F122" s="56">
        <v>1.0200682363296103E-4</v>
      </c>
    </row>
    <row r="123" spans="1:6" x14ac:dyDescent="0.2">
      <c r="A123" s="53" t="s">
        <v>61</v>
      </c>
      <c r="B123" s="53" t="s">
        <v>252</v>
      </c>
      <c r="C123" s="54">
        <v>20</v>
      </c>
      <c r="D123" s="55">
        <v>501492</v>
      </c>
      <c r="E123" s="55">
        <v>30089.519999999997</v>
      </c>
      <c r="F123" s="56">
        <v>5.0978201854885887E-5</v>
      </c>
    </row>
    <row r="124" spans="1:6" x14ac:dyDescent="0.2">
      <c r="A124" s="53" t="s">
        <v>61</v>
      </c>
      <c r="B124" s="53" t="s">
        <v>246</v>
      </c>
      <c r="C124" s="54">
        <v>165</v>
      </c>
      <c r="D124" s="55">
        <v>13002347</v>
      </c>
      <c r="E124" s="55">
        <v>780093.99999999895</v>
      </c>
      <c r="F124" s="56">
        <v>1.321649178776707E-3</v>
      </c>
    </row>
    <row r="125" spans="1:6" x14ac:dyDescent="0.2">
      <c r="A125" s="53" t="s">
        <v>61</v>
      </c>
      <c r="B125" s="53" t="s">
        <v>247</v>
      </c>
      <c r="C125" s="54">
        <v>81</v>
      </c>
      <c r="D125" s="55">
        <v>4764985</v>
      </c>
      <c r="E125" s="55">
        <v>285899.10000000003</v>
      </c>
      <c r="F125" s="56">
        <v>4.843753582619533E-4</v>
      </c>
    </row>
    <row r="126" spans="1:6" x14ac:dyDescent="0.2">
      <c r="A126" s="53" t="s">
        <v>61</v>
      </c>
      <c r="B126" s="53" t="s">
        <v>254</v>
      </c>
      <c r="C126" s="54">
        <v>11</v>
      </c>
      <c r="D126" s="55">
        <v>213233</v>
      </c>
      <c r="E126" s="55">
        <v>12793.98</v>
      </c>
      <c r="F126" s="56">
        <v>2.1675789277043067E-5</v>
      </c>
    </row>
    <row r="127" spans="1:6" x14ac:dyDescent="0.2">
      <c r="A127" s="53" t="s">
        <v>61</v>
      </c>
      <c r="B127" s="53" t="s">
        <v>159</v>
      </c>
      <c r="C127" s="54">
        <v>22</v>
      </c>
      <c r="D127" s="55">
        <v>1307672</v>
      </c>
      <c r="E127" s="55">
        <v>74312.3</v>
      </c>
      <c r="F127" s="56">
        <v>1.2590122506775904E-4</v>
      </c>
    </row>
    <row r="128" spans="1:6" x14ac:dyDescent="0.2">
      <c r="A128" s="53" t="s">
        <v>62</v>
      </c>
      <c r="B128" s="53" t="s">
        <v>256</v>
      </c>
      <c r="C128" s="54">
        <v>372</v>
      </c>
      <c r="D128" s="55">
        <v>39912724</v>
      </c>
      <c r="E128" s="55">
        <v>2384170.2300000014</v>
      </c>
      <c r="F128" s="56">
        <v>4.0393037589615847E-3</v>
      </c>
    </row>
    <row r="129" spans="1:6" x14ac:dyDescent="0.2">
      <c r="A129" s="53" t="s">
        <v>62</v>
      </c>
      <c r="B129" s="53" t="s">
        <v>255</v>
      </c>
      <c r="C129" s="54">
        <v>834</v>
      </c>
      <c r="D129" s="55">
        <v>144292370</v>
      </c>
      <c r="E129" s="55">
        <v>8642778.7800000235</v>
      </c>
      <c r="F129" s="56">
        <v>1.464275007490866E-2</v>
      </c>
    </row>
    <row r="130" spans="1:6" x14ac:dyDescent="0.2">
      <c r="A130" s="53" t="s">
        <v>62</v>
      </c>
      <c r="B130" s="53" t="s">
        <v>261</v>
      </c>
      <c r="C130" s="54">
        <v>10</v>
      </c>
      <c r="D130" s="55">
        <v>40478</v>
      </c>
      <c r="E130" s="55">
        <v>2428.6799999999998</v>
      </c>
      <c r="F130" s="56">
        <v>4.1147130057549692E-6</v>
      </c>
    </row>
    <row r="131" spans="1:6" x14ac:dyDescent="0.2">
      <c r="A131" s="53" t="s">
        <v>62</v>
      </c>
      <c r="B131" s="53" t="s">
        <v>120</v>
      </c>
      <c r="C131" s="54">
        <v>14</v>
      </c>
      <c r="D131" s="55">
        <v>89755</v>
      </c>
      <c r="E131" s="55">
        <v>5385.3000000000011</v>
      </c>
      <c r="F131" s="56">
        <v>9.1238713827643987E-6</v>
      </c>
    </row>
    <row r="132" spans="1:6" x14ac:dyDescent="0.2">
      <c r="A132" s="53" t="s">
        <v>62</v>
      </c>
      <c r="B132" s="53" t="s">
        <v>257</v>
      </c>
      <c r="C132" s="54">
        <v>37</v>
      </c>
      <c r="D132" s="55">
        <v>985941</v>
      </c>
      <c r="E132" s="55">
        <v>59156.460000000021</v>
      </c>
      <c r="F132" s="56">
        <v>1.0022393042163796E-4</v>
      </c>
    </row>
    <row r="133" spans="1:6" x14ac:dyDescent="0.2">
      <c r="A133" s="53" t="s">
        <v>62</v>
      </c>
      <c r="B133" s="53" t="s">
        <v>260</v>
      </c>
      <c r="C133" s="54">
        <v>12</v>
      </c>
      <c r="D133" s="55">
        <v>350264</v>
      </c>
      <c r="E133" s="55">
        <v>21015.84</v>
      </c>
      <c r="F133" s="56">
        <v>3.5605411241853812E-5</v>
      </c>
    </row>
    <row r="134" spans="1:6" x14ac:dyDescent="0.2">
      <c r="A134" s="53" t="s">
        <v>62</v>
      </c>
      <c r="B134" s="53" t="s">
        <v>259</v>
      </c>
      <c r="C134" s="54">
        <v>14</v>
      </c>
      <c r="D134" s="55">
        <v>387891</v>
      </c>
      <c r="E134" s="55">
        <v>23273.460000000003</v>
      </c>
      <c r="F134" s="56">
        <v>3.9430311342341543E-5</v>
      </c>
    </row>
    <row r="135" spans="1:6" x14ac:dyDescent="0.2">
      <c r="A135" s="53" t="s">
        <v>62</v>
      </c>
      <c r="B135" s="53" t="s">
        <v>258</v>
      </c>
      <c r="C135" s="54">
        <v>27</v>
      </c>
      <c r="D135" s="55">
        <v>651954</v>
      </c>
      <c r="E135" s="55">
        <v>39033.549999999996</v>
      </c>
      <c r="F135" s="56">
        <v>6.6131337123781996E-5</v>
      </c>
    </row>
    <row r="136" spans="1:6" x14ac:dyDescent="0.2">
      <c r="A136" s="53" t="s">
        <v>62</v>
      </c>
      <c r="B136" s="53" t="s">
        <v>159</v>
      </c>
      <c r="C136" s="54">
        <v>56</v>
      </c>
      <c r="D136" s="55">
        <v>1705225</v>
      </c>
      <c r="E136" s="55">
        <v>98278.230000000025</v>
      </c>
      <c r="F136" s="56">
        <v>1.6650473144406768E-4</v>
      </c>
    </row>
    <row r="137" spans="1:6" x14ac:dyDescent="0.2">
      <c r="A137" s="53" t="s">
        <v>63</v>
      </c>
      <c r="B137" s="53" t="s">
        <v>263</v>
      </c>
      <c r="C137" s="54">
        <v>32</v>
      </c>
      <c r="D137" s="55">
        <v>2298114</v>
      </c>
      <c r="E137" s="55">
        <v>137886.84</v>
      </c>
      <c r="F137" s="56">
        <v>2.3361034548415374E-4</v>
      </c>
    </row>
    <row r="138" spans="1:6" x14ac:dyDescent="0.2">
      <c r="A138" s="53" t="s">
        <v>63</v>
      </c>
      <c r="B138" s="53" t="s">
        <v>63</v>
      </c>
      <c r="C138" s="54">
        <v>234</v>
      </c>
      <c r="D138" s="55">
        <v>18907697</v>
      </c>
      <c r="E138" s="55">
        <v>1131997.7600000009</v>
      </c>
      <c r="F138" s="56">
        <v>1.9178508101345159E-3</v>
      </c>
    </row>
    <row r="139" spans="1:6" x14ac:dyDescent="0.2">
      <c r="A139" s="53" t="s">
        <v>63</v>
      </c>
      <c r="B139" s="53" t="s">
        <v>265</v>
      </c>
      <c r="C139" s="54">
        <v>14</v>
      </c>
      <c r="D139" s="55">
        <v>147301</v>
      </c>
      <c r="E139" s="55">
        <v>8838.0599999999977</v>
      </c>
      <c r="F139" s="56">
        <v>1.4973599003426864E-5</v>
      </c>
    </row>
    <row r="140" spans="1:6" x14ac:dyDescent="0.2">
      <c r="A140" s="53" t="s">
        <v>63</v>
      </c>
      <c r="B140" s="53" t="s">
        <v>262</v>
      </c>
      <c r="C140" s="54">
        <v>57</v>
      </c>
      <c r="D140" s="55">
        <v>6301245</v>
      </c>
      <c r="E140" s="55">
        <v>377590.86</v>
      </c>
      <c r="F140" s="56">
        <v>6.3972117466945164E-4</v>
      </c>
    </row>
    <row r="141" spans="1:6" x14ac:dyDescent="0.2">
      <c r="A141" s="53" t="s">
        <v>63</v>
      </c>
      <c r="B141" s="53" t="s">
        <v>264</v>
      </c>
      <c r="C141" s="54">
        <v>15</v>
      </c>
      <c r="D141" s="55">
        <v>339270</v>
      </c>
      <c r="E141" s="55">
        <v>20356.199999999997</v>
      </c>
      <c r="F141" s="56">
        <v>3.4487837379872728E-5</v>
      </c>
    </row>
    <row r="142" spans="1:6" x14ac:dyDescent="0.2">
      <c r="A142" s="53" t="s">
        <v>63</v>
      </c>
      <c r="B142" s="53" t="s">
        <v>159</v>
      </c>
      <c r="C142" s="54">
        <v>33</v>
      </c>
      <c r="D142" s="55">
        <v>537768</v>
      </c>
      <c r="E142" s="55">
        <v>32218.729999999996</v>
      </c>
      <c r="F142" s="56">
        <v>5.4585547441370535E-5</v>
      </c>
    </row>
    <row r="143" spans="1:6" x14ac:dyDescent="0.2">
      <c r="A143" s="53" t="s">
        <v>64</v>
      </c>
      <c r="B143" s="53" t="s">
        <v>271</v>
      </c>
      <c r="C143" s="54">
        <v>15</v>
      </c>
      <c r="D143" s="55">
        <v>576219</v>
      </c>
      <c r="E143" s="55">
        <v>34539.08</v>
      </c>
      <c r="F143" s="56">
        <v>5.8516725827532382E-5</v>
      </c>
    </row>
    <row r="144" spans="1:6" x14ac:dyDescent="0.2">
      <c r="A144" s="53" t="s">
        <v>64</v>
      </c>
      <c r="B144" s="53" t="s">
        <v>268</v>
      </c>
      <c r="C144" s="54">
        <v>37</v>
      </c>
      <c r="D144" s="55">
        <v>1681047</v>
      </c>
      <c r="E144" s="55">
        <v>100862.81999999999</v>
      </c>
      <c r="F144" s="56">
        <v>1.7088358995467597E-4</v>
      </c>
    </row>
    <row r="145" spans="1:6" x14ac:dyDescent="0.2">
      <c r="A145" s="53" t="s">
        <v>64</v>
      </c>
      <c r="B145" s="53" t="s">
        <v>269</v>
      </c>
      <c r="C145" s="54">
        <v>33</v>
      </c>
      <c r="D145" s="55">
        <v>1601670</v>
      </c>
      <c r="E145" s="55">
        <v>96100.2</v>
      </c>
      <c r="F145" s="56">
        <v>1.6281467414218986E-4</v>
      </c>
    </row>
    <row r="146" spans="1:6" x14ac:dyDescent="0.2">
      <c r="A146" s="53" t="s">
        <v>64</v>
      </c>
      <c r="B146" s="53" t="s">
        <v>270</v>
      </c>
      <c r="C146" s="54">
        <v>37</v>
      </c>
      <c r="D146" s="55">
        <v>1231827</v>
      </c>
      <c r="E146" s="55">
        <v>73909.62</v>
      </c>
      <c r="F146" s="56">
        <v>1.2521899742428297E-4</v>
      </c>
    </row>
    <row r="147" spans="1:6" x14ac:dyDescent="0.2">
      <c r="A147" s="53" t="s">
        <v>64</v>
      </c>
      <c r="B147" s="53" t="s">
        <v>267</v>
      </c>
      <c r="C147" s="54">
        <v>67</v>
      </c>
      <c r="D147" s="55">
        <v>3108604</v>
      </c>
      <c r="E147" s="55">
        <v>186516.24</v>
      </c>
      <c r="F147" s="56">
        <v>3.1599914295523296E-4</v>
      </c>
    </row>
    <row r="148" spans="1:6" x14ac:dyDescent="0.2">
      <c r="A148" s="53" t="s">
        <v>64</v>
      </c>
      <c r="B148" s="53" t="s">
        <v>266</v>
      </c>
      <c r="C148" s="54">
        <v>202</v>
      </c>
      <c r="D148" s="55">
        <v>19784358</v>
      </c>
      <c r="E148" s="55">
        <v>1185255.5499999993</v>
      </c>
      <c r="F148" s="56">
        <v>2.0080811085561937E-3</v>
      </c>
    </row>
    <row r="149" spans="1:6" x14ac:dyDescent="0.2">
      <c r="A149" s="53" t="s">
        <v>64</v>
      </c>
      <c r="B149" s="53" t="s">
        <v>159</v>
      </c>
      <c r="C149" s="54">
        <v>20</v>
      </c>
      <c r="D149" s="55">
        <v>369324</v>
      </c>
      <c r="E149" s="55">
        <v>22143.1</v>
      </c>
      <c r="F149" s="56">
        <v>3.7515235254431566E-5</v>
      </c>
    </row>
    <row r="150" spans="1:6" x14ac:dyDescent="0.2">
      <c r="A150" s="53" t="s">
        <v>65</v>
      </c>
      <c r="B150" s="53" t="s">
        <v>272</v>
      </c>
      <c r="C150" s="54">
        <v>20</v>
      </c>
      <c r="D150" s="55">
        <v>563778</v>
      </c>
      <c r="E150" s="55">
        <v>33826.679999999993</v>
      </c>
      <c r="F150" s="56">
        <v>5.7309765031832713E-5</v>
      </c>
    </row>
    <row r="151" spans="1:6" x14ac:dyDescent="0.2">
      <c r="A151" s="53" t="s">
        <v>65</v>
      </c>
      <c r="B151" s="53" t="s">
        <v>117</v>
      </c>
      <c r="C151" s="54">
        <v>186</v>
      </c>
      <c r="D151" s="55">
        <v>20330615</v>
      </c>
      <c r="E151" s="55">
        <v>1214446.129999999</v>
      </c>
      <c r="F151" s="56">
        <v>2.057536310217808E-3</v>
      </c>
    </row>
    <row r="152" spans="1:6" x14ac:dyDescent="0.2">
      <c r="A152" s="53" t="s">
        <v>65</v>
      </c>
      <c r="B152" s="53" t="s">
        <v>159</v>
      </c>
      <c r="C152" s="54">
        <v>19</v>
      </c>
      <c r="D152" s="55">
        <v>578827</v>
      </c>
      <c r="E152" s="55">
        <v>34719.990000000005</v>
      </c>
      <c r="F152" s="56">
        <v>5.8823226778613279E-5</v>
      </c>
    </row>
    <row r="153" spans="1:6" x14ac:dyDescent="0.2">
      <c r="A153" s="53" t="s">
        <v>66</v>
      </c>
      <c r="B153" s="53" t="s">
        <v>274</v>
      </c>
      <c r="C153" s="54">
        <v>29</v>
      </c>
      <c r="D153" s="55">
        <v>856217</v>
      </c>
      <c r="E153" s="55">
        <v>51373.02</v>
      </c>
      <c r="F153" s="56">
        <v>8.7037087446230108E-5</v>
      </c>
    </row>
    <row r="154" spans="1:6" x14ac:dyDescent="0.2">
      <c r="A154" s="53" t="s">
        <v>66</v>
      </c>
      <c r="B154" s="53" t="s">
        <v>277</v>
      </c>
      <c r="C154" s="54">
        <v>13</v>
      </c>
      <c r="D154" s="55">
        <v>230222</v>
      </c>
      <c r="E154" s="55">
        <v>13813.32</v>
      </c>
      <c r="F154" s="56">
        <v>2.340277329934583E-5</v>
      </c>
    </row>
    <row r="155" spans="1:6" x14ac:dyDescent="0.2">
      <c r="A155" s="53" t="s">
        <v>66</v>
      </c>
      <c r="B155" s="53" t="s">
        <v>804</v>
      </c>
      <c r="C155" s="54">
        <v>11</v>
      </c>
      <c r="D155" s="55">
        <v>88915</v>
      </c>
      <c r="E155" s="55">
        <v>5334.8999999999987</v>
      </c>
      <c r="F155" s="56">
        <v>9.0384828031696975E-6</v>
      </c>
    </row>
    <row r="156" spans="1:6" x14ac:dyDescent="0.2">
      <c r="A156" s="53" t="s">
        <v>66</v>
      </c>
      <c r="B156" s="53" t="s">
        <v>275</v>
      </c>
      <c r="C156" s="54">
        <v>16</v>
      </c>
      <c r="D156" s="55">
        <v>363705</v>
      </c>
      <c r="E156" s="55">
        <v>21822.299999999996</v>
      </c>
      <c r="F156" s="56">
        <v>3.6971730168439914E-5</v>
      </c>
    </row>
    <row r="157" spans="1:6" x14ac:dyDescent="0.2">
      <c r="A157" s="53" t="s">
        <v>66</v>
      </c>
      <c r="B157" s="53" t="s">
        <v>276</v>
      </c>
      <c r="C157" s="54">
        <v>15</v>
      </c>
      <c r="D157" s="55">
        <v>128687</v>
      </c>
      <c r="E157" s="55">
        <v>7721.2200000000021</v>
      </c>
      <c r="F157" s="56">
        <v>1.3081428740836749E-5</v>
      </c>
    </row>
    <row r="158" spans="1:6" x14ac:dyDescent="0.2">
      <c r="A158" s="53" t="s">
        <v>66</v>
      </c>
      <c r="B158" s="53" t="s">
        <v>273</v>
      </c>
      <c r="C158" s="54">
        <v>483</v>
      </c>
      <c r="D158" s="55">
        <v>83896548</v>
      </c>
      <c r="E158" s="55">
        <v>5027292.9999999972</v>
      </c>
      <c r="F158" s="56">
        <v>8.5173295332612396E-3</v>
      </c>
    </row>
    <row r="159" spans="1:6" x14ac:dyDescent="0.2">
      <c r="A159" s="53" t="s">
        <v>66</v>
      </c>
      <c r="B159" s="53" t="s">
        <v>278</v>
      </c>
      <c r="C159" s="54">
        <v>11</v>
      </c>
      <c r="D159" s="55">
        <v>118806</v>
      </c>
      <c r="E159" s="55">
        <v>7128.3599999999988</v>
      </c>
      <c r="F159" s="56">
        <v>1.2076994746818638E-5</v>
      </c>
    </row>
    <row r="160" spans="1:6" x14ac:dyDescent="0.2">
      <c r="A160" s="53" t="s">
        <v>66</v>
      </c>
      <c r="B160" s="53" t="s">
        <v>159</v>
      </c>
      <c r="C160" s="54">
        <v>25</v>
      </c>
      <c r="D160" s="55">
        <v>692258</v>
      </c>
      <c r="E160" s="55">
        <v>40792.869999999988</v>
      </c>
      <c r="F160" s="56">
        <v>6.9112008470062608E-5</v>
      </c>
    </row>
    <row r="161" spans="1:6" x14ac:dyDescent="0.2">
      <c r="A161" s="53" t="s">
        <v>67</v>
      </c>
      <c r="B161" s="53" t="s">
        <v>283</v>
      </c>
      <c r="C161" s="54">
        <v>54</v>
      </c>
      <c r="D161" s="55">
        <v>4764255</v>
      </c>
      <c r="E161" s="55">
        <v>285855.30000000005</v>
      </c>
      <c r="F161" s="56">
        <v>4.8430115152016265E-4</v>
      </c>
    </row>
    <row r="162" spans="1:6" x14ac:dyDescent="0.2">
      <c r="A162" s="53" t="s">
        <v>67</v>
      </c>
      <c r="B162" s="53" t="s">
        <v>279</v>
      </c>
      <c r="C162" s="54">
        <v>111</v>
      </c>
      <c r="D162" s="55">
        <v>11124236</v>
      </c>
      <c r="E162" s="55">
        <v>667266.51999999979</v>
      </c>
      <c r="F162" s="56">
        <v>1.1304948482916059E-3</v>
      </c>
    </row>
    <row r="163" spans="1:6" x14ac:dyDescent="0.2">
      <c r="A163" s="53" t="s">
        <v>67</v>
      </c>
      <c r="B163" s="53" t="s">
        <v>284</v>
      </c>
      <c r="C163" s="54">
        <v>41</v>
      </c>
      <c r="D163" s="55">
        <v>1262999</v>
      </c>
      <c r="E163" s="55">
        <v>75779.939999999988</v>
      </c>
      <c r="F163" s="56">
        <v>1.2838772695181381E-4</v>
      </c>
    </row>
    <row r="164" spans="1:6" x14ac:dyDescent="0.2">
      <c r="A164" s="53" t="s">
        <v>67</v>
      </c>
      <c r="B164" s="53" t="s">
        <v>280</v>
      </c>
      <c r="C164" s="54">
        <v>106</v>
      </c>
      <c r="D164" s="55">
        <v>6020337</v>
      </c>
      <c r="E164" s="55">
        <v>360651.42999999993</v>
      </c>
      <c r="F164" s="56">
        <v>6.1102209000985213E-4</v>
      </c>
    </row>
    <row r="165" spans="1:6" x14ac:dyDescent="0.2">
      <c r="A165" s="53" t="s">
        <v>67</v>
      </c>
      <c r="B165" s="53" t="s">
        <v>286</v>
      </c>
      <c r="C165" s="54">
        <v>16</v>
      </c>
      <c r="D165" s="55">
        <v>374642</v>
      </c>
      <c r="E165" s="55">
        <v>22478.52</v>
      </c>
      <c r="F165" s="56">
        <v>3.8083509805377073E-5</v>
      </c>
    </row>
    <row r="166" spans="1:6" x14ac:dyDescent="0.2">
      <c r="A166" s="53" t="s">
        <v>67</v>
      </c>
      <c r="B166" s="53" t="s">
        <v>285</v>
      </c>
      <c r="C166" s="54">
        <v>29</v>
      </c>
      <c r="D166" s="55">
        <v>973788</v>
      </c>
      <c r="E166" s="55">
        <v>57343.390000000021</v>
      </c>
      <c r="F166" s="56">
        <v>9.715219486596815E-5</v>
      </c>
    </row>
    <row r="167" spans="1:6" x14ac:dyDescent="0.2">
      <c r="A167" s="53" t="s">
        <v>67</v>
      </c>
      <c r="B167" s="53" t="s">
        <v>282</v>
      </c>
      <c r="C167" s="54">
        <v>68</v>
      </c>
      <c r="D167" s="55">
        <v>1421809</v>
      </c>
      <c r="E167" s="55">
        <v>84760.680000000008</v>
      </c>
      <c r="F167" s="56">
        <v>1.4360305695795047E-4</v>
      </c>
    </row>
    <row r="168" spans="1:6" x14ac:dyDescent="0.2">
      <c r="A168" s="53" t="s">
        <v>67</v>
      </c>
      <c r="B168" s="53" t="s">
        <v>112</v>
      </c>
      <c r="C168" s="54">
        <v>73</v>
      </c>
      <c r="D168" s="55">
        <v>6439108</v>
      </c>
      <c r="E168" s="55">
        <v>386330.21999999986</v>
      </c>
      <c r="F168" s="56">
        <v>6.5452755437117203E-4</v>
      </c>
    </row>
    <row r="169" spans="1:6" x14ac:dyDescent="0.2">
      <c r="A169" s="53" t="s">
        <v>67</v>
      </c>
      <c r="B169" s="53" t="s">
        <v>287</v>
      </c>
      <c r="C169" s="54">
        <v>11</v>
      </c>
      <c r="D169" s="55">
        <v>218190</v>
      </c>
      <c r="E169" s="55">
        <v>13091.4</v>
      </c>
      <c r="F169" s="56">
        <v>2.2179683549722733E-5</v>
      </c>
    </row>
    <row r="170" spans="1:6" x14ac:dyDescent="0.2">
      <c r="A170" s="53" t="s">
        <v>67</v>
      </c>
      <c r="B170" s="53" t="s">
        <v>281</v>
      </c>
      <c r="C170" s="54">
        <v>77</v>
      </c>
      <c r="D170" s="55">
        <v>4210357</v>
      </c>
      <c r="E170" s="55">
        <v>252621.41999999993</v>
      </c>
      <c r="F170" s="56">
        <v>4.2799571882927689E-4</v>
      </c>
    </row>
    <row r="171" spans="1:6" x14ac:dyDescent="0.2">
      <c r="A171" s="53" t="s">
        <v>67</v>
      </c>
      <c r="B171" s="53" t="s">
        <v>159</v>
      </c>
      <c r="C171" s="54">
        <v>67</v>
      </c>
      <c r="D171" s="55">
        <v>2351068</v>
      </c>
      <c r="E171" s="55">
        <v>131875.48000000001</v>
      </c>
      <c r="F171" s="56">
        <v>2.2342579207478111E-4</v>
      </c>
    </row>
    <row r="172" spans="1:6" x14ac:dyDescent="0.2">
      <c r="A172" s="53" t="s">
        <v>68</v>
      </c>
      <c r="B172" s="53" t="s">
        <v>292</v>
      </c>
      <c r="C172" s="54">
        <v>22</v>
      </c>
      <c r="D172" s="55">
        <v>483370</v>
      </c>
      <c r="E172" s="55">
        <v>29002.200000000004</v>
      </c>
      <c r="F172" s="56">
        <v>4.9136044903201239E-5</v>
      </c>
    </row>
    <row r="173" spans="1:6" x14ac:dyDescent="0.2">
      <c r="A173" s="53" t="s">
        <v>68</v>
      </c>
      <c r="B173" s="53" t="s">
        <v>289</v>
      </c>
      <c r="C173" s="54">
        <v>78</v>
      </c>
      <c r="D173" s="55">
        <v>2912357</v>
      </c>
      <c r="E173" s="55">
        <v>174741.41999999993</v>
      </c>
      <c r="F173" s="56">
        <v>2.960500327412797E-4</v>
      </c>
    </row>
    <row r="174" spans="1:6" x14ac:dyDescent="0.2">
      <c r="A174" s="53" t="s">
        <v>68</v>
      </c>
      <c r="B174" s="53" t="s">
        <v>296</v>
      </c>
      <c r="C174" s="54">
        <v>14</v>
      </c>
      <c r="D174" s="55">
        <v>883434</v>
      </c>
      <c r="E174" s="55">
        <v>53006.039999999994</v>
      </c>
      <c r="F174" s="56">
        <v>8.9803779078169254E-5</v>
      </c>
    </row>
    <row r="175" spans="1:6" x14ac:dyDescent="0.2">
      <c r="A175" s="53" t="s">
        <v>68</v>
      </c>
      <c r="B175" s="53" t="s">
        <v>68</v>
      </c>
      <c r="C175" s="54">
        <v>623</v>
      </c>
      <c r="D175" s="55">
        <v>93036427</v>
      </c>
      <c r="E175" s="55">
        <v>5573796.5900000064</v>
      </c>
      <c r="F175" s="56">
        <v>9.4432256700371087E-3</v>
      </c>
    </row>
    <row r="176" spans="1:6" x14ac:dyDescent="0.2">
      <c r="A176" s="53" t="s">
        <v>68</v>
      </c>
      <c r="B176" s="53" t="s">
        <v>291</v>
      </c>
      <c r="C176" s="54">
        <v>33</v>
      </c>
      <c r="D176" s="55">
        <v>1026078</v>
      </c>
      <c r="E176" s="55">
        <v>61564.68</v>
      </c>
      <c r="F176" s="56">
        <v>1.043039797302003E-4</v>
      </c>
    </row>
    <row r="177" spans="1:6" x14ac:dyDescent="0.2">
      <c r="A177" s="53" t="s">
        <v>68</v>
      </c>
      <c r="B177" s="53" t="s">
        <v>288</v>
      </c>
      <c r="C177" s="54">
        <v>222</v>
      </c>
      <c r="D177" s="55">
        <v>17846776</v>
      </c>
      <c r="E177" s="55">
        <v>1069534.73</v>
      </c>
      <c r="F177" s="56">
        <v>1.8120248297995741E-3</v>
      </c>
    </row>
    <row r="178" spans="1:6" x14ac:dyDescent="0.2">
      <c r="A178" s="53" t="s">
        <v>68</v>
      </c>
      <c r="B178" s="53" t="s">
        <v>295</v>
      </c>
      <c r="C178" s="54">
        <v>11</v>
      </c>
      <c r="D178" s="55">
        <v>259203</v>
      </c>
      <c r="E178" s="55">
        <v>15552.18</v>
      </c>
      <c r="F178" s="56">
        <v>2.6348780948433849E-5</v>
      </c>
    </row>
    <row r="179" spans="1:6" x14ac:dyDescent="0.2">
      <c r="A179" s="53" t="s">
        <v>68</v>
      </c>
      <c r="B179" s="53" t="s">
        <v>293</v>
      </c>
      <c r="C179" s="54">
        <v>23</v>
      </c>
      <c r="D179" s="55">
        <v>757886</v>
      </c>
      <c r="E179" s="55">
        <v>45443.179999999993</v>
      </c>
      <c r="F179" s="56">
        <v>7.6990646675916165E-5</v>
      </c>
    </row>
    <row r="180" spans="1:6" x14ac:dyDescent="0.2">
      <c r="A180" s="53" t="s">
        <v>68</v>
      </c>
      <c r="B180" s="53" t="s">
        <v>297</v>
      </c>
      <c r="C180" s="54">
        <v>13</v>
      </c>
      <c r="D180" s="55">
        <v>352841</v>
      </c>
      <c r="E180" s="55">
        <v>21170.459999999995</v>
      </c>
      <c r="F180" s="56">
        <v>3.5867371205681821E-5</v>
      </c>
    </row>
    <row r="181" spans="1:6" x14ac:dyDescent="0.2">
      <c r="A181" s="53" t="s">
        <v>68</v>
      </c>
      <c r="B181" s="53" t="s">
        <v>294</v>
      </c>
      <c r="C181" s="54">
        <v>14</v>
      </c>
      <c r="D181" s="55">
        <v>828974</v>
      </c>
      <c r="E181" s="55">
        <v>49738.439999999995</v>
      </c>
      <c r="F181" s="56">
        <v>8.4267752834446351E-5</v>
      </c>
    </row>
    <row r="182" spans="1:6" x14ac:dyDescent="0.2">
      <c r="A182" s="53" t="s">
        <v>68</v>
      </c>
      <c r="B182" s="53" t="s">
        <v>290</v>
      </c>
      <c r="C182" s="54">
        <v>34</v>
      </c>
      <c r="D182" s="55">
        <v>1720875</v>
      </c>
      <c r="E182" s="55">
        <v>103252.5</v>
      </c>
      <c r="F182" s="56">
        <v>1.74932228464316E-4</v>
      </c>
    </row>
    <row r="183" spans="1:6" x14ac:dyDescent="0.2">
      <c r="A183" s="53" t="s">
        <v>68</v>
      </c>
      <c r="B183" s="53" t="s">
        <v>159</v>
      </c>
      <c r="C183" s="54">
        <v>40</v>
      </c>
      <c r="D183" s="55">
        <v>721462</v>
      </c>
      <c r="E183" s="55">
        <v>43008.07</v>
      </c>
      <c r="F183" s="56">
        <v>7.2865039849391488E-5</v>
      </c>
    </row>
    <row r="184" spans="1:6" x14ac:dyDescent="0.2">
      <c r="A184" s="53" t="s">
        <v>69</v>
      </c>
      <c r="B184" s="53" t="s">
        <v>302</v>
      </c>
      <c r="C184" s="54">
        <v>21</v>
      </c>
      <c r="D184" s="55">
        <v>604535</v>
      </c>
      <c r="E184" s="55">
        <v>36272.1</v>
      </c>
      <c r="F184" s="56">
        <v>6.1452839244381652E-5</v>
      </c>
    </row>
    <row r="185" spans="1:6" x14ac:dyDescent="0.2">
      <c r="A185" s="53" t="s">
        <v>69</v>
      </c>
      <c r="B185" s="53" t="s">
        <v>298</v>
      </c>
      <c r="C185" s="54">
        <v>267</v>
      </c>
      <c r="D185" s="55">
        <v>28719105</v>
      </c>
      <c r="E185" s="55">
        <v>1719624.929999999</v>
      </c>
      <c r="F185" s="56">
        <v>2.9134192501653056E-3</v>
      </c>
    </row>
    <row r="186" spans="1:6" x14ac:dyDescent="0.2">
      <c r="A186" s="53" t="s">
        <v>69</v>
      </c>
      <c r="B186" s="53" t="s">
        <v>300</v>
      </c>
      <c r="C186" s="54">
        <v>26</v>
      </c>
      <c r="D186" s="55">
        <v>518173</v>
      </c>
      <c r="E186" s="55">
        <v>31090.38</v>
      </c>
      <c r="F186" s="56">
        <v>5.2673876731337264E-5</v>
      </c>
    </row>
    <row r="187" spans="1:6" x14ac:dyDescent="0.2">
      <c r="A187" s="53" t="s">
        <v>69</v>
      </c>
      <c r="B187" s="53" t="s">
        <v>305</v>
      </c>
      <c r="C187" s="54">
        <v>15</v>
      </c>
      <c r="D187" s="55">
        <v>670086</v>
      </c>
      <c r="E187" s="55">
        <v>40205.159999999989</v>
      </c>
      <c r="F187" s="56">
        <v>6.8116299697967381E-5</v>
      </c>
    </row>
    <row r="188" spans="1:6" x14ac:dyDescent="0.2">
      <c r="A188" s="53" t="s">
        <v>69</v>
      </c>
      <c r="B188" s="53" t="s">
        <v>299</v>
      </c>
      <c r="C188" s="54">
        <v>37</v>
      </c>
      <c r="D188" s="55">
        <v>843243</v>
      </c>
      <c r="E188" s="55">
        <v>50594.580000000016</v>
      </c>
      <c r="F188" s="56">
        <v>8.5718240503775852E-5</v>
      </c>
    </row>
    <row r="189" spans="1:6" x14ac:dyDescent="0.2">
      <c r="A189" s="53" t="s">
        <v>69</v>
      </c>
      <c r="B189" s="53" t="s">
        <v>301</v>
      </c>
      <c r="C189" s="54">
        <v>30</v>
      </c>
      <c r="D189" s="55">
        <v>645671</v>
      </c>
      <c r="E189" s="55">
        <v>38740.26</v>
      </c>
      <c r="F189" s="56">
        <v>6.5634439970819138E-5</v>
      </c>
    </row>
    <row r="190" spans="1:6" x14ac:dyDescent="0.2">
      <c r="A190" s="53" t="s">
        <v>69</v>
      </c>
      <c r="B190" s="53" t="s">
        <v>304</v>
      </c>
      <c r="C190" s="54">
        <v>15</v>
      </c>
      <c r="D190" s="55">
        <v>420362</v>
      </c>
      <c r="E190" s="55">
        <v>25221.719999999998</v>
      </c>
      <c r="F190" s="56">
        <v>4.2731088209031335E-5</v>
      </c>
    </row>
    <row r="191" spans="1:6" x14ac:dyDescent="0.2">
      <c r="A191" s="53" t="s">
        <v>69</v>
      </c>
      <c r="B191" s="53" t="s">
        <v>303</v>
      </c>
      <c r="C191" s="54">
        <v>18</v>
      </c>
      <c r="D191" s="55">
        <v>464343</v>
      </c>
      <c r="E191" s="55">
        <v>27860.58</v>
      </c>
      <c r="F191" s="56">
        <v>4.7201891922310386E-5</v>
      </c>
    </row>
    <row r="192" spans="1:6" x14ac:dyDescent="0.2">
      <c r="A192" s="53" t="s">
        <v>69</v>
      </c>
      <c r="B192" s="53" t="s">
        <v>159</v>
      </c>
      <c r="C192" s="54">
        <v>37</v>
      </c>
      <c r="D192" s="55">
        <v>882368</v>
      </c>
      <c r="E192" s="55">
        <v>52396.279999999992</v>
      </c>
      <c r="F192" s="56">
        <v>8.8770712802501342E-5</v>
      </c>
    </row>
    <row r="193" spans="1:6" x14ac:dyDescent="0.2">
      <c r="A193" s="53" t="s">
        <v>70</v>
      </c>
      <c r="B193" s="53" t="s">
        <v>308</v>
      </c>
      <c r="C193" s="54">
        <v>229</v>
      </c>
      <c r="D193" s="55">
        <v>16429395</v>
      </c>
      <c r="E193" s="55">
        <v>985763.70000000088</v>
      </c>
      <c r="F193" s="56">
        <v>1.6700984555359881E-3</v>
      </c>
    </row>
    <row r="194" spans="1:6" x14ac:dyDescent="0.2">
      <c r="A194" s="53" t="s">
        <v>70</v>
      </c>
      <c r="B194" s="53" t="s">
        <v>321</v>
      </c>
      <c r="C194" s="54">
        <v>10</v>
      </c>
      <c r="D194" s="55">
        <v>2932181</v>
      </c>
      <c r="E194" s="55">
        <v>175930.86000000002</v>
      </c>
      <c r="F194" s="56">
        <v>2.9806520321971474E-4</v>
      </c>
    </row>
    <row r="195" spans="1:6" x14ac:dyDescent="0.2">
      <c r="A195" s="53" t="s">
        <v>70</v>
      </c>
      <c r="B195" s="53" t="s">
        <v>311</v>
      </c>
      <c r="C195" s="54">
        <v>65</v>
      </c>
      <c r="D195" s="55">
        <v>6073600</v>
      </c>
      <c r="E195" s="55">
        <v>364416.00000000006</v>
      </c>
      <c r="F195" s="56">
        <v>6.1740009169804298E-4</v>
      </c>
    </row>
    <row r="196" spans="1:6" x14ac:dyDescent="0.2">
      <c r="A196" s="53" t="s">
        <v>70</v>
      </c>
      <c r="B196" s="53" t="s">
        <v>310</v>
      </c>
      <c r="C196" s="54">
        <v>67</v>
      </c>
      <c r="D196" s="55">
        <v>3065270</v>
      </c>
      <c r="E196" s="55">
        <v>183916.20000000007</v>
      </c>
      <c r="F196" s="56">
        <v>3.1159410877885615E-4</v>
      </c>
    </row>
    <row r="197" spans="1:6" x14ac:dyDescent="0.2">
      <c r="A197" s="53" t="s">
        <v>70</v>
      </c>
      <c r="B197" s="53" t="s">
        <v>314</v>
      </c>
      <c r="C197" s="54">
        <v>37</v>
      </c>
      <c r="D197" s="55">
        <v>4262762</v>
      </c>
      <c r="E197" s="55">
        <v>255692.94999999998</v>
      </c>
      <c r="F197" s="56">
        <v>4.3319955977932662E-4</v>
      </c>
    </row>
    <row r="198" spans="1:6" x14ac:dyDescent="0.2">
      <c r="A198" s="53" t="s">
        <v>70</v>
      </c>
      <c r="B198" s="53" t="s">
        <v>318</v>
      </c>
      <c r="C198" s="54">
        <v>22</v>
      </c>
      <c r="D198" s="55">
        <v>1326414</v>
      </c>
      <c r="E198" s="55">
        <v>79584.84</v>
      </c>
      <c r="F198" s="56">
        <v>1.3483405644585877E-4</v>
      </c>
    </row>
    <row r="199" spans="1:6" x14ac:dyDescent="0.2">
      <c r="A199" s="53" t="s">
        <v>70</v>
      </c>
      <c r="B199" s="53" t="s">
        <v>315</v>
      </c>
      <c r="C199" s="54">
        <v>34</v>
      </c>
      <c r="D199" s="55">
        <v>2785507</v>
      </c>
      <c r="E199" s="55">
        <v>167130.41999999998</v>
      </c>
      <c r="F199" s="56">
        <v>2.8315534069177101E-4</v>
      </c>
    </row>
    <row r="200" spans="1:6" x14ac:dyDescent="0.2">
      <c r="A200" s="53" t="s">
        <v>70</v>
      </c>
      <c r="B200" s="53" t="s">
        <v>320</v>
      </c>
      <c r="C200" s="54">
        <v>11</v>
      </c>
      <c r="D200" s="55">
        <v>15152064</v>
      </c>
      <c r="E200" s="55">
        <v>909123.84</v>
      </c>
      <c r="F200" s="56">
        <v>1.5402538367713737E-3</v>
      </c>
    </row>
    <row r="201" spans="1:6" x14ac:dyDescent="0.2">
      <c r="A201" s="53" t="s">
        <v>70</v>
      </c>
      <c r="B201" s="53" t="s">
        <v>319</v>
      </c>
      <c r="C201" s="54">
        <v>22</v>
      </c>
      <c r="D201" s="55">
        <v>630274</v>
      </c>
      <c r="E201" s="55">
        <v>37816.44</v>
      </c>
      <c r="F201" s="56">
        <v>6.4069287637462513E-5</v>
      </c>
    </row>
    <row r="202" spans="1:6" x14ac:dyDescent="0.2">
      <c r="A202" s="53" t="s">
        <v>70</v>
      </c>
      <c r="B202" s="53" t="s">
        <v>309</v>
      </c>
      <c r="C202" s="54">
        <v>206</v>
      </c>
      <c r="D202" s="55">
        <v>24038712</v>
      </c>
      <c r="E202" s="55">
        <v>1441102.8100000017</v>
      </c>
      <c r="F202" s="56">
        <v>2.441542103091819E-3</v>
      </c>
    </row>
    <row r="203" spans="1:6" x14ac:dyDescent="0.2">
      <c r="A203" s="53" t="s">
        <v>70</v>
      </c>
      <c r="B203" s="53" t="s">
        <v>316</v>
      </c>
      <c r="C203" s="54">
        <v>31</v>
      </c>
      <c r="D203" s="55">
        <v>943118</v>
      </c>
      <c r="E203" s="55">
        <v>56587.079999999994</v>
      </c>
      <c r="F203" s="56">
        <v>9.5870840964514418E-5</v>
      </c>
    </row>
    <row r="204" spans="1:6" x14ac:dyDescent="0.2">
      <c r="A204" s="53" t="s">
        <v>70</v>
      </c>
      <c r="B204" s="53" t="s">
        <v>313</v>
      </c>
      <c r="C204" s="54">
        <v>48</v>
      </c>
      <c r="D204" s="55">
        <v>923568</v>
      </c>
      <c r="E204" s="55">
        <v>55414.080000000002</v>
      </c>
      <c r="F204" s="56">
        <v>9.3883523427518785E-5</v>
      </c>
    </row>
    <row r="205" spans="1:6" x14ac:dyDescent="0.2">
      <c r="A205" s="53" t="s">
        <v>70</v>
      </c>
      <c r="B205" s="53" t="s">
        <v>317</v>
      </c>
      <c r="C205" s="54">
        <v>29</v>
      </c>
      <c r="D205" s="55">
        <v>1616044</v>
      </c>
      <c r="E205" s="55">
        <v>96962.639999999985</v>
      </c>
      <c r="F205" s="56">
        <v>1.6427583538396865E-4</v>
      </c>
    </row>
    <row r="206" spans="1:6" x14ac:dyDescent="0.2">
      <c r="A206" s="53" t="s">
        <v>70</v>
      </c>
      <c r="B206" s="53" t="s">
        <v>307</v>
      </c>
      <c r="C206" s="54">
        <v>309</v>
      </c>
      <c r="D206" s="55">
        <v>71252045</v>
      </c>
      <c r="E206" s="55">
        <v>4275098.9600000074</v>
      </c>
      <c r="F206" s="56">
        <v>7.2429489647057553E-3</v>
      </c>
    </row>
    <row r="207" spans="1:6" x14ac:dyDescent="0.2">
      <c r="A207" s="53" t="s">
        <v>70</v>
      </c>
      <c r="B207" s="53" t="s">
        <v>306</v>
      </c>
      <c r="C207" s="54">
        <v>374</v>
      </c>
      <c r="D207" s="55">
        <v>130722984</v>
      </c>
      <c r="E207" s="55">
        <v>7818275.3399999989</v>
      </c>
      <c r="F207" s="56">
        <v>1.3245861630215322E-2</v>
      </c>
    </row>
    <row r="208" spans="1:6" x14ac:dyDescent="0.2">
      <c r="A208" s="53" t="s">
        <v>70</v>
      </c>
      <c r="B208" s="53" t="s">
        <v>312</v>
      </c>
      <c r="C208" s="54">
        <v>54</v>
      </c>
      <c r="D208" s="55">
        <v>1404655</v>
      </c>
      <c r="E208" s="55">
        <v>84266.83</v>
      </c>
      <c r="F208" s="56">
        <v>1.4276636747317185E-4</v>
      </c>
    </row>
    <row r="209" spans="1:6" x14ac:dyDescent="0.2">
      <c r="A209" s="53" t="s">
        <v>70</v>
      </c>
      <c r="B209" s="53" t="s">
        <v>159</v>
      </c>
      <c r="C209" s="54">
        <v>44</v>
      </c>
      <c r="D209" s="55">
        <v>1345408</v>
      </c>
      <c r="E209" s="55">
        <v>80495.659999999989</v>
      </c>
      <c r="F209" s="56">
        <v>1.3637718394717707E-4</v>
      </c>
    </row>
    <row r="210" spans="1:6" x14ac:dyDescent="0.2">
      <c r="A210" s="53" t="s">
        <v>71</v>
      </c>
      <c r="B210" s="53" t="s">
        <v>322</v>
      </c>
      <c r="C210" s="54">
        <v>256</v>
      </c>
      <c r="D210" s="55">
        <v>20352863</v>
      </c>
      <c r="E210" s="55">
        <v>1219593.2599999993</v>
      </c>
      <c r="F210" s="56">
        <v>2.0662566697354527E-3</v>
      </c>
    </row>
    <row r="211" spans="1:6" x14ac:dyDescent="0.2">
      <c r="A211" s="53" t="s">
        <v>71</v>
      </c>
      <c r="B211" s="53" t="s">
        <v>324</v>
      </c>
      <c r="C211" s="54">
        <v>21</v>
      </c>
      <c r="D211" s="55">
        <v>772417</v>
      </c>
      <c r="E211" s="55">
        <v>46345.02</v>
      </c>
      <c r="F211" s="56">
        <v>7.8518560100949557E-5</v>
      </c>
    </row>
    <row r="212" spans="1:6" x14ac:dyDescent="0.2">
      <c r="A212" s="53" t="s">
        <v>71</v>
      </c>
      <c r="B212" s="53" t="s">
        <v>323</v>
      </c>
      <c r="C212" s="54">
        <v>21</v>
      </c>
      <c r="D212" s="55">
        <v>648908</v>
      </c>
      <c r="E212" s="55">
        <v>38934.479999999989</v>
      </c>
      <c r="F212" s="56">
        <v>6.5963490961471543E-5</v>
      </c>
    </row>
    <row r="213" spans="1:6" x14ac:dyDescent="0.2">
      <c r="A213" s="53" t="s">
        <v>71</v>
      </c>
      <c r="B213" s="53" t="s">
        <v>159</v>
      </c>
      <c r="C213" s="54">
        <v>16</v>
      </c>
      <c r="D213" s="55">
        <v>531784</v>
      </c>
      <c r="E213" s="55">
        <v>31552.889999999996</v>
      </c>
      <c r="F213" s="56">
        <v>5.3457469428725024E-5</v>
      </c>
    </row>
    <row r="214" spans="1:6" x14ac:dyDescent="0.2">
      <c r="A214" s="53" t="s">
        <v>72</v>
      </c>
      <c r="B214" s="53" t="s">
        <v>327</v>
      </c>
      <c r="C214" s="54">
        <v>13</v>
      </c>
      <c r="D214" s="55">
        <v>95706</v>
      </c>
      <c r="E214" s="55">
        <v>5742.3599999999988</v>
      </c>
      <c r="F214" s="56">
        <v>9.7288088079644497E-6</v>
      </c>
    </row>
    <row r="215" spans="1:6" x14ac:dyDescent="0.2">
      <c r="A215" s="53" t="s">
        <v>72</v>
      </c>
      <c r="B215" s="53" t="s">
        <v>328</v>
      </c>
      <c r="C215" s="54">
        <v>13</v>
      </c>
      <c r="D215" s="55">
        <v>422241</v>
      </c>
      <c r="E215" s="55">
        <v>25334.460000000003</v>
      </c>
      <c r="F215" s="56">
        <v>4.2922094329339004E-5</v>
      </c>
    </row>
    <row r="216" spans="1:6" x14ac:dyDescent="0.2">
      <c r="A216" s="53" t="s">
        <v>72</v>
      </c>
      <c r="B216" s="53" t="s">
        <v>325</v>
      </c>
      <c r="C216" s="54">
        <v>86</v>
      </c>
      <c r="D216" s="55">
        <v>3430756</v>
      </c>
      <c r="E216" s="55">
        <v>204791.31000000017</v>
      </c>
      <c r="F216" s="56">
        <v>3.4696109274280612E-4</v>
      </c>
    </row>
    <row r="217" spans="1:6" x14ac:dyDescent="0.2">
      <c r="A217" s="53" t="s">
        <v>72</v>
      </c>
      <c r="B217" s="53" t="s">
        <v>326</v>
      </c>
      <c r="C217" s="54">
        <v>77</v>
      </c>
      <c r="D217" s="55">
        <v>7311304</v>
      </c>
      <c r="E217" s="55">
        <v>438271.98999999987</v>
      </c>
      <c r="F217" s="56">
        <v>7.425282282190784E-4</v>
      </c>
    </row>
    <row r="218" spans="1:6" x14ac:dyDescent="0.2">
      <c r="A218" s="53" t="s">
        <v>72</v>
      </c>
      <c r="B218" s="53" t="s">
        <v>159</v>
      </c>
      <c r="C218" s="54">
        <v>39</v>
      </c>
      <c r="D218" s="55">
        <v>777264</v>
      </c>
      <c r="E218" s="55">
        <v>46132.729999999996</v>
      </c>
      <c r="F218" s="56">
        <v>7.8158894593763874E-5</v>
      </c>
    </row>
    <row r="219" spans="1:6" x14ac:dyDescent="0.2">
      <c r="A219" s="53" t="s">
        <v>73</v>
      </c>
      <c r="B219" s="53" t="s">
        <v>335</v>
      </c>
      <c r="C219" s="54">
        <v>24</v>
      </c>
      <c r="D219" s="55">
        <v>775769</v>
      </c>
      <c r="E219" s="55">
        <v>46546.14</v>
      </c>
      <c r="F219" s="56">
        <v>7.8859301194760781E-5</v>
      </c>
    </row>
    <row r="220" spans="1:6" x14ac:dyDescent="0.2">
      <c r="A220" s="53" t="s">
        <v>73</v>
      </c>
      <c r="B220" s="53" t="s">
        <v>330</v>
      </c>
      <c r="C220" s="54">
        <v>54</v>
      </c>
      <c r="D220" s="55">
        <v>3294074</v>
      </c>
      <c r="E220" s="55">
        <v>197644.43999999997</v>
      </c>
      <c r="F220" s="56">
        <v>3.3485273802360031E-4</v>
      </c>
    </row>
    <row r="221" spans="1:6" x14ac:dyDescent="0.2">
      <c r="A221" s="53" t="s">
        <v>73</v>
      </c>
      <c r="B221" s="53" t="s">
        <v>336</v>
      </c>
      <c r="C221" s="54">
        <v>13</v>
      </c>
      <c r="D221" s="55">
        <v>576934</v>
      </c>
      <c r="E221" s="55">
        <v>34616.039999999994</v>
      </c>
      <c r="F221" s="56">
        <v>5.8647112833199194E-5</v>
      </c>
    </row>
    <row r="222" spans="1:6" x14ac:dyDescent="0.2">
      <c r="A222" s="53" t="s">
        <v>73</v>
      </c>
      <c r="B222" s="53" t="s">
        <v>333</v>
      </c>
      <c r="C222" s="54">
        <v>35</v>
      </c>
      <c r="D222" s="55">
        <v>1197127</v>
      </c>
      <c r="E222" s="55">
        <v>71827.62</v>
      </c>
      <c r="F222" s="56">
        <v>1.2169163586245439E-4</v>
      </c>
    </row>
    <row r="223" spans="1:6" x14ac:dyDescent="0.2">
      <c r="A223" s="53" t="s">
        <v>73</v>
      </c>
      <c r="B223" s="53" t="s">
        <v>332</v>
      </c>
      <c r="C223" s="54">
        <v>39</v>
      </c>
      <c r="D223" s="55">
        <v>712555</v>
      </c>
      <c r="E223" s="55">
        <v>42753.30000000001</v>
      </c>
      <c r="F223" s="56">
        <v>7.2433403967976003E-5</v>
      </c>
    </row>
    <row r="224" spans="1:6" x14ac:dyDescent="0.2">
      <c r="A224" s="53" t="s">
        <v>73</v>
      </c>
      <c r="B224" s="53" t="s">
        <v>283</v>
      </c>
      <c r="C224" s="54">
        <v>25</v>
      </c>
      <c r="D224" s="55">
        <v>1393937</v>
      </c>
      <c r="E224" s="55">
        <v>83636.22</v>
      </c>
      <c r="F224" s="56">
        <v>1.4169797675535019E-4</v>
      </c>
    </row>
    <row r="225" spans="1:6" x14ac:dyDescent="0.2">
      <c r="A225" s="53" t="s">
        <v>73</v>
      </c>
      <c r="B225" s="53" t="s">
        <v>337</v>
      </c>
      <c r="C225" s="54">
        <v>12</v>
      </c>
      <c r="D225" s="55">
        <v>271823</v>
      </c>
      <c r="E225" s="55">
        <v>16309.379999999997</v>
      </c>
      <c r="F225" s="56">
        <v>2.7631642703773231E-5</v>
      </c>
    </row>
    <row r="226" spans="1:6" x14ac:dyDescent="0.2">
      <c r="A226" s="53" t="s">
        <v>73</v>
      </c>
      <c r="B226" s="53" t="s">
        <v>331</v>
      </c>
      <c r="C226" s="54">
        <v>47</v>
      </c>
      <c r="D226" s="55">
        <v>1081501</v>
      </c>
      <c r="E226" s="55">
        <v>64890.06</v>
      </c>
      <c r="F226" s="56">
        <v>1.0993789788124425E-4</v>
      </c>
    </row>
    <row r="227" spans="1:6" x14ac:dyDescent="0.2">
      <c r="A227" s="53" t="s">
        <v>73</v>
      </c>
      <c r="B227" s="53" t="s">
        <v>329</v>
      </c>
      <c r="C227" s="54">
        <v>297</v>
      </c>
      <c r="D227" s="55">
        <v>27245289</v>
      </c>
      <c r="E227" s="55">
        <v>1633089.77</v>
      </c>
      <c r="F227" s="56">
        <v>2.7668098375184841E-3</v>
      </c>
    </row>
    <row r="228" spans="1:6" x14ac:dyDescent="0.2">
      <c r="A228" s="53" t="s">
        <v>73</v>
      </c>
      <c r="B228" s="53" t="s">
        <v>334</v>
      </c>
      <c r="C228" s="54">
        <v>24</v>
      </c>
      <c r="D228" s="55">
        <v>723651</v>
      </c>
      <c r="E228" s="55">
        <v>43419.060000000005</v>
      </c>
      <c r="F228" s="56">
        <v>7.3561346443193573E-5</v>
      </c>
    </row>
    <row r="229" spans="1:6" x14ac:dyDescent="0.2">
      <c r="A229" s="53" t="s">
        <v>73</v>
      </c>
      <c r="B229" s="53" t="s">
        <v>159</v>
      </c>
      <c r="C229" s="54">
        <v>27</v>
      </c>
      <c r="D229" s="55">
        <v>3598348</v>
      </c>
      <c r="E229" s="55">
        <v>215222.66999999998</v>
      </c>
      <c r="F229" s="56">
        <v>3.6463408904520553E-4</v>
      </c>
    </row>
    <row r="230" spans="1:6" x14ac:dyDescent="0.2">
      <c r="A230" s="53" t="s">
        <v>74</v>
      </c>
      <c r="B230" s="53" t="s">
        <v>338</v>
      </c>
      <c r="C230" s="54">
        <v>671</v>
      </c>
      <c r="D230" s="55">
        <v>73507630</v>
      </c>
      <c r="E230" s="55">
        <v>4394917.9700000007</v>
      </c>
      <c r="F230" s="56">
        <v>7.4459484701093724E-3</v>
      </c>
    </row>
    <row r="231" spans="1:6" x14ac:dyDescent="0.2">
      <c r="A231" s="53" t="s">
        <v>74</v>
      </c>
      <c r="B231" s="53" t="s">
        <v>341</v>
      </c>
      <c r="C231" s="54">
        <v>39</v>
      </c>
      <c r="D231" s="55">
        <v>614306</v>
      </c>
      <c r="E231" s="55">
        <v>36858.360000000008</v>
      </c>
      <c r="F231" s="56">
        <v>6.2446091400595701E-5</v>
      </c>
    </row>
    <row r="232" spans="1:6" x14ac:dyDescent="0.2">
      <c r="A232" s="53" t="s">
        <v>74</v>
      </c>
      <c r="B232" s="53" t="s">
        <v>340</v>
      </c>
      <c r="C232" s="54">
        <v>77</v>
      </c>
      <c r="D232" s="55">
        <v>5228498</v>
      </c>
      <c r="E232" s="55">
        <v>313709.87999999995</v>
      </c>
      <c r="F232" s="56">
        <v>5.3149287813537827E-4</v>
      </c>
    </row>
    <row r="233" spans="1:6" x14ac:dyDescent="0.2">
      <c r="A233" s="53" t="s">
        <v>74</v>
      </c>
      <c r="B233" s="53" t="s">
        <v>342</v>
      </c>
      <c r="C233" s="54">
        <v>10</v>
      </c>
      <c r="D233" s="55">
        <v>445312</v>
      </c>
      <c r="E233" s="55">
        <v>26718.719999999998</v>
      </c>
      <c r="F233" s="56">
        <v>4.5267332329135746E-5</v>
      </c>
    </row>
    <row r="234" spans="1:6" x14ac:dyDescent="0.2">
      <c r="A234" s="53" t="s">
        <v>74</v>
      </c>
      <c r="B234" s="53" t="s">
        <v>339</v>
      </c>
      <c r="C234" s="54">
        <v>210</v>
      </c>
      <c r="D234" s="55">
        <v>61708497</v>
      </c>
      <c r="E234" s="55">
        <v>3700926.1799999955</v>
      </c>
      <c r="F234" s="56">
        <v>6.2701751923617101E-3</v>
      </c>
    </row>
    <row r="235" spans="1:6" x14ac:dyDescent="0.2">
      <c r="A235" s="53" t="s">
        <v>74</v>
      </c>
      <c r="B235" s="53" t="s">
        <v>159</v>
      </c>
      <c r="C235" s="54">
        <v>47</v>
      </c>
      <c r="D235" s="55">
        <v>1851355</v>
      </c>
      <c r="E235" s="55">
        <v>110211.35999999999</v>
      </c>
      <c r="F235" s="56">
        <v>1.8672205328571198E-4</v>
      </c>
    </row>
    <row r="236" spans="1:6" x14ac:dyDescent="0.2">
      <c r="A236" s="53" t="s">
        <v>75</v>
      </c>
      <c r="B236" s="53" t="s">
        <v>345</v>
      </c>
      <c r="C236" s="54">
        <v>175</v>
      </c>
      <c r="D236" s="55">
        <v>13903616</v>
      </c>
      <c r="E236" s="55">
        <v>817485.79000000015</v>
      </c>
      <c r="F236" s="56">
        <v>1.3849990168045506E-3</v>
      </c>
    </row>
    <row r="237" spans="1:6" x14ac:dyDescent="0.2">
      <c r="A237" s="53" t="s">
        <v>75</v>
      </c>
      <c r="B237" s="53" t="s">
        <v>347</v>
      </c>
      <c r="C237" s="54">
        <v>49</v>
      </c>
      <c r="D237" s="55">
        <v>3050396</v>
      </c>
      <c r="E237" s="55">
        <v>183023.75999999989</v>
      </c>
      <c r="F237" s="56">
        <v>3.1008212100160402E-4</v>
      </c>
    </row>
    <row r="238" spans="1:6" x14ac:dyDescent="0.2">
      <c r="A238" s="53" t="s">
        <v>75</v>
      </c>
      <c r="B238" s="53" t="s">
        <v>344</v>
      </c>
      <c r="C238" s="54">
        <v>202</v>
      </c>
      <c r="D238" s="55">
        <v>12879644</v>
      </c>
      <c r="E238" s="55">
        <v>770340.33000000066</v>
      </c>
      <c r="F238" s="56">
        <v>1.3051243369684674E-3</v>
      </c>
    </row>
    <row r="239" spans="1:6" x14ac:dyDescent="0.2">
      <c r="A239" s="53" t="s">
        <v>75</v>
      </c>
      <c r="B239" s="53" t="s">
        <v>346</v>
      </c>
      <c r="C239" s="54">
        <v>70</v>
      </c>
      <c r="D239" s="55">
        <v>26514018</v>
      </c>
      <c r="E239" s="55">
        <v>1586235.659999999</v>
      </c>
      <c r="F239" s="56">
        <v>2.6874287680527338E-3</v>
      </c>
    </row>
    <row r="240" spans="1:6" x14ac:dyDescent="0.2">
      <c r="A240" s="53" t="s">
        <v>75</v>
      </c>
      <c r="B240" s="53" t="s">
        <v>343</v>
      </c>
      <c r="C240" s="54">
        <v>383</v>
      </c>
      <c r="D240" s="55">
        <v>52845056</v>
      </c>
      <c r="E240" s="55">
        <v>3166944.2300000028</v>
      </c>
      <c r="F240" s="56">
        <v>5.3654934415738875E-3</v>
      </c>
    </row>
    <row r="241" spans="1:6" x14ac:dyDescent="0.2">
      <c r="A241" s="53" t="s">
        <v>75</v>
      </c>
      <c r="B241" s="53" t="s">
        <v>348</v>
      </c>
      <c r="C241" s="54">
        <v>19</v>
      </c>
      <c r="D241" s="55">
        <v>337382</v>
      </c>
      <c r="E241" s="55">
        <v>20242.919999999998</v>
      </c>
      <c r="F241" s="56">
        <v>3.4295916381926548E-5</v>
      </c>
    </row>
    <row r="242" spans="1:6" x14ac:dyDescent="0.2">
      <c r="A242" s="53" t="s">
        <v>75</v>
      </c>
      <c r="B242" s="53" t="s">
        <v>350</v>
      </c>
      <c r="C242" s="54">
        <v>11</v>
      </c>
      <c r="D242" s="55">
        <v>339984</v>
      </c>
      <c r="E242" s="55">
        <v>19415.829999999998</v>
      </c>
      <c r="F242" s="56">
        <v>3.2894645741113488E-5</v>
      </c>
    </row>
    <row r="243" spans="1:6" x14ac:dyDescent="0.2">
      <c r="A243" s="53" t="s">
        <v>75</v>
      </c>
      <c r="B243" s="53" t="s">
        <v>349</v>
      </c>
      <c r="C243" s="54">
        <v>12</v>
      </c>
      <c r="D243" s="55">
        <v>201350</v>
      </c>
      <c r="E243" s="55">
        <v>11675.86</v>
      </c>
      <c r="F243" s="56">
        <v>1.9781450415606097E-5</v>
      </c>
    </row>
    <row r="244" spans="1:6" x14ac:dyDescent="0.2">
      <c r="A244" s="53" t="s">
        <v>75</v>
      </c>
      <c r="B244" s="53" t="s">
        <v>159</v>
      </c>
      <c r="C244" s="54">
        <v>60</v>
      </c>
      <c r="D244" s="55">
        <v>1396262</v>
      </c>
      <c r="E244" s="55">
        <v>78888.969999999987</v>
      </c>
      <c r="F244" s="56">
        <v>1.3365510107120476E-4</v>
      </c>
    </row>
    <row r="245" spans="1:6" x14ac:dyDescent="0.2">
      <c r="A245" s="53" t="s">
        <v>76</v>
      </c>
      <c r="B245" s="53" t="s">
        <v>361</v>
      </c>
      <c r="C245" s="54">
        <v>21</v>
      </c>
      <c r="D245" s="55">
        <v>409831</v>
      </c>
      <c r="E245" s="55">
        <v>24589.859999999997</v>
      </c>
      <c r="F245" s="56">
        <v>4.1660579718898284E-5</v>
      </c>
    </row>
    <row r="246" spans="1:6" x14ac:dyDescent="0.2">
      <c r="A246" s="53" t="s">
        <v>76</v>
      </c>
      <c r="B246" s="53" t="s">
        <v>358</v>
      </c>
      <c r="C246" s="54">
        <v>23</v>
      </c>
      <c r="D246" s="55">
        <v>229736</v>
      </c>
      <c r="E246" s="55">
        <v>13784.160000000002</v>
      </c>
      <c r="F246" s="56">
        <v>2.3353369906866044E-5</v>
      </c>
    </row>
    <row r="247" spans="1:6" x14ac:dyDescent="0.2">
      <c r="A247" s="53" t="s">
        <v>76</v>
      </c>
      <c r="B247" s="53" t="s">
        <v>352</v>
      </c>
      <c r="C247" s="54">
        <v>99</v>
      </c>
      <c r="D247" s="55">
        <v>7387686</v>
      </c>
      <c r="E247" s="55">
        <v>443261.16000000009</v>
      </c>
      <c r="F247" s="56">
        <v>7.5098096908527876E-4</v>
      </c>
    </row>
    <row r="248" spans="1:6" x14ac:dyDescent="0.2">
      <c r="A248" s="53" t="s">
        <v>76</v>
      </c>
      <c r="B248" s="53" t="s">
        <v>76</v>
      </c>
      <c r="C248" s="54">
        <v>1799</v>
      </c>
      <c r="D248" s="55">
        <v>266935486</v>
      </c>
      <c r="E248" s="55">
        <v>15987859.739999989</v>
      </c>
      <c r="F248" s="56">
        <v>2.7086917340433576E-2</v>
      </c>
    </row>
    <row r="249" spans="1:6" x14ac:dyDescent="0.2">
      <c r="A249" s="53" t="s">
        <v>76</v>
      </c>
      <c r="B249" s="53" t="s">
        <v>360</v>
      </c>
      <c r="C249" s="54">
        <v>17</v>
      </c>
      <c r="D249" s="55">
        <v>581140</v>
      </c>
      <c r="E249" s="55">
        <v>34868.399999999994</v>
      </c>
      <c r="F249" s="56">
        <v>5.9074665649598359E-5</v>
      </c>
    </row>
    <row r="250" spans="1:6" x14ac:dyDescent="0.2">
      <c r="A250" s="53" t="s">
        <v>76</v>
      </c>
      <c r="B250" s="53" t="s">
        <v>333</v>
      </c>
      <c r="C250" s="54">
        <v>212</v>
      </c>
      <c r="D250" s="55">
        <v>22300191</v>
      </c>
      <c r="E250" s="55">
        <v>1336288.8799999992</v>
      </c>
      <c r="F250" s="56">
        <v>2.263964472051377E-3</v>
      </c>
    </row>
    <row r="251" spans="1:6" x14ac:dyDescent="0.2">
      <c r="A251" s="53" t="s">
        <v>76</v>
      </c>
      <c r="B251" s="53" t="s">
        <v>354</v>
      </c>
      <c r="C251" s="54">
        <v>62</v>
      </c>
      <c r="D251" s="55">
        <v>2267306</v>
      </c>
      <c r="E251" s="55">
        <v>136038.35999999996</v>
      </c>
      <c r="F251" s="56">
        <v>2.3047861767444721E-4</v>
      </c>
    </row>
    <row r="252" spans="1:6" x14ac:dyDescent="0.2">
      <c r="A252" s="53" t="s">
        <v>76</v>
      </c>
      <c r="B252" s="53" t="s">
        <v>353</v>
      </c>
      <c r="C252" s="54">
        <v>67</v>
      </c>
      <c r="D252" s="55">
        <v>2946285</v>
      </c>
      <c r="E252" s="55">
        <v>176777.10000000003</v>
      </c>
      <c r="F252" s="56">
        <v>2.994989181323381E-4</v>
      </c>
    </row>
    <row r="253" spans="1:6" x14ac:dyDescent="0.2">
      <c r="A253" s="53" t="s">
        <v>76</v>
      </c>
      <c r="B253" s="53" t="s">
        <v>357</v>
      </c>
      <c r="C253" s="54">
        <v>26</v>
      </c>
      <c r="D253" s="55">
        <v>786973</v>
      </c>
      <c r="E253" s="55">
        <v>47218.38</v>
      </c>
      <c r="F253" s="56">
        <v>7.9998222201640526E-5</v>
      </c>
    </row>
    <row r="254" spans="1:6" x14ac:dyDescent="0.2">
      <c r="A254" s="53" t="s">
        <v>76</v>
      </c>
      <c r="B254" s="53" t="s">
        <v>355</v>
      </c>
      <c r="C254" s="54">
        <v>30</v>
      </c>
      <c r="D254" s="55">
        <v>1682398</v>
      </c>
      <c r="E254" s="55">
        <v>100943.88</v>
      </c>
      <c r="F254" s="56">
        <v>1.7102092325352411E-4</v>
      </c>
    </row>
    <row r="255" spans="1:6" x14ac:dyDescent="0.2">
      <c r="A255" s="53" t="s">
        <v>76</v>
      </c>
      <c r="B255" s="53" t="s">
        <v>351</v>
      </c>
      <c r="C255" s="54">
        <v>103</v>
      </c>
      <c r="D255" s="55">
        <v>5399504</v>
      </c>
      <c r="E255" s="55">
        <v>323378.67999999988</v>
      </c>
      <c r="F255" s="56">
        <v>5.4787393167476733E-4</v>
      </c>
    </row>
    <row r="256" spans="1:6" x14ac:dyDescent="0.2">
      <c r="A256" s="53" t="s">
        <v>76</v>
      </c>
      <c r="B256" s="53" t="s">
        <v>356</v>
      </c>
      <c r="C256" s="54">
        <v>20</v>
      </c>
      <c r="D256" s="55">
        <v>489175</v>
      </c>
      <c r="E256" s="55">
        <v>29350.500000000004</v>
      </c>
      <c r="F256" s="56">
        <v>4.9726140980043169E-5</v>
      </c>
    </row>
    <row r="257" spans="1:6" x14ac:dyDescent="0.2">
      <c r="A257" s="53" t="s">
        <v>76</v>
      </c>
      <c r="B257" s="53" t="s">
        <v>359</v>
      </c>
      <c r="C257" s="54">
        <v>25</v>
      </c>
      <c r="D257" s="55">
        <v>3095146</v>
      </c>
      <c r="E257" s="55">
        <v>185708.75999999998</v>
      </c>
      <c r="F257" s="56">
        <v>3.1463109592644073E-4</v>
      </c>
    </row>
    <row r="258" spans="1:6" x14ac:dyDescent="0.2">
      <c r="A258" s="53" t="s">
        <v>76</v>
      </c>
      <c r="B258" s="53" t="s">
        <v>159</v>
      </c>
      <c r="C258" s="54">
        <v>56</v>
      </c>
      <c r="D258" s="55">
        <v>1339341</v>
      </c>
      <c r="E258" s="55">
        <v>77934.520000000019</v>
      </c>
      <c r="F258" s="56">
        <v>1.3203805484513021E-4</v>
      </c>
    </row>
    <row r="259" spans="1:6" x14ac:dyDescent="0.2">
      <c r="A259" s="53" t="s">
        <v>77</v>
      </c>
      <c r="B259" s="53" t="s">
        <v>363</v>
      </c>
      <c r="C259" s="54">
        <v>52</v>
      </c>
      <c r="D259" s="55">
        <v>1999442</v>
      </c>
      <c r="E259" s="55">
        <v>119966.52000000008</v>
      </c>
      <c r="F259" s="56">
        <v>2.0324941947854965E-4</v>
      </c>
    </row>
    <row r="260" spans="1:6" x14ac:dyDescent="0.2">
      <c r="A260" s="53" t="s">
        <v>77</v>
      </c>
      <c r="B260" s="53" t="s">
        <v>362</v>
      </c>
      <c r="C260" s="54">
        <v>236</v>
      </c>
      <c r="D260" s="55">
        <v>18448014</v>
      </c>
      <c r="E260" s="55">
        <v>1105539.1500000006</v>
      </c>
      <c r="F260" s="56">
        <v>1.8730241608101094E-3</v>
      </c>
    </row>
    <row r="261" spans="1:6" x14ac:dyDescent="0.2">
      <c r="A261" s="53" t="s">
        <v>77</v>
      </c>
      <c r="B261" s="53" t="s">
        <v>364</v>
      </c>
      <c r="C261" s="54">
        <v>18</v>
      </c>
      <c r="D261" s="55">
        <v>224691</v>
      </c>
      <c r="E261" s="55">
        <v>13481.46</v>
      </c>
      <c r="F261" s="56">
        <v>2.2840530163943123E-5</v>
      </c>
    </row>
    <row r="262" spans="1:6" x14ac:dyDescent="0.2">
      <c r="A262" s="53" t="s">
        <v>77</v>
      </c>
      <c r="B262" s="53" t="s">
        <v>365</v>
      </c>
      <c r="C262" s="54">
        <v>15</v>
      </c>
      <c r="D262" s="55">
        <v>190415</v>
      </c>
      <c r="E262" s="55">
        <v>11424.899999999998</v>
      </c>
      <c r="F262" s="56">
        <v>1.9356269504195669E-5</v>
      </c>
    </row>
    <row r="263" spans="1:6" x14ac:dyDescent="0.2">
      <c r="A263" s="53" t="s">
        <v>77</v>
      </c>
      <c r="B263" s="53" t="s">
        <v>159</v>
      </c>
      <c r="C263" s="54">
        <v>16</v>
      </c>
      <c r="D263" s="55">
        <v>180982</v>
      </c>
      <c r="E263" s="55">
        <v>10819.69</v>
      </c>
      <c r="F263" s="56">
        <v>1.8330911919741169E-5</v>
      </c>
    </row>
    <row r="264" spans="1:6" x14ac:dyDescent="0.2">
      <c r="A264" s="53" t="s">
        <v>78</v>
      </c>
      <c r="B264" s="53" t="s">
        <v>373</v>
      </c>
      <c r="C264" s="54">
        <v>18</v>
      </c>
      <c r="D264" s="55">
        <v>232110</v>
      </c>
      <c r="E264" s="55">
        <v>13926.6</v>
      </c>
      <c r="F264" s="56">
        <v>2.359469429729201E-5</v>
      </c>
    </row>
    <row r="265" spans="1:6" x14ac:dyDescent="0.2">
      <c r="A265" s="53" t="s">
        <v>78</v>
      </c>
      <c r="B265" s="53" t="s">
        <v>369</v>
      </c>
      <c r="C265" s="54">
        <v>35</v>
      </c>
      <c r="D265" s="55">
        <v>1571232</v>
      </c>
      <c r="E265" s="55">
        <v>94273.919999999969</v>
      </c>
      <c r="F265" s="56">
        <v>1.5972055796873339E-4</v>
      </c>
    </row>
    <row r="266" spans="1:6" x14ac:dyDescent="0.2">
      <c r="A266" s="53" t="s">
        <v>78</v>
      </c>
      <c r="B266" s="53" t="s">
        <v>368</v>
      </c>
      <c r="C266" s="54">
        <v>36</v>
      </c>
      <c r="D266" s="55">
        <v>1225983</v>
      </c>
      <c r="E266" s="55">
        <v>73558.980000000025</v>
      </c>
      <c r="F266" s="56">
        <v>1.246249368776742E-4</v>
      </c>
    </row>
    <row r="267" spans="1:6" x14ac:dyDescent="0.2">
      <c r="A267" s="53" t="s">
        <v>78</v>
      </c>
      <c r="B267" s="53" t="s">
        <v>78</v>
      </c>
      <c r="C267" s="54">
        <v>59</v>
      </c>
      <c r="D267" s="55">
        <v>1401459</v>
      </c>
      <c r="E267" s="55">
        <v>83438.569999999978</v>
      </c>
      <c r="F267" s="56">
        <v>1.4136311459747532E-4</v>
      </c>
    </row>
    <row r="268" spans="1:6" x14ac:dyDescent="0.2">
      <c r="A268" s="53" t="s">
        <v>78</v>
      </c>
      <c r="B268" s="53" t="s">
        <v>370</v>
      </c>
      <c r="C268" s="54">
        <v>30</v>
      </c>
      <c r="D268" s="55">
        <v>1263150</v>
      </c>
      <c r="E268" s="55">
        <v>75788.999999999985</v>
      </c>
      <c r="F268" s="56">
        <v>1.2840307656552668E-4</v>
      </c>
    </row>
    <row r="269" spans="1:6" x14ac:dyDescent="0.2">
      <c r="A269" s="53" t="s">
        <v>78</v>
      </c>
      <c r="B269" s="53" t="s">
        <v>371</v>
      </c>
      <c r="C269" s="54">
        <v>20</v>
      </c>
      <c r="D269" s="55">
        <v>423541</v>
      </c>
      <c r="E269" s="55">
        <v>25412.459999999988</v>
      </c>
      <c r="F269" s="56">
        <v>4.3054243321568872E-5</v>
      </c>
    </row>
    <row r="270" spans="1:6" x14ac:dyDescent="0.2">
      <c r="A270" s="53" t="s">
        <v>78</v>
      </c>
      <c r="B270" s="53" t="s">
        <v>366</v>
      </c>
      <c r="C270" s="54">
        <v>177</v>
      </c>
      <c r="D270" s="55">
        <v>17885371</v>
      </c>
      <c r="E270" s="55">
        <v>1071676.82</v>
      </c>
      <c r="F270" s="56">
        <v>1.8156539969119553E-3</v>
      </c>
    </row>
    <row r="271" spans="1:6" x14ac:dyDescent="0.2">
      <c r="A271" s="53" t="s">
        <v>78</v>
      </c>
      <c r="B271" s="53" t="s">
        <v>374</v>
      </c>
      <c r="C271" s="54">
        <v>15</v>
      </c>
      <c r="D271" s="55">
        <v>209856</v>
      </c>
      <c r="E271" s="55">
        <v>12543.43</v>
      </c>
      <c r="F271" s="56">
        <v>2.1251302994950778E-5</v>
      </c>
    </row>
    <row r="272" spans="1:6" x14ac:dyDescent="0.2">
      <c r="A272" s="53" t="s">
        <v>78</v>
      </c>
      <c r="B272" s="53" t="s">
        <v>372</v>
      </c>
      <c r="C272" s="54">
        <v>19</v>
      </c>
      <c r="D272" s="55">
        <v>706043</v>
      </c>
      <c r="E272" s="55">
        <v>42362.58</v>
      </c>
      <c r="F272" s="56">
        <v>7.1771439169975195E-5</v>
      </c>
    </row>
    <row r="273" spans="1:6" x14ac:dyDescent="0.2">
      <c r="A273" s="53" t="s">
        <v>78</v>
      </c>
      <c r="B273" s="53" t="s">
        <v>367</v>
      </c>
      <c r="C273" s="54">
        <v>138</v>
      </c>
      <c r="D273" s="55">
        <v>9079978</v>
      </c>
      <c r="E273" s="55">
        <v>544091.41</v>
      </c>
      <c r="F273" s="56">
        <v>9.2180937836460939E-4</v>
      </c>
    </row>
    <row r="274" spans="1:6" x14ac:dyDescent="0.2">
      <c r="A274" s="53" t="s">
        <v>78</v>
      </c>
      <c r="B274" s="53" t="s">
        <v>159</v>
      </c>
      <c r="C274" s="54">
        <v>59</v>
      </c>
      <c r="D274" s="55">
        <v>1348031</v>
      </c>
      <c r="E274" s="55">
        <v>80108.22</v>
      </c>
      <c r="F274" s="56">
        <v>1.3572077618372134E-4</v>
      </c>
    </row>
    <row r="275" spans="1:6" x14ac:dyDescent="0.2">
      <c r="A275" s="53" t="s">
        <v>79</v>
      </c>
      <c r="B275" s="53" t="s">
        <v>375</v>
      </c>
      <c r="C275" s="54">
        <v>287</v>
      </c>
      <c r="D275" s="55">
        <v>25897612</v>
      </c>
      <c r="E275" s="55">
        <v>1551406.1100000003</v>
      </c>
      <c r="F275" s="56">
        <v>2.6284199227665753E-3</v>
      </c>
    </row>
    <row r="276" spans="1:6" x14ac:dyDescent="0.2">
      <c r="A276" s="53" t="s">
        <v>79</v>
      </c>
      <c r="B276" s="53" t="s">
        <v>79</v>
      </c>
      <c r="C276" s="54">
        <v>33</v>
      </c>
      <c r="D276" s="55">
        <v>3574869</v>
      </c>
      <c r="E276" s="55">
        <v>214492.13999999998</v>
      </c>
      <c r="F276" s="56">
        <v>3.6339641207990171E-4</v>
      </c>
    </row>
    <row r="277" spans="1:6" x14ac:dyDescent="0.2">
      <c r="A277" s="53" t="s">
        <v>79</v>
      </c>
      <c r="B277" s="53" t="s">
        <v>379</v>
      </c>
      <c r="C277" s="54">
        <v>16</v>
      </c>
      <c r="D277" s="55">
        <v>322445</v>
      </c>
      <c r="E277" s="55">
        <v>19346.7</v>
      </c>
      <c r="F277" s="56">
        <v>3.2777524461205125E-5</v>
      </c>
    </row>
    <row r="278" spans="1:6" x14ac:dyDescent="0.2">
      <c r="A278" s="53" t="s">
        <v>79</v>
      </c>
      <c r="B278" s="53" t="s">
        <v>376</v>
      </c>
      <c r="C278" s="54">
        <v>45</v>
      </c>
      <c r="D278" s="55">
        <v>1639799</v>
      </c>
      <c r="E278" s="55">
        <v>98387.939999999973</v>
      </c>
      <c r="F278" s="56">
        <v>1.6669060408429248E-4</v>
      </c>
    </row>
    <row r="279" spans="1:6" x14ac:dyDescent="0.2">
      <c r="A279" s="53" t="s">
        <v>79</v>
      </c>
      <c r="B279" s="53" t="s">
        <v>377</v>
      </c>
      <c r="C279" s="54">
        <v>28</v>
      </c>
      <c r="D279" s="55">
        <v>645554</v>
      </c>
      <c r="E279" s="55">
        <v>38733.24</v>
      </c>
      <c r="F279" s="56">
        <v>6.5622546561518432E-5</v>
      </c>
    </row>
    <row r="280" spans="1:6" x14ac:dyDescent="0.2">
      <c r="A280" s="53" t="s">
        <v>79</v>
      </c>
      <c r="B280" s="53" t="s">
        <v>378</v>
      </c>
      <c r="C280" s="54">
        <v>22</v>
      </c>
      <c r="D280" s="55">
        <v>332546</v>
      </c>
      <c r="E280" s="55">
        <v>19952.759999999995</v>
      </c>
      <c r="F280" s="56">
        <v>3.3804322130831358E-5</v>
      </c>
    </row>
    <row r="281" spans="1:6" x14ac:dyDescent="0.2">
      <c r="A281" s="53" t="s">
        <v>79</v>
      </c>
      <c r="B281" s="53" t="s">
        <v>159</v>
      </c>
      <c r="C281" s="54">
        <v>45</v>
      </c>
      <c r="D281" s="55">
        <v>695580</v>
      </c>
      <c r="E281" s="55">
        <v>40643.919999999998</v>
      </c>
      <c r="F281" s="56">
        <v>6.885965472143901E-5</v>
      </c>
    </row>
    <row r="282" spans="1:6" x14ac:dyDescent="0.2">
      <c r="A282" s="53" t="s">
        <v>80</v>
      </c>
      <c r="B282" s="53" t="s">
        <v>382</v>
      </c>
      <c r="C282" s="54">
        <v>25</v>
      </c>
      <c r="D282" s="55">
        <v>867641</v>
      </c>
      <c r="E282" s="55">
        <v>52058.46</v>
      </c>
      <c r="F282" s="56">
        <v>8.8198372128718002E-5</v>
      </c>
    </row>
    <row r="283" spans="1:6" x14ac:dyDescent="0.2">
      <c r="A283" s="53" t="s">
        <v>80</v>
      </c>
      <c r="B283" s="53" t="s">
        <v>384</v>
      </c>
      <c r="C283" s="54">
        <v>16</v>
      </c>
      <c r="D283" s="55">
        <v>122825</v>
      </c>
      <c r="E283" s="55">
        <v>7369.4999999999991</v>
      </c>
      <c r="F283" s="56">
        <v>1.2485538438950888E-5</v>
      </c>
    </row>
    <row r="284" spans="1:6" x14ac:dyDescent="0.2">
      <c r="A284" s="53" t="s">
        <v>80</v>
      </c>
      <c r="B284" s="53" t="s">
        <v>386</v>
      </c>
      <c r="C284" s="54">
        <v>11</v>
      </c>
      <c r="D284" s="55">
        <v>512501</v>
      </c>
      <c r="E284" s="55">
        <v>30750.059999999994</v>
      </c>
      <c r="F284" s="56">
        <v>5.2097300512931149E-5</v>
      </c>
    </row>
    <row r="285" spans="1:6" x14ac:dyDescent="0.2">
      <c r="A285" s="53" t="s">
        <v>80</v>
      </c>
      <c r="B285" s="53" t="s">
        <v>385</v>
      </c>
      <c r="C285" s="54">
        <v>12</v>
      </c>
      <c r="D285" s="55">
        <v>63151</v>
      </c>
      <c r="E285" s="55">
        <v>3789.06</v>
      </c>
      <c r="F285" s="56">
        <v>6.4194930833151849E-6</v>
      </c>
    </row>
    <row r="286" spans="1:6" x14ac:dyDescent="0.2">
      <c r="A286" s="53" t="s">
        <v>80</v>
      </c>
      <c r="B286" s="53" t="s">
        <v>380</v>
      </c>
      <c r="C286" s="54">
        <v>203</v>
      </c>
      <c r="D286" s="55">
        <v>12488832</v>
      </c>
      <c r="E286" s="55">
        <v>747255.65000000026</v>
      </c>
      <c r="F286" s="56">
        <v>1.2660138600716787E-3</v>
      </c>
    </row>
    <row r="287" spans="1:6" x14ac:dyDescent="0.2">
      <c r="A287" s="53" t="s">
        <v>80</v>
      </c>
      <c r="B287" s="53" t="s">
        <v>383</v>
      </c>
      <c r="C287" s="54">
        <v>20</v>
      </c>
      <c r="D287" s="55">
        <v>1196090</v>
      </c>
      <c r="E287" s="55">
        <v>71765.39999999998</v>
      </c>
      <c r="F287" s="56">
        <v>1.2158622162788329E-4</v>
      </c>
    </row>
    <row r="288" spans="1:6" x14ac:dyDescent="0.2">
      <c r="A288" s="53" t="s">
        <v>80</v>
      </c>
      <c r="B288" s="53" t="s">
        <v>381</v>
      </c>
      <c r="C288" s="54">
        <v>49</v>
      </c>
      <c r="D288" s="55">
        <v>3231822</v>
      </c>
      <c r="E288" s="55">
        <v>193909.32000000004</v>
      </c>
      <c r="F288" s="56">
        <v>3.2852463105106575E-4</v>
      </c>
    </row>
    <row r="289" spans="1:6" x14ac:dyDescent="0.2">
      <c r="A289" s="53" t="s">
        <v>80</v>
      </c>
      <c r="B289" s="53" t="s">
        <v>159</v>
      </c>
      <c r="C289" s="54">
        <v>38</v>
      </c>
      <c r="D289" s="55">
        <v>346951</v>
      </c>
      <c r="E289" s="55">
        <v>20793.7</v>
      </c>
      <c r="F289" s="56">
        <v>3.5229057688854485E-5</v>
      </c>
    </row>
    <row r="290" spans="1:6" x14ac:dyDescent="0.2">
      <c r="A290" s="53" t="s">
        <v>81</v>
      </c>
      <c r="B290" s="53" t="s">
        <v>391</v>
      </c>
      <c r="C290" s="54">
        <v>17</v>
      </c>
      <c r="D290" s="55">
        <v>191560</v>
      </c>
      <c r="E290" s="55">
        <v>11493.600000000002</v>
      </c>
      <c r="F290" s="56">
        <v>1.9472662270428926E-5</v>
      </c>
    </row>
    <row r="291" spans="1:6" x14ac:dyDescent="0.2">
      <c r="A291" s="53" t="s">
        <v>81</v>
      </c>
      <c r="B291" s="53" t="s">
        <v>388</v>
      </c>
      <c r="C291" s="54">
        <v>39</v>
      </c>
      <c r="D291" s="55">
        <v>2004599</v>
      </c>
      <c r="E291" s="55">
        <v>120275.94</v>
      </c>
      <c r="F291" s="56">
        <v>2.0377364436541839E-4</v>
      </c>
    </row>
    <row r="292" spans="1:6" x14ac:dyDescent="0.2">
      <c r="A292" s="53" t="s">
        <v>81</v>
      </c>
      <c r="B292" s="53" t="s">
        <v>390</v>
      </c>
      <c r="C292" s="54">
        <v>20</v>
      </c>
      <c r="D292" s="55">
        <v>1327537</v>
      </c>
      <c r="E292" s="55">
        <v>79652.219999999987</v>
      </c>
      <c r="F292" s="56">
        <v>1.3494821284453119E-4</v>
      </c>
    </row>
    <row r="293" spans="1:6" x14ac:dyDescent="0.2">
      <c r="A293" s="53" t="s">
        <v>81</v>
      </c>
      <c r="B293" s="53" t="s">
        <v>387</v>
      </c>
      <c r="C293" s="54">
        <v>50</v>
      </c>
      <c r="D293" s="55">
        <v>1344287</v>
      </c>
      <c r="E293" s="55">
        <v>79977.77</v>
      </c>
      <c r="F293" s="56">
        <v>1.354997654653061E-4</v>
      </c>
    </row>
    <row r="294" spans="1:6" x14ac:dyDescent="0.2">
      <c r="A294" s="53" t="s">
        <v>81</v>
      </c>
      <c r="B294" s="53" t="s">
        <v>389</v>
      </c>
      <c r="C294" s="54">
        <v>32</v>
      </c>
      <c r="D294" s="55">
        <v>921899</v>
      </c>
      <c r="E294" s="55">
        <v>55313.939999999988</v>
      </c>
      <c r="F294" s="56">
        <v>9.3713864452109777E-5</v>
      </c>
    </row>
    <row r="295" spans="1:6" x14ac:dyDescent="0.2">
      <c r="A295" s="53" t="s">
        <v>81</v>
      </c>
      <c r="B295" s="53" t="s">
        <v>159</v>
      </c>
      <c r="C295" s="54">
        <v>67</v>
      </c>
      <c r="D295" s="55">
        <v>6275719</v>
      </c>
      <c r="E295" s="55">
        <v>373787.91000000003</v>
      </c>
      <c r="F295" s="56">
        <v>6.332781489002125E-4</v>
      </c>
    </row>
    <row r="296" spans="1:6" x14ac:dyDescent="0.2">
      <c r="A296" s="53" t="s">
        <v>82</v>
      </c>
      <c r="B296" s="53" t="s">
        <v>395</v>
      </c>
      <c r="C296" s="54">
        <v>15</v>
      </c>
      <c r="D296" s="55">
        <v>261194</v>
      </c>
      <c r="E296" s="55">
        <v>15671.64</v>
      </c>
      <c r="F296" s="56">
        <v>2.655117221268747E-5</v>
      </c>
    </row>
    <row r="297" spans="1:6" x14ac:dyDescent="0.2">
      <c r="A297" s="53" t="s">
        <v>82</v>
      </c>
      <c r="B297" s="53" t="s">
        <v>393</v>
      </c>
      <c r="C297" s="54">
        <v>23</v>
      </c>
      <c r="D297" s="55">
        <v>1915438</v>
      </c>
      <c r="E297" s="55">
        <v>114901.89</v>
      </c>
      <c r="F297" s="56">
        <v>1.9466883293345639E-4</v>
      </c>
    </row>
    <row r="298" spans="1:6" x14ac:dyDescent="0.2">
      <c r="A298" s="53" t="s">
        <v>82</v>
      </c>
      <c r="B298" s="53" t="s">
        <v>96</v>
      </c>
      <c r="C298" s="54">
        <v>175</v>
      </c>
      <c r="D298" s="55">
        <v>15650168</v>
      </c>
      <c r="E298" s="55">
        <v>936679.31</v>
      </c>
      <c r="F298" s="56">
        <v>1.5869388058857448E-3</v>
      </c>
    </row>
    <row r="299" spans="1:6" x14ac:dyDescent="0.2">
      <c r="A299" s="53" t="s">
        <v>82</v>
      </c>
      <c r="B299" s="53" t="s">
        <v>394</v>
      </c>
      <c r="C299" s="54">
        <v>16</v>
      </c>
      <c r="D299" s="55">
        <v>1046352</v>
      </c>
      <c r="E299" s="55">
        <v>62781.119999999995</v>
      </c>
      <c r="F299" s="56">
        <v>1.0636489409056088E-4</v>
      </c>
    </row>
    <row r="300" spans="1:6" x14ac:dyDescent="0.2">
      <c r="A300" s="53" t="s">
        <v>82</v>
      </c>
      <c r="B300" s="53" t="s">
        <v>396</v>
      </c>
      <c r="C300" s="54">
        <v>14</v>
      </c>
      <c r="D300" s="55">
        <v>221081</v>
      </c>
      <c r="E300" s="55">
        <v>13264.859999999997</v>
      </c>
      <c r="F300" s="56">
        <v>2.2473562577827812E-5</v>
      </c>
    </row>
    <row r="301" spans="1:6" x14ac:dyDescent="0.2">
      <c r="A301" s="53" t="s">
        <v>82</v>
      </c>
      <c r="B301" s="53" t="s">
        <v>392</v>
      </c>
      <c r="C301" s="54">
        <v>23</v>
      </c>
      <c r="D301" s="55">
        <v>1470554</v>
      </c>
      <c r="E301" s="55">
        <v>88233.24</v>
      </c>
      <c r="F301" s="56">
        <v>1.4948633009202514E-4</v>
      </c>
    </row>
    <row r="302" spans="1:6" x14ac:dyDescent="0.2">
      <c r="A302" s="53" t="s">
        <v>82</v>
      </c>
      <c r="B302" s="53" t="s">
        <v>159</v>
      </c>
      <c r="C302" s="54">
        <v>14</v>
      </c>
      <c r="D302" s="55">
        <v>366277</v>
      </c>
      <c r="E302" s="55">
        <v>20970.769999999997</v>
      </c>
      <c r="F302" s="56">
        <v>3.5529052843394819E-5</v>
      </c>
    </row>
    <row r="303" spans="1:6" x14ac:dyDescent="0.2">
      <c r="A303" s="53" t="s">
        <v>83</v>
      </c>
      <c r="B303" s="53" t="s">
        <v>403</v>
      </c>
      <c r="C303" s="54">
        <v>12</v>
      </c>
      <c r="D303" s="55">
        <v>92985</v>
      </c>
      <c r="E303" s="55">
        <v>5579.1</v>
      </c>
      <c r="F303" s="56">
        <v>9.4522108019201992E-6</v>
      </c>
    </row>
    <row r="304" spans="1:6" x14ac:dyDescent="0.2">
      <c r="A304" s="53" t="s">
        <v>83</v>
      </c>
      <c r="B304" s="53" t="s">
        <v>399</v>
      </c>
      <c r="C304" s="54">
        <v>57</v>
      </c>
      <c r="D304" s="55">
        <v>2124976</v>
      </c>
      <c r="E304" s="55">
        <v>127498.55999999997</v>
      </c>
      <c r="F304" s="56">
        <v>2.1601033608669327E-4</v>
      </c>
    </row>
    <row r="305" spans="1:6" x14ac:dyDescent="0.2">
      <c r="A305" s="53" t="s">
        <v>83</v>
      </c>
      <c r="B305" s="53" t="s">
        <v>400</v>
      </c>
      <c r="C305" s="54">
        <v>33</v>
      </c>
      <c r="D305" s="55">
        <v>1615169</v>
      </c>
      <c r="E305" s="55">
        <v>96910.14</v>
      </c>
      <c r="F305" s="56">
        <v>1.6418688894689085E-4</v>
      </c>
    </row>
    <row r="306" spans="1:6" x14ac:dyDescent="0.2">
      <c r="A306" s="53" t="s">
        <v>83</v>
      </c>
      <c r="B306" s="53" t="s">
        <v>397</v>
      </c>
      <c r="C306" s="54">
        <v>120</v>
      </c>
      <c r="D306" s="55">
        <v>9252435</v>
      </c>
      <c r="E306" s="55">
        <v>555133.94999999995</v>
      </c>
      <c r="F306" s="56">
        <v>9.4051784673202259E-4</v>
      </c>
    </row>
    <row r="307" spans="1:6" x14ac:dyDescent="0.2">
      <c r="A307" s="53" t="s">
        <v>83</v>
      </c>
      <c r="B307" s="53" t="s">
        <v>402</v>
      </c>
      <c r="C307" s="54">
        <v>13</v>
      </c>
      <c r="D307" s="55">
        <v>560358</v>
      </c>
      <c r="E307" s="55">
        <v>33621.480000000003</v>
      </c>
      <c r="F307" s="56">
        <v>5.6962111529197174E-5</v>
      </c>
    </row>
    <row r="308" spans="1:6" x14ac:dyDescent="0.2">
      <c r="A308" s="53" t="s">
        <v>83</v>
      </c>
      <c r="B308" s="53" t="s">
        <v>398</v>
      </c>
      <c r="C308" s="54">
        <v>59</v>
      </c>
      <c r="D308" s="55">
        <v>2078060</v>
      </c>
      <c r="E308" s="55">
        <v>124673.7</v>
      </c>
      <c r="F308" s="56">
        <v>2.1122440785348144E-4</v>
      </c>
    </row>
    <row r="309" spans="1:6" x14ac:dyDescent="0.2">
      <c r="A309" s="53" t="s">
        <v>83</v>
      </c>
      <c r="B309" s="53" t="s">
        <v>401</v>
      </c>
      <c r="C309" s="54">
        <v>31</v>
      </c>
      <c r="D309" s="55">
        <v>835681</v>
      </c>
      <c r="E309" s="55">
        <v>50140.86</v>
      </c>
      <c r="F309" s="56">
        <v>8.4949539981281642E-5</v>
      </c>
    </row>
    <row r="310" spans="1:6" x14ac:dyDescent="0.2">
      <c r="A310" s="53" t="s">
        <v>83</v>
      </c>
      <c r="B310" s="53" t="s">
        <v>159</v>
      </c>
      <c r="C310" s="54">
        <v>30</v>
      </c>
      <c r="D310" s="55">
        <v>713999</v>
      </c>
      <c r="E310" s="55">
        <v>39594.039999999994</v>
      </c>
      <c r="F310" s="56">
        <v>6.7080929286024693E-5</v>
      </c>
    </row>
    <row r="311" spans="1:6" x14ac:dyDescent="0.2">
      <c r="A311" s="53" t="s">
        <v>84</v>
      </c>
      <c r="B311" s="53" t="s">
        <v>44</v>
      </c>
      <c r="C311" s="54">
        <v>19</v>
      </c>
      <c r="D311" s="55">
        <v>693403</v>
      </c>
      <c r="E311" s="55">
        <v>41602.32</v>
      </c>
      <c r="F311" s="56">
        <v>7.0483393108017556E-5</v>
      </c>
    </row>
    <row r="312" spans="1:6" x14ac:dyDescent="0.2">
      <c r="A312" s="53" t="s">
        <v>84</v>
      </c>
      <c r="B312" s="53" t="s">
        <v>409</v>
      </c>
      <c r="C312" s="54">
        <v>19</v>
      </c>
      <c r="D312" s="55">
        <v>838153</v>
      </c>
      <c r="E312" s="55">
        <v>50289.179999999993</v>
      </c>
      <c r="F312" s="56">
        <v>8.5200826372660321E-5</v>
      </c>
    </row>
    <row r="313" spans="1:6" x14ac:dyDescent="0.2">
      <c r="A313" s="53" t="s">
        <v>84</v>
      </c>
      <c r="B313" s="53" t="s">
        <v>406</v>
      </c>
      <c r="C313" s="54">
        <v>22</v>
      </c>
      <c r="D313" s="55">
        <v>527053</v>
      </c>
      <c r="E313" s="55">
        <v>31623.180000000004</v>
      </c>
      <c r="F313" s="56">
        <v>5.3576556001338357E-5</v>
      </c>
    </row>
    <row r="314" spans="1:6" x14ac:dyDescent="0.2">
      <c r="A314" s="53" t="s">
        <v>84</v>
      </c>
      <c r="B314" s="53" t="s">
        <v>404</v>
      </c>
      <c r="C314" s="54">
        <v>103</v>
      </c>
      <c r="D314" s="55">
        <v>4162051</v>
      </c>
      <c r="E314" s="55">
        <v>249723.05999999997</v>
      </c>
      <c r="F314" s="56">
        <v>4.2308526558415619E-4</v>
      </c>
    </row>
    <row r="315" spans="1:6" x14ac:dyDescent="0.2">
      <c r="A315" s="53" t="s">
        <v>84</v>
      </c>
      <c r="B315" s="53" t="s">
        <v>407</v>
      </c>
      <c r="C315" s="54">
        <v>20</v>
      </c>
      <c r="D315" s="55">
        <v>1797848</v>
      </c>
      <c r="E315" s="55">
        <v>107870.87999999999</v>
      </c>
      <c r="F315" s="56">
        <v>1.8275677029424772E-4</v>
      </c>
    </row>
    <row r="316" spans="1:6" x14ac:dyDescent="0.2">
      <c r="A316" s="53" t="s">
        <v>84</v>
      </c>
      <c r="B316" s="53" t="s">
        <v>405</v>
      </c>
      <c r="C316" s="54">
        <v>95</v>
      </c>
      <c r="D316" s="55">
        <v>8297034</v>
      </c>
      <c r="E316" s="55">
        <v>497229.83</v>
      </c>
      <c r="F316" s="56">
        <v>8.4241565309152813E-4</v>
      </c>
    </row>
    <row r="317" spans="1:6" x14ac:dyDescent="0.2">
      <c r="A317" s="53" t="s">
        <v>84</v>
      </c>
      <c r="B317" s="53" t="s">
        <v>155</v>
      </c>
      <c r="C317" s="54">
        <v>54</v>
      </c>
      <c r="D317" s="55">
        <v>1947152</v>
      </c>
      <c r="E317" s="55">
        <v>116810.73999999999</v>
      </c>
      <c r="F317" s="56">
        <v>1.979028406747131E-4</v>
      </c>
    </row>
    <row r="318" spans="1:6" x14ac:dyDescent="0.2">
      <c r="A318" s="53" t="s">
        <v>84</v>
      </c>
      <c r="B318" s="53" t="s">
        <v>408</v>
      </c>
      <c r="C318" s="54">
        <v>20</v>
      </c>
      <c r="D318" s="55">
        <v>407703</v>
      </c>
      <c r="E318" s="55">
        <v>24462.18</v>
      </c>
      <c r="F318" s="56">
        <v>4.1444261983925051E-5</v>
      </c>
    </row>
    <row r="319" spans="1:6" x14ac:dyDescent="0.2">
      <c r="A319" s="53" t="s">
        <v>84</v>
      </c>
      <c r="B319" s="53" t="s">
        <v>159</v>
      </c>
      <c r="C319" s="54">
        <v>29</v>
      </c>
      <c r="D319" s="55">
        <v>312258</v>
      </c>
      <c r="E319" s="55">
        <v>18115.43</v>
      </c>
      <c r="F319" s="56">
        <v>3.0691484850142356E-5</v>
      </c>
    </row>
    <row r="320" spans="1:6" x14ac:dyDescent="0.2">
      <c r="A320" s="53" t="s">
        <v>85</v>
      </c>
      <c r="B320" s="53" t="s">
        <v>416</v>
      </c>
      <c r="C320" s="54">
        <v>12</v>
      </c>
      <c r="D320" s="55">
        <v>343971</v>
      </c>
      <c r="E320" s="55">
        <v>20638.259999999995</v>
      </c>
      <c r="F320" s="56">
        <v>3.496570846639019E-5</v>
      </c>
    </row>
    <row r="321" spans="1:6" x14ac:dyDescent="0.2">
      <c r="A321" s="53" t="s">
        <v>85</v>
      </c>
      <c r="B321" s="53" t="s">
        <v>413</v>
      </c>
      <c r="C321" s="54">
        <v>26</v>
      </c>
      <c r="D321" s="55">
        <v>2854391</v>
      </c>
      <c r="E321" s="55">
        <v>171263.46000000002</v>
      </c>
      <c r="F321" s="56">
        <v>2.9015761083082004E-4</v>
      </c>
    </row>
    <row r="322" spans="1:6" x14ac:dyDescent="0.2">
      <c r="A322" s="53" t="s">
        <v>85</v>
      </c>
      <c r="B322" s="53" t="s">
        <v>411</v>
      </c>
      <c r="C322" s="54">
        <v>45</v>
      </c>
      <c r="D322" s="55">
        <v>1454802</v>
      </c>
      <c r="E322" s="55">
        <v>87288.120000000024</v>
      </c>
      <c r="F322" s="56">
        <v>1.478850909184827E-4</v>
      </c>
    </row>
    <row r="323" spans="1:6" x14ac:dyDescent="0.2">
      <c r="A323" s="53" t="s">
        <v>85</v>
      </c>
      <c r="B323" s="53" t="s">
        <v>415</v>
      </c>
      <c r="C323" s="54">
        <v>16</v>
      </c>
      <c r="D323" s="55">
        <v>423651</v>
      </c>
      <c r="E323" s="55">
        <v>25419.059999999998</v>
      </c>
      <c r="F323" s="56">
        <v>4.3065425159372953E-5</v>
      </c>
    </row>
    <row r="324" spans="1:6" x14ac:dyDescent="0.2">
      <c r="A324" s="53" t="s">
        <v>85</v>
      </c>
      <c r="B324" s="53" t="s">
        <v>412</v>
      </c>
      <c r="C324" s="54">
        <v>33</v>
      </c>
      <c r="D324" s="55">
        <v>1216254</v>
      </c>
      <c r="E324" s="55">
        <v>72975.24000000002</v>
      </c>
      <c r="F324" s="56">
        <v>1.236359541504399E-4</v>
      </c>
    </row>
    <row r="325" spans="1:6" x14ac:dyDescent="0.2">
      <c r="A325" s="53" t="s">
        <v>85</v>
      </c>
      <c r="B325" s="53" t="s">
        <v>410</v>
      </c>
      <c r="C325" s="54">
        <v>234</v>
      </c>
      <c r="D325" s="55">
        <v>19293737</v>
      </c>
      <c r="E325" s="55">
        <v>1155553.1900000004</v>
      </c>
      <c r="F325" s="56">
        <v>1.9577588400837677E-3</v>
      </c>
    </row>
    <row r="326" spans="1:6" x14ac:dyDescent="0.2">
      <c r="A326" s="53" t="s">
        <v>85</v>
      </c>
      <c r="B326" s="53" t="s">
        <v>414</v>
      </c>
      <c r="C326" s="54">
        <v>20</v>
      </c>
      <c r="D326" s="55">
        <v>1262596</v>
      </c>
      <c r="E326" s="55">
        <v>75755.760000000009</v>
      </c>
      <c r="F326" s="56">
        <v>1.2834676076422258E-4</v>
      </c>
    </row>
    <row r="327" spans="1:6" x14ac:dyDescent="0.2">
      <c r="A327" s="53" t="s">
        <v>85</v>
      </c>
      <c r="B327" s="53" t="s">
        <v>159</v>
      </c>
      <c r="C327" s="54">
        <v>37</v>
      </c>
      <c r="D327" s="55">
        <v>1243485</v>
      </c>
      <c r="E327" s="55">
        <v>73846.45</v>
      </c>
      <c r="F327" s="56">
        <v>1.2511197368275526E-4</v>
      </c>
    </row>
    <row r="328" spans="1:6" x14ac:dyDescent="0.2">
      <c r="A328" s="53" t="s">
        <v>86</v>
      </c>
      <c r="B328" s="53" t="s">
        <v>418</v>
      </c>
      <c r="C328" s="54">
        <v>92</v>
      </c>
      <c r="D328" s="55">
        <v>4235954</v>
      </c>
      <c r="E328" s="55">
        <v>254157.23999999993</v>
      </c>
      <c r="F328" s="56">
        <v>4.3059773248628344E-4</v>
      </c>
    </row>
    <row r="329" spans="1:6" x14ac:dyDescent="0.2">
      <c r="A329" s="53" t="s">
        <v>86</v>
      </c>
      <c r="B329" s="53" t="s">
        <v>422</v>
      </c>
      <c r="C329" s="54">
        <v>10</v>
      </c>
      <c r="D329" s="55">
        <v>369366</v>
      </c>
      <c r="E329" s="55">
        <v>22161.959999999995</v>
      </c>
      <c r="F329" s="56">
        <v>3.7547188203065611E-5</v>
      </c>
    </row>
    <row r="330" spans="1:6" x14ac:dyDescent="0.2">
      <c r="A330" s="53" t="s">
        <v>86</v>
      </c>
      <c r="B330" s="53" t="s">
        <v>805</v>
      </c>
      <c r="C330" s="54">
        <v>12</v>
      </c>
      <c r="D330" s="55">
        <v>78068</v>
      </c>
      <c r="E330" s="55">
        <v>4684.079999999999</v>
      </c>
      <c r="F330" s="56">
        <v>7.9358519426176904E-6</v>
      </c>
    </row>
    <row r="331" spans="1:6" x14ac:dyDescent="0.2">
      <c r="A331" s="53" t="s">
        <v>86</v>
      </c>
      <c r="B331" s="53" t="s">
        <v>419</v>
      </c>
      <c r="C331" s="54">
        <v>35</v>
      </c>
      <c r="D331" s="55">
        <v>4571735</v>
      </c>
      <c r="E331" s="55">
        <v>274304.10000000003</v>
      </c>
      <c r="F331" s="56">
        <v>4.6473090230162551E-4</v>
      </c>
    </row>
    <row r="332" spans="1:6" x14ac:dyDescent="0.2">
      <c r="A332" s="53" t="s">
        <v>86</v>
      </c>
      <c r="B332" s="53" t="s">
        <v>417</v>
      </c>
      <c r="C332" s="54">
        <v>145</v>
      </c>
      <c r="D332" s="55">
        <v>22629369</v>
      </c>
      <c r="E332" s="55">
        <v>1356800.1699999983</v>
      </c>
      <c r="F332" s="56">
        <v>2.2987150656774654E-3</v>
      </c>
    </row>
    <row r="333" spans="1:6" x14ac:dyDescent="0.2">
      <c r="A333" s="53" t="s">
        <v>86</v>
      </c>
      <c r="B333" s="53" t="s">
        <v>420</v>
      </c>
      <c r="C333" s="54">
        <v>25</v>
      </c>
      <c r="D333" s="55">
        <v>1943652</v>
      </c>
      <c r="E333" s="55">
        <v>116617.01999999999</v>
      </c>
      <c r="F333" s="56">
        <v>1.9757463679298521E-4</v>
      </c>
    </row>
    <row r="334" spans="1:6" x14ac:dyDescent="0.2">
      <c r="A334" s="53" t="s">
        <v>86</v>
      </c>
      <c r="B334" s="53" t="s">
        <v>421</v>
      </c>
      <c r="C334" s="54">
        <v>17</v>
      </c>
      <c r="D334" s="55">
        <v>337075</v>
      </c>
      <c r="E334" s="55">
        <v>20224.500000000004</v>
      </c>
      <c r="F334" s="56">
        <v>3.4264708889146117E-5</v>
      </c>
    </row>
    <row r="335" spans="1:6" x14ac:dyDescent="0.2">
      <c r="A335" s="53" t="s">
        <v>86</v>
      </c>
      <c r="B335" s="53" t="s">
        <v>806</v>
      </c>
      <c r="C335" s="54">
        <v>10</v>
      </c>
      <c r="D335" s="55">
        <v>52197</v>
      </c>
      <c r="E335" s="55">
        <v>3131.82</v>
      </c>
      <c r="F335" s="56">
        <v>5.3059853441719493E-6</v>
      </c>
    </row>
    <row r="336" spans="1:6" x14ac:dyDescent="0.2">
      <c r="A336" s="53" t="s">
        <v>86</v>
      </c>
      <c r="B336" s="53" t="s">
        <v>159</v>
      </c>
      <c r="C336" s="54">
        <v>14</v>
      </c>
      <c r="D336" s="55">
        <v>387597</v>
      </c>
      <c r="E336" s="55">
        <v>23144.129999999997</v>
      </c>
      <c r="F336" s="56">
        <v>3.9211198147917285E-5</v>
      </c>
    </row>
    <row r="337" spans="1:6" x14ac:dyDescent="0.2">
      <c r="A337" s="53" t="s">
        <v>87</v>
      </c>
      <c r="B337" s="53" t="s">
        <v>382</v>
      </c>
      <c r="C337" s="54">
        <v>64</v>
      </c>
      <c r="D337" s="55">
        <v>2343385</v>
      </c>
      <c r="E337" s="55">
        <v>140603.09999999998</v>
      </c>
      <c r="F337" s="56">
        <v>2.382122816589532E-4</v>
      </c>
    </row>
    <row r="338" spans="1:6" x14ac:dyDescent="0.2">
      <c r="A338" s="53" t="s">
        <v>87</v>
      </c>
      <c r="B338" s="53" t="s">
        <v>425</v>
      </c>
      <c r="C338" s="54">
        <v>51</v>
      </c>
      <c r="D338" s="55">
        <v>1888163</v>
      </c>
      <c r="E338" s="55">
        <v>113289.77999999997</v>
      </c>
      <c r="F338" s="56">
        <v>1.9193756739674188E-4</v>
      </c>
    </row>
    <row r="339" spans="1:6" x14ac:dyDescent="0.2">
      <c r="A339" s="53" t="s">
        <v>87</v>
      </c>
      <c r="B339" s="53" t="s">
        <v>424</v>
      </c>
      <c r="C339" s="54">
        <v>112</v>
      </c>
      <c r="D339" s="55">
        <v>4856159</v>
      </c>
      <c r="E339" s="55">
        <v>291056.39999999997</v>
      </c>
      <c r="F339" s="56">
        <v>4.9311294797512253E-4</v>
      </c>
    </row>
    <row r="340" spans="1:6" x14ac:dyDescent="0.2">
      <c r="A340" s="53" t="s">
        <v>87</v>
      </c>
      <c r="B340" s="53" t="s">
        <v>427</v>
      </c>
      <c r="C340" s="54">
        <v>30</v>
      </c>
      <c r="D340" s="55">
        <v>2849867</v>
      </c>
      <c r="E340" s="55">
        <v>170992.01999999996</v>
      </c>
      <c r="F340" s="56">
        <v>2.8969773233785995E-4</v>
      </c>
    </row>
    <row r="341" spans="1:6" x14ac:dyDescent="0.2">
      <c r="A341" s="53" t="s">
        <v>87</v>
      </c>
      <c r="B341" s="53" t="s">
        <v>423</v>
      </c>
      <c r="C341" s="54">
        <v>249</v>
      </c>
      <c r="D341" s="55">
        <v>27402061</v>
      </c>
      <c r="E341" s="55">
        <v>1641477.2599999998</v>
      </c>
      <c r="F341" s="56">
        <v>2.7810200727856407E-3</v>
      </c>
    </row>
    <row r="342" spans="1:6" x14ac:dyDescent="0.2">
      <c r="A342" s="53" t="s">
        <v>87</v>
      </c>
      <c r="B342" s="53" t="s">
        <v>795</v>
      </c>
      <c r="C342" s="54">
        <v>10</v>
      </c>
      <c r="D342" s="55">
        <v>132531</v>
      </c>
      <c r="E342" s="55">
        <v>7951.86</v>
      </c>
      <c r="F342" s="56">
        <v>1.3472183145553432E-5</v>
      </c>
    </row>
    <row r="343" spans="1:6" x14ac:dyDescent="0.2">
      <c r="A343" s="53" t="s">
        <v>87</v>
      </c>
      <c r="B343" s="53" t="s">
        <v>426</v>
      </c>
      <c r="C343" s="54">
        <v>29</v>
      </c>
      <c r="D343" s="55">
        <v>1249968</v>
      </c>
      <c r="E343" s="55">
        <v>74998.079999999973</v>
      </c>
      <c r="F343" s="56">
        <v>1.2706308578431556E-4</v>
      </c>
    </row>
    <row r="344" spans="1:6" x14ac:dyDescent="0.2">
      <c r="A344" s="53" t="s">
        <v>87</v>
      </c>
      <c r="B344" s="53" t="s">
        <v>428</v>
      </c>
      <c r="C344" s="54">
        <v>11</v>
      </c>
      <c r="D344" s="55">
        <v>163626</v>
      </c>
      <c r="E344" s="55">
        <v>9792.14</v>
      </c>
      <c r="F344" s="56">
        <v>1.6590018368897287E-5</v>
      </c>
    </row>
    <row r="345" spans="1:6" x14ac:dyDescent="0.2">
      <c r="A345" s="53" t="s">
        <v>87</v>
      </c>
      <c r="B345" s="53" t="s">
        <v>133</v>
      </c>
      <c r="C345" s="54">
        <v>22</v>
      </c>
      <c r="D345" s="55">
        <v>1206328</v>
      </c>
      <c r="E345" s="55">
        <v>72379.679999999993</v>
      </c>
      <c r="F345" s="56">
        <v>1.2262694576822917E-4</v>
      </c>
    </row>
    <row r="346" spans="1:6" x14ac:dyDescent="0.2">
      <c r="A346" s="53" t="s">
        <v>87</v>
      </c>
      <c r="B346" s="53" t="s">
        <v>159</v>
      </c>
      <c r="C346" s="54">
        <v>18</v>
      </c>
      <c r="D346" s="55">
        <v>542175</v>
      </c>
      <c r="E346" s="55">
        <v>32369.519999999997</v>
      </c>
      <c r="F346" s="56">
        <v>5.4841018550836498E-5</v>
      </c>
    </row>
    <row r="347" spans="1:6" x14ac:dyDescent="0.2">
      <c r="A347" s="53" t="s">
        <v>88</v>
      </c>
      <c r="B347" s="53" t="s">
        <v>432</v>
      </c>
      <c r="C347" s="54">
        <v>61</v>
      </c>
      <c r="D347" s="55">
        <v>2972710</v>
      </c>
      <c r="E347" s="55">
        <v>178326.78999999998</v>
      </c>
      <c r="F347" s="56">
        <v>3.0212443059091158E-4</v>
      </c>
    </row>
    <row r="348" spans="1:6" x14ac:dyDescent="0.2">
      <c r="A348" s="53" t="s">
        <v>88</v>
      </c>
      <c r="B348" s="53" t="s">
        <v>431</v>
      </c>
      <c r="C348" s="54">
        <v>63</v>
      </c>
      <c r="D348" s="55">
        <v>2059313</v>
      </c>
      <c r="E348" s="55">
        <v>123558.77999999994</v>
      </c>
      <c r="F348" s="56">
        <v>2.0933549048916149E-4</v>
      </c>
    </row>
    <row r="349" spans="1:6" x14ac:dyDescent="0.2">
      <c r="A349" s="53" t="s">
        <v>88</v>
      </c>
      <c r="B349" s="53" t="s">
        <v>429</v>
      </c>
      <c r="C349" s="54">
        <v>120</v>
      </c>
      <c r="D349" s="55">
        <v>9351479</v>
      </c>
      <c r="E349" s="55">
        <v>559554.86000000034</v>
      </c>
      <c r="F349" s="56">
        <v>9.4800783136329305E-4</v>
      </c>
    </row>
    <row r="350" spans="1:6" x14ac:dyDescent="0.2">
      <c r="A350" s="53" t="s">
        <v>88</v>
      </c>
      <c r="B350" s="53" t="s">
        <v>435</v>
      </c>
      <c r="C350" s="54">
        <v>15</v>
      </c>
      <c r="D350" s="55">
        <v>112730</v>
      </c>
      <c r="E350" s="55">
        <v>6763.7999999999993</v>
      </c>
      <c r="F350" s="56">
        <v>1.1459350687750325E-5</v>
      </c>
    </row>
    <row r="351" spans="1:6" x14ac:dyDescent="0.2">
      <c r="A351" s="53" t="s">
        <v>88</v>
      </c>
      <c r="B351" s="53" t="s">
        <v>433</v>
      </c>
      <c r="C351" s="54">
        <v>12</v>
      </c>
      <c r="D351" s="55">
        <v>221647</v>
      </c>
      <c r="E351" s="55">
        <v>13298.820000000002</v>
      </c>
      <c r="F351" s="56">
        <v>2.2531098215983294E-5</v>
      </c>
    </row>
    <row r="352" spans="1:6" x14ac:dyDescent="0.2">
      <c r="A352" s="53" t="s">
        <v>88</v>
      </c>
      <c r="B352" s="53" t="s">
        <v>436</v>
      </c>
      <c r="C352" s="54">
        <v>10</v>
      </c>
      <c r="D352" s="55">
        <v>84735</v>
      </c>
      <c r="E352" s="55">
        <v>5084.1000000000004</v>
      </c>
      <c r="F352" s="56">
        <v>8.6135729666151327E-6</v>
      </c>
    </row>
    <row r="353" spans="1:6" x14ac:dyDescent="0.2">
      <c r="A353" s="53" t="s">
        <v>88</v>
      </c>
      <c r="B353" s="53" t="s">
        <v>434</v>
      </c>
      <c r="C353" s="54">
        <v>12</v>
      </c>
      <c r="D353" s="55">
        <v>226545</v>
      </c>
      <c r="E353" s="55">
        <v>13592.7</v>
      </c>
      <c r="F353" s="56">
        <v>2.3028994957477139E-5</v>
      </c>
    </row>
    <row r="354" spans="1:6" x14ac:dyDescent="0.2">
      <c r="A354" s="53" t="s">
        <v>88</v>
      </c>
      <c r="B354" s="53" t="s">
        <v>430</v>
      </c>
      <c r="C354" s="54">
        <v>74</v>
      </c>
      <c r="D354" s="55">
        <v>3184985</v>
      </c>
      <c r="E354" s="55">
        <v>191099.10000000012</v>
      </c>
      <c r="F354" s="56">
        <v>3.2376350616716485E-4</v>
      </c>
    </row>
    <row r="355" spans="1:6" x14ac:dyDescent="0.2">
      <c r="A355" s="53" t="s">
        <v>88</v>
      </c>
      <c r="B355" s="53" t="s">
        <v>159</v>
      </c>
      <c r="C355" s="54">
        <v>21</v>
      </c>
      <c r="D355" s="55">
        <v>154279</v>
      </c>
      <c r="E355" s="55">
        <v>8755.16</v>
      </c>
      <c r="F355" s="56">
        <v>1.4833148343736382E-5</v>
      </c>
    </row>
    <row r="356" spans="1:6" x14ac:dyDescent="0.2">
      <c r="A356" s="53" t="s">
        <v>89</v>
      </c>
      <c r="B356" s="53" t="s">
        <v>437</v>
      </c>
      <c r="C356" s="54">
        <v>345</v>
      </c>
      <c r="D356" s="55">
        <v>38824705</v>
      </c>
      <c r="E356" s="55">
        <v>2326088.7399999974</v>
      </c>
      <c r="F356" s="56">
        <v>3.9409010619011883E-3</v>
      </c>
    </row>
    <row r="357" spans="1:6" x14ac:dyDescent="0.2">
      <c r="A357" s="53" t="s">
        <v>89</v>
      </c>
      <c r="B357" s="53" t="s">
        <v>442</v>
      </c>
      <c r="C357" s="54">
        <v>12</v>
      </c>
      <c r="D357" s="55">
        <v>407164</v>
      </c>
      <c r="E357" s="55">
        <v>24429.839999999997</v>
      </c>
      <c r="F357" s="56">
        <v>4.1389470978685115E-5</v>
      </c>
    </row>
    <row r="358" spans="1:6" x14ac:dyDescent="0.2">
      <c r="A358" s="53" t="s">
        <v>89</v>
      </c>
      <c r="B358" s="53" t="s">
        <v>438</v>
      </c>
      <c r="C358" s="54">
        <v>56</v>
      </c>
      <c r="D358" s="55">
        <v>2451753</v>
      </c>
      <c r="E358" s="55">
        <v>147105.18000000002</v>
      </c>
      <c r="F358" s="56">
        <v>2.4922822165123685E-4</v>
      </c>
    </row>
    <row r="359" spans="1:6" x14ac:dyDescent="0.2">
      <c r="A359" s="53" t="s">
        <v>89</v>
      </c>
      <c r="B359" s="53" t="s">
        <v>443</v>
      </c>
      <c r="C359" s="54">
        <v>12</v>
      </c>
      <c r="D359" s="55">
        <v>398143</v>
      </c>
      <c r="E359" s="55">
        <v>23888.579999999998</v>
      </c>
      <c r="F359" s="56">
        <v>4.0472458625680633E-5</v>
      </c>
    </row>
    <row r="360" spans="1:6" x14ac:dyDescent="0.2">
      <c r="A360" s="53" t="s">
        <v>89</v>
      </c>
      <c r="B360" s="53" t="s">
        <v>441</v>
      </c>
      <c r="C360" s="54">
        <v>21</v>
      </c>
      <c r="D360" s="55">
        <v>565902</v>
      </c>
      <c r="E360" s="55">
        <v>33954.120000000003</v>
      </c>
      <c r="F360" s="56">
        <v>5.7525676154522179E-5</v>
      </c>
    </row>
    <row r="361" spans="1:6" x14ac:dyDescent="0.2">
      <c r="A361" s="53" t="s">
        <v>89</v>
      </c>
      <c r="B361" s="53" t="s">
        <v>439</v>
      </c>
      <c r="C361" s="54">
        <v>44</v>
      </c>
      <c r="D361" s="55">
        <v>1788248</v>
      </c>
      <c r="E361" s="55">
        <v>107294.88</v>
      </c>
      <c r="F361" s="56">
        <v>1.817809008131655E-4</v>
      </c>
    </row>
    <row r="362" spans="1:6" x14ac:dyDescent="0.2">
      <c r="A362" s="53" t="s">
        <v>89</v>
      </c>
      <c r="B362" s="53" t="s">
        <v>440</v>
      </c>
      <c r="C362" s="54">
        <v>28</v>
      </c>
      <c r="D362" s="55">
        <v>1308536</v>
      </c>
      <c r="E362" s="55">
        <v>78512.159999999989</v>
      </c>
      <c r="F362" s="56">
        <v>1.3301670284348495E-4</v>
      </c>
    </row>
    <row r="363" spans="1:6" x14ac:dyDescent="0.2">
      <c r="A363" s="53" t="s">
        <v>89</v>
      </c>
      <c r="B363" s="53" t="s">
        <v>159</v>
      </c>
      <c r="C363" s="54">
        <v>17</v>
      </c>
      <c r="D363" s="55">
        <v>60557</v>
      </c>
      <c r="E363" s="55">
        <v>3558.6499999999996</v>
      </c>
      <c r="F363" s="56">
        <v>6.0291283487037899E-6</v>
      </c>
    </row>
    <row r="364" spans="1:6" x14ac:dyDescent="0.2">
      <c r="A364" s="53" t="s">
        <v>90</v>
      </c>
      <c r="B364" s="53" t="s">
        <v>449</v>
      </c>
      <c r="C364" s="54">
        <v>11</v>
      </c>
      <c r="D364" s="55">
        <v>747941</v>
      </c>
      <c r="E364" s="55">
        <v>44876.46</v>
      </c>
      <c r="F364" s="56">
        <v>7.6030499536473576E-5</v>
      </c>
    </row>
    <row r="365" spans="1:6" x14ac:dyDescent="0.2">
      <c r="A365" s="53" t="s">
        <v>90</v>
      </c>
      <c r="B365" s="53" t="s">
        <v>444</v>
      </c>
      <c r="C365" s="54">
        <v>197</v>
      </c>
      <c r="D365" s="55">
        <v>15938864</v>
      </c>
      <c r="E365" s="55">
        <v>955477.37999999919</v>
      </c>
      <c r="F365" s="56">
        <v>1.6187868316083962E-3</v>
      </c>
    </row>
    <row r="366" spans="1:6" x14ac:dyDescent="0.2">
      <c r="A366" s="53" t="s">
        <v>90</v>
      </c>
      <c r="B366" s="53" t="s">
        <v>445</v>
      </c>
      <c r="C366" s="54">
        <v>40</v>
      </c>
      <c r="D366" s="55">
        <v>2316193</v>
      </c>
      <c r="E366" s="55">
        <v>138971.57999999999</v>
      </c>
      <c r="F366" s="56">
        <v>2.3544813135378771E-4</v>
      </c>
    </row>
    <row r="367" spans="1:6" x14ac:dyDescent="0.2">
      <c r="A367" s="53" t="s">
        <v>90</v>
      </c>
      <c r="B367" s="53" t="s">
        <v>446</v>
      </c>
      <c r="C367" s="54">
        <v>35</v>
      </c>
      <c r="D367" s="55">
        <v>941242</v>
      </c>
      <c r="E367" s="55">
        <v>56316.19</v>
      </c>
      <c r="F367" s="56">
        <v>9.5411894291371423E-5</v>
      </c>
    </row>
    <row r="368" spans="1:6" x14ac:dyDescent="0.2">
      <c r="A368" s="53" t="s">
        <v>90</v>
      </c>
      <c r="B368" s="53" t="s">
        <v>448</v>
      </c>
      <c r="C368" s="54">
        <v>18</v>
      </c>
      <c r="D368" s="55">
        <v>722031</v>
      </c>
      <c r="E368" s="55">
        <v>43321.859999999993</v>
      </c>
      <c r="F368" s="56">
        <v>7.3396668468260929E-5</v>
      </c>
    </row>
    <row r="369" spans="1:6" x14ac:dyDescent="0.2">
      <c r="A369" s="53" t="s">
        <v>90</v>
      </c>
      <c r="B369" s="53" t="s">
        <v>447</v>
      </c>
      <c r="C369" s="54">
        <v>31</v>
      </c>
      <c r="D369" s="55">
        <v>2377934</v>
      </c>
      <c r="E369" s="55">
        <v>142676.04</v>
      </c>
      <c r="F369" s="56">
        <v>2.4172429360706896E-4</v>
      </c>
    </row>
    <row r="370" spans="1:6" x14ac:dyDescent="0.2">
      <c r="A370" s="53" t="s">
        <v>90</v>
      </c>
      <c r="B370" s="53" t="s">
        <v>159</v>
      </c>
      <c r="C370" s="54">
        <v>12</v>
      </c>
      <c r="D370" s="55">
        <v>851526</v>
      </c>
      <c r="E370" s="55">
        <v>51091.560000000005</v>
      </c>
      <c r="F370" s="56">
        <v>8.6560232890422114E-5</v>
      </c>
    </row>
    <row r="371" spans="1:6" x14ac:dyDescent="0.2">
      <c r="A371" s="53" t="s">
        <v>91</v>
      </c>
      <c r="B371" s="53" t="s">
        <v>450</v>
      </c>
      <c r="C371" s="54">
        <v>25</v>
      </c>
      <c r="D371" s="55">
        <v>540576</v>
      </c>
      <c r="E371" s="55">
        <v>32434.559999999998</v>
      </c>
      <c r="F371" s="56">
        <v>5.4951210479742037E-5</v>
      </c>
    </row>
    <row r="372" spans="1:6" x14ac:dyDescent="0.2">
      <c r="A372" s="53" t="s">
        <v>91</v>
      </c>
      <c r="B372" s="53" t="s">
        <v>91</v>
      </c>
      <c r="C372" s="54">
        <v>209</v>
      </c>
      <c r="D372" s="55">
        <v>18986559</v>
      </c>
      <c r="E372" s="55">
        <v>1137366.3200000005</v>
      </c>
      <c r="F372" s="56">
        <v>1.9269463203104857E-3</v>
      </c>
    </row>
    <row r="373" spans="1:6" x14ac:dyDescent="0.2">
      <c r="A373" s="53" t="s">
        <v>91</v>
      </c>
      <c r="B373" s="53" t="s">
        <v>452</v>
      </c>
      <c r="C373" s="54">
        <v>19</v>
      </c>
      <c r="D373" s="55">
        <v>274037</v>
      </c>
      <c r="E373" s="55">
        <v>16442.22</v>
      </c>
      <c r="F373" s="56">
        <v>2.7856702602847832E-5</v>
      </c>
    </row>
    <row r="374" spans="1:6" x14ac:dyDescent="0.2">
      <c r="A374" s="53" t="s">
        <v>91</v>
      </c>
      <c r="B374" s="53" t="s">
        <v>451</v>
      </c>
      <c r="C374" s="54">
        <v>20</v>
      </c>
      <c r="D374" s="55">
        <v>384194</v>
      </c>
      <c r="E374" s="55">
        <v>23051.640000000003</v>
      </c>
      <c r="F374" s="56">
        <v>3.905449993905393E-5</v>
      </c>
    </row>
    <row r="375" spans="1:6" x14ac:dyDescent="0.2">
      <c r="A375" s="53" t="s">
        <v>91</v>
      </c>
      <c r="B375" s="53" t="s">
        <v>159</v>
      </c>
      <c r="C375" s="54">
        <v>61</v>
      </c>
      <c r="D375" s="55">
        <v>2056172</v>
      </c>
      <c r="E375" s="55">
        <v>123367.92</v>
      </c>
      <c r="F375" s="56">
        <v>2.0901213207048214E-4</v>
      </c>
    </row>
    <row r="376" spans="1:6" x14ac:dyDescent="0.2">
      <c r="A376" s="53" t="s">
        <v>92</v>
      </c>
      <c r="B376" s="53" t="s">
        <v>456</v>
      </c>
      <c r="C376" s="54">
        <v>13</v>
      </c>
      <c r="D376" s="55">
        <v>1366873</v>
      </c>
      <c r="E376" s="55">
        <v>82012.37999999999</v>
      </c>
      <c r="F376" s="56">
        <v>1.3894683804326576E-4</v>
      </c>
    </row>
    <row r="377" spans="1:6" x14ac:dyDescent="0.2">
      <c r="A377" s="53" t="s">
        <v>92</v>
      </c>
      <c r="B377" s="53" t="s">
        <v>455</v>
      </c>
      <c r="C377" s="54">
        <v>26</v>
      </c>
      <c r="D377" s="55">
        <v>601001</v>
      </c>
      <c r="E377" s="55">
        <v>36060.05999999999</v>
      </c>
      <c r="F377" s="56">
        <v>6.1093597291658224E-5</v>
      </c>
    </row>
    <row r="378" spans="1:6" x14ac:dyDescent="0.2">
      <c r="A378" s="53" t="s">
        <v>92</v>
      </c>
      <c r="B378" s="53" t="s">
        <v>457</v>
      </c>
      <c r="C378" s="54">
        <v>12</v>
      </c>
      <c r="D378" s="55">
        <v>381542</v>
      </c>
      <c r="E378" s="55">
        <v>22892.519999999997</v>
      </c>
      <c r="F378" s="56">
        <v>3.878491599490494E-5</v>
      </c>
    </row>
    <row r="379" spans="1:6" x14ac:dyDescent="0.2">
      <c r="A379" s="53" t="s">
        <v>92</v>
      </c>
      <c r="B379" s="53" t="s">
        <v>454</v>
      </c>
      <c r="C379" s="54">
        <v>67</v>
      </c>
      <c r="D379" s="55">
        <v>3380482</v>
      </c>
      <c r="E379" s="55">
        <v>201584.95000000013</v>
      </c>
      <c r="F379" s="56">
        <v>3.415288204001621E-4</v>
      </c>
    </row>
    <row r="380" spans="1:6" x14ac:dyDescent="0.2">
      <c r="A380" s="53" t="s">
        <v>92</v>
      </c>
      <c r="B380" s="53" t="s">
        <v>453</v>
      </c>
      <c r="C380" s="54">
        <v>127</v>
      </c>
      <c r="D380" s="55">
        <v>8193103</v>
      </c>
      <c r="E380" s="55">
        <v>490387.16999999958</v>
      </c>
      <c r="F380" s="56">
        <v>8.3082269638419688E-4</v>
      </c>
    </row>
    <row r="381" spans="1:6" x14ac:dyDescent="0.2">
      <c r="A381" s="53" t="s">
        <v>92</v>
      </c>
      <c r="B381" s="53" t="s">
        <v>159</v>
      </c>
      <c r="C381" s="54">
        <v>18</v>
      </c>
      <c r="D381" s="55">
        <v>939498</v>
      </c>
      <c r="E381" s="55">
        <v>48488.58</v>
      </c>
      <c r="F381" s="56">
        <v>8.2150217713568817E-5</v>
      </c>
    </row>
    <row r="382" spans="1:6" x14ac:dyDescent="0.2">
      <c r="A382" s="53" t="s">
        <v>93</v>
      </c>
      <c r="B382" s="53" t="s">
        <v>462</v>
      </c>
      <c r="C382" s="54">
        <v>15</v>
      </c>
      <c r="D382" s="55">
        <v>91362</v>
      </c>
      <c r="E382" s="55">
        <v>5481.7199999999993</v>
      </c>
      <c r="F382" s="56">
        <v>9.2872278677747279E-6</v>
      </c>
    </row>
    <row r="383" spans="1:6" x14ac:dyDescent="0.2">
      <c r="A383" s="53" t="s">
        <v>93</v>
      </c>
      <c r="B383" s="53" t="s">
        <v>459</v>
      </c>
      <c r="C383" s="54">
        <v>100</v>
      </c>
      <c r="D383" s="55">
        <v>5657035</v>
      </c>
      <c r="E383" s="55">
        <v>339280.18</v>
      </c>
      <c r="F383" s="56">
        <v>5.7481453680224934E-4</v>
      </c>
    </row>
    <row r="384" spans="1:6" x14ac:dyDescent="0.2">
      <c r="A384" s="53" t="s">
        <v>93</v>
      </c>
      <c r="B384" s="53" t="s">
        <v>461</v>
      </c>
      <c r="C384" s="54">
        <v>39</v>
      </c>
      <c r="D384" s="55">
        <v>2039886</v>
      </c>
      <c r="E384" s="55">
        <v>122393.16</v>
      </c>
      <c r="F384" s="56">
        <v>2.0736067627989232E-4</v>
      </c>
    </row>
    <row r="385" spans="1:6" x14ac:dyDescent="0.2">
      <c r="A385" s="53" t="s">
        <v>93</v>
      </c>
      <c r="B385" s="53" t="s">
        <v>463</v>
      </c>
      <c r="C385" s="54">
        <v>15</v>
      </c>
      <c r="D385" s="55">
        <v>123449</v>
      </c>
      <c r="E385" s="55">
        <v>7406.9399999999987</v>
      </c>
      <c r="F385" s="56">
        <v>1.2548969955221235E-5</v>
      </c>
    </row>
    <row r="386" spans="1:6" x14ac:dyDescent="0.2">
      <c r="A386" s="53" t="s">
        <v>93</v>
      </c>
      <c r="B386" s="53" t="s">
        <v>460</v>
      </c>
      <c r="C386" s="54">
        <v>54</v>
      </c>
      <c r="D386" s="55">
        <v>1430340</v>
      </c>
      <c r="E386" s="55">
        <v>85820.39999999998</v>
      </c>
      <c r="F386" s="56">
        <v>1.4539845349699989E-4</v>
      </c>
    </row>
    <row r="387" spans="1:6" x14ac:dyDescent="0.2">
      <c r="A387" s="53" t="s">
        <v>93</v>
      </c>
      <c r="B387" s="53" t="s">
        <v>458</v>
      </c>
      <c r="C387" s="54">
        <v>211</v>
      </c>
      <c r="D387" s="55">
        <v>22338110</v>
      </c>
      <c r="E387" s="55">
        <v>1338920.1200000013</v>
      </c>
      <c r="F387" s="56">
        <v>2.2684223658246492E-3</v>
      </c>
    </row>
    <row r="388" spans="1:6" x14ac:dyDescent="0.2">
      <c r="A388" s="53" t="s">
        <v>93</v>
      </c>
      <c r="B388" s="53" t="s">
        <v>159</v>
      </c>
      <c r="C388" s="54">
        <v>169</v>
      </c>
      <c r="D388" s="55">
        <v>7483465</v>
      </c>
      <c r="E388" s="55">
        <v>448395.55999999994</v>
      </c>
      <c r="F388" s="56">
        <v>7.5967976120970343E-4</v>
      </c>
    </row>
    <row r="389" spans="1:6" x14ac:dyDescent="0.2">
      <c r="A389" s="53" t="s">
        <v>94</v>
      </c>
      <c r="B389" s="53" t="s">
        <v>465</v>
      </c>
      <c r="C389" s="54">
        <v>129</v>
      </c>
      <c r="D389" s="55">
        <v>5328281</v>
      </c>
      <c r="E389" s="55">
        <v>319342.81000000006</v>
      </c>
      <c r="F389" s="56">
        <v>5.4103628868411573E-4</v>
      </c>
    </row>
    <row r="390" spans="1:6" x14ac:dyDescent="0.2">
      <c r="A390" s="53" t="s">
        <v>94</v>
      </c>
      <c r="B390" s="53" t="s">
        <v>468</v>
      </c>
      <c r="C390" s="54">
        <v>29</v>
      </c>
      <c r="D390" s="55">
        <v>573995</v>
      </c>
      <c r="E390" s="55">
        <v>34439.699999999983</v>
      </c>
      <c r="F390" s="56">
        <v>5.8348354457688682E-5</v>
      </c>
    </row>
    <row r="391" spans="1:6" x14ac:dyDescent="0.2">
      <c r="A391" s="53" t="s">
        <v>94</v>
      </c>
      <c r="B391" s="53" t="s">
        <v>464</v>
      </c>
      <c r="C391" s="54">
        <v>252</v>
      </c>
      <c r="D391" s="55">
        <v>24142950</v>
      </c>
      <c r="E391" s="55">
        <v>1446677.2800000003</v>
      </c>
      <c r="F391" s="56">
        <v>2.4509864696650955E-3</v>
      </c>
    </row>
    <row r="392" spans="1:6" x14ac:dyDescent="0.2">
      <c r="A392" s="53" t="s">
        <v>94</v>
      </c>
      <c r="B392" s="53" t="s">
        <v>469</v>
      </c>
      <c r="C392" s="54">
        <v>21</v>
      </c>
      <c r="D392" s="55">
        <v>678901</v>
      </c>
      <c r="E392" s="55">
        <v>40734.060000000005</v>
      </c>
      <c r="F392" s="56">
        <v>6.9012371518357009E-5</v>
      </c>
    </row>
    <row r="393" spans="1:6" x14ac:dyDescent="0.2">
      <c r="A393" s="53" t="s">
        <v>94</v>
      </c>
      <c r="B393" s="53" t="s">
        <v>466</v>
      </c>
      <c r="C393" s="54">
        <v>62</v>
      </c>
      <c r="D393" s="55">
        <v>3398542</v>
      </c>
      <c r="E393" s="55">
        <v>203912.52</v>
      </c>
      <c r="F393" s="56">
        <v>3.4547223103919422E-4</v>
      </c>
    </row>
    <row r="394" spans="1:6" x14ac:dyDescent="0.2">
      <c r="A394" s="53" t="s">
        <v>94</v>
      </c>
      <c r="B394" s="53" t="s">
        <v>467</v>
      </c>
      <c r="C394" s="54">
        <v>27</v>
      </c>
      <c r="D394" s="55">
        <v>925645</v>
      </c>
      <c r="E394" s="55">
        <v>55538.7</v>
      </c>
      <c r="F394" s="56">
        <v>9.4094656855873767E-5</v>
      </c>
    </row>
    <row r="395" spans="1:6" x14ac:dyDescent="0.2">
      <c r="A395" s="53" t="s">
        <v>94</v>
      </c>
      <c r="B395" s="53" t="s">
        <v>470</v>
      </c>
      <c r="C395" s="54">
        <v>11</v>
      </c>
      <c r="D395" s="55">
        <v>153892</v>
      </c>
      <c r="E395" s="55">
        <v>9233.52</v>
      </c>
      <c r="F395" s="56">
        <v>1.5643594394032406E-5</v>
      </c>
    </row>
    <row r="396" spans="1:6" x14ac:dyDescent="0.2">
      <c r="A396" s="53" t="s">
        <v>94</v>
      </c>
      <c r="B396" s="53" t="s">
        <v>472</v>
      </c>
      <c r="C396" s="54">
        <v>10</v>
      </c>
      <c r="D396" s="55">
        <v>373745</v>
      </c>
      <c r="E396" s="55">
        <v>22401.360000000001</v>
      </c>
      <c r="F396" s="56">
        <v>3.7952783956140434E-5</v>
      </c>
    </row>
    <row r="397" spans="1:6" x14ac:dyDescent="0.2">
      <c r="A397" s="53" t="s">
        <v>94</v>
      </c>
      <c r="B397" s="53" t="s">
        <v>471</v>
      </c>
      <c r="C397" s="54">
        <v>11</v>
      </c>
      <c r="D397" s="55">
        <v>20869</v>
      </c>
      <c r="E397" s="55">
        <v>1252.1399999999999</v>
      </c>
      <c r="F397" s="56">
        <v>2.1213979375735075E-6</v>
      </c>
    </row>
    <row r="398" spans="1:6" x14ac:dyDescent="0.2">
      <c r="A398" s="53" t="s">
        <v>94</v>
      </c>
      <c r="B398" s="53" t="s">
        <v>159</v>
      </c>
      <c r="C398" s="54">
        <v>59</v>
      </c>
      <c r="D398" s="55">
        <v>1227102</v>
      </c>
      <c r="E398" s="55">
        <v>72054.429999999993</v>
      </c>
      <c r="F398" s="56">
        <v>1.2207590141280901E-4</v>
      </c>
    </row>
    <row r="399" spans="1:6" x14ac:dyDescent="0.2">
      <c r="A399" s="53" t="s">
        <v>95</v>
      </c>
      <c r="B399" s="53" t="s">
        <v>477</v>
      </c>
      <c r="C399" s="54">
        <v>39</v>
      </c>
      <c r="D399" s="55">
        <v>1217403</v>
      </c>
      <c r="E399" s="55">
        <v>73044.180000000008</v>
      </c>
      <c r="F399" s="56">
        <v>1.237527535289569E-4</v>
      </c>
    </row>
    <row r="400" spans="1:6" x14ac:dyDescent="0.2">
      <c r="A400" s="53" t="s">
        <v>95</v>
      </c>
      <c r="B400" s="53" t="s">
        <v>474</v>
      </c>
      <c r="C400" s="54">
        <v>80</v>
      </c>
      <c r="D400" s="55">
        <v>4976165</v>
      </c>
      <c r="E400" s="55">
        <v>297717.79999999993</v>
      </c>
      <c r="F400" s="56">
        <v>5.043988107551248E-4</v>
      </c>
    </row>
    <row r="401" spans="1:6" x14ac:dyDescent="0.2">
      <c r="A401" s="53" t="s">
        <v>95</v>
      </c>
      <c r="B401" s="53" t="s">
        <v>478</v>
      </c>
      <c r="C401" s="54">
        <v>40</v>
      </c>
      <c r="D401" s="55">
        <v>1077909</v>
      </c>
      <c r="E401" s="55">
        <v>64674.539999999986</v>
      </c>
      <c r="F401" s="56">
        <v>1.0957276005040595E-4</v>
      </c>
    </row>
    <row r="402" spans="1:6" x14ac:dyDescent="0.2">
      <c r="A402" s="53" t="s">
        <v>95</v>
      </c>
      <c r="B402" s="53" t="s">
        <v>479</v>
      </c>
      <c r="C402" s="54">
        <v>33</v>
      </c>
      <c r="D402" s="55">
        <v>1594215</v>
      </c>
      <c r="E402" s="55">
        <v>95641.25999999998</v>
      </c>
      <c r="F402" s="56">
        <v>1.6203712980252335E-4</v>
      </c>
    </row>
    <row r="403" spans="1:6" x14ac:dyDescent="0.2">
      <c r="A403" s="53" t="s">
        <v>95</v>
      </c>
      <c r="B403" s="53" t="s">
        <v>480</v>
      </c>
      <c r="C403" s="54">
        <v>13</v>
      </c>
      <c r="D403" s="55">
        <v>154712</v>
      </c>
      <c r="E403" s="55">
        <v>9282.7199999999993</v>
      </c>
      <c r="F403" s="56">
        <v>1.5726949912208183E-5</v>
      </c>
    </row>
    <row r="404" spans="1:6" x14ac:dyDescent="0.2">
      <c r="A404" s="53" t="s">
        <v>95</v>
      </c>
      <c r="B404" s="53" t="s">
        <v>113</v>
      </c>
      <c r="C404" s="54">
        <v>72</v>
      </c>
      <c r="D404" s="55">
        <v>5142685</v>
      </c>
      <c r="E404" s="55">
        <v>308561.09999999992</v>
      </c>
      <c r="F404" s="56">
        <v>5.2276972315828322E-4</v>
      </c>
    </row>
    <row r="405" spans="1:6" x14ac:dyDescent="0.2">
      <c r="A405" s="53" t="s">
        <v>95</v>
      </c>
      <c r="B405" s="53" t="s">
        <v>473</v>
      </c>
      <c r="C405" s="54">
        <v>490</v>
      </c>
      <c r="D405" s="55">
        <v>58931956</v>
      </c>
      <c r="E405" s="55">
        <v>3531284.6900000027</v>
      </c>
      <c r="F405" s="56">
        <v>5.9827655520556088E-3</v>
      </c>
    </row>
    <row r="406" spans="1:6" x14ac:dyDescent="0.2">
      <c r="A406" s="53" t="s">
        <v>95</v>
      </c>
      <c r="B406" s="53" t="s">
        <v>476</v>
      </c>
      <c r="C406" s="54">
        <v>60</v>
      </c>
      <c r="D406" s="55">
        <v>2741911</v>
      </c>
      <c r="E406" s="55">
        <v>164514.66</v>
      </c>
      <c r="F406" s="56">
        <v>2.7872367341080621E-4</v>
      </c>
    </row>
    <row r="407" spans="1:6" x14ac:dyDescent="0.2">
      <c r="A407" s="53" t="s">
        <v>95</v>
      </c>
      <c r="B407" s="53" t="s">
        <v>481</v>
      </c>
      <c r="C407" s="54">
        <v>10</v>
      </c>
      <c r="D407" s="55">
        <v>140195</v>
      </c>
      <c r="E407" s="55">
        <v>8411.6999999999989</v>
      </c>
      <c r="F407" s="56">
        <v>1.4251252281284101E-5</v>
      </c>
    </row>
    <row r="408" spans="1:6" x14ac:dyDescent="0.2">
      <c r="A408" s="53" t="s">
        <v>95</v>
      </c>
      <c r="B408" s="53" t="s">
        <v>475</v>
      </c>
      <c r="C408" s="54">
        <v>67</v>
      </c>
      <c r="D408" s="55">
        <v>4177461</v>
      </c>
      <c r="E408" s="55">
        <v>250647.66</v>
      </c>
      <c r="F408" s="56">
        <v>4.2465173940743514E-4</v>
      </c>
    </row>
    <row r="409" spans="1:6" x14ac:dyDescent="0.2">
      <c r="A409" s="53" t="s">
        <v>95</v>
      </c>
      <c r="B409" s="53" t="s">
        <v>159</v>
      </c>
      <c r="C409" s="54">
        <v>38</v>
      </c>
      <c r="D409" s="55">
        <v>1439260</v>
      </c>
      <c r="E409" s="55">
        <v>86300.41</v>
      </c>
      <c r="F409" s="56">
        <v>1.4621169500674696E-4</v>
      </c>
    </row>
    <row r="410" spans="1:6" x14ac:dyDescent="0.2">
      <c r="A410" s="53" t="s">
        <v>96</v>
      </c>
      <c r="B410" s="53" t="s">
        <v>483</v>
      </c>
      <c r="C410" s="54">
        <v>18</v>
      </c>
      <c r="D410" s="55">
        <v>5980685</v>
      </c>
      <c r="E410" s="55">
        <v>358841.09999999992</v>
      </c>
      <c r="F410" s="56">
        <v>6.0795499661108886E-4</v>
      </c>
    </row>
    <row r="411" spans="1:6" x14ac:dyDescent="0.2">
      <c r="A411" s="53" t="s">
        <v>96</v>
      </c>
      <c r="B411" s="53" t="s">
        <v>482</v>
      </c>
      <c r="C411" s="54">
        <v>403</v>
      </c>
      <c r="D411" s="55">
        <v>33328733</v>
      </c>
      <c r="E411" s="55">
        <v>1997554.27</v>
      </c>
      <c r="F411" s="56">
        <v>3.3842920987822082E-3</v>
      </c>
    </row>
    <row r="412" spans="1:6" x14ac:dyDescent="0.2">
      <c r="A412" s="53" t="s">
        <v>96</v>
      </c>
      <c r="B412" s="53" t="s">
        <v>484</v>
      </c>
      <c r="C412" s="54">
        <v>14</v>
      </c>
      <c r="D412" s="55">
        <v>350041</v>
      </c>
      <c r="E412" s="55">
        <v>21002.460000000003</v>
      </c>
      <c r="F412" s="56">
        <v>3.5582742607032845E-5</v>
      </c>
    </row>
    <row r="413" spans="1:6" x14ac:dyDescent="0.2">
      <c r="A413" s="53" t="s">
        <v>96</v>
      </c>
      <c r="B413" s="53" t="s">
        <v>485</v>
      </c>
      <c r="C413" s="54">
        <v>13</v>
      </c>
      <c r="D413" s="55">
        <v>202117</v>
      </c>
      <c r="E413" s="55">
        <v>12127.02</v>
      </c>
      <c r="F413" s="56">
        <v>2.0545813740406571E-5</v>
      </c>
    </row>
    <row r="414" spans="1:6" x14ac:dyDescent="0.2">
      <c r="A414" s="53" t="s">
        <v>96</v>
      </c>
      <c r="B414" s="53" t="s">
        <v>486</v>
      </c>
      <c r="C414" s="54">
        <v>12</v>
      </c>
      <c r="D414" s="55">
        <v>71366</v>
      </c>
      <c r="E414" s="55">
        <v>4281.96</v>
      </c>
      <c r="F414" s="56">
        <v>7.2545730611371401E-6</v>
      </c>
    </row>
    <row r="415" spans="1:6" x14ac:dyDescent="0.2">
      <c r="A415" s="53" t="s">
        <v>96</v>
      </c>
      <c r="B415" s="53" t="s">
        <v>159</v>
      </c>
      <c r="C415" s="54">
        <v>16</v>
      </c>
      <c r="D415" s="55">
        <v>128187</v>
      </c>
      <c r="E415" s="55">
        <v>7676.369999999999</v>
      </c>
      <c r="F415" s="56">
        <v>1.3005443070304556E-5</v>
      </c>
    </row>
    <row r="416" spans="1:6" x14ac:dyDescent="0.2">
      <c r="A416" s="53" t="s">
        <v>97</v>
      </c>
      <c r="B416" s="53" t="s">
        <v>488</v>
      </c>
      <c r="C416" s="54">
        <v>664</v>
      </c>
      <c r="D416" s="55">
        <v>160412286</v>
      </c>
      <c r="E416" s="55">
        <v>9586210.789999973</v>
      </c>
      <c r="F416" s="56">
        <v>1.6241129425663945E-2</v>
      </c>
    </row>
    <row r="417" spans="1:6" x14ac:dyDescent="0.2">
      <c r="A417" s="53" t="s">
        <v>97</v>
      </c>
      <c r="B417" s="53" t="s">
        <v>495</v>
      </c>
      <c r="C417" s="54">
        <v>18</v>
      </c>
      <c r="D417" s="55">
        <v>950780</v>
      </c>
      <c r="E417" s="55">
        <v>57046.80000000001</v>
      </c>
      <c r="F417" s="56">
        <v>9.6649706794103228E-5</v>
      </c>
    </row>
    <row r="418" spans="1:6" x14ac:dyDescent="0.2">
      <c r="A418" s="53" t="s">
        <v>97</v>
      </c>
      <c r="B418" s="53" t="s">
        <v>487</v>
      </c>
      <c r="C418" s="54">
        <v>1342</v>
      </c>
      <c r="D418" s="55">
        <v>187201381</v>
      </c>
      <c r="E418" s="55">
        <v>11222524.290000001</v>
      </c>
      <c r="F418" s="56">
        <v>1.9013400964089159E-2</v>
      </c>
    </row>
    <row r="419" spans="1:6" x14ac:dyDescent="0.2">
      <c r="A419" s="53" t="s">
        <v>97</v>
      </c>
      <c r="B419" s="53" t="s">
        <v>494</v>
      </c>
      <c r="C419" s="54">
        <v>38</v>
      </c>
      <c r="D419" s="55">
        <v>1019193</v>
      </c>
      <c r="E419" s="55">
        <v>61151.580000000009</v>
      </c>
      <c r="F419" s="56">
        <v>1.0360409833673663E-4</v>
      </c>
    </row>
    <row r="420" spans="1:6" x14ac:dyDescent="0.2">
      <c r="A420" s="53" t="s">
        <v>97</v>
      </c>
      <c r="B420" s="53" t="s">
        <v>489</v>
      </c>
      <c r="C420" s="54">
        <v>364</v>
      </c>
      <c r="D420" s="55">
        <v>34808837</v>
      </c>
      <c r="E420" s="55">
        <v>2087285.8099999994</v>
      </c>
      <c r="F420" s="56">
        <v>3.5363168754775406E-3</v>
      </c>
    </row>
    <row r="421" spans="1:6" x14ac:dyDescent="0.2">
      <c r="A421" s="53" t="s">
        <v>97</v>
      </c>
      <c r="B421" s="53" t="s">
        <v>492</v>
      </c>
      <c r="C421" s="54">
        <v>54</v>
      </c>
      <c r="D421" s="55">
        <v>1528388</v>
      </c>
      <c r="E421" s="55">
        <v>91703.27999999997</v>
      </c>
      <c r="F421" s="56">
        <v>1.5536533379712002E-4</v>
      </c>
    </row>
    <row r="422" spans="1:6" x14ac:dyDescent="0.2">
      <c r="A422" s="53" t="s">
        <v>97</v>
      </c>
      <c r="B422" s="53" t="s">
        <v>490</v>
      </c>
      <c r="C422" s="54">
        <v>126</v>
      </c>
      <c r="D422" s="55">
        <v>6127903</v>
      </c>
      <c r="E422" s="55">
        <v>367674.17999999993</v>
      </c>
      <c r="F422" s="56">
        <v>6.2292015840962722E-4</v>
      </c>
    </row>
    <row r="423" spans="1:6" x14ac:dyDescent="0.2">
      <c r="A423" s="53" t="s">
        <v>97</v>
      </c>
      <c r="B423" s="53" t="s">
        <v>491</v>
      </c>
      <c r="C423" s="54">
        <v>83</v>
      </c>
      <c r="D423" s="55">
        <v>3382638</v>
      </c>
      <c r="E423" s="55">
        <v>202958.28</v>
      </c>
      <c r="F423" s="56">
        <v>3.4385554059886798E-4</v>
      </c>
    </row>
    <row r="424" spans="1:6" x14ac:dyDescent="0.2">
      <c r="A424" s="53" t="s">
        <v>97</v>
      </c>
      <c r="B424" s="53" t="s">
        <v>493</v>
      </c>
      <c r="C424" s="54">
        <v>51</v>
      </c>
      <c r="D424" s="55">
        <v>3996209</v>
      </c>
      <c r="E424" s="55">
        <v>239772.54000000007</v>
      </c>
      <c r="F424" s="56">
        <v>4.0622691699231843E-4</v>
      </c>
    </row>
    <row r="425" spans="1:6" x14ac:dyDescent="0.2">
      <c r="A425" s="53" t="s">
        <v>97</v>
      </c>
      <c r="B425" s="53" t="s">
        <v>247</v>
      </c>
      <c r="C425" s="54">
        <v>13</v>
      </c>
      <c r="D425" s="55">
        <v>90156</v>
      </c>
      <c r="E425" s="55">
        <v>5405.420000000001</v>
      </c>
      <c r="F425" s="56">
        <v>9.1579590458883137E-6</v>
      </c>
    </row>
    <row r="426" spans="1:6" x14ac:dyDescent="0.2">
      <c r="A426" s="53" t="s">
        <v>97</v>
      </c>
      <c r="B426" s="53" t="s">
        <v>159</v>
      </c>
      <c r="C426" s="54">
        <v>86</v>
      </c>
      <c r="D426" s="55">
        <v>4598007</v>
      </c>
      <c r="E426" s="55">
        <v>275729.82</v>
      </c>
      <c r="F426" s="56">
        <v>4.6714638257344595E-4</v>
      </c>
    </row>
    <row r="427" spans="1:6" x14ac:dyDescent="0.2">
      <c r="A427" s="53" t="s">
        <v>98</v>
      </c>
      <c r="B427" s="53" t="s">
        <v>497</v>
      </c>
      <c r="C427" s="54">
        <v>181</v>
      </c>
      <c r="D427" s="55">
        <v>22535597</v>
      </c>
      <c r="E427" s="55">
        <v>1350787.0000000005</v>
      </c>
      <c r="F427" s="56">
        <v>2.2885274457337896E-3</v>
      </c>
    </row>
    <row r="428" spans="1:6" x14ac:dyDescent="0.2">
      <c r="A428" s="53" t="s">
        <v>98</v>
      </c>
      <c r="B428" s="53" t="s">
        <v>352</v>
      </c>
      <c r="C428" s="54">
        <v>19</v>
      </c>
      <c r="D428" s="55">
        <v>160250</v>
      </c>
      <c r="E428" s="55">
        <v>9598.41</v>
      </c>
      <c r="F428" s="56">
        <v>1.6261797544990921E-5</v>
      </c>
    </row>
    <row r="429" spans="1:6" x14ac:dyDescent="0.2">
      <c r="A429" s="53" t="s">
        <v>98</v>
      </c>
      <c r="B429" s="53" t="s">
        <v>501</v>
      </c>
      <c r="C429" s="54">
        <v>13</v>
      </c>
      <c r="D429" s="55">
        <v>432380</v>
      </c>
      <c r="E429" s="55">
        <v>25942.799999999999</v>
      </c>
      <c r="F429" s="56">
        <v>4.3952754815661189E-5</v>
      </c>
    </row>
    <row r="430" spans="1:6" x14ac:dyDescent="0.2">
      <c r="A430" s="53" t="s">
        <v>98</v>
      </c>
      <c r="B430" s="53" t="s">
        <v>496</v>
      </c>
      <c r="C430" s="54">
        <v>253</v>
      </c>
      <c r="D430" s="55">
        <v>17513217</v>
      </c>
      <c r="E430" s="55">
        <v>1050154.1399999999</v>
      </c>
      <c r="F430" s="56">
        <v>1.7791898882954628E-3</v>
      </c>
    </row>
    <row r="431" spans="1:6" x14ac:dyDescent="0.2">
      <c r="A431" s="53" t="s">
        <v>98</v>
      </c>
      <c r="B431" s="53" t="s">
        <v>498</v>
      </c>
      <c r="C431" s="54">
        <v>30</v>
      </c>
      <c r="D431" s="55">
        <v>493394</v>
      </c>
      <c r="E431" s="55">
        <v>29603.640000000007</v>
      </c>
      <c r="F431" s="56">
        <v>5.0155015286364639E-5</v>
      </c>
    </row>
    <row r="432" spans="1:6" x14ac:dyDescent="0.2">
      <c r="A432" s="53" t="s">
        <v>98</v>
      </c>
      <c r="B432" s="53" t="s">
        <v>502</v>
      </c>
      <c r="C432" s="54">
        <v>16</v>
      </c>
      <c r="D432" s="55">
        <v>60119</v>
      </c>
      <c r="E432" s="55">
        <v>3607.1400000000003</v>
      </c>
      <c r="F432" s="56">
        <v>6.1112809722067051E-6</v>
      </c>
    </row>
    <row r="433" spans="1:6" x14ac:dyDescent="0.2">
      <c r="A433" s="53" t="s">
        <v>98</v>
      </c>
      <c r="B433" s="53" t="s">
        <v>500</v>
      </c>
      <c r="C433" s="54">
        <v>23</v>
      </c>
      <c r="D433" s="55">
        <v>152151</v>
      </c>
      <c r="E433" s="55">
        <v>9129.0600000000013</v>
      </c>
      <c r="F433" s="56">
        <v>1.5466616397515302E-5</v>
      </c>
    </row>
    <row r="434" spans="1:6" x14ac:dyDescent="0.2">
      <c r="A434" s="53" t="s">
        <v>98</v>
      </c>
      <c r="B434" s="53" t="s">
        <v>499</v>
      </c>
      <c r="C434" s="54">
        <v>31</v>
      </c>
      <c r="D434" s="55">
        <v>907410</v>
      </c>
      <c r="E434" s="55">
        <v>54444.599999999991</v>
      </c>
      <c r="F434" s="56">
        <v>9.2241013107172194E-5</v>
      </c>
    </row>
    <row r="435" spans="1:6" x14ac:dyDescent="0.2">
      <c r="A435" s="53" t="s">
        <v>98</v>
      </c>
      <c r="B435" s="53" t="s">
        <v>159</v>
      </c>
      <c r="C435" s="54">
        <v>38</v>
      </c>
      <c r="D435" s="55">
        <v>2188430</v>
      </c>
      <c r="E435" s="55">
        <v>130544.89</v>
      </c>
      <c r="F435" s="56">
        <v>2.211714827469456E-4</v>
      </c>
    </row>
    <row r="436" spans="1:6" x14ac:dyDescent="0.2">
      <c r="A436" s="53" t="s">
        <v>99</v>
      </c>
      <c r="B436" s="53" t="s">
        <v>510</v>
      </c>
      <c r="C436" s="54">
        <v>12</v>
      </c>
      <c r="D436" s="55">
        <v>346554</v>
      </c>
      <c r="E436" s="55">
        <v>20793.240000000002</v>
      </c>
      <c r="F436" s="56">
        <v>3.52282783486439E-5</v>
      </c>
    </row>
    <row r="437" spans="1:6" x14ac:dyDescent="0.2">
      <c r="A437" s="53" t="s">
        <v>99</v>
      </c>
      <c r="B437" s="53" t="s">
        <v>505</v>
      </c>
      <c r="C437" s="54">
        <v>23</v>
      </c>
      <c r="D437" s="55">
        <v>1018540</v>
      </c>
      <c r="E437" s="55">
        <v>61112.399999999987</v>
      </c>
      <c r="F437" s="56">
        <v>1.0353771888140881E-4</v>
      </c>
    </row>
    <row r="438" spans="1:6" x14ac:dyDescent="0.2">
      <c r="A438" s="53" t="s">
        <v>99</v>
      </c>
      <c r="B438" s="53" t="s">
        <v>504</v>
      </c>
      <c r="C438" s="54">
        <v>44</v>
      </c>
      <c r="D438" s="55">
        <v>1532181</v>
      </c>
      <c r="E438" s="55">
        <v>91930.860000000015</v>
      </c>
      <c r="F438" s="56">
        <v>1.5575090389521854E-4</v>
      </c>
    </row>
    <row r="439" spans="1:6" x14ac:dyDescent="0.2">
      <c r="A439" s="53" t="s">
        <v>99</v>
      </c>
      <c r="B439" s="53" t="s">
        <v>507</v>
      </c>
      <c r="C439" s="54">
        <v>13</v>
      </c>
      <c r="D439" s="55">
        <v>960472</v>
      </c>
      <c r="E439" s="55">
        <v>57628.320000000007</v>
      </c>
      <c r="F439" s="56">
        <v>9.7634928357712516E-5</v>
      </c>
    </row>
    <row r="440" spans="1:6" x14ac:dyDescent="0.2">
      <c r="A440" s="53" t="s">
        <v>99</v>
      </c>
      <c r="B440" s="53" t="s">
        <v>508</v>
      </c>
      <c r="C440" s="54">
        <v>17</v>
      </c>
      <c r="D440" s="55">
        <v>282343</v>
      </c>
      <c r="E440" s="55">
        <v>16940.579999999998</v>
      </c>
      <c r="F440" s="56">
        <v>2.8701033010125874E-5</v>
      </c>
    </row>
    <row r="441" spans="1:6" x14ac:dyDescent="0.2">
      <c r="A441" s="53" t="s">
        <v>99</v>
      </c>
      <c r="B441" s="53" t="s">
        <v>506</v>
      </c>
      <c r="C441" s="54">
        <v>24</v>
      </c>
      <c r="D441" s="55">
        <v>454206</v>
      </c>
      <c r="E441" s="55">
        <v>27252.359999999997</v>
      </c>
      <c r="F441" s="56">
        <v>4.6171434742130081E-5</v>
      </c>
    </row>
    <row r="442" spans="1:6" x14ac:dyDescent="0.2">
      <c r="A442" s="53" t="s">
        <v>99</v>
      </c>
      <c r="B442" s="53" t="s">
        <v>503</v>
      </c>
      <c r="C442" s="54">
        <v>114</v>
      </c>
      <c r="D442" s="55">
        <v>7238013</v>
      </c>
      <c r="E442" s="55">
        <v>433461.48000000004</v>
      </c>
      <c r="F442" s="56">
        <v>7.3437817631379911E-4</v>
      </c>
    </row>
    <row r="443" spans="1:6" x14ac:dyDescent="0.2">
      <c r="A443" s="53" t="s">
        <v>99</v>
      </c>
      <c r="B443" s="53" t="s">
        <v>511</v>
      </c>
      <c r="C443" s="54">
        <v>13</v>
      </c>
      <c r="D443" s="55">
        <v>273033</v>
      </c>
      <c r="E443" s="55">
        <v>16381.979999999998</v>
      </c>
      <c r="F443" s="56">
        <v>2.7754642919617974E-5</v>
      </c>
    </row>
    <row r="444" spans="1:6" x14ac:dyDescent="0.2">
      <c r="A444" s="53" t="s">
        <v>99</v>
      </c>
      <c r="B444" s="53" t="s">
        <v>509</v>
      </c>
      <c r="C444" s="54">
        <v>11</v>
      </c>
      <c r="D444" s="55">
        <v>436486</v>
      </c>
      <c r="E444" s="55">
        <v>26189.159999999996</v>
      </c>
      <c r="F444" s="56">
        <v>4.4370142324965741E-5</v>
      </c>
    </row>
    <row r="445" spans="1:6" x14ac:dyDescent="0.2">
      <c r="A445" s="53" t="s">
        <v>99</v>
      </c>
      <c r="B445" s="53" t="s">
        <v>159</v>
      </c>
      <c r="C445" s="54">
        <v>33</v>
      </c>
      <c r="D445" s="55">
        <v>903327</v>
      </c>
      <c r="E445" s="55">
        <v>54199.619999999995</v>
      </c>
      <c r="F445" s="56">
        <v>9.1825963618499403E-5</v>
      </c>
    </row>
    <row r="446" spans="1:6" x14ac:dyDescent="0.2">
      <c r="A446" s="53" t="s">
        <v>100</v>
      </c>
      <c r="B446" s="53" t="s">
        <v>512</v>
      </c>
      <c r="C446" s="54">
        <v>312</v>
      </c>
      <c r="D446" s="55">
        <v>29731675</v>
      </c>
      <c r="E446" s="55">
        <v>1780385.4999999998</v>
      </c>
      <c r="F446" s="56">
        <v>3.0163608923808667E-3</v>
      </c>
    </row>
    <row r="447" spans="1:6" x14ac:dyDescent="0.2">
      <c r="A447" s="53" t="s">
        <v>100</v>
      </c>
      <c r="B447" s="53" t="s">
        <v>513</v>
      </c>
      <c r="C447" s="54">
        <v>47</v>
      </c>
      <c r="D447" s="55">
        <v>2477226</v>
      </c>
      <c r="E447" s="55">
        <v>148633.56000000006</v>
      </c>
      <c r="F447" s="56">
        <v>2.518176303274461E-4</v>
      </c>
    </row>
    <row r="448" spans="1:6" x14ac:dyDescent="0.2">
      <c r="A448" s="53" t="s">
        <v>100</v>
      </c>
      <c r="B448" s="53" t="s">
        <v>519</v>
      </c>
      <c r="C448" s="54">
        <v>17</v>
      </c>
      <c r="D448" s="55">
        <v>769303</v>
      </c>
      <c r="E448" s="55">
        <v>46158.180000000008</v>
      </c>
      <c r="F448" s="56">
        <v>7.8202012438023506E-5</v>
      </c>
    </row>
    <row r="449" spans="1:6" x14ac:dyDescent="0.2">
      <c r="A449" s="53" t="s">
        <v>100</v>
      </c>
      <c r="B449" s="53" t="s">
        <v>521</v>
      </c>
      <c r="C449" s="54">
        <v>15</v>
      </c>
      <c r="D449" s="55">
        <v>182164</v>
      </c>
      <c r="E449" s="55">
        <v>10929.84</v>
      </c>
      <c r="F449" s="56">
        <v>1.8517530015819661E-5</v>
      </c>
    </row>
    <row r="450" spans="1:6" x14ac:dyDescent="0.2">
      <c r="A450" s="53" t="s">
        <v>100</v>
      </c>
      <c r="B450" s="53" t="s">
        <v>523</v>
      </c>
      <c r="C450" s="54">
        <v>12</v>
      </c>
      <c r="D450" s="55">
        <v>171270</v>
      </c>
      <c r="E450" s="55">
        <v>10276.200000000001</v>
      </c>
      <c r="F450" s="56">
        <v>1.741012146093319E-5</v>
      </c>
    </row>
    <row r="451" spans="1:6" x14ac:dyDescent="0.2">
      <c r="A451" s="53" t="s">
        <v>100</v>
      </c>
      <c r="B451" s="53" t="s">
        <v>524</v>
      </c>
      <c r="C451" s="54">
        <v>11</v>
      </c>
      <c r="D451" s="55">
        <v>193548</v>
      </c>
      <c r="E451" s="55">
        <v>11612.879999999997</v>
      </c>
      <c r="F451" s="56">
        <v>1.9674748575469703E-5</v>
      </c>
    </row>
    <row r="452" spans="1:6" x14ac:dyDescent="0.2">
      <c r="A452" s="53" t="s">
        <v>100</v>
      </c>
      <c r="B452" s="53" t="s">
        <v>522</v>
      </c>
      <c r="C452" s="54">
        <v>13</v>
      </c>
      <c r="D452" s="55">
        <v>147370</v>
      </c>
      <c r="E452" s="55">
        <v>8842.2000000000007</v>
      </c>
      <c r="F452" s="56">
        <v>1.4980613065322147E-5</v>
      </c>
    </row>
    <row r="453" spans="1:6" x14ac:dyDescent="0.2">
      <c r="A453" s="53" t="s">
        <v>100</v>
      </c>
      <c r="B453" s="53" t="s">
        <v>520</v>
      </c>
      <c r="C453" s="54">
        <v>17</v>
      </c>
      <c r="D453" s="55">
        <v>412265</v>
      </c>
      <c r="E453" s="55">
        <v>24735.899999999998</v>
      </c>
      <c r="F453" s="56">
        <v>4.1908003293581017E-5</v>
      </c>
    </row>
    <row r="454" spans="1:6" x14ac:dyDescent="0.2">
      <c r="A454" s="53" t="s">
        <v>100</v>
      </c>
      <c r="B454" s="53" t="s">
        <v>514</v>
      </c>
      <c r="C454" s="54">
        <v>31</v>
      </c>
      <c r="D454" s="55">
        <v>827560</v>
      </c>
      <c r="E454" s="55">
        <v>49653.599999999991</v>
      </c>
      <c r="F454" s="56">
        <v>8.4124015392128608E-5</v>
      </c>
    </row>
    <row r="455" spans="1:6" x14ac:dyDescent="0.2">
      <c r="A455" s="53" t="s">
        <v>100</v>
      </c>
      <c r="B455" s="53" t="s">
        <v>515</v>
      </c>
      <c r="C455" s="54">
        <v>29</v>
      </c>
      <c r="D455" s="55">
        <v>1110622</v>
      </c>
      <c r="E455" s="55">
        <v>66637.319999999978</v>
      </c>
      <c r="F455" s="56">
        <v>1.1289813696026469E-4</v>
      </c>
    </row>
    <row r="456" spans="1:6" x14ac:dyDescent="0.2">
      <c r="A456" s="53" t="s">
        <v>100</v>
      </c>
      <c r="B456" s="53" t="s">
        <v>517</v>
      </c>
      <c r="C456" s="54">
        <v>23</v>
      </c>
      <c r="D456" s="55">
        <v>1401957</v>
      </c>
      <c r="E456" s="55">
        <v>84117.419999999969</v>
      </c>
      <c r="F456" s="56">
        <v>1.425132343843376E-4</v>
      </c>
    </row>
    <row r="457" spans="1:6" x14ac:dyDescent="0.2">
      <c r="A457" s="53" t="s">
        <v>100</v>
      </c>
      <c r="B457" s="53" t="s">
        <v>518</v>
      </c>
      <c r="C457" s="54">
        <v>14</v>
      </c>
      <c r="D457" s="55">
        <v>1583422</v>
      </c>
      <c r="E457" s="55">
        <v>95005.319999999992</v>
      </c>
      <c r="F457" s="56">
        <v>1.6095970890356599E-4</v>
      </c>
    </row>
    <row r="458" spans="1:6" x14ac:dyDescent="0.2">
      <c r="A458" s="53" t="s">
        <v>100</v>
      </c>
      <c r="B458" s="53" t="s">
        <v>516</v>
      </c>
      <c r="C458" s="54">
        <v>30</v>
      </c>
      <c r="D458" s="55">
        <v>624901</v>
      </c>
      <c r="E458" s="55">
        <v>37494.060000000012</v>
      </c>
      <c r="F458" s="56">
        <v>6.3523105687269301E-5</v>
      </c>
    </row>
    <row r="459" spans="1:6" x14ac:dyDescent="0.2">
      <c r="A459" s="53" t="s">
        <v>100</v>
      </c>
      <c r="B459" s="53" t="s">
        <v>159</v>
      </c>
      <c r="C459" s="54">
        <v>17</v>
      </c>
      <c r="D459" s="55">
        <v>239892</v>
      </c>
      <c r="E459" s="55">
        <v>13582.57</v>
      </c>
      <c r="F459" s="56">
        <v>2.3011832530665741E-5</v>
      </c>
    </row>
    <row r="460" spans="1:6" x14ac:dyDescent="0.2">
      <c r="A460" s="53" t="s">
        <v>101</v>
      </c>
      <c r="B460" s="53" t="s">
        <v>526</v>
      </c>
      <c r="C460" s="54">
        <v>68</v>
      </c>
      <c r="D460" s="55">
        <v>3854812</v>
      </c>
      <c r="E460" s="55">
        <v>231288.72</v>
      </c>
      <c r="F460" s="56">
        <v>3.9185347771975704E-4</v>
      </c>
    </row>
    <row r="461" spans="1:6" x14ac:dyDescent="0.2">
      <c r="A461" s="53" t="s">
        <v>101</v>
      </c>
      <c r="B461" s="53" t="s">
        <v>525</v>
      </c>
      <c r="C461" s="54">
        <v>282</v>
      </c>
      <c r="D461" s="55">
        <v>41643514</v>
      </c>
      <c r="E461" s="55">
        <v>2494716.5600000019</v>
      </c>
      <c r="F461" s="56">
        <v>4.2265933244002114E-3</v>
      </c>
    </row>
    <row r="462" spans="1:6" x14ac:dyDescent="0.2">
      <c r="A462" s="53" t="s">
        <v>101</v>
      </c>
      <c r="B462" s="53" t="s">
        <v>529</v>
      </c>
      <c r="C462" s="54">
        <v>15</v>
      </c>
      <c r="D462" s="55">
        <v>1488817</v>
      </c>
      <c r="E462" s="55">
        <v>89329.020000000019</v>
      </c>
      <c r="F462" s="56">
        <v>1.5134282012671321E-4</v>
      </c>
    </row>
    <row r="463" spans="1:6" x14ac:dyDescent="0.2">
      <c r="A463" s="53" t="s">
        <v>101</v>
      </c>
      <c r="B463" s="53" t="s">
        <v>99</v>
      </c>
      <c r="C463" s="54">
        <v>317</v>
      </c>
      <c r="D463" s="55">
        <v>39742355</v>
      </c>
      <c r="E463" s="55">
        <v>2379175.7299999981</v>
      </c>
      <c r="F463" s="56">
        <v>4.0308419879142438E-3</v>
      </c>
    </row>
    <row r="464" spans="1:6" x14ac:dyDescent="0.2">
      <c r="A464" s="53" t="s">
        <v>101</v>
      </c>
      <c r="B464" s="53" t="s">
        <v>528</v>
      </c>
      <c r="C464" s="54">
        <v>41</v>
      </c>
      <c r="D464" s="55">
        <v>1068162</v>
      </c>
      <c r="E464" s="55">
        <v>64089.720000000008</v>
      </c>
      <c r="F464" s="56">
        <v>1.0858194756789466E-4</v>
      </c>
    </row>
    <row r="465" spans="1:6" x14ac:dyDescent="0.2">
      <c r="A465" s="53" t="s">
        <v>101</v>
      </c>
      <c r="B465" s="53" t="s">
        <v>527</v>
      </c>
      <c r="C465" s="54">
        <v>72</v>
      </c>
      <c r="D465" s="55">
        <v>2421250</v>
      </c>
      <c r="E465" s="55">
        <v>145275.00000000003</v>
      </c>
      <c r="F465" s="56">
        <v>2.461274980281689E-4</v>
      </c>
    </row>
    <row r="466" spans="1:6" x14ac:dyDescent="0.2">
      <c r="A466" s="53" t="s">
        <v>101</v>
      </c>
      <c r="B466" s="53" t="s">
        <v>159</v>
      </c>
      <c r="C466" s="54">
        <v>86</v>
      </c>
      <c r="D466" s="55">
        <v>2931187</v>
      </c>
      <c r="E466" s="55">
        <v>175776.16999999998</v>
      </c>
      <c r="F466" s="56">
        <v>2.9780312466063719E-4</v>
      </c>
    </row>
    <row r="467" spans="1:6" x14ac:dyDescent="0.2">
      <c r="A467" s="53" t="s">
        <v>102</v>
      </c>
      <c r="B467" s="53" t="s">
        <v>542</v>
      </c>
      <c r="C467" s="54">
        <v>24</v>
      </c>
      <c r="D467" s="55">
        <v>671018</v>
      </c>
      <c r="E467" s="55">
        <v>40261.08</v>
      </c>
      <c r="F467" s="56">
        <v>6.8211040360089133E-5</v>
      </c>
    </row>
    <row r="468" spans="1:6" x14ac:dyDescent="0.2">
      <c r="A468" s="53" t="s">
        <v>102</v>
      </c>
      <c r="B468" s="53" t="s">
        <v>530</v>
      </c>
      <c r="C468" s="54">
        <v>3186</v>
      </c>
      <c r="D468" s="55">
        <v>752322061</v>
      </c>
      <c r="E468" s="55">
        <v>45087328.419999927</v>
      </c>
      <c r="F468" s="56">
        <v>7.6387756577449215E-2</v>
      </c>
    </row>
    <row r="469" spans="1:6" x14ac:dyDescent="0.2">
      <c r="A469" s="53" t="s">
        <v>102</v>
      </c>
      <c r="B469" s="53" t="s">
        <v>533</v>
      </c>
      <c r="C469" s="54">
        <v>78</v>
      </c>
      <c r="D469" s="55">
        <v>5151171</v>
      </c>
      <c r="E469" s="55">
        <v>309070.25999999995</v>
      </c>
      <c r="F469" s="56">
        <v>5.2363235111833168E-4</v>
      </c>
    </row>
    <row r="470" spans="1:6" x14ac:dyDescent="0.2">
      <c r="A470" s="53" t="s">
        <v>102</v>
      </c>
      <c r="B470" s="53" t="s">
        <v>536</v>
      </c>
      <c r="C470" s="54">
        <v>55</v>
      </c>
      <c r="D470" s="55">
        <v>1976895</v>
      </c>
      <c r="E470" s="55">
        <v>118613.69999999997</v>
      </c>
      <c r="F470" s="56">
        <v>2.0095744768792846E-4</v>
      </c>
    </row>
    <row r="471" spans="1:6" x14ac:dyDescent="0.2">
      <c r="A471" s="53" t="s">
        <v>102</v>
      </c>
      <c r="B471" s="53" t="s">
        <v>541</v>
      </c>
      <c r="C471" s="54">
        <v>31</v>
      </c>
      <c r="D471" s="55">
        <v>1024902</v>
      </c>
      <c r="E471" s="55">
        <v>61494.12000000001</v>
      </c>
      <c r="F471" s="56">
        <v>1.0418443571876774E-4</v>
      </c>
    </row>
    <row r="472" spans="1:6" x14ac:dyDescent="0.2">
      <c r="A472" s="53" t="s">
        <v>102</v>
      </c>
      <c r="B472" s="53" t="s">
        <v>537</v>
      </c>
      <c r="C472" s="54">
        <v>55</v>
      </c>
      <c r="D472" s="55">
        <v>1713574</v>
      </c>
      <c r="E472" s="55">
        <v>102814.44</v>
      </c>
      <c r="F472" s="56">
        <v>1.7419005939333876E-4</v>
      </c>
    </row>
    <row r="473" spans="1:6" x14ac:dyDescent="0.2">
      <c r="A473" s="53" t="s">
        <v>102</v>
      </c>
      <c r="B473" s="53" t="s">
        <v>534</v>
      </c>
      <c r="C473" s="54">
        <v>71</v>
      </c>
      <c r="D473" s="55">
        <v>4476322</v>
      </c>
      <c r="E473" s="55">
        <v>268533.77999999997</v>
      </c>
      <c r="F473" s="56">
        <v>4.549547231626001E-4</v>
      </c>
    </row>
    <row r="474" spans="1:6" x14ac:dyDescent="0.2">
      <c r="A474" s="53" t="s">
        <v>102</v>
      </c>
      <c r="B474" s="53" t="s">
        <v>531</v>
      </c>
      <c r="C474" s="54">
        <v>231</v>
      </c>
      <c r="D474" s="55">
        <v>36642990</v>
      </c>
      <c r="E474" s="55">
        <v>2198579.4000000008</v>
      </c>
      <c r="F474" s="56">
        <v>3.7248724621460876E-3</v>
      </c>
    </row>
    <row r="475" spans="1:6" x14ac:dyDescent="0.2">
      <c r="A475" s="53" t="s">
        <v>102</v>
      </c>
      <c r="B475" s="53" t="s">
        <v>535</v>
      </c>
      <c r="C475" s="54">
        <v>68</v>
      </c>
      <c r="D475" s="55">
        <v>3019079</v>
      </c>
      <c r="E475" s="55">
        <v>181144.73999999993</v>
      </c>
      <c r="F475" s="56">
        <v>3.0689865177878605E-4</v>
      </c>
    </row>
    <row r="476" spans="1:6" x14ac:dyDescent="0.2">
      <c r="A476" s="53" t="s">
        <v>102</v>
      </c>
      <c r="B476" s="53" t="s">
        <v>108</v>
      </c>
      <c r="C476" s="54">
        <v>720</v>
      </c>
      <c r="D476" s="55">
        <v>110778096</v>
      </c>
      <c r="E476" s="55">
        <v>6640532.4000000022</v>
      </c>
      <c r="F476" s="56">
        <v>1.1250508519614469E-2</v>
      </c>
    </row>
    <row r="477" spans="1:6" x14ac:dyDescent="0.2">
      <c r="A477" s="53" t="s">
        <v>102</v>
      </c>
      <c r="B477" s="53" t="s">
        <v>532</v>
      </c>
      <c r="C477" s="54">
        <v>140</v>
      </c>
      <c r="D477" s="55">
        <v>8972800</v>
      </c>
      <c r="E477" s="55">
        <v>537396.47999999998</v>
      </c>
      <c r="F477" s="56">
        <v>9.1046670846012658E-4</v>
      </c>
    </row>
    <row r="478" spans="1:6" x14ac:dyDescent="0.2">
      <c r="A478" s="53" t="s">
        <v>102</v>
      </c>
      <c r="B478" s="53" t="s">
        <v>540</v>
      </c>
      <c r="C478" s="54">
        <v>35</v>
      </c>
      <c r="D478" s="55">
        <v>6468772</v>
      </c>
      <c r="E478" s="55">
        <v>388126.31999999995</v>
      </c>
      <c r="F478" s="56">
        <v>6.5757053904994271E-4</v>
      </c>
    </row>
    <row r="479" spans="1:6" x14ac:dyDescent="0.2">
      <c r="A479" s="53" t="s">
        <v>102</v>
      </c>
      <c r="B479" s="53" t="s">
        <v>539</v>
      </c>
      <c r="C479" s="54">
        <v>33</v>
      </c>
      <c r="D479" s="55">
        <v>3065256</v>
      </c>
      <c r="E479" s="55">
        <v>183915.36</v>
      </c>
      <c r="F479" s="56">
        <v>3.1159268563586278E-4</v>
      </c>
    </row>
    <row r="480" spans="1:6" x14ac:dyDescent="0.2">
      <c r="A480" s="53" t="s">
        <v>102</v>
      </c>
      <c r="B480" s="53" t="s">
        <v>538</v>
      </c>
      <c r="C480" s="54">
        <v>43</v>
      </c>
      <c r="D480" s="55">
        <v>2680119</v>
      </c>
      <c r="E480" s="55">
        <v>160807.14000000007</v>
      </c>
      <c r="F480" s="56">
        <v>2.7244232685090687E-4</v>
      </c>
    </row>
    <row r="481" spans="1:6" x14ac:dyDescent="0.2">
      <c r="A481" s="53" t="s">
        <v>102</v>
      </c>
      <c r="B481" s="53" t="s">
        <v>181</v>
      </c>
      <c r="C481" s="54">
        <v>11</v>
      </c>
      <c r="D481" s="55">
        <v>796933</v>
      </c>
      <c r="E481" s="55">
        <v>47815.979999999996</v>
      </c>
      <c r="F481" s="56">
        <v>8.1010686788263371E-5</v>
      </c>
    </row>
    <row r="482" spans="1:6" x14ac:dyDescent="0.2">
      <c r="A482" s="53" t="s">
        <v>102</v>
      </c>
      <c r="B482" s="53" t="s">
        <v>543</v>
      </c>
      <c r="C482" s="54">
        <v>22</v>
      </c>
      <c r="D482" s="55">
        <v>2467194</v>
      </c>
      <c r="E482" s="55">
        <v>148031.64000000001</v>
      </c>
      <c r="F482" s="56">
        <v>2.507978467197151E-4</v>
      </c>
    </row>
    <row r="483" spans="1:6" x14ac:dyDescent="0.2">
      <c r="A483" s="53" t="s">
        <v>102</v>
      </c>
      <c r="B483" s="53" t="s">
        <v>159</v>
      </c>
      <c r="C483" s="54">
        <v>92</v>
      </c>
      <c r="D483" s="55">
        <v>18612440</v>
      </c>
      <c r="E483" s="55">
        <v>958566.40000000014</v>
      </c>
      <c r="F483" s="56">
        <v>1.6240203044286282E-3</v>
      </c>
    </row>
    <row r="484" spans="1:6" x14ac:dyDescent="0.2">
      <c r="A484" s="53" t="s">
        <v>103</v>
      </c>
      <c r="B484" s="53" t="s">
        <v>544</v>
      </c>
      <c r="C484" s="54">
        <v>82</v>
      </c>
      <c r="D484" s="55">
        <v>3001320</v>
      </c>
      <c r="E484" s="55">
        <v>180079.19999999992</v>
      </c>
      <c r="F484" s="56">
        <v>3.0509339489185483E-4</v>
      </c>
    </row>
    <row r="485" spans="1:6" x14ac:dyDescent="0.2">
      <c r="A485" s="53" t="s">
        <v>103</v>
      </c>
      <c r="B485" s="53" t="s">
        <v>545</v>
      </c>
      <c r="C485" s="54">
        <v>32</v>
      </c>
      <c r="D485" s="55">
        <v>1605952</v>
      </c>
      <c r="E485" s="55">
        <v>96357.119999999995</v>
      </c>
      <c r="F485" s="56">
        <v>1.6324995259198093E-4</v>
      </c>
    </row>
    <row r="486" spans="1:6" x14ac:dyDescent="0.2">
      <c r="A486" s="53" t="s">
        <v>103</v>
      </c>
      <c r="B486" s="53" t="s">
        <v>135</v>
      </c>
      <c r="C486" s="54">
        <v>83</v>
      </c>
      <c r="D486" s="55">
        <v>3447812</v>
      </c>
      <c r="E486" s="55">
        <v>206868.72000000012</v>
      </c>
      <c r="F486" s="56">
        <v>3.5048067784470725E-4</v>
      </c>
    </row>
    <row r="487" spans="1:6" x14ac:dyDescent="0.2">
      <c r="A487" s="53" t="s">
        <v>103</v>
      </c>
      <c r="B487" s="53" t="s">
        <v>159</v>
      </c>
      <c r="C487" s="54">
        <v>36</v>
      </c>
      <c r="D487" s="55">
        <v>1035825</v>
      </c>
      <c r="E487" s="55">
        <v>61762.630000000005</v>
      </c>
      <c r="F487" s="56">
        <v>1.0463935015342988E-4</v>
      </c>
    </row>
    <row r="488" spans="1:6" x14ac:dyDescent="0.2">
      <c r="A488" s="53" t="s">
        <v>104</v>
      </c>
      <c r="B488" s="53" t="s">
        <v>546</v>
      </c>
      <c r="C488" s="54">
        <v>176</v>
      </c>
      <c r="D488" s="55">
        <v>15018148</v>
      </c>
      <c r="E488" s="55">
        <v>899898.50000000047</v>
      </c>
      <c r="F488" s="56">
        <v>1.5246241010793476E-3</v>
      </c>
    </row>
    <row r="489" spans="1:6" x14ac:dyDescent="0.2">
      <c r="A489" s="53" t="s">
        <v>104</v>
      </c>
      <c r="B489" s="53" t="s">
        <v>104</v>
      </c>
      <c r="C489" s="54">
        <v>10</v>
      </c>
      <c r="D489" s="55">
        <v>661568</v>
      </c>
      <c r="E489" s="55">
        <v>39694.080000000002</v>
      </c>
      <c r="F489" s="56">
        <v>6.725041883964879E-5</v>
      </c>
    </row>
    <row r="490" spans="1:6" x14ac:dyDescent="0.2">
      <c r="A490" s="53" t="s">
        <v>104</v>
      </c>
      <c r="B490" s="53" t="s">
        <v>547</v>
      </c>
      <c r="C490" s="54">
        <v>16</v>
      </c>
      <c r="D490" s="55">
        <v>130045</v>
      </c>
      <c r="E490" s="55">
        <v>7802.6999999999989</v>
      </c>
      <c r="F490" s="56">
        <v>1.3219473611181504E-5</v>
      </c>
    </row>
    <row r="491" spans="1:6" x14ac:dyDescent="0.2">
      <c r="A491" s="53" t="s">
        <v>104</v>
      </c>
      <c r="B491" s="53" t="s">
        <v>159</v>
      </c>
      <c r="C491" s="54">
        <v>17</v>
      </c>
      <c r="D491" s="55">
        <v>312288</v>
      </c>
      <c r="E491" s="55">
        <v>17669.870000000003</v>
      </c>
      <c r="F491" s="56">
        <v>2.9936609145296856E-5</v>
      </c>
    </row>
    <row r="492" spans="1:6" x14ac:dyDescent="0.2">
      <c r="A492" s="53" t="s">
        <v>105</v>
      </c>
      <c r="B492" s="53" t="s">
        <v>555</v>
      </c>
      <c r="C492" s="54">
        <v>11</v>
      </c>
      <c r="D492" s="55">
        <v>293512</v>
      </c>
      <c r="E492" s="55">
        <v>17610.720000000005</v>
      </c>
      <c r="F492" s="56">
        <v>2.9836396159522528E-5</v>
      </c>
    </row>
    <row r="493" spans="1:6" x14ac:dyDescent="0.2">
      <c r="A493" s="53" t="s">
        <v>105</v>
      </c>
      <c r="B493" s="53" t="s">
        <v>552</v>
      </c>
      <c r="C493" s="54">
        <v>47</v>
      </c>
      <c r="D493" s="55">
        <v>2774976</v>
      </c>
      <c r="E493" s="55">
        <v>166498.56</v>
      </c>
      <c r="F493" s="56">
        <v>2.8208483220163794E-4</v>
      </c>
    </row>
    <row r="494" spans="1:6" x14ac:dyDescent="0.2">
      <c r="A494" s="53" t="s">
        <v>105</v>
      </c>
      <c r="B494" s="53" t="s">
        <v>551</v>
      </c>
      <c r="C494" s="54">
        <v>56</v>
      </c>
      <c r="D494" s="55">
        <v>2642233</v>
      </c>
      <c r="E494" s="55">
        <v>158533.97999999995</v>
      </c>
      <c r="F494" s="56">
        <v>2.6859109860504388E-4</v>
      </c>
    </row>
    <row r="495" spans="1:6" x14ac:dyDescent="0.2">
      <c r="A495" s="53" t="s">
        <v>105</v>
      </c>
      <c r="B495" s="53" t="s">
        <v>549</v>
      </c>
      <c r="C495" s="54">
        <v>65</v>
      </c>
      <c r="D495" s="55">
        <v>2270560</v>
      </c>
      <c r="E495" s="55">
        <v>136233.59999999995</v>
      </c>
      <c r="F495" s="56">
        <v>2.3080939676730567E-4</v>
      </c>
    </row>
    <row r="496" spans="1:6" x14ac:dyDescent="0.2">
      <c r="A496" s="53" t="s">
        <v>105</v>
      </c>
      <c r="B496" s="53" t="s">
        <v>550</v>
      </c>
      <c r="C496" s="54">
        <v>60</v>
      </c>
      <c r="D496" s="55">
        <v>8993381</v>
      </c>
      <c r="E496" s="55">
        <v>539602.85999999952</v>
      </c>
      <c r="F496" s="56">
        <v>9.1420479683802553E-4</v>
      </c>
    </row>
    <row r="497" spans="1:6" x14ac:dyDescent="0.2">
      <c r="A497" s="53" t="s">
        <v>105</v>
      </c>
      <c r="B497" s="53" t="s">
        <v>553</v>
      </c>
      <c r="C497" s="54">
        <v>13</v>
      </c>
      <c r="D497" s="55">
        <v>815784</v>
      </c>
      <c r="E497" s="55">
        <v>48947.040000000001</v>
      </c>
      <c r="F497" s="56">
        <v>8.292694882866772E-5</v>
      </c>
    </row>
    <row r="498" spans="1:6" x14ac:dyDescent="0.2">
      <c r="A498" s="53" t="s">
        <v>105</v>
      </c>
      <c r="B498" s="53" t="s">
        <v>554</v>
      </c>
      <c r="C498" s="54">
        <v>13</v>
      </c>
      <c r="D498" s="55">
        <v>357587</v>
      </c>
      <c r="E498" s="55">
        <v>21455.219999999998</v>
      </c>
      <c r="F498" s="56">
        <v>3.6349816680391865E-5</v>
      </c>
    </row>
    <row r="499" spans="1:6" x14ac:dyDescent="0.2">
      <c r="A499" s="53" t="s">
        <v>105</v>
      </c>
      <c r="B499" s="53" t="s">
        <v>548</v>
      </c>
      <c r="C499" s="54">
        <v>126</v>
      </c>
      <c r="D499" s="55">
        <v>8713741</v>
      </c>
      <c r="E499" s="55">
        <v>522519.16999999952</v>
      </c>
      <c r="F499" s="56">
        <v>8.8526130431151482E-4</v>
      </c>
    </row>
    <row r="500" spans="1:6" x14ac:dyDescent="0.2">
      <c r="A500" s="53" t="s">
        <v>105</v>
      </c>
      <c r="B500" s="53" t="s">
        <v>159</v>
      </c>
      <c r="C500" s="54">
        <v>11</v>
      </c>
      <c r="D500" s="55">
        <v>1310321</v>
      </c>
      <c r="E500" s="55">
        <v>76783.069999999978</v>
      </c>
      <c r="F500" s="56">
        <v>1.3008724770278263E-4</v>
      </c>
    </row>
    <row r="501" spans="1:6" x14ac:dyDescent="0.2">
      <c r="A501" s="53" t="s">
        <v>106</v>
      </c>
      <c r="B501" s="53" t="s">
        <v>557</v>
      </c>
      <c r="C501" s="54">
        <v>43</v>
      </c>
      <c r="D501" s="55">
        <v>3597529</v>
      </c>
      <c r="E501" s="55">
        <v>215851.73999999996</v>
      </c>
      <c r="F501" s="56">
        <v>3.6569987066753957E-4</v>
      </c>
    </row>
    <row r="502" spans="1:6" x14ac:dyDescent="0.2">
      <c r="A502" s="53" t="s">
        <v>106</v>
      </c>
      <c r="B502" s="53" t="s">
        <v>558</v>
      </c>
      <c r="C502" s="54">
        <v>45</v>
      </c>
      <c r="D502" s="55">
        <v>1061347</v>
      </c>
      <c r="E502" s="55">
        <v>63680.819999999992</v>
      </c>
      <c r="F502" s="56">
        <v>1.0788918188939718E-4</v>
      </c>
    </row>
    <row r="503" spans="1:6" x14ac:dyDescent="0.2">
      <c r="A503" s="53" t="s">
        <v>106</v>
      </c>
      <c r="B503" s="53" t="s">
        <v>559</v>
      </c>
      <c r="C503" s="54">
        <v>17</v>
      </c>
      <c r="D503" s="55">
        <v>451859</v>
      </c>
      <c r="E503" s="55">
        <v>27111.540000000005</v>
      </c>
      <c r="F503" s="56">
        <v>4.5932854984619669E-5</v>
      </c>
    </row>
    <row r="504" spans="1:6" x14ac:dyDescent="0.2">
      <c r="A504" s="53" t="s">
        <v>106</v>
      </c>
      <c r="B504" s="53" t="s">
        <v>556</v>
      </c>
      <c r="C504" s="54">
        <v>248</v>
      </c>
      <c r="D504" s="55">
        <v>23595856</v>
      </c>
      <c r="E504" s="55">
        <v>1413813.7599999995</v>
      </c>
      <c r="F504" s="56">
        <v>2.395308507496802E-3</v>
      </c>
    </row>
    <row r="505" spans="1:6" x14ac:dyDescent="0.2">
      <c r="A505" s="53" t="s">
        <v>106</v>
      </c>
      <c r="B505" s="53" t="s">
        <v>159</v>
      </c>
      <c r="C505" s="54">
        <v>68</v>
      </c>
      <c r="D505" s="55">
        <v>1501769</v>
      </c>
      <c r="E505" s="55">
        <v>90026.799999999974</v>
      </c>
      <c r="F505" s="56">
        <v>1.5252501145745893E-4</v>
      </c>
    </row>
    <row r="506" spans="1:6" x14ac:dyDescent="0.2">
      <c r="A506" s="53" t="s">
        <v>107</v>
      </c>
      <c r="B506" s="53" t="s">
        <v>564</v>
      </c>
      <c r="C506" s="54">
        <v>10</v>
      </c>
      <c r="D506" s="55">
        <v>59275</v>
      </c>
      <c r="E506" s="55">
        <v>3556.5</v>
      </c>
      <c r="F506" s="56">
        <v>6.0254857803282226E-6</v>
      </c>
    </row>
    <row r="507" spans="1:6" x14ac:dyDescent="0.2">
      <c r="A507" s="53" t="s">
        <v>107</v>
      </c>
      <c r="B507" s="53" t="s">
        <v>562</v>
      </c>
      <c r="C507" s="54">
        <v>17</v>
      </c>
      <c r="D507" s="55">
        <v>850296</v>
      </c>
      <c r="E507" s="55">
        <v>51017.760000000002</v>
      </c>
      <c r="F507" s="56">
        <v>8.6435199613158449E-5</v>
      </c>
    </row>
    <row r="508" spans="1:6" x14ac:dyDescent="0.2">
      <c r="A508" s="53" t="s">
        <v>107</v>
      </c>
      <c r="B508" s="53" t="s">
        <v>81</v>
      </c>
      <c r="C508" s="54">
        <v>26</v>
      </c>
      <c r="D508" s="55">
        <v>657921</v>
      </c>
      <c r="E508" s="55">
        <v>39475.259999999995</v>
      </c>
      <c r="F508" s="56">
        <v>6.687969008990847E-5</v>
      </c>
    </row>
    <row r="509" spans="1:6" x14ac:dyDescent="0.2">
      <c r="A509" s="53" t="s">
        <v>107</v>
      </c>
      <c r="B509" s="53" t="s">
        <v>563</v>
      </c>
      <c r="C509" s="54">
        <v>14</v>
      </c>
      <c r="D509" s="55">
        <v>379429</v>
      </c>
      <c r="E509" s="55">
        <v>22765.74</v>
      </c>
      <c r="F509" s="56">
        <v>3.8570123055995906E-5</v>
      </c>
    </row>
    <row r="510" spans="1:6" x14ac:dyDescent="0.2">
      <c r="A510" s="53" t="s">
        <v>107</v>
      </c>
      <c r="B510" s="53" t="s">
        <v>561</v>
      </c>
      <c r="C510" s="54">
        <v>76</v>
      </c>
      <c r="D510" s="55">
        <v>2272623</v>
      </c>
      <c r="E510" s="55">
        <v>136357.37999999998</v>
      </c>
      <c r="F510" s="56">
        <v>2.3101910705266746E-4</v>
      </c>
    </row>
    <row r="511" spans="1:6" x14ac:dyDescent="0.2">
      <c r="A511" s="53" t="s">
        <v>107</v>
      </c>
      <c r="B511" s="53" t="s">
        <v>560</v>
      </c>
      <c r="C511" s="54">
        <v>420</v>
      </c>
      <c r="D511" s="55">
        <v>48768442</v>
      </c>
      <c r="E511" s="55">
        <v>2923178.350000001</v>
      </c>
      <c r="F511" s="56">
        <v>4.9525009366760365E-3</v>
      </c>
    </row>
    <row r="512" spans="1:6" x14ac:dyDescent="0.2">
      <c r="A512" s="53" t="s">
        <v>107</v>
      </c>
      <c r="B512" s="53" t="s">
        <v>159</v>
      </c>
      <c r="C512" s="54">
        <v>41</v>
      </c>
      <c r="D512" s="55">
        <v>678164</v>
      </c>
      <c r="E512" s="55">
        <v>40585.75</v>
      </c>
      <c r="F512" s="56">
        <v>6.8761102069156798E-5</v>
      </c>
    </row>
    <row r="513" spans="1:6" x14ac:dyDescent="0.2">
      <c r="A513" s="53" t="s">
        <v>108</v>
      </c>
      <c r="B513" s="53" t="s">
        <v>569</v>
      </c>
      <c r="C513" s="54">
        <v>14</v>
      </c>
      <c r="D513" s="55">
        <v>233124</v>
      </c>
      <c r="E513" s="55">
        <v>13987.439999999999</v>
      </c>
      <c r="F513" s="56">
        <v>2.3697770511231319E-5</v>
      </c>
    </row>
    <row r="514" spans="1:6" x14ac:dyDescent="0.2">
      <c r="A514" s="53" t="s">
        <v>108</v>
      </c>
      <c r="B514" s="53" t="s">
        <v>570</v>
      </c>
      <c r="C514" s="54">
        <v>12</v>
      </c>
      <c r="D514" s="55">
        <v>910822</v>
      </c>
      <c r="E514" s="55">
        <v>54649.32</v>
      </c>
      <c r="F514" s="56">
        <v>9.25878533852402E-5</v>
      </c>
    </row>
    <row r="515" spans="1:6" x14ac:dyDescent="0.2">
      <c r="A515" s="53" t="s">
        <v>108</v>
      </c>
      <c r="B515" s="53" t="s">
        <v>566</v>
      </c>
      <c r="C515" s="54">
        <v>273</v>
      </c>
      <c r="D515" s="55">
        <v>29539400</v>
      </c>
      <c r="E515" s="55">
        <v>1770258.2000000004</v>
      </c>
      <c r="F515" s="56">
        <v>2.9992030399576658E-3</v>
      </c>
    </row>
    <row r="516" spans="1:6" x14ac:dyDescent="0.2">
      <c r="A516" s="53" t="s">
        <v>108</v>
      </c>
      <c r="B516" s="53" t="s">
        <v>568</v>
      </c>
      <c r="C516" s="54">
        <v>22</v>
      </c>
      <c r="D516" s="55">
        <v>1347106</v>
      </c>
      <c r="E516" s="55">
        <v>80826.359999999986</v>
      </c>
      <c r="F516" s="56">
        <v>1.3693746178987482E-4</v>
      </c>
    </row>
    <row r="517" spans="1:6" x14ac:dyDescent="0.2">
      <c r="A517" s="53" t="s">
        <v>108</v>
      </c>
      <c r="B517" s="53" t="s">
        <v>565</v>
      </c>
      <c r="C517" s="54">
        <v>404</v>
      </c>
      <c r="D517" s="55">
        <v>52335619</v>
      </c>
      <c r="E517" s="55">
        <v>3132783.3900000015</v>
      </c>
      <c r="F517" s="56">
        <v>5.3076175367055963E-3</v>
      </c>
    </row>
    <row r="518" spans="1:6" x14ac:dyDescent="0.2">
      <c r="A518" s="53" t="s">
        <v>108</v>
      </c>
      <c r="B518" s="53" t="s">
        <v>567</v>
      </c>
      <c r="C518" s="54">
        <v>54</v>
      </c>
      <c r="D518" s="55">
        <v>2153142</v>
      </c>
      <c r="E518" s="55">
        <v>129188.51999999995</v>
      </c>
      <c r="F518" s="56">
        <v>2.1887349648296018E-4</v>
      </c>
    </row>
    <row r="519" spans="1:6" x14ac:dyDescent="0.2">
      <c r="A519" s="53" t="s">
        <v>108</v>
      </c>
      <c r="B519" s="53" t="s">
        <v>159</v>
      </c>
      <c r="C519" s="54">
        <v>69</v>
      </c>
      <c r="D519" s="55">
        <v>3138147</v>
      </c>
      <c r="E519" s="55">
        <v>187348.41</v>
      </c>
      <c r="F519" s="56">
        <v>3.1740902022271949E-4</v>
      </c>
    </row>
    <row r="520" spans="1:6" x14ac:dyDescent="0.2">
      <c r="A520" s="53" t="s">
        <v>109</v>
      </c>
      <c r="B520" s="53" t="s">
        <v>576</v>
      </c>
      <c r="C520" s="54">
        <v>16</v>
      </c>
      <c r="D520" s="55">
        <v>509560</v>
      </c>
      <c r="E520" s="55">
        <v>30573.599999999995</v>
      </c>
      <c r="F520" s="56">
        <v>5.1798338831278764E-5</v>
      </c>
    </row>
    <row r="521" spans="1:6" x14ac:dyDescent="0.2">
      <c r="A521" s="53" t="s">
        <v>109</v>
      </c>
      <c r="B521" s="53" t="s">
        <v>573</v>
      </c>
      <c r="C521" s="54">
        <v>23</v>
      </c>
      <c r="D521" s="55">
        <v>804117</v>
      </c>
      <c r="E521" s="55">
        <v>48247.020000000019</v>
      </c>
      <c r="F521" s="56">
        <v>8.1740962449939963E-5</v>
      </c>
    </row>
    <row r="522" spans="1:6" x14ac:dyDescent="0.2">
      <c r="A522" s="53" t="s">
        <v>109</v>
      </c>
      <c r="B522" s="53" t="s">
        <v>577</v>
      </c>
      <c r="C522" s="54">
        <v>13</v>
      </c>
      <c r="D522" s="55">
        <v>488916</v>
      </c>
      <c r="E522" s="55">
        <v>29334.959999999999</v>
      </c>
      <c r="F522" s="56">
        <v>4.9699812834668131E-5</v>
      </c>
    </row>
    <row r="523" spans="1:6" x14ac:dyDescent="0.2">
      <c r="A523" s="53" t="s">
        <v>109</v>
      </c>
      <c r="B523" s="53" t="s">
        <v>575</v>
      </c>
      <c r="C523" s="54">
        <v>18</v>
      </c>
      <c r="D523" s="55">
        <v>385036</v>
      </c>
      <c r="E523" s="55">
        <v>23102.160000000007</v>
      </c>
      <c r="F523" s="56">
        <v>3.9140091824790523E-5</v>
      </c>
    </row>
    <row r="524" spans="1:6" x14ac:dyDescent="0.2">
      <c r="A524" s="53" t="s">
        <v>109</v>
      </c>
      <c r="B524" s="53" t="s">
        <v>796</v>
      </c>
      <c r="C524" s="54">
        <v>10</v>
      </c>
      <c r="D524" s="55">
        <v>90913</v>
      </c>
      <c r="E524" s="55">
        <v>5454.78</v>
      </c>
      <c r="F524" s="56">
        <v>9.2415856389199442E-6</v>
      </c>
    </row>
    <row r="525" spans="1:6" x14ac:dyDescent="0.2">
      <c r="A525" s="53" t="s">
        <v>109</v>
      </c>
      <c r="B525" s="53" t="s">
        <v>571</v>
      </c>
      <c r="C525" s="54">
        <v>610</v>
      </c>
      <c r="D525" s="55">
        <v>92741085</v>
      </c>
      <c r="E525" s="55">
        <v>5556582.9300000044</v>
      </c>
      <c r="F525" s="56">
        <v>9.4140619800167462E-3</v>
      </c>
    </row>
    <row r="526" spans="1:6" x14ac:dyDescent="0.2">
      <c r="A526" s="53" t="s">
        <v>109</v>
      </c>
      <c r="B526" s="53" t="s">
        <v>574</v>
      </c>
      <c r="C526" s="54">
        <v>23</v>
      </c>
      <c r="D526" s="55">
        <v>508497</v>
      </c>
      <c r="E526" s="55">
        <v>30509.819999999992</v>
      </c>
      <c r="F526" s="56">
        <v>5.1690281616863091E-5</v>
      </c>
    </row>
    <row r="527" spans="1:6" x14ac:dyDescent="0.2">
      <c r="A527" s="53" t="s">
        <v>109</v>
      </c>
      <c r="B527" s="53" t="s">
        <v>578</v>
      </c>
      <c r="C527" s="54">
        <v>12</v>
      </c>
      <c r="D527" s="55">
        <v>600572</v>
      </c>
      <c r="E527" s="55">
        <v>36034.320000000007</v>
      </c>
      <c r="F527" s="56">
        <v>6.1049988124222397E-5</v>
      </c>
    </row>
    <row r="528" spans="1:6" x14ac:dyDescent="0.2">
      <c r="A528" s="53" t="s">
        <v>109</v>
      </c>
      <c r="B528" s="53" t="s">
        <v>572</v>
      </c>
      <c r="C528" s="54">
        <v>50</v>
      </c>
      <c r="D528" s="55">
        <v>1822695</v>
      </c>
      <c r="E528" s="55">
        <v>109361.7</v>
      </c>
      <c r="F528" s="56">
        <v>1.852825441480447E-4</v>
      </c>
    </row>
    <row r="529" spans="1:6" x14ac:dyDescent="0.2">
      <c r="A529" s="53" t="s">
        <v>109</v>
      </c>
      <c r="B529" s="53" t="s">
        <v>159</v>
      </c>
      <c r="C529" s="54">
        <v>42</v>
      </c>
      <c r="D529" s="55">
        <v>2215229</v>
      </c>
      <c r="E529" s="55">
        <v>131445.88</v>
      </c>
      <c r="F529" s="56">
        <v>2.2269795608680724E-4</v>
      </c>
    </row>
    <row r="530" spans="1:6" x14ac:dyDescent="0.2">
      <c r="A530" s="53" t="s">
        <v>110</v>
      </c>
      <c r="B530" s="53" t="s">
        <v>581</v>
      </c>
      <c r="C530" s="54">
        <v>16</v>
      </c>
      <c r="D530" s="55">
        <v>3259323</v>
      </c>
      <c r="E530" s="55">
        <v>195559.37999999998</v>
      </c>
      <c r="F530" s="56">
        <v>3.3132019215515346E-4</v>
      </c>
    </row>
    <row r="531" spans="1:6" x14ac:dyDescent="0.2">
      <c r="A531" s="53" t="s">
        <v>110</v>
      </c>
      <c r="B531" s="53" t="s">
        <v>579</v>
      </c>
      <c r="C531" s="54">
        <v>200</v>
      </c>
      <c r="D531" s="55">
        <v>13811776</v>
      </c>
      <c r="E531" s="55">
        <v>828706.56000000041</v>
      </c>
      <c r="F531" s="56">
        <v>1.4040094456192098E-3</v>
      </c>
    </row>
    <row r="532" spans="1:6" x14ac:dyDescent="0.2">
      <c r="A532" s="53" t="s">
        <v>110</v>
      </c>
      <c r="B532" s="53" t="s">
        <v>797</v>
      </c>
      <c r="C532" s="54">
        <v>12</v>
      </c>
      <c r="D532" s="55">
        <v>240057</v>
      </c>
      <c r="E532" s="55">
        <v>14403.420000000002</v>
      </c>
      <c r="F532" s="56">
        <v>2.4402531252100421E-5</v>
      </c>
    </row>
    <row r="533" spans="1:6" x14ac:dyDescent="0.2">
      <c r="A533" s="53" t="s">
        <v>110</v>
      </c>
      <c r="B533" s="53" t="s">
        <v>580</v>
      </c>
      <c r="C533" s="54">
        <v>53</v>
      </c>
      <c r="D533" s="55">
        <v>1451998</v>
      </c>
      <c r="E533" s="55">
        <v>87119.87999999999</v>
      </c>
      <c r="F533" s="56">
        <v>1.4760005570754986E-4</v>
      </c>
    </row>
    <row r="534" spans="1:6" x14ac:dyDescent="0.2">
      <c r="A534" s="53" t="s">
        <v>110</v>
      </c>
      <c r="B534" s="53" t="s">
        <v>582</v>
      </c>
      <c r="C534" s="54">
        <v>16</v>
      </c>
      <c r="D534" s="55">
        <v>3038802</v>
      </c>
      <c r="E534" s="55">
        <v>182328.12</v>
      </c>
      <c r="F534" s="56">
        <v>3.0890355529705548E-4</v>
      </c>
    </row>
    <row r="535" spans="1:6" x14ac:dyDescent="0.2">
      <c r="A535" s="53" t="s">
        <v>110</v>
      </c>
      <c r="B535" s="53" t="s">
        <v>583</v>
      </c>
      <c r="C535" s="54">
        <v>10</v>
      </c>
      <c r="D535" s="55">
        <v>335791</v>
      </c>
      <c r="E535" s="55">
        <v>20147.460000000003</v>
      </c>
      <c r="F535" s="56">
        <v>3.4134186346051364E-5</v>
      </c>
    </row>
    <row r="536" spans="1:6" x14ac:dyDescent="0.2">
      <c r="A536" s="53" t="s">
        <v>110</v>
      </c>
      <c r="B536" s="53" t="s">
        <v>159</v>
      </c>
      <c r="C536" s="54">
        <v>25</v>
      </c>
      <c r="D536" s="55">
        <v>1383786</v>
      </c>
      <c r="E536" s="55">
        <v>82770.659999999989</v>
      </c>
      <c r="F536" s="56">
        <v>1.4023152955388218E-4</v>
      </c>
    </row>
    <row r="537" spans="1:6" x14ac:dyDescent="0.2">
      <c r="A537" s="53" t="s">
        <v>111</v>
      </c>
      <c r="B537" s="53" t="s">
        <v>587</v>
      </c>
      <c r="C537" s="54">
        <v>12</v>
      </c>
      <c r="D537" s="55">
        <v>605099</v>
      </c>
      <c r="E537" s="55">
        <v>36305.94000000001</v>
      </c>
      <c r="F537" s="56">
        <v>6.1510171576395248E-5</v>
      </c>
    </row>
    <row r="538" spans="1:6" x14ac:dyDescent="0.2">
      <c r="A538" s="53" t="s">
        <v>111</v>
      </c>
      <c r="B538" s="53" t="s">
        <v>584</v>
      </c>
      <c r="C538" s="54">
        <v>166</v>
      </c>
      <c r="D538" s="55">
        <v>11604593</v>
      </c>
      <c r="E538" s="55">
        <v>694925.80999999982</v>
      </c>
      <c r="F538" s="56">
        <v>1.1773557111030709E-3</v>
      </c>
    </row>
    <row r="539" spans="1:6" x14ac:dyDescent="0.2">
      <c r="A539" s="53" t="s">
        <v>111</v>
      </c>
      <c r="B539" s="53" t="s">
        <v>447</v>
      </c>
      <c r="C539" s="54">
        <v>22</v>
      </c>
      <c r="D539" s="55">
        <v>1543854</v>
      </c>
      <c r="E539" s="55">
        <v>92631.24</v>
      </c>
      <c r="F539" s="56">
        <v>1.5693750019237198E-4</v>
      </c>
    </row>
    <row r="540" spans="1:6" x14ac:dyDescent="0.2">
      <c r="A540" s="53" t="s">
        <v>111</v>
      </c>
      <c r="B540" s="53" t="s">
        <v>585</v>
      </c>
      <c r="C540" s="54">
        <v>89</v>
      </c>
      <c r="D540" s="55">
        <v>3845472</v>
      </c>
      <c r="E540" s="55">
        <v>230696.43999999997</v>
      </c>
      <c r="F540" s="56">
        <v>3.9085002637209135E-4</v>
      </c>
    </row>
    <row r="541" spans="1:6" x14ac:dyDescent="0.2">
      <c r="A541" s="53" t="s">
        <v>111</v>
      </c>
      <c r="B541" s="53" t="s">
        <v>586</v>
      </c>
      <c r="C541" s="54">
        <v>34</v>
      </c>
      <c r="D541" s="55">
        <v>1077839</v>
      </c>
      <c r="E541" s="55">
        <v>64670.34</v>
      </c>
      <c r="F541" s="56">
        <v>1.0956564433543975E-4</v>
      </c>
    </row>
    <row r="542" spans="1:6" x14ac:dyDescent="0.2">
      <c r="A542" s="53" t="s">
        <v>111</v>
      </c>
      <c r="B542" s="53" t="s">
        <v>159</v>
      </c>
      <c r="C542" s="54">
        <v>38</v>
      </c>
      <c r="D542" s="55">
        <v>921432</v>
      </c>
      <c r="E542" s="55">
        <v>55225.5</v>
      </c>
      <c r="F542" s="56">
        <v>9.3564027825535293E-5</v>
      </c>
    </row>
    <row r="543" spans="1:6" x14ac:dyDescent="0.2">
      <c r="A543" s="53" t="s">
        <v>112</v>
      </c>
      <c r="B543" s="53" t="s">
        <v>589</v>
      </c>
      <c r="C543" s="54">
        <v>62</v>
      </c>
      <c r="D543" s="55">
        <v>3482988</v>
      </c>
      <c r="E543" s="55">
        <v>208979.28</v>
      </c>
      <c r="F543" s="56">
        <v>3.5405642626830597E-4</v>
      </c>
    </row>
    <row r="544" spans="1:6" x14ac:dyDescent="0.2">
      <c r="A544" s="53" t="s">
        <v>112</v>
      </c>
      <c r="B544" s="53" t="s">
        <v>592</v>
      </c>
      <c r="C544" s="54">
        <v>12</v>
      </c>
      <c r="D544" s="55">
        <v>110104</v>
      </c>
      <c r="E544" s="55">
        <v>6606.2400000000007</v>
      </c>
      <c r="F544" s="56">
        <v>1.1192409723445951E-5</v>
      </c>
    </row>
    <row r="545" spans="1:6" x14ac:dyDescent="0.2">
      <c r="A545" s="53" t="s">
        <v>112</v>
      </c>
      <c r="B545" s="53" t="s">
        <v>588</v>
      </c>
      <c r="C545" s="54">
        <v>121</v>
      </c>
      <c r="D545" s="55">
        <v>10038869</v>
      </c>
      <c r="E545" s="55">
        <v>601006.98999999953</v>
      </c>
      <c r="F545" s="56">
        <v>1.0182367698925528E-3</v>
      </c>
    </row>
    <row r="546" spans="1:6" x14ac:dyDescent="0.2">
      <c r="A546" s="53" t="s">
        <v>112</v>
      </c>
      <c r="B546" s="53" t="s">
        <v>593</v>
      </c>
      <c r="C546" s="54">
        <v>10</v>
      </c>
      <c r="D546" s="55">
        <v>335127</v>
      </c>
      <c r="E546" s="55">
        <v>20107.62</v>
      </c>
      <c r="F546" s="56">
        <v>3.4066688706943168E-5</v>
      </c>
    </row>
    <row r="547" spans="1:6" x14ac:dyDescent="0.2">
      <c r="A547" s="53" t="s">
        <v>112</v>
      </c>
      <c r="B547" s="53" t="s">
        <v>591</v>
      </c>
      <c r="C547" s="54">
        <v>18</v>
      </c>
      <c r="D547" s="55">
        <v>167927</v>
      </c>
      <c r="E547" s="55">
        <v>10075.620000000001</v>
      </c>
      <c r="F547" s="56">
        <v>1.7070295244760481E-5</v>
      </c>
    </row>
    <row r="548" spans="1:6" x14ac:dyDescent="0.2">
      <c r="A548" s="53" t="s">
        <v>112</v>
      </c>
      <c r="B548" s="53" t="s">
        <v>590</v>
      </c>
      <c r="C548" s="54">
        <v>21</v>
      </c>
      <c r="D548" s="55">
        <v>392258</v>
      </c>
      <c r="E548" s="55">
        <v>23535.479999999996</v>
      </c>
      <c r="F548" s="56">
        <v>3.9874230303163013E-5</v>
      </c>
    </row>
    <row r="549" spans="1:6" x14ac:dyDescent="0.2">
      <c r="A549" s="53" t="s">
        <v>112</v>
      </c>
      <c r="B549" s="53" t="s">
        <v>159</v>
      </c>
      <c r="C549" s="54">
        <v>24</v>
      </c>
      <c r="D549" s="55">
        <v>305761</v>
      </c>
      <c r="E549" s="55">
        <v>18302.05</v>
      </c>
      <c r="F549" s="56">
        <v>3.1007659785141611E-5</v>
      </c>
    </row>
    <row r="550" spans="1:6" x14ac:dyDescent="0.2">
      <c r="A550" s="53" t="s">
        <v>113</v>
      </c>
      <c r="B550" s="53" t="s">
        <v>594</v>
      </c>
      <c r="C550" s="54">
        <v>153</v>
      </c>
      <c r="D550" s="55">
        <v>10330013</v>
      </c>
      <c r="E550" s="55">
        <v>618913.57000000007</v>
      </c>
      <c r="F550" s="56">
        <v>1.0485744173449113E-3</v>
      </c>
    </row>
    <row r="551" spans="1:6" x14ac:dyDescent="0.2">
      <c r="A551" s="53" t="s">
        <v>113</v>
      </c>
      <c r="B551" s="53" t="s">
        <v>595</v>
      </c>
      <c r="C551" s="54">
        <v>15</v>
      </c>
      <c r="D551" s="55">
        <v>1909566</v>
      </c>
      <c r="E551" s="55">
        <v>114573.96</v>
      </c>
      <c r="F551" s="56">
        <v>1.9411324807420066E-4</v>
      </c>
    </row>
    <row r="552" spans="1:6" x14ac:dyDescent="0.2">
      <c r="A552" s="53" t="s">
        <v>113</v>
      </c>
      <c r="B552" s="53" t="s">
        <v>159</v>
      </c>
      <c r="C552" s="54">
        <v>25</v>
      </c>
      <c r="D552" s="55">
        <v>804592</v>
      </c>
      <c r="E552" s="55">
        <v>48254.67</v>
      </c>
      <c r="F552" s="56">
        <v>8.1753923216485561E-5</v>
      </c>
    </row>
    <row r="553" spans="1:6" x14ac:dyDescent="0.2">
      <c r="A553" s="53" t="s">
        <v>114</v>
      </c>
      <c r="B553" s="53" t="s">
        <v>596</v>
      </c>
      <c r="C553" s="54">
        <v>202</v>
      </c>
      <c r="D553" s="55">
        <v>18096403</v>
      </c>
      <c r="E553" s="55">
        <v>1083448.350000001</v>
      </c>
      <c r="F553" s="56">
        <v>1.8355975331491865E-3</v>
      </c>
    </row>
    <row r="554" spans="1:6" x14ac:dyDescent="0.2">
      <c r="A554" s="53" t="s">
        <v>114</v>
      </c>
      <c r="B554" s="53" t="s">
        <v>598</v>
      </c>
      <c r="C554" s="54">
        <v>30</v>
      </c>
      <c r="D554" s="55">
        <v>1472003</v>
      </c>
      <c r="E554" s="55">
        <v>88264.71</v>
      </c>
      <c r="F554" s="56">
        <v>1.4953964712773635E-4</v>
      </c>
    </row>
    <row r="555" spans="1:6" x14ac:dyDescent="0.2">
      <c r="A555" s="53" t="s">
        <v>114</v>
      </c>
      <c r="B555" s="53" t="s">
        <v>597</v>
      </c>
      <c r="C555" s="54">
        <v>38</v>
      </c>
      <c r="D555" s="55">
        <v>1652446</v>
      </c>
      <c r="E555" s="55">
        <v>99146.75999999998</v>
      </c>
      <c r="F555" s="56">
        <v>1.6797621047254742E-4</v>
      </c>
    </row>
    <row r="556" spans="1:6" x14ac:dyDescent="0.2">
      <c r="A556" s="53" t="s">
        <v>114</v>
      </c>
      <c r="B556" s="53" t="s">
        <v>159</v>
      </c>
      <c r="C556" s="54">
        <v>16</v>
      </c>
      <c r="D556" s="55">
        <v>333669</v>
      </c>
      <c r="E556" s="55">
        <v>20013.25</v>
      </c>
      <c r="F556" s="56">
        <v>3.3906805368523496E-5</v>
      </c>
    </row>
    <row r="557" spans="1:6" x14ac:dyDescent="0.2">
      <c r="A557" s="53" t="s">
        <v>115</v>
      </c>
      <c r="B557" s="53" t="s">
        <v>601</v>
      </c>
      <c r="C557" s="54">
        <v>14</v>
      </c>
      <c r="D557" s="55">
        <v>101923</v>
      </c>
      <c r="E557" s="55">
        <v>6115.38</v>
      </c>
      <c r="F557" s="56">
        <v>1.0360785950036162E-5</v>
      </c>
    </row>
    <row r="558" spans="1:6" x14ac:dyDescent="0.2">
      <c r="A558" s="53" t="s">
        <v>115</v>
      </c>
      <c r="B558" s="53" t="s">
        <v>115</v>
      </c>
      <c r="C558" s="54">
        <v>634</v>
      </c>
      <c r="D558" s="55">
        <v>104986600</v>
      </c>
      <c r="E558" s="55">
        <v>6290179.8599999947</v>
      </c>
      <c r="F558" s="56">
        <v>1.0656934992868534E-2</v>
      </c>
    </row>
    <row r="559" spans="1:6" x14ac:dyDescent="0.2">
      <c r="A559" s="53" t="s">
        <v>115</v>
      </c>
      <c r="B559" s="53" t="s">
        <v>600</v>
      </c>
      <c r="C559" s="54">
        <v>20</v>
      </c>
      <c r="D559" s="55">
        <v>841453</v>
      </c>
      <c r="E559" s="55">
        <v>50487.180000000015</v>
      </c>
      <c r="F559" s="56">
        <v>8.5536281506782378E-5</v>
      </c>
    </row>
    <row r="560" spans="1:6" x14ac:dyDescent="0.2">
      <c r="A560" s="53" t="s">
        <v>115</v>
      </c>
      <c r="B560" s="53" t="s">
        <v>599</v>
      </c>
      <c r="C560" s="54">
        <v>106</v>
      </c>
      <c r="D560" s="55">
        <v>4885924</v>
      </c>
      <c r="E560" s="55">
        <v>293155.44000000024</v>
      </c>
      <c r="F560" s="56">
        <v>4.9666917900910022E-4</v>
      </c>
    </row>
    <row r="561" spans="1:6" x14ac:dyDescent="0.2">
      <c r="A561" s="53" t="s">
        <v>115</v>
      </c>
      <c r="B561" s="53" t="s">
        <v>254</v>
      </c>
      <c r="C561" s="54">
        <v>84</v>
      </c>
      <c r="D561" s="55">
        <v>7973830</v>
      </c>
      <c r="E561" s="55">
        <v>478406.2799999998</v>
      </c>
      <c r="F561" s="56">
        <v>8.1052445869807992E-4</v>
      </c>
    </row>
    <row r="562" spans="1:6" x14ac:dyDescent="0.2">
      <c r="A562" s="53" t="s">
        <v>115</v>
      </c>
      <c r="B562" s="53" t="s">
        <v>159</v>
      </c>
      <c r="C562" s="54">
        <v>71</v>
      </c>
      <c r="D562" s="55">
        <v>1632113</v>
      </c>
      <c r="E562" s="55">
        <v>97889.56</v>
      </c>
      <c r="F562" s="56">
        <v>1.658462397926575E-4</v>
      </c>
    </row>
    <row r="563" spans="1:6" x14ac:dyDescent="0.2">
      <c r="A563" s="53" t="s">
        <v>116</v>
      </c>
      <c r="B563" s="53" t="s">
        <v>608</v>
      </c>
      <c r="C563" s="54">
        <v>11</v>
      </c>
      <c r="D563" s="55">
        <v>5323316</v>
      </c>
      <c r="E563" s="55">
        <v>319398.95999999996</v>
      </c>
      <c r="F563" s="56">
        <v>5.411314190163426E-4</v>
      </c>
    </row>
    <row r="564" spans="1:6" x14ac:dyDescent="0.2">
      <c r="A564" s="53" t="s">
        <v>116</v>
      </c>
      <c r="B564" s="53" t="s">
        <v>603</v>
      </c>
      <c r="C564" s="54">
        <v>67</v>
      </c>
      <c r="D564" s="55">
        <v>3097624</v>
      </c>
      <c r="E564" s="55">
        <v>185857.43999999992</v>
      </c>
      <c r="F564" s="56">
        <v>3.1488299223624499E-4</v>
      </c>
    </row>
    <row r="565" spans="1:6" x14ac:dyDescent="0.2">
      <c r="A565" s="53" t="s">
        <v>116</v>
      </c>
      <c r="B565" s="53" t="s">
        <v>605</v>
      </c>
      <c r="C565" s="54">
        <v>55</v>
      </c>
      <c r="D565" s="55">
        <v>2748712</v>
      </c>
      <c r="E565" s="55">
        <v>164922.72</v>
      </c>
      <c r="F565" s="56">
        <v>2.7941501594631044E-4</v>
      </c>
    </row>
    <row r="566" spans="1:6" x14ac:dyDescent="0.2">
      <c r="A566" s="53" t="s">
        <v>116</v>
      </c>
      <c r="B566" s="53" t="s">
        <v>606</v>
      </c>
      <c r="C566" s="54">
        <v>38</v>
      </c>
      <c r="D566" s="55">
        <v>1229697</v>
      </c>
      <c r="E566" s="55">
        <v>73768.87000000001</v>
      </c>
      <c r="F566" s="56">
        <v>1.2498053626202202E-4</v>
      </c>
    </row>
    <row r="567" spans="1:6" x14ac:dyDescent="0.2">
      <c r="A567" s="53" t="s">
        <v>116</v>
      </c>
      <c r="B567" s="53" t="s">
        <v>604</v>
      </c>
      <c r="C567" s="54">
        <v>59</v>
      </c>
      <c r="D567" s="55">
        <v>3986019</v>
      </c>
      <c r="E567" s="55">
        <v>239161.14</v>
      </c>
      <c r="F567" s="56">
        <v>4.0519107219937788E-4</v>
      </c>
    </row>
    <row r="568" spans="1:6" x14ac:dyDescent="0.2">
      <c r="A568" s="53" t="s">
        <v>116</v>
      </c>
      <c r="B568" s="53" t="s">
        <v>602</v>
      </c>
      <c r="C568" s="54">
        <v>195</v>
      </c>
      <c r="D568" s="55">
        <v>20177643</v>
      </c>
      <c r="E568" s="55">
        <v>1210658.5799999998</v>
      </c>
      <c r="F568" s="56">
        <v>2.0511193754034463E-3</v>
      </c>
    </row>
    <row r="569" spans="1:6" x14ac:dyDescent="0.2">
      <c r="A569" s="53" t="s">
        <v>116</v>
      </c>
      <c r="B569" s="53" t="s">
        <v>607</v>
      </c>
      <c r="C569" s="54">
        <v>31</v>
      </c>
      <c r="D569" s="55">
        <v>1487125</v>
      </c>
      <c r="E569" s="55">
        <v>89209.999999999971</v>
      </c>
      <c r="F569" s="56">
        <v>1.511411743183131E-4</v>
      </c>
    </row>
    <row r="570" spans="1:6" x14ac:dyDescent="0.2">
      <c r="A570" s="53" t="s">
        <v>116</v>
      </c>
      <c r="B570" s="53" t="s">
        <v>159</v>
      </c>
      <c r="C570" s="54">
        <v>21</v>
      </c>
      <c r="D570" s="55">
        <v>992214</v>
      </c>
      <c r="E570" s="55">
        <v>56135.469999999994</v>
      </c>
      <c r="F570" s="56">
        <v>9.5105715241681859E-5</v>
      </c>
    </row>
    <row r="571" spans="1:6" x14ac:dyDescent="0.2">
      <c r="A571" s="53" t="s">
        <v>117</v>
      </c>
      <c r="B571" s="53" t="s">
        <v>611</v>
      </c>
      <c r="C571" s="54">
        <v>17</v>
      </c>
      <c r="D571" s="55">
        <v>59436</v>
      </c>
      <c r="E571" s="55">
        <v>3566.16</v>
      </c>
      <c r="F571" s="56">
        <v>6.04185192475054E-6</v>
      </c>
    </row>
    <row r="572" spans="1:6" x14ac:dyDescent="0.2">
      <c r="A572" s="53" t="s">
        <v>117</v>
      </c>
      <c r="B572" s="53" t="s">
        <v>612</v>
      </c>
      <c r="C572" s="54">
        <v>12</v>
      </c>
      <c r="D572" s="55">
        <v>544920</v>
      </c>
      <c r="E572" s="55">
        <v>32695.200000000004</v>
      </c>
      <c r="F572" s="56">
        <v>5.5392791419931767E-5</v>
      </c>
    </row>
    <row r="573" spans="1:6" x14ac:dyDescent="0.2">
      <c r="A573" s="53" t="s">
        <v>117</v>
      </c>
      <c r="B573" s="53" t="s">
        <v>610</v>
      </c>
      <c r="C573" s="54">
        <v>30</v>
      </c>
      <c r="D573" s="55">
        <v>2247411</v>
      </c>
      <c r="E573" s="55">
        <v>134844.66</v>
      </c>
      <c r="F573" s="56">
        <v>2.2845622982797524E-4</v>
      </c>
    </row>
    <row r="574" spans="1:6" x14ac:dyDescent="0.2">
      <c r="A574" s="53" t="s">
        <v>117</v>
      </c>
      <c r="B574" s="53" t="s">
        <v>609</v>
      </c>
      <c r="C574" s="54">
        <v>114</v>
      </c>
      <c r="D574" s="55">
        <v>9267733</v>
      </c>
      <c r="E574" s="55">
        <v>555730.37999999942</v>
      </c>
      <c r="F574" s="56">
        <v>9.4152832908376107E-4</v>
      </c>
    </row>
    <row r="575" spans="1:6" x14ac:dyDescent="0.2">
      <c r="A575" s="53" t="s">
        <v>117</v>
      </c>
      <c r="B575" s="53" t="s">
        <v>159</v>
      </c>
      <c r="C575" s="54">
        <v>22</v>
      </c>
      <c r="D575" s="55">
        <v>860597</v>
      </c>
      <c r="E575" s="55">
        <v>50894.78</v>
      </c>
      <c r="F575" s="56">
        <v>8.6226844702075984E-5</v>
      </c>
    </row>
    <row r="576" spans="1:6" x14ac:dyDescent="0.2">
      <c r="A576" s="53" t="s">
        <v>118</v>
      </c>
      <c r="B576" s="53" t="s">
        <v>615</v>
      </c>
      <c r="C576" s="54">
        <v>13</v>
      </c>
      <c r="D576" s="55">
        <v>125087</v>
      </c>
      <c r="E576" s="55">
        <v>7505.22</v>
      </c>
      <c r="F576" s="56">
        <v>1.2715477685430898E-5</v>
      </c>
    </row>
    <row r="577" spans="1:6" x14ac:dyDescent="0.2">
      <c r="A577" s="53" t="s">
        <v>118</v>
      </c>
      <c r="B577" s="53" t="s">
        <v>613</v>
      </c>
      <c r="C577" s="54">
        <v>185</v>
      </c>
      <c r="D577" s="55">
        <v>16842579</v>
      </c>
      <c r="E577" s="55">
        <v>1007004.5500000004</v>
      </c>
      <c r="F577" s="56">
        <v>1.7060850827360673E-3</v>
      </c>
    </row>
    <row r="578" spans="1:6" x14ac:dyDescent="0.2">
      <c r="A578" s="53" t="s">
        <v>118</v>
      </c>
      <c r="B578" s="53" t="s">
        <v>616</v>
      </c>
      <c r="C578" s="54">
        <v>10</v>
      </c>
      <c r="D578" s="55">
        <v>104710</v>
      </c>
      <c r="E578" s="55">
        <v>6282.6000000000013</v>
      </c>
      <c r="F578" s="56">
        <v>1.0644093058762858E-5</v>
      </c>
    </row>
    <row r="579" spans="1:6" x14ac:dyDescent="0.2">
      <c r="A579" s="53" t="s">
        <v>118</v>
      </c>
      <c r="B579" s="53" t="s">
        <v>614</v>
      </c>
      <c r="C579" s="54">
        <v>27</v>
      </c>
      <c r="D579" s="55">
        <v>719313</v>
      </c>
      <c r="E579" s="55">
        <v>43158.780000000006</v>
      </c>
      <c r="F579" s="56">
        <v>7.3120375421429531E-5</v>
      </c>
    </row>
    <row r="580" spans="1:6" x14ac:dyDescent="0.2">
      <c r="A580" s="53" t="s">
        <v>118</v>
      </c>
      <c r="B580" s="53" t="s">
        <v>390</v>
      </c>
      <c r="C580" s="54">
        <v>158</v>
      </c>
      <c r="D580" s="55">
        <v>17827938</v>
      </c>
      <c r="E580" s="55">
        <v>1068245.5399999991</v>
      </c>
      <c r="F580" s="56">
        <v>1.8098406610906898E-3</v>
      </c>
    </row>
    <row r="581" spans="1:6" x14ac:dyDescent="0.2">
      <c r="A581" s="53" t="s">
        <v>118</v>
      </c>
      <c r="B581" s="53" t="s">
        <v>159</v>
      </c>
      <c r="C581" s="54">
        <v>14</v>
      </c>
      <c r="D581" s="55">
        <v>2340041</v>
      </c>
      <c r="E581" s="55">
        <v>140402.46</v>
      </c>
      <c r="F581" s="56">
        <v>2.3787235378970955E-4</v>
      </c>
    </row>
    <row r="582" spans="1:6" x14ac:dyDescent="0.2">
      <c r="A582" s="53" t="s">
        <v>119</v>
      </c>
      <c r="B582" s="53" t="s">
        <v>621</v>
      </c>
      <c r="C582" s="54">
        <v>12</v>
      </c>
      <c r="D582" s="55">
        <v>927596</v>
      </c>
      <c r="E582" s="55">
        <v>55655.759999999995</v>
      </c>
      <c r="F582" s="56">
        <v>9.4292981997289539E-5</v>
      </c>
    </row>
    <row r="583" spans="1:6" x14ac:dyDescent="0.2">
      <c r="A583" s="53" t="s">
        <v>119</v>
      </c>
      <c r="B583" s="53" t="s">
        <v>617</v>
      </c>
      <c r="C583" s="54">
        <v>165</v>
      </c>
      <c r="D583" s="55">
        <v>10740038</v>
      </c>
      <c r="E583" s="55">
        <v>642291.81000000006</v>
      </c>
      <c r="F583" s="56">
        <v>1.0881822488334814E-3</v>
      </c>
    </row>
    <row r="584" spans="1:6" x14ac:dyDescent="0.2">
      <c r="A584" s="53" t="s">
        <v>119</v>
      </c>
      <c r="B584" s="53" t="s">
        <v>618</v>
      </c>
      <c r="C584" s="54">
        <v>34</v>
      </c>
      <c r="D584" s="55">
        <v>9813183</v>
      </c>
      <c r="E584" s="55">
        <v>588790.97999999975</v>
      </c>
      <c r="F584" s="56">
        <v>9.975401877057549E-4</v>
      </c>
    </row>
    <row r="585" spans="1:6" x14ac:dyDescent="0.2">
      <c r="A585" s="53" t="s">
        <v>119</v>
      </c>
      <c r="B585" s="53" t="s">
        <v>620</v>
      </c>
      <c r="C585" s="54">
        <v>13</v>
      </c>
      <c r="D585" s="55">
        <v>581381</v>
      </c>
      <c r="E585" s="55">
        <v>34882.86</v>
      </c>
      <c r="F585" s="56">
        <v>5.9099164039696375E-5</v>
      </c>
    </row>
    <row r="586" spans="1:6" x14ac:dyDescent="0.2">
      <c r="A586" s="53" t="s">
        <v>119</v>
      </c>
      <c r="B586" s="53" t="s">
        <v>619</v>
      </c>
      <c r="C586" s="54">
        <v>25</v>
      </c>
      <c r="D586" s="55">
        <v>471419</v>
      </c>
      <c r="E586" s="55">
        <v>28285.139999999996</v>
      </c>
      <c r="F586" s="56">
        <v>4.7921189052324757E-5</v>
      </c>
    </row>
    <row r="587" spans="1:6" x14ac:dyDescent="0.2">
      <c r="A587" s="53" t="s">
        <v>119</v>
      </c>
      <c r="B587" s="53" t="s">
        <v>518</v>
      </c>
      <c r="C587" s="54">
        <v>53</v>
      </c>
      <c r="D587" s="55">
        <v>2873207</v>
      </c>
      <c r="E587" s="55">
        <v>172305.38999999998</v>
      </c>
      <c r="F587" s="56">
        <v>2.9192286723433395E-4</v>
      </c>
    </row>
    <row r="588" spans="1:6" x14ac:dyDescent="0.2">
      <c r="A588" s="53" t="s">
        <v>119</v>
      </c>
      <c r="B588" s="53" t="s">
        <v>159</v>
      </c>
      <c r="C588" s="54">
        <v>16</v>
      </c>
      <c r="D588" s="55">
        <v>152109</v>
      </c>
      <c r="E588" s="55">
        <v>8325.92</v>
      </c>
      <c r="F588" s="56">
        <v>1.4105922274188207E-5</v>
      </c>
    </row>
    <row r="589" spans="1:6" x14ac:dyDescent="0.2">
      <c r="A589" s="53" t="s">
        <v>120</v>
      </c>
      <c r="B589" s="53" t="s">
        <v>624</v>
      </c>
      <c r="C589" s="54">
        <v>62</v>
      </c>
      <c r="D589" s="55">
        <v>4240414</v>
      </c>
      <c r="E589" s="55">
        <v>254424.84000000005</v>
      </c>
      <c r="F589" s="56">
        <v>4.310511051827031E-4</v>
      </c>
    </row>
    <row r="590" spans="1:6" x14ac:dyDescent="0.2">
      <c r="A590" s="53" t="s">
        <v>120</v>
      </c>
      <c r="B590" s="53" t="s">
        <v>626</v>
      </c>
      <c r="C590" s="54">
        <v>50</v>
      </c>
      <c r="D590" s="55">
        <v>3712892</v>
      </c>
      <c r="E590" s="55">
        <v>222773.52</v>
      </c>
      <c r="F590" s="56">
        <v>3.7742687389109093E-4</v>
      </c>
    </row>
    <row r="591" spans="1:6" x14ac:dyDescent="0.2">
      <c r="A591" s="53" t="s">
        <v>120</v>
      </c>
      <c r="B591" s="53" t="s">
        <v>625</v>
      </c>
      <c r="C591" s="54">
        <v>65</v>
      </c>
      <c r="D591" s="55">
        <v>2505162</v>
      </c>
      <c r="E591" s="55">
        <v>150309.71999999997</v>
      </c>
      <c r="F591" s="56">
        <v>2.5465741051739534E-4</v>
      </c>
    </row>
    <row r="592" spans="1:6" x14ac:dyDescent="0.2">
      <c r="A592" s="53" t="s">
        <v>120</v>
      </c>
      <c r="B592" s="53" t="s">
        <v>622</v>
      </c>
      <c r="C592" s="54">
        <v>360</v>
      </c>
      <c r="D592" s="55">
        <v>41018638</v>
      </c>
      <c r="E592" s="55">
        <v>2456375.8200000022</v>
      </c>
      <c r="F592" s="56">
        <v>4.1616357583444657E-3</v>
      </c>
    </row>
    <row r="593" spans="1:6" x14ac:dyDescent="0.2">
      <c r="A593" s="53" t="s">
        <v>120</v>
      </c>
      <c r="B593" s="53" t="s">
        <v>627</v>
      </c>
      <c r="C593" s="54">
        <v>43</v>
      </c>
      <c r="D593" s="55">
        <v>828952</v>
      </c>
      <c r="E593" s="55">
        <v>49737.119999999988</v>
      </c>
      <c r="F593" s="56">
        <v>8.4265516466885528E-5</v>
      </c>
    </row>
    <row r="594" spans="1:6" x14ac:dyDescent="0.2">
      <c r="A594" s="53" t="s">
        <v>120</v>
      </c>
      <c r="B594" s="53" t="s">
        <v>623</v>
      </c>
      <c r="C594" s="54">
        <v>86</v>
      </c>
      <c r="D594" s="55">
        <v>3636065</v>
      </c>
      <c r="E594" s="55">
        <v>218163.90000000005</v>
      </c>
      <c r="F594" s="56">
        <v>3.6961717340951741E-4</v>
      </c>
    </row>
    <row r="595" spans="1:6" x14ac:dyDescent="0.2">
      <c r="A595" s="53" t="s">
        <v>120</v>
      </c>
      <c r="B595" s="53" t="s">
        <v>628</v>
      </c>
      <c r="C595" s="54">
        <v>12</v>
      </c>
      <c r="D595" s="55">
        <v>217730</v>
      </c>
      <c r="E595" s="55">
        <v>13063.8</v>
      </c>
      <c r="F595" s="56">
        <v>2.2132923137087538E-5</v>
      </c>
    </row>
    <row r="596" spans="1:6" x14ac:dyDescent="0.2">
      <c r="A596" s="53" t="s">
        <v>120</v>
      </c>
      <c r="B596" s="53" t="s">
        <v>629</v>
      </c>
      <c r="C596" s="54">
        <v>15</v>
      </c>
      <c r="D596" s="55">
        <v>188446</v>
      </c>
      <c r="E596" s="55">
        <v>11306.759999999998</v>
      </c>
      <c r="F596" s="56">
        <v>1.9156114607502861E-5</v>
      </c>
    </row>
    <row r="597" spans="1:6" x14ac:dyDescent="0.2">
      <c r="A597" s="53" t="s">
        <v>120</v>
      </c>
      <c r="B597" s="53" t="s">
        <v>159</v>
      </c>
      <c r="C597" s="54">
        <v>25</v>
      </c>
      <c r="D597" s="55">
        <v>324526</v>
      </c>
      <c r="E597" s="55">
        <v>19034.22</v>
      </c>
      <c r="F597" s="56">
        <v>3.2248115267718005E-5</v>
      </c>
    </row>
    <row r="598" spans="1:6" x14ac:dyDescent="0.2">
      <c r="A598" s="53" t="s">
        <v>121</v>
      </c>
      <c r="B598" s="53" t="s">
        <v>632</v>
      </c>
      <c r="C598" s="54">
        <v>18</v>
      </c>
      <c r="D598" s="55">
        <v>438216</v>
      </c>
      <c r="E598" s="55">
        <v>26292.960000000003</v>
      </c>
      <c r="F598" s="56">
        <v>4.4546002137702453E-5</v>
      </c>
    </row>
    <row r="599" spans="1:6" x14ac:dyDescent="0.2">
      <c r="A599" s="53" t="s">
        <v>121</v>
      </c>
      <c r="B599" s="53" t="s">
        <v>633</v>
      </c>
      <c r="C599" s="54">
        <v>12</v>
      </c>
      <c r="D599" s="55">
        <v>593482</v>
      </c>
      <c r="E599" s="55">
        <v>35608.92</v>
      </c>
      <c r="F599" s="56">
        <v>6.0329267851214751E-5</v>
      </c>
    </row>
    <row r="600" spans="1:6" x14ac:dyDescent="0.2">
      <c r="A600" s="53" t="s">
        <v>121</v>
      </c>
      <c r="B600" s="53" t="s">
        <v>630</v>
      </c>
      <c r="C600" s="54">
        <v>55</v>
      </c>
      <c r="D600" s="55">
        <v>2973627</v>
      </c>
      <c r="E600" s="55">
        <v>178417.61999999997</v>
      </c>
      <c r="F600" s="56">
        <v>3.0227831639814543E-4</v>
      </c>
    </row>
    <row r="601" spans="1:6" x14ac:dyDescent="0.2">
      <c r="A601" s="53" t="s">
        <v>121</v>
      </c>
      <c r="B601" s="53" t="s">
        <v>121</v>
      </c>
      <c r="C601" s="54">
        <v>86</v>
      </c>
      <c r="D601" s="55">
        <v>4979759</v>
      </c>
      <c r="E601" s="55">
        <v>298222.26</v>
      </c>
      <c r="F601" s="56">
        <v>5.0525347589128254E-4</v>
      </c>
    </row>
    <row r="602" spans="1:6" x14ac:dyDescent="0.2">
      <c r="A602" s="53" t="s">
        <v>121</v>
      </c>
      <c r="B602" s="53" t="s">
        <v>631</v>
      </c>
      <c r="C602" s="54">
        <v>20</v>
      </c>
      <c r="D602" s="55">
        <v>795535</v>
      </c>
      <c r="E602" s="55">
        <v>47732.100000000006</v>
      </c>
      <c r="F602" s="56">
        <v>8.0868575795080776E-5</v>
      </c>
    </row>
    <row r="603" spans="1:6" x14ac:dyDescent="0.2">
      <c r="A603" s="53" t="s">
        <v>121</v>
      </c>
      <c r="B603" s="53" t="s">
        <v>159</v>
      </c>
      <c r="C603" s="54">
        <v>35</v>
      </c>
      <c r="D603" s="55">
        <v>1891591</v>
      </c>
      <c r="E603" s="55">
        <v>113475.01000000001</v>
      </c>
      <c r="F603" s="56">
        <v>1.9225138736893096E-4</v>
      </c>
    </row>
    <row r="604" spans="1:6" x14ac:dyDescent="0.2">
      <c r="A604" s="53" t="s">
        <v>122</v>
      </c>
      <c r="B604" s="53" t="s">
        <v>635</v>
      </c>
      <c r="C604" s="54">
        <v>434</v>
      </c>
      <c r="D604" s="55">
        <v>152403589</v>
      </c>
      <c r="E604" s="55">
        <v>9124532.3299999796</v>
      </c>
      <c r="F604" s="56">
        <v>1.5458945538186426E-2</v>
      </c>
    </row>
    <row r="605" spans="1:6" x14ac:dyDescent="0.2">
      <c r="A605" s="53" t="s">
        <v>122</v>
      </c>
      <c r="B605" s="53" t="s">
        <v>634</v>
      </c>
      <c r="C605" s="54">
        <v>1259</v>
      </c>
      <c r="D605" s="55">
        <v>251979840</v>
      </c>
      <c r="E605" s="55">
        <v>15103033.920000015</v>
      </c>
      <c r="F605" s="56">
        <v>2.5587829642844062E-2</v>
      </c>
    </row>
    <row r="606" spans="1:6" x14ac:dyDescent="0.2">
      <c r="A606" s="53" t="s">
        <v>122</v>
      </c>
      <c r="B606" s="53" t="s">
        <v>638</v>
      </c>
      <c r="C606" s="54">
        <v>129</v>
      </c>
      <c r="D606" s="55">
        <v>7303724</v>
      </c>
      <c r="E606" s="55">
        <v>438169.10000000009</v>
      </c>
      <c r="F606" s="56">
        <v>7.4235391014458476E-4</v>
      </c>
    </row>
    <row r="607" spans="1:6" x14ac:dyDescent="0.2">
      <c r="A607" s="53" t="s">
        <v>122</v>
      </c>
      <c r="B607" s="53" t="s">
        <v>644</v>
      </c>
      <c r="C607" s="54">
        <v>27</v>
      </c>
      <c r="D607" s="55">
        <v>806544</v>
      </c>
      <c r="E607" s="55">
        <v>48348.76</v>
      </c>
      <c r="F607" s="56">
        <v>8.1913332173907494E-5</v>
      </c>
    </row>
    <row r="608" spans="1:6" x14ac:dyDescent="0.2">
      <c r="A608" s="53" t="s">
        <v>122</v>
      </c>
      <c r="B608" s="53" t="s">
        <v>311</v>
      </c>
      <c r="C608" s="54">
        <v>474</v>
      </c>
      <c r="D608" s="55">
        <v>95057757</v>
      </c>
      <c r="E608" s="55">
        <v>5688769.1500000022</v>
      </c>
      <c r="F608" s="56">
        <v>9.638014233345954E-3</v>
      </c>
    </row>
    <row r="609" spans="1:6" x14ac:dyDescent="0.2">
      <c r="A609" s="53" t="s">
        <v>122</v>
      </c>
      <c r="B609" s="53" t="s">
        <v>74</v>
      </c>
      <c r="C609" s="54">
        <v>4471</v>
      </c>
      <c r="D609" s="55">
        <v>919656934</v>
      </c>
      <c r="E609" s="55">
        <v>55120928.640000187</v>
      </c>
      <c r="F609" s="56">
        <v>9.3386861160918835E-2</v>
      </c>
    </row>
    <row r="610" spans="1:6" x14ac:dyDescent="0.2">
      <c r="A610" s="53" t="s">
        <v>122</v>
      </c>
      <c r="B610" s="53" t="s">
        <v>643</v>
      </c>
      <c r="C610" s="54">
        <v>29</v>
      </c>
      <c r="D610" s="55">
        <v>1831481</v>
      </c>
      <c r="E610" s="55">
        <v>109888.85999999999</v>
      </c>
      <c r="F610" s="56">
        <v>1.8617566802937684E-4</v>
      </c>
    </row>
    <row r="611" spans="1:6" x14ac:dyDescent="0.2">
      <c r="A611" s="53" t="s">
        <v>122</v>
      </c>
      <c r="B611" s="53" t="s">
        <v>320</v>
      </c>
      <c r="C611" s="54">
        <v>297</v>
      </c>
      <c r="D611" s="55">
        <v>80921248</v>
      </c>
      <c r="E611" s="55">
        <v>4853625.7899999972</v>
      </c>
      <c r="F611" s="56">
        <v>8.2230994462756425E-3</v>
      </c>
    </row>
    <row r="612" spans="1:6" x14ac:dyDescent="0.2">
      <c r="A612" s="53" t="s">
        <v>122</v>
      </c>
      <c r="B612" s="53" t="s">
        <v>636</v>
      </c>
      <c r="C612" s="54">
        <v>410</v>
      </c>
      <c r="D612" s="55">
        <v>39208769</v>
      </c>
      <c r="E612" s="55">
        <v>2346823.0799999987</v>
      </c>
      <c r="F612" s="56">
        <v>3.9760295508185226E-3</v>
      </c>
    </row>
    <row r="613" spans="1:6" x14ac:dyDescent="0.2">
      <c r="A613" s="53" t="s">
        <v>122</v>
      </c>
      <c r="B613" s="53" t="s">
        <v>642</v>
      </c>
      <c r="C613" s="54">
        <v>42</v>
      </c>
      <c r="D613" s="55">
        <v>1844968</v>
      </c>
      <c r="E613" s="55">
        <v>110609.22</v>
      </c>
      <c r="F613" s="56">
        <v>1.8739611479915536E-4</v>
      </c>
    </row>
    <row r="614" spans="1:6" x14ac:dyDescent="0.2">
      <c r="A614" s="53" t="s">
        <v>122</v>
      </c>
      <c r="B614" s="53" t="s">
        <v>637</v>
      </c>
      <c r="C614" s="54">
        <v>198</v>
      </c>
      <c r="D614" s="55">
        <v>18781145</v>
      </c>
      <c r="E614" s="55">
        <v>1124868.5300000005</v>
      </c>
      <c r="F614" s="56">
        <v>1.9057723414181678E-3</v>
      </c>
    </row>
    <row r="615" spans="1:6" x14ac:dyDescent="0.2">
      <c r="A615" s="53" t="s">
        <v>122</v>
      </c>
      <c r="B615" s="53" t="s">
        <v>640</v>
      </c>
      <c r="C615" s="54">
        <v>107</v>
      </c>
      <c r="D615" s="55">
        <v>7995740</v>
      </c>
      <c r="E615" s="55">
        <v>477591.94000000006</v>
      </c>
      <c r="F615" s="56">
        <v>8.0914478933484329E-4</v>
      </c>
    </row>
    <row r="616" spans="1:6" x14ac:dyDescent="0.2">
      <c r="A616" s="53" t="s">
        <v>122</v>
      </c>
      <c r="B616" s="53" t="s">
        <v>641</v>
      </c>
      <c r="C616" s="54">
        <v>47</v>
      </c>
      <c r="D616" s="55">
        <v>1789454</v>
      </c>
      <c r="E616" s="55">
        <v>107367.23999999998</v>
      </c>
      <c r="F616" s="56">
        <v>1.8190349441672639E-4</v>
      </c>
    </row>
    <row r="617" spans="1:6" x14ac:dyDescent="0.2">
      <c r="A617" s="53" t="s">
        <v>122</v>
      </c>
      <c r="B617" s="53" t="s">
        <v>313</v>
      </c>
      <c r="C617" s="54">
        <v>991</v>
      </c>
      <c r="D617" s="55">
        <v>193785097</v>
      </c>
      <c r="E617" s="55">
        <v>11612120.260000005</v>
      </c>
      <c r="F617" s="56">
        <v>1.9673461410401039E-2</v>
      </c>
    </row>
    <row r="618" spans="1:6" x14ac:dyDescent="0.2">
      <c r="A618" s="53" t="s">
        <v>122</v>
      </c>
      <c r="B618" s="53" t="s">
        <v>306</v>
      </c>
      <c r="C618" s="54">
        <v>1303</v>
      </c>
      <c r="D618" s="55">
        <v>208890050</v>
      </c>
      <c r="E618" s="55">
        <v>12512904.210000005</v>
      </c>
      <c r="F618" s="56">
        <v>2.1199585656674871E-2</v>
      </c>
    </row>
    <row r="619" spans="1:6" x14ac:dyDescent="0.2">
      <c r="A619" s="53" t="s">
        <v>122</v>
      </c>
      <c r="B619" s="53" t="s">
        <v>639</v>
      </c>
      <c r="C619" s="54">
        <v>108</v>
      </c>
      <c r="D619" s="55">
        <v>22560627</v>
      </c>
      <c r="E619" s="55">
        <v>1353034.0899999989</v>
      </c>
      <c r="F619" s="56">
        <v>2.2923345057203233E-3</v>
      </c>
    </row>
    <row r="620" spans="1:6" x14ac:dyDescent="0.2">
      <c r="A620" s="53" t="s">
        <v>122</v>
      </c>
      <c r="B620" s="53" t="s">
        <v>159</v>
      </c>
      <c r="C620" s="54">
        <v>167</v>
      </c>
      <c r="D620" s="55">
        <v>35599878</v>
      </c>
      <c r="E620" s="55">
        <v>1924173.3300000003</v>
      </c>
      <c r="F620" s="56">
        <v>3.2599688004503885E-3</v>
      </c>
    </row>
    <row r="621" spans="1:6" x14ac:dyDescent="0.2">
      <c r="A621" s="53" t="s">
        <v>123</v>
      </c>
      <c r="B621" s="53" t="s">
        <v>646</v>
      </c>
      <c r="C621" s="54">
        <v>80</v>
      </c>
      <c r="D621" s="55">
        <v>6569113</v>
      </c>
      <c r="E621" s="55">
        <v>391453.00999999995</v>
      </c>
      <c r="F621" s="56">
        <v>6.6320667662636903E-4</v>
      </c>
    </row>
    <row r="622" spans="1:6" x14ac:dyDescent="0.2">
      <c r="A622" s="53" t="s">
        <v>123</v>
      </c>
      <c r="B622" s="53" t="s">
        <v>654</v>
      </c>
      <c r="C622" s="54">
        <v>21</v>
      </c>
      <c r="D622" s="55">
        <v>407101</v>
      </c>
      <c r="E622" s="55">
        <v>24426.059999999998</v>
      </c>
      <c r="F622" s="56">
        <v>4.1383066835215517E-5</v>
      </c>
    </row>
    <row r="623" spans="1:6" x14ac:dyDescent="0.2">
      <c r="A623" s="53" t="s">
        <v>123</v>
      </c>
      <c r="B623" s="53" t="s">
        <v>647</v>
      </c>
      <c r="C623" s="54">
        <v>54</v>
      </c>
      <c r="D623" s="55">
        <v>3189993</v>
      </c>
      <c r="E623" s="55">
        <v>187773.85000000003</v>
      </c>
      <c r="F623" s="56">
        <v>3.1812980826444111E-4</v>
      </c>
    </row>
    <row r="624" spans="1:6" x14ac:dyDescent="0.2">
      <c r="A624" s="53" t="s">
        <v>123</v>
      </c>
      <c r="B624" s="53" t="s">
        <v>645</v>
      </c>
      <c r="C624" s="54">
        <v>1206</v>
      </c>
      <c r="D624" s="55">
        <v>278445106</v>
      </c>
      <c r="E624" s="55">
        <v>16666171.169999989</v>
      </c>
      <c r="F624" s="56">
        <v>2.8236124672388896E-2</v>
      </c>
    </row>
    <row r="625" spans="1:6" x14ac:dyDescent="0.2">
      <c r="A625" s="53" t="s">
        <v>123</v>
      </c>
      <c r="B625" s="53" t="s">
        <v>653</v>
      </c>
      <c r="C625" s="54">
        <v>34</v>
      </c>
      <c r="D625" s="55">
        <v>1192561</v>
      </c>
      <c r="E625" s="55">
        <v>71553.660000000018</v>
      </c>
      <c r="F625" s="56">
        <v>1.2122748794051468E-4</v>
      </c>
    </row>
    <row r="626" spans="1:6" x14ac:dyDescent="0.2">
      <c r="A626" s="53" t="s">
        <v>123</v>
      </c>
      <c r="B626" s="53" t="s">
        <v>86</v>
      </c>
      <c r="C626" s="54">
        <v>15</v>
      </c>
      <c r="D626" s="55">
        <v>403584</v>
      </c>
      <c r="E626" s="55">
        <v>24215.039999999997</v>
      </c>
      <c r="F626" s="56">
        <v>4.1025552984698188E-5</v>
      </c>
    </row>
    <row r="627" spans="1:6" x14ac:dyDescent="0.2">
      <c r="A627" s="53" t="s">
        <v>123</v>
      </c>
      <c r="B627" s="53" t="s">
        <v>655</v>
      </c>
      <c r="C627" s="54">
        <v>17</v>
      </c>
      <c r="D627" s="55">
        <v>735855</v>
      </c>
      <c r="E627" s="55">
        <v>44087.7</v>
      </c>
      <c r="F627" s="56">
        <v>7.469416826581655E-5</v>
      </c>
    </row>
    <row r="628" spans="1:6" x14ac:dyDescent="0.2">
      <c r="A628" s="53" t="s">
        <v>123</v>
      </c>
      <c r="B628" s="53" t="s">
        <v>651</v>
      </c>
      <c r="C628" s="54">
        <v>41</v>
      </c>
      <c r="D628" s="55">
        <v>1129999</v>
      </c>
      <c r="E628" s="55">
        <v>67799.939999999959</v>
      </c>
      <c r="F628" s="56">
        <v>1.1486786851598662E-4</v>
      </c>
    </row>
    <row r="629" spans="1:6" x14ac:dyDescent="0.2">
      <c r="A629" s="53" t="s">
        <v>123</v>
      </c>
      <c r="B629" s="53" t="s">
        <v>648</v>
      </c>
      <c r="C629" s="54">
        <v>54</v>
      </c>
      <c r="D629" s="55">
        <v>2751726</v>
      </c>
      <c r="E629" s="55">
        <v>165103.55999999997</v>
      </c>
      <c r="F629" s="56">
        <v>2.7972139830214184E-4</v>
      </c>
    </row>
    <row r="630" spans="1:6" x14ac:dyDescent="0.2">
      <c r="A630" s="53" t="s">
        <v>123</v>
      </c>
      <c r="B630" s="53" t="s">
        <v>652</v>
      </c>
      <c r="C630" s="54">
        <v>35</v>
      </c>
      <c r="D630" s="55">
        <v>992342</v>
      </c>
      <c r="E630" s="55">
        <v>59540.51999999999</v>
      </c>
      <c r="F630" s="56">
        <v>1.008746117287637E-4</v>
      </c>
    </row>
    <row r="631" spans="1:6" x14ac:dyDescent="0.2">
      <c r="A631" s="53" t="s">
        <v>123</v>
      </c>
      <c r="B631" s="53" t="s">
        <v>650</v>
      </c>
      <c r="C631" s="54">
        <v>44</v>
      </c>
      <c r="D631" s="55">
        <v>2174921</v>
      </c>
      <c r="E631" s="55">
        <v>130401.08000000002</v>
      </c>
      <c r="F631" s="56">
        <v>2.209278372780664E-4</v>
      </c>
    </row>
    <row r="632" spans="1:6" x14ac:dyDescent="0.2">
      <c r="A632" s="53" t="s">
        <v>123</v>
      </c>
      <c r="B632" s="53" t="s">
        <v>649</v>
      </c>
      <c r="C632" s="54">
        <v>47</v>
      </c>
      <c r="D632" s="55">
        <v>1324830</v>
      </c>
      <c r="E632" s="55">
        <v>78506.020000000019</v>
      </c>
      <c r="F632" s="56">
        <v>1.3300630034589152E-4</v>
      </c>
    </row>
    <row r="633" spans="1:6" x14ac:dyDescent="0.2">
      <c r="A633" s="53" t="s">
        <v>123</v>
      </c>
      <c r="B633" s="53" t="s">
        <v>159</v>
      </c>
      <c r="C633" s="54">
        <v>54</v>
      </c>
      <c r="D633" s="55">
        <v>4115600</v>
      </c>
      <c r="E633" s="55">
        <v>244266.22</v>
      </c>
      <c r="F633" s="56">
        <v>4.1384018985646714E-4</v>
      </c>
    </row>
    <row r="634" spans="1:6" x14ac:dyDescent="0.2">
      <c r="A634" s="53" t="s">
        <v>124</v>
      </c>
      <c r="B634" s="53" t="s">
        <v>658</v>
      </c>
      <c r="C634" s="54">
        <v>87</v>
      </c>
      <c r="D634" s="55">
        <v>8584515</v>
      </c>
      <c r="E634" s="55">
        <v>515070.89999999997</v>
      </c>
      <c r="F634" s="56">
        <v>8.7264231233259097E-4</v>
      </c>
    </row>
    <row r="635" spans="1:6" x14ac:dyDescent="0.2">
      <c r="A635" s="53" t="s">
        <v>124</v>
      </c>
      <c r="B635" s="53" t="s">
        <v>660</v>
      </c>
      <c r="C635" s="54">
        <v>17</v>
      </c>
      <c r="D635" s="55">
        <v>176690</v>
      </c>
      <c r="E635" s="55">
        <v>10601.4</v>
      </c>
      <c r="F635" s="56">
        <v>1.7961081105460878E-5</v>
      </c>
    </row>
    <row r="636" spans="1:6" x14ac:dyDescent="0.2">
      <c r="A636" s="53" t="s">
        <v>124</v>
      </c>
      <c r="B636" s="53" t="s">
        <v>656</v>
      </c>
      <c r="C636" s="54">
        <v>307</v>
      </c>
      <c r="D636" s="55">
        <v>29176172</v>
      </c>
      <c r="E636" s="55">
        <v>1745254.3900000001</v>
      </c>
      <c r="F636" s="56">
        <v>2.9568411387601314E-3</v>
      </c>
    </row>
    <row r="637" spans="1:6" x14ac:dyDescent="0.2">
      <c r="A637" s="53" t="s">
        <v>124</v>
      </c>
      <c r="B637" s="53" t="s">
        <v>659</v>
      </c>
      <c r="C637" s="54">
        <v>23</v>
      </c>
      <c r="D637" s="55">
        <v>227703</v>
      </c>
      <c r="E637" s="55">
        <v>13662.179999999998</v>
      </c>
      <c r="F637" s="56">
        <v>2.3146709213632681E-5</v>
      </c>
    </row>
    <row r="638" spans="1:6" x14ac:dyDescent="0.2">
      <c r="A638" s="53" t="s">
        <v>124</v>
      </c>
      <c r="B638" s="53" t="s">
        <v>657</v>
      </c>
      <c r="C638" s="54">
        <v>112</v>
      </c>
      <c r="D638" s="55">
        <v>5843298</v>
      </c>
      <c r="E638" s="55">
        <v>350475.69999999978</v>
      </c>
      <c r="F638" s="56">
        <v>5.9378218661621787E-4</v>
      </c>
    </row>
    <row r="639" spans="1:6" x14ac:dyDescent="0.2">
      <c r="A639" s="53" t="s">
        <v>124</v>
      </c>
      <c r="B639" s="53" t="s">
        <v>460</v>
      </c>
      <c r="C639" s="54">
        <v>11</v>
      </c>
      <c r="D639" s="55">
        <v>747150</v>
      </c>
      <c r="E639" s="55">
        <v>44829</v>
      </c>
      <c r="F639" s="56">
        <v>7.595009195735524E-5</v>
      </c>
    </row>
    <row r="640" spans="1:6" x14ac:dyDescent="0.2">
      <c r="A640" s="53" t="s">
        <v>124</v>
      </c>
      <c r="B640" s="53" t="s">
        <v>159</v>
      </c>
      <c r="C640" s="54">
        <v>32</v>
      </c>
      <c r="D640" s="55">
        <v>688787</v>
      </c>
      <c r="E640" s="55">
        <v>40402.020000000004</v>
      </c>
      <c r="F640" s="56">
        <v>6.8449823423741459E-5</v>
      </c>
    </row>
    <row r="641" spans="1:6" x14ac:dyDescent="0.2">
      <c r="A641" s="53" t="s">
        <v>125</v>
      </c>
      <c r="B641" s="53" t="s">
        <v>662</v>
      </c>
      <c r="C641" s="54">
        <v>21</v>
      </c>
      <c r="D641" s="55">
        <v>771978</v>
      </c>
      <c r="E641" s="55">
        <v>46318.68</v>
      </c>
      <c r="F641" s="56">
        <v>7.8473934402804228E-5</v>
      </c>
    </row>
    <row r="642" spans="1:6" x14ac:dyDescent="0.2">
      <c r="A642" s="53" t="s">
        <v>125</v>
      </c>
      <c r="B642" s="53" t="s">
        <v>798</v>
      </c>
      <c r="C642" s="54">
        <v>10</v>
      </c>
      <c r="D642" s="55">
        <v>64519</v>
      </c>
      <c r="E642" s="55">
        <v>3871.14</v>
      </c>
      <c r="F642" s="56">
        <v>6.558554484369407E-6</v>
      </c>
    </row>
    <row r="643" spans="1:6" x14ac:dyDescent="0.2">
      <c r="A643" s="53" t="s">
        <v>125</v>
      </c>
      <c r="B643" s="53" t="s">
        <v>661</v>
      </c>
      <c r="C643" s="54">
        <v>111</v>
      </c>
      <c r="D643" s="55">
        <v>10112539</v>
      </c>
      <c r="E643" s="55">
        <v>606025.09999999951</v>
      </c>
      <c r="F643" s="56">
        <v>1.0267385414233056E-3</v>
      </c>
    </row>
    <row r="644" spans="1:6" x14ac:dyDescent="0.2">
      <c r="A644" s="53" t="s">
        <v>125</v>
      </c>
      <c r="B644" s="53" t="s">
        <v>159</v>
      </c>
      <c r="C644" s="54">
        <v>39</v>
      </c>
      <c r="D644" s="55">
        <v>634574</v>
      </c>
      <c r="E644" s="55">
        <v>37758.11</v>
      </c>
      <c r="F644" s="56">
        <v>6.3970463910324447E-5</v>
      </c>
    </row>
    <row r="645" spans="1:6" x14ac:dyDescent="0.2">
      <c r="A645" s="53" t="s">
        <v>126</v>
      </c>
      <c r="B645" s="53" t="s">
        <v>669</v>
      </c>
      <c r="C645" s="54">
        <v>19</v>
      </c>
      <c r="D645" s="55">
        <v>380209</v>
      </c>
      <c r="E645" s="55">
        <v>22812.54</v>
      </c>
      <c r="F645" s="56">
        <v>3.8649412451333838E-5</v>
      </c>
    </row>
    <row r="646" spans="1:6" x14ac:dyDescent="0.2">
      <c r="A646" s="53" t="s">
        <v>126</v>
      </c>
      <c r="B646" s="53" t="s">
        <v>668</v>
      </c>
      <c r="C646" s="54">
        <v>19</v>
      </c>
      <c r="D646" s="55">
        <v>714562</v>
      </c>
      <c r="E646" s="55">
        <v>42873.719999999987</v>
      </c>
      <c r="F646" s="56">
        <v>7.2637421681364729E-5</v>
      </c>
    </row>
    <row r="647" spans="1:6" x14ac:dyDescent="0.2">
      <c r="A647" s="53" t="s">
        <v>126</v>
      </c>
      <c r="B647" s="53" t="s">
        <v>664</v>
      </c>
      <c r="C647" s="54">
        <v>73</v>
      </c>
      <c r="D647" s="55">
        <v>3257382</v>
      </c>
      <c r="E647" s="55">
        <v>194042.03</v>
      </c>
      <c r="F647" s="56">
        <v>3.2874947070181989E-4</v>
      </c>
    </row>
    <row r="648" spans="1:6" x14ac:dyDescent="0.2">
      <c r="A648" s="53" t="s">
        <v>126</v>
      </c>
      <c r="B648" s="53" t="s">
        <v>670</v>
      </c>
      <c r="C648" s="54">
        <v>13</v>
      </c>
      <c r="D648" s="55">
        <v>310641</v>
      </c>
      <c r="E648" s="55">
        <v>18638.460000000003</v>
      </c>
      <c r="F648" s="56">
        <v>3.1577611611757733E-5</v>
      </c>
    </row>
    <row r="649" spans="1:6" x14ac:dyDescent="0.2">
      <c r="A649" s="53" t="s">
        <v>126</v>
      </c>
      <c r="B649" s="53" t="s">
        <v>665</v>
      </c>
      <c r="C649" s="54">
        <v>45</v>
      </c>
      <c r="D649" s="55">
        <v>2547608</v>
      </c>
      <c r="E649" s="55">
        <v>152853.48000000001</v>
      </c>
      <c r="F649" s="56">
        <v>2.5896709411322495E-4</v>
      </c>
    </row>
    <row r="650" spans="1:6" x14ac:dyDescent="0.2">
      <c r="A650" s="53" t="s">
        <v>126</v>
      </c>
      <c r="B650" s="53" t="s">
        <v>663</v>
      </c>
      <c r="C650" s="54">
        <v>103</v>
      </c>
      <c r="D650" s="55">
        <v>6739833</v>
      </c>
      <c r="E650" s="55">
        <v>404209.49000000005</v>
      </c>
      <c r="F650" s="56">
        <v>6.8481893273407098E-4</v>
      </c>
    </row>
    <row r="651" spans="1:6" x14ac:dyDescent="0.2">
      <c r="A651" s="53" t="s">
        <v>126</v>
      </c>
      <c r="B651" s="53" t="s">
        <v>666</v>
      </c>
      <c r="C651" s="54">
        <v>32</v>
      </c>
      <c r="D651" s="55">
        <v>1209627</v>
      </c>
      <c r="E651" s="55">
        <v>72577.62000000001</v>
      </c>
      <c r="F651" s="56">
        <v>1.2296229924928028E-4</v>
      </c>
    </row>
    <row r="652" spans="1:6" x14ac:dyDescent="0.2">
      <c r="A652" s="53" t="s">
        <v>126</v>
      </c>
      <c r="B652" s="53" t="s">
        <v>667</v>
      </c>
      <c r="C652" s="54">
        <v>34</v>
      </c>
      <c r="D652" s="55">
        <v>2779124</v>
      </c>
      <c r="E652" s="55">
        <v>166747.44000000009</v>
      </c>
      <c r="F652" s="56">
        <v>2.8250648913992244E-4</v>
      </c>
    </row>
    <row r="653" spans="1:6" x14ac:dyDescent="0.2">
      <c r="A653" s="53" t="s">
        <v>126</v>
      </c>
      <c r="B653" s="53" t="s">
        <v>159</v>
      </c>
      <c r="C653" s="54">
        <v>21</v>
      </c>
      <c r="D653" s="55">
        <v>904639</v>
      </c>
      <c r="E653" s="55">
        <v>54278.34</v>
      </c>
      <c r="F653" s="56">
        <v>9.1959332447580646E-5</v>
      </c>
    </row>
    <row r="654" spans="1:6" x14ac:dyDescent="0.2">
      <c r="A654" s="53" t="s">
        <v>127</v>
      </c>
      <c r="B654" s="53" t="s">
        <v>672</v>
      </c>
      <c r="C654" s="54">
        <v>738</v>
      </c>
      <c r="D654" s="55">
        <v>87619653</v>
      </c>
      <c r="E654" s="55">
        <v>5242829.950000002</v>
      </c>
      <c r="F654" s="56">
        <v>8.882496081092069E-3</v>
      </c>
    </row>
    <row r="655" spans="1:6" x14ac:dyDescent="0.2">
      <c r="A655" s="53" t="s">
        <v>127</v>
      </c>
      <c r="B655" s="53" t="s">
        <v>675</v>
      </c>
      <c r="C655" s="54">
        <v>78</v>
      </c>
      <c r="D655" s="55">
        <v>2917527</v>
      </c>
      <c r="E655" s="55">
        <v>175051.62</v>
      </c>
      <c r="F655" s="56">
        <v>2.9657557911807103E-4</v>
      </c>
    </row>
    <row r="656" spans="1:6" x14ac:dyDescent="0.2">
      <c r="A656" s="53" t="s">
        <v>127</v>
      </c>
      <c r="B656" s="53" t="s">
        <v>679</v>
      </c>
      <c r="C656" s="54">
        <v>19</v>
      </c>
      <c r="D656" s="55">
        <v>1126465</v>
      </c>
      <c r="E656" s="55">
        <v>67587.899999999994</v>
      </c>
      <c r="F656" s="56">
        <v>1.1450862656326328E-4</v>
      </c>
    </row>
    <row r="657" spans="1:6" x14ac:dyDescent="0.2">
      <c r="A657" s="53" t="s">
        <v>127</v>
      </c>
      <c r="B657" s="53" t="s">
        <v>671</v>
      </c>
      <c r="C657" s="54">
        <v>2281</v>
      </c>
      <c r="D657" s="55">
        <v>515219930</v>
      </c>
      <c r="E657" s="55">
        <v>30865718.699999988</v>
      </c>
      <c r="F657" s="56">
        <v>5.2293251546874975E-2</v>
      </c>
    </row>
    <row r="658" spans="1:6" x14ac:dyDescent="0.2">
      <c r="A658" s="53" t="s">
        <v>127</v>
      </c>
      <c r="B658" s="53" t="s">
        <v>682</v>
      </c>
      <c r="C658" s="54">
        <v>12</v>
      </c>
      <c r="D658" s="55">
        <v>57014</v>
      </c>
      <c r="E658" s="55">
        <v>3420.8399999999997</v>
      </c>
      <c r="F658" s="56">
        <v>5.7956481869191613E-6</v>
      </c>
    </row>
    <row r="659" spans="1:6" x14ac:dyDescent="0.2">
      <c r="A659" s="53" t="s">
        <v>127</v>
      </c>
      <c r="B659" s="53" t="s">
        <v>680</v>
      </c>
      <c r="C659" s="54">
        <v>15</v>
      </c>
      <c r="D659" s="55">
        <v>370690</v>
      </c>
      <c r="E659" s="55">
        <v>22241.399999999994</v>
      </c>
      <c r="F659" s="56">
        <v>3.7681776868998202E-5</v>
      </c>
    </row>
    <row r="660" spans="1:6" x14ac:dyDescent="0.2">
      <c r="A660" s="53" t="s">
        <v>127</v>
      </c>
      <c r="B660" s="53" t="s">
        <v>673</v>
      </c>
      <c r="C660" s="54">
        <v>217</v>
      </c>
      <c r="D660" s="55">
        <v>15833775</v>
      </c>
      <c r="E660" s="55">
        <v>949530.3899999999</v>
      </c>
      <c r="F660" s="56">
        <v>1.6087113350019713E-3</v>
      </c>
    </row>
    <row r="661" spans="1:6" x14ac:dyDescent="0.2">
      <c r="A661" s="53" t="s">
        <v>127</v>
      </c>
      <c r="B661" s="53" t="s">
        <v>674</v>
      </c>
      <c r="C661" s="54">
        <v>119</v>
      </c>
      <c r="D661" s="55">
        <v>6079532</v>
      </c>
      <c r="E661" s="55">
        <v>359771.09000000026</v>
      </c>
      <c r="F661" s="56">
        <v>6.0953060226857502E-4</v>
      </c>
    </row>
    <row r="662" spans="1:6" x14ac:dyDescent="0.2">
      <c r="A662" s="53" t="s">
        <v>127</v>
      </c>
      <c r="B662" s="53" t="s">
        <v>677</v>
      </c>
      <c r="C662" s="54">
        <v>41</v>
      </c>
      <c r="D662" s="55">
        <v>901281</v>
      </c>
      <c r="E662" s="55">
        <v>54076.86</v>
      </c>
      <c r="F662" s="56">
        <v>9.1617981435343761E-5</v>
      </c>
    </row>
    <row r="663" spans="1:6" x14ac:dyDescent="0.2">
      <c r="A663" s="53" t="s">
        <v>127</v>
      </c>
      <c r="B663" s="53" t="s">
        <v>681</v>
      </c>
      <c r="C663" s="54">
        <v>16</v>
      </c>
      <c r="D663" s="55">
        <v>443436</v>
      </c>
      <c r="E663" s="55">
        <v>26606.159999999996</v>
      </c>
      <c r="F663" s="56">
        <v>4.5076631168040921E-5</v>
      </c>
    </row>
    <row r="664" spans="1:6" x14ac:dyDescent="0.2">
      <c r="A664" s="53" t="s">
        <v>127</v>
      </c>
      <c r="B664" s="53" t="s">
        <v>678</v>
      </c>
      <c r="C664" s="54">
        <v>21</v>
      </c>
      <c r="D664" s="55">
        <v>969853</v>
      </c>
      <c r="E664" s="55">
        <v>58191.180000000008</v>
      </c>
      <c r="F664" s="56">
        <v>9.8588535816257586E-5</v>
      </c>
    </row>
    <row r="665" spans="1:6" x14ac:dyDescent="0.2">
      <c r="A665" s="53" t="s">
        <v>127</v>
      </c>
      <c r="B665" s="53" t="s">
        <v>676</v>
      </c>
      <c r="C665" s="54">
        <v>75</v>
      </c>
      <c r="D665" s="55">
        <v>16319177</v>
      </c>
      <c r="E665" s="55">
        <v>976240.08999999973</v>
      </c>
      <c r="F665" s="56">
        <v>1.6539633854861079E-3</v>
      </c>
    </row>
    <row r="666" spans="1:6" x14ac:dyDescent="0.2">
      <c r="A666" s="53" t="s">
        <v>127</v>
      </c>
      <c r="B666" s="53" t="s">
        <v>159</v>
      </c>
      <c r="C666" s="54">
        <v>66</v>
      </c>
      <c r="D666" s="55">
        <v>10648408</v>
      </c>
      <c r="E666" s="55">
        <v>626072.77</v>
      </c>
      <c r="F666" s="56">
        <v>1.060703661770196E-3</v>
      </c>
    </row>
    <row r="667" spans="1:6" x14ac:dyDescent="0.2">
      <c r="A667" s="53" t="s">
        <v>128</v>
      </c>
      <c r="B667" s="53" t="s">
        <v>686</v>
      </c>
      <c r="C667" s="54">
        <v>23</v>
      </c>
      <c r="D667" s="55">
        <v>605961</v>
      </c>
      <c r="E667" s="55">
        <v>36357.660000000003</v>
      </c>
      <c r="F667" s="56">
        <v>6.1597796523550744E-5</v>
      </c>
    </row>
    <row r="668" spans="1:6" x14ac:dyDescent="0.2">
      <c r="A668" s="53" t="s">
        <v>128</v>
      </c>
      <c r="B668" s="53" t="s">
        <v>685</v>
      </c>
      <c r="C668" s="54">
        <v>26</v>
      </c>
      <c r="D668" s="55">
        <v>397754</v>
      </c>
      <c r="E668" s="55">
        <v>23865.240000000005</v>
      </c>
      <c r="F668" s="56">
        <v>4.0432915581082625E-5</v>
      </c>
    </row>
    <row r="669" spans="1:6" x14ac:dyDescent="0.2">
      <c r="A669" s="53" t="s">
        <v>128</v>
      </c>
      <c r="B669" s="53" t="s">
        <v>684</v>
      </c>
      <c r="C669" s="54">
        <v>33</v>
      </c>
      <c r="D669" s="55">
        <v>815219</v>
      </c>
      <c r="E669" s="55">
        <v>48855.719999999987</v>
      </c>
      <c r="F669" s="56">
        <v>8.2772232854687775E-5</v>
      </c>
    </row>
    <row r="670" spans="1:6" x14ac:dyDescent="0.2">
      <c r="A670" s="53" t="s">
        <v>128</v>
      </c>
      <c r="B670" s="53" t="s">
        <v>683</v>
      </c>
      <c r="C670" s="54">
        <v>237</v>
      </c>
      <c r="D670" s="55">
        <v>17231670</v>
      </c>
      <c r="E670" s="55">
        <v>1033049.3300000001</v>
      </c>
      <c r="F670" s="56">
        <v>1.7502106138879794E-3</v>
      </c>
    </row>
    <row r="671" spans="1:6" x14ac:dyDescent="0.2">
      <c r="A671" s="53" t="s">
        <v>128</v>
      </c>
      <c r="B671" s="53" t="s">
        <v>688</v>
      </c>
      <c r="C671" s="54">
        <v>17</v>
      </c>
      <c r="D671" s="55">
        <v>1058538</v>
      </c>
      <c r="E671" s="55">
        <v>63512.280000000006</v>
      </c>
      <c r="F671" s="56">
        <v>1.076036384131097E-4</v>
      </c>
    </row>
    <row r="672" spans="1:6" x14ac:dyDescent="0.2">
      <c r="A672" s="53" t="s">
        <v>128</v>
      </c>
      <c r="B672" s="53" t="s">
        <v>687</v>
      </c>
      <c r="C672" s="54">
        <v>21</v>
      </c>
      <c r="D672" s="55">
        <v>906774</v>
      </c>
      <c r="E672" s="55">
        <v>54406.439999999988</v>
      </c>
      <c r="F672" s="56">
        <v>9.2176361754050496E-5</v>
      </c>
    </row>
    <row r="673" spans="1:6" x14ac:dyDescent="0.2">
      <c r="A673" s="53" t="s">
        <v>128</v>
      </c>
      <c r="B673" s="53" t="s">
        <v>689</v>
      </c>
      <c r="C673" s="54">
        <v>14</v>
      </c>
      <c r="D673" s="55">
        <v>366200</v>
      </c>
      <c r="E673" s="55">
        <v>21972</v>
      </c>
      <c r="F673" s="56">
        <v>3.7225354580450359E-5</v>
      </c>
    </row>
    <row r="674" spans="1:6" x14ac:dyDescent="0.2">
      <c r="A674" s="53" t="s">
        <v>128</v>
      </c>
      <c r="B674" s="53" t="s">
        <v>128</v>
      </c>
      <c r="C674" s="54">
        <v>14</v>
      </c>
      <c r="D674" s="55">
        <v>148428</v>
      </c>
      <c r="E674" s="55">
        <v>8905.6800000000021</v>
      </c>
      <c r="F674" s="56">
        <v>1.508816201438309E-5</v>
      </c>
    </row>
    <row r="675" spans="1:6" x14ac:dyDescent="0.2">
      <c r="A675" s="53" t="s">
        <v>128</v>
      </c>
      <c r="B675" s="53" t="s">
        <v>159</v>
      </c>
      <c r="C675" s="54">
        <v>31</v>
      </c>
      <c r="D675" s="55">
        <v>654473</v>
      </c>
      <c r="E675" s="55">
        <v>38985.910000000003</v>
      </c>
      <c r="F675" s="56">
        <v>6.605062458545083E-5</v>
      </c>
    </row>
    <row r="676" spans="1:6" x14ac:dyDescent="0.2">
      <c r="A676" s="53" t="s">
        <v>129</v>
      </c>
      <c r="B676" s="53" t="s">
        <v>695</v>
      </c>
      <c r="C676" s="54">
        <v>60</v>
      </c>
      <c r="D676" s="55">
        <v>2027111</v>
      </c>
      <c r="E676" s="55">
        <v>121626.66000000002</v>
      </c>
      <c r="F676" s="56">
        <v>2.0606205829855632E-4</v>
      </c>
    </row>
    <row r="677" spans="1:6" x14ac:dyDescent="0.2">
      <c r="A677" s="53" t="s">
        <v>129</v>
      </c>
      <c r="B677" s="53" t="s">
        <v>696</v>
      </c>
      <c r="C677" s="54">
        <v>33</v>
      </c>
      <c r="D677" s="55">
        <v>884167</v>
      </c>
      <c r="E677" s="55">
        <v>53050.020000000004</v>
      </c>
      <c r="F677" s="56">
        <v>8.9878290779172736E-5</v>
      </c>
    </row>
    <row r="678" spans="1:6" x14ac:dyDescent="0.2">
      <c r="A678" s="53" t="s">
        <v>129</v>
      </c>
      <c r="B678" s="53" t="s">
        <v>700</v>
      </c>
      <c r="C678" s="54">
        <v>16</v>
      </c>
      <c r="D678" s="55">
        <v>696404</v>
      </c>
      <c r="E678" s="55">
        <v>41784.239999999998</v>
      </c>
      <c r="F678" s="56">
        <v>7.079160521912603E-5</v>
      </c>
    </row>
    <row r="679" spans="1:6" x14ac:dyDescent="0.2">
      <c r="A679" s="53" t="s">
        <v>129</v>
      </c>
      <c r="B679" s="53" t="s">
        <v>694</v>
      </c>
      <c r="C679" s="54">
        <v>95</v>
      </c>
      <c r="D679" s="55">
        <v>6219496</v>
      </c>
      <c r="E679" s="55">
        <v>372500.29000000015</v>
      </c>
      <c r="F679" s="56">
        <v>6.310966401133531E-4</v>
      </c>
    </row>
    <row r="680" spans="1:6" x14ac:dyDescent="0.2">
      <c r="A680" s="53" t="s">
        <v>129</v>
      </c>
      <c r="B680" s="53" t="s">
        <v>698</v>
      </c>
      <c r="C680" s="54">
        <v>29</v>
      </c>
      <c r="D680" s="55">
        <v>1740912</v>
      </c>
      <c r="E680" s="55">
        <v>104454.71999999997</v>
      </c>
      <c r="F680" s="56">
        <v>1.7696905104686231E-4</v>
      </c>
    </row>
    <row r="681" spans="1:6" x14ac:dyDescent="0.2">
      <c r="A681" s="53" t="s">
        <v>129</v>
      </c>
      <c r="B681" s="53" t="s">
        <v>693</v>
      </c>
      <c r="C681" s="54">
        <v>121</v>
      </c>
      <c r="D681" s="55">
        <v>7862473</v>
      </c>
      <c r="E681" s="55">
        <v>471748.37999999989</v>
      </c>
      <c r="F681" s="56">
        <v>7.992445256805495E-4</v>
      </c>
    </row>
    <row r="682" spans="1:6" x14ac:dyDescent="0.2">
      <c r="A682" s="53" t="s">
        <v>129</v>
      </c>
      <c r="B682" s="53" t="s">
        <v>697</v>
      </c>
      <c r="C682" s="54">
        <v>35</v>
      </c>
      <c r="D682" s="55">
        <v>2483840</v>
      </c>
      <c r="E682" s="55">
        <v>149030.39999999999</v>
      </c>
      <c r="F682" s="56">
        <v>2.5248996373868331E-4</v>
      </c>
    </row>
    <row r="683" spans="1:6" x14ac:dyDescent="0.2">
      <c r="A683" s="53" t="s">
        <v>129</v>
      </c>
      <c r="B683" s="53" t="s">
        <v>699</v>
      </c>
      <c r="C683" s="54">
        <v>18</v>
      </c>
      <c r="D683" s="55">
        <v>1112987</v>
      </c>
      <c r="E683" s="55">
        <v>66779.22</v>
      </c>
      <c r="F683" s="56">
        <v>1.1313854647305218E-4</v>
      </c>
    </row>
    <row r="684" spans="1:6" x14ac:dyDescent="0.2">
      <c r="A684" s="53" t="s">
        <v>129</v>
      </c>
      <c r="B684" s="53" t="s">
        <v>691</v>
      </c>
      <c r="C684" s="54">
        <v>215</v>
      </c>
      <c r="D684" s="55">
        <v>22535083</v>
      </c>
      <c r="E684" s="55">
        <v>1350053.8299999994</v>
      </c>
      <c r="F684" s="56">
        <v>2.2872852960333619E-3</v>
      </c>
    </row>
    <row r="685" spans="1:6" x14ac:dyDescent="0.2">
      <c r="A685" s="53" t="s">
        <v>129</v>
      </c>
      <c r="B685" s="53" t="s">
        <v>692</v>
      </c>
      <c r="C685" s="54">
        <v>201</v>
      </c>
      <c r="D685" s="55">
        <v>16206717</v>
      </c>
      <c r="E685" s="55">
        <v>971352.43000000075</v>
      </c>
      <c r="F685" s="56">
        <v>1.645682624673772E-3</v>
      </c>
    </row>
    <row r="686" spans="1:6" x14ac:dyDescent="0.2">
      <c r="A686" s="53" t="s">
        <v>129</v>
      </c>
      <c r="B686" s="53" t="s">
        <v>602</v>
      </c>
      <c r="C686" s="54">
        <v>19</v>
      </c>
      <c r="D686" s="55">
        <v>326926</v>
      </c>
      <c r="E686" s="55">
        <v>19556.719999999998</v>
      </c>
      <c r="F686" s="56">
        <v>3.3133344093873345E-5</v>
      </c>
    </row>
    <row r="687" spans="1:6" x14ac:dyDescent="0.2">
      <c r="A687" s="53" t="s">
        <v>129</v>
      </c>
      <c r="B687" s="53" t="s">
        <v>690</v>
      </c>
      <c r="C687" s="54">
        <v>306</v>
      </c>
      <c r="D687" s="55">
        <v>43834718</v>
      </c>
      <c r="E687" s="55">
        <v>2625004.1199999992</v>
      </c>
      <c r="F687" s="56">
        <v>4.4473288340680433E-3</v>
      </c>
    </row>
    <row r="688" spans="1:6" x14ac:dyDescent="0.2">
      <c r="A688" s="53" t="s">
        <v>129</v>
      </c>
      <c r="B688" s="53" t="s">
        <v>159</v>
      </c>
      <c r="C688" s="54">
        <v>23</v>
      </c>
      <c r="D688" s="55">
        <v>791210</v>
      </c>
      <c r="E688" s="55">
        <v>46710.799999999996</v>
      </c>
      <c r="F688" s="56">
        <v>7.9138271105793766E-5</v>
      </c>
    </row>
    <row r="689" spans="1:6" x14ac:dyDescent="0.2">
      <c r="A689" s="53" t="s">
        <v>130</v>
      </c>
      <c r="B689" s="53" t="s">
        <v>701</v>
      </c>
      <c r="C689" s="54">
        <v>1143</v>
      </c>
      <c r="D689" s="55">
        <v>213231988</v>
      </c>
      <c r="E689" s="55">
        <v>12774245.370000001</v>
      </c>
      <c r="F689" s="56">
        <v>2.1642354514651664E-2</v>
      </c>
    </row>
    <row r="690" spans="1:6" x14ac:dyDescent="0.2">
      <c r="A690" s="53" t="s">
        <v>130</v>
      </c>
      <c r="B690" s="53" t="s">
        <v>710</v>
      </c>
      <c r="C690" s="54">
        <v>23</v>
      </c>
      <c r="D690" s="55">
        <v>231363</v>
      </c>
      <c r="E690" s="55">
        <v>13881.780000000002</v>
      </c>
      <c r="F690" s="56">
        <v>2.35187594532953E-5</v>
      </c>
    </row>
    <row r="691" spans="1:6" x14ac:dyDescent="0.2">
      <c r="A691" s="53" t="s">
        <v>130</v>
      </c>
      <c r="B691" s="53" t="s">
        <v>713</v>
      </c>
      <c r="C691" s="54">
        <v>18</v>
      </c>
      <c r="D691" s="55">
        <v>172837</v>
      </c>
      <c r="E691" s="55">
        <v>10370.219999999999</v>
      </c>
      <c r="F691" s="56">
        <v>1.7569411823105678E-5</v>
      </c>
    </row>
    <row r="692" spans="1:6" x14ac:dyDescent="0.2">
      <c r="A692" s="53" t="s">
        <v>130</v>
      </c>
      <c r="B692" s="53" t="s">
        <v>706</v>
      </c>
      <c r="C692" s="54">
        <v>34</v>
      </c>
      <c r="D692" s="55">
        <v>1510993</v>
      </c>
      <c r="E692" s="55">
        <v>90659.58</v>
      </c>
      <c r="F692" s="56">
        <v>1.535970786280132E-4</v>
      </c>
    </row>
    <row r="693" spans="1:6" x14ac:dyDescent="0.2">
      <c r="A693" s="53" t="s">
        <v>130</v>
      </c>
      <c r="B693" s="53" t="s">
        <v>707</v>
      </c>
      <c r="C693" s="54">
        <v>37</v>
      </c>
      <c r="D693" s="55">
        <v>1284515</v>
      </c>
      <c r="E693" s="55">
        <v>77070.899999999994</v>
      </c>
      <c r="F693" s="56">
        <v>1.3057489442628944E-4</v>
      </c>
    </row>
    <row r="694" spans="1:6" x14ac:dyDescent="0.2">
      <c r="A694" s="53" t="s">
        <v>130</v>
      </c>
      <c r="B694" s="53" t="s">
        <v>704</v>
      </c>
      <c r="C694" s="54">
        <v>92</v>
      </c>
      <c r="D694" s="55">
        <v>4471628</v>
      </c>
      <c r="E694" s="55">
        <v>268297.68</v>
      </c>
      <c r="F694" s="56">
        <v>4.5455471832842731E-4</v>
      </c>
    </row>
    <row r="695" spans="1:6" x14ac:dyDescent="0.2">
      <c r="A695" s="53" t="s">
        <v>130</v>
      </c>
      <c r="B695" s="53" t="s">
        <v>712</v>
      </c>
      <c r="C695" s="54">
        <v>19</v>
      </c>
      <c r="D695" s="55">
        <v>309476</v>
      </c>
      <c r="E695" s="55">
        <v>18568.559999999998</v>
      </c>
      <c r="F695" s="56">
        <v>3.1459185784105559E-5</v>
      </c>
    </row>
    <row r="696" spans="1:6" x14ac:dyDescent="0.2">
      <c r="A696" s="53" t="s">
        <v>130</v>
      </c>
      <c r="B696" s="53" t="s">
        <v>708</v>
      </c>
      <c r="C696" s="54">
        <v>33</v>
      </c>
      <c r="D696" s="55">
        <v>1035749</v>
      </c>
      <c r="E696" s="55">
        <v>62144.94</v>
      </c>
      <c r="F696" s="56">
        <v>1.0528706657931973E-4</v>
      </c>
    </row>
    <row r="697" spans="1:6" x14ac:dyDescent="0.2">
      <c r="A697" s="53" t="s">
        <v>130</v>
      </c>
      <c r="B697" s="53" t="s">
        <v>702</v>
      </c>
      <c r="C697" s="54">
        <v>202</v>
      </c>
      <c r="D697" s="55">
        <v>14585164</v>
      </c>
      <c r="E697" s="55">
        <v>874937.06999999925</v>
      </c>
      <c r="F697" s="56">
        <v>1.4823340008342568E-3</v>
      </c>
    </row>
    <row r="698" spans="1:6" x14ac:dyDescent="0.2">
      <c r="A698" s="53" t="s">
        <v>130</v>
      </c>
      <c r="B698" s="53" t="s">
        <v>709</v>
      </c>
      <c r="C698" s="54">
        <v>30</v>
      </c>
      <c r="D698" s="55">
        <v>994377</v>
      </c>
      <c r="E698" s="55">
        <v>59662.619999999995</v>
      </c>
      <c r="F698" s="56">
        <v>1.0108147572813896E-4</v>
      </c>
    </row>
    <row r="699" spans="1:6" x14ac:dyDescent="0.2">
      <c r="A699" s="53" t="s">
        <v>130</v>
      </c>
      <c r="B699" s="53" t="s">
        <v>705</v>
      </c>
      <c r="C699" s="54">
        <v>39</v>
      </c>
      <c r="D699" s="55">
        <v>3024375</v>
      </c>
      <c r="E699" s="55">
        <v>181462.49999999994</v>
      </c>
      <c r="F699" s="56">
        <v>3.0743700644251647E-4</v>
      </c>
    </row>
    <row r="700" spans="1:6" x14ac:dyDescent="0.2">
      <c r="A700" s="53" t="s">
        <v>130</v>
      </c>
      <c r="B700" s="53" t="s">
        <v>703</v>
      </c>
      <c r="C700" s="54">
        <v>150</v>
      </c>
      <c r="D700" s="55">
        <v>8488851</v>
      </c>
      <c r="E700" s="55">
        <v>507281.75999999995</v>
      </c>
      <c r="F700" s="56">
        <v>8.5944581231544323E-4</v>
      </c>
    </row>
    <row r="701" spans="1:6" x14ac:dyDescent="0.2">
      <c r="A701" s="53" t="s">
        <v>130</v>
      </c>
      <c r="B701" s="53" t="s">
        <v>711</v>
      </c>
      <c r="C701" s="54">
        <v>21</v>
      </c>
      <c r="D701" s="55">
        <v>370968</v>
      </c>
      <c r="E701" s="55">
        <v>22258.080000000002</v>
      </c>
      <c r="F701" s="56">
        <v>3.771003642272122E-5</v>
      </c>
    </row>
    <row r="702" spans="1:6" x14ac:dyDescent="0.2">
      <c r="A702" s="53" t="s">
        <v>130</v>
      </c>
      <c r="B702" s="53" t="s">
        <v>159</v>
      </c>
      <c r="C702" s="54">
        <v>30</v>
      </c>
      <c r="D702" s="55">
        <v>1650112</v>
      </c>
      <c r="E702" s="55">
        <v>91596.94</v>
      </c>
      <c r="F702" s="56">
        <v>1.5518517067104664E-4</v>
      </c>
    </row>
    <row r="703" spans="1:6" x14ac:dyDescent="0.2">
      <c r="A703" s="53" t="s">
        <v>131</v>
      </c>
      <c r="B703" s="53" t="s">
        <v>718</v>
      </c>
      <c r="C703" s="54">
        <v>19</v>
      </c>
      <c r="D703" s="55">
        <v>262008</v>
      </c>
      <c r="E703" s="55">
        <v>15720.48</v>
      </c>
      <c r="F703" s="56">
        <v>2.6633917812437569E-5</v>
      </c>
    </row>
    <row r="704" spans="1:6" x14ac:dyDescent="0.2">
      <c r="A704" s="53" t="s">
        <v>131</v>
      </c>
      <c r="B704" s="53" t="s">
        <v>716</v>
      </c>
      <c r="C704" s="54">
        <v>53</v>
      </c>
      <c r="D704" s="55">
        <v>2125441</v>
      </c>
      <c r="E704" s="55">
        <v>127526.45999999999</v>
      </c>
      <c r="F704" s="56">
        <v>2.1605760476468321E-4</v>
      </c>
    </row>
    <row r="705" spans="1:6" x14ac:dyDescent="0.2">
      <c r="A705" s="53" t="s">
        <v>131</v>
      </c>
      <c r="B705" s="53" t="s">
        <v>720</v>
      </c>
      <c r="C705" s="54">
        <v>11</v>
      </c>
      <c r="D705" s="55">
        <v>227454</v>
      </c>
      <c r="E705" s="55">
        <v>13647.24</v>
      </c>
      <c r="F705" s="56">
        <v>2.3121397598967111E-5</v>
      </c>
    </row>
    <row r="706" spans="1:6" x14ac:dyDescent="0.2">
      <c r="A706" s="53" t="s">
        <v>131</v>
      </c>
      <c r="B706" s="53" t="s">
        <v>719</v>
      </c>
      <c r="C706" s="54">
        <v>16</v>
      </c>
      <c r="D706" s="55">
        <v>169214</v>
      </c>
      <c r="E706" s="55">
        <v>10152.839999999998</v>
      </c>
      <c r="F706" s="56">
        <v>1.7201122747068068E-5</v>
      </c>
    </row>
    <row r="707" spans="1:6" x14ac:dyDescent="0.2">
      <c r="A707" s="53" t="s">
        <v>131</v>
      </c>
      <c r="B707" s="53" t="s">
        <v>717</v>
      </c>
      <c r="C707" s="54">
        <v>33</v>
      </c>
      <c r="D707" s="55">
        <v>2119768</v>
      </c>
      <c r="E707" s="55">
        <v>127186.07999999999</v>
      </c>
      <c r="F707" s="56">
        <v>2.1548092689320617E-4</v>
      </c>
    </row>
    <row r="708" spans="1:6" x14ac:dyDescent="0.2">
      <c r="A708" s="53" t="s">
        <v>131</v>
      </c>
      <c r="B708" s="53" t="s">
        <v>131</v>
      </c>
      <c r="C708" s="54">
        <v>76</v>
      </c>
      <c r="D708" s="55">
        <v>3925810</v>
      </c>
      <c r="E708" s="55">
        <v>235487.1100000001</v>
      </c>
      <c r="F708" s="56">
        <v>3.9896646499524495E-4</v>
      </c>
    </row>
    <row r="709" spans="1:6" x14ac:dyDescent="0.2">
      <c r="A709" s="53" t="s">
        <v>131</v>
      </c>
      <c r="B709" s="53" t="s">
        <v>714</v>
      </c>
      <c r="C709" s="54">
        <v>97</v>
      </c>
      <c r="D709" s="55">
        <v>9150318</v>
      </c>
      <c r="E709" s="55">
        <v>547335.39999999979</v>
      </c>
      <c r="F709" s="56">
        <v>9.2730540412491464E-4</v>
      </c>
    </row>
    <row r="710" spans="1:6" x14ac:dyDescent="0.2">
      <c r="A710" s="53" t="s">
        <v>131</v>
      </c>
      <c r="B710" s="53" t="s">
        <v>715</v>
      </c>
      <c r="C710" s="54">
        <v>62</v>
      </c>
      <c r="D710" s="55">
        <v>2151892</v>
      </c>
      <c r="E710" s="55">
        <v>129113.52000000003</v>
      </c>
      <c r="F710" s="56">
        <v>2.1874643014427775E-4</v>
      </c>
    </row>
    <row r="711" spans="1:6" x14ac:dyDescent="0.2">
      <c r="A711" s="53" t="s">
        <v>131</v>
      </c>
      <c r="B711" s="53" t="s">
        <v>159</v>
      </c>
      <c r="C711" s="54">
        <v>43</v>
      </c>
      <c r="D711" s="55">
        <v>775914</v>
      </c>
      <c r="E711" s="55">
        <v>46391.33</v>
      </c>
      <c r="F711" s="56">
        <v>7.8597019329541433E-5</v>
      </c>
    </row>
    <row r="712" spans="1:6" x14ac:dyDescent="0.2">
      <c r="A712" s="53" t="s">
        <v>132</v>
      </c>
      <c r="B712" s="53" t="s">
        <v>721</v>
      </c>
      <c r="C712" s="54">
        <v>84</v>
      </c>
      <c r="D712" s="55">
        <v>3866068</v>
      </c>
      <c r="E712" s="55">
        <v>231964.0799999999</v>
      </c>
      <c r="F712" s="56">
        <v>3.9299768468632583E-4</v>
      </c>
    </row>
    <row r="713" spans="1:6" x14ac:dyDescent="0.2">
      <c r="A713" s="53" t="s">
        <v>132</v>
      </c>
      <c r="B713" s="53" t="s">
        <v>723</v>
      </c>
      <c r="C713" s="54">
        <v>12</v>
      </c>
      <c r="D713" s="55">
        <v>315260</v>
      </c>
      <c r="E713" s="55">
        <v>18915.599999999999</v>
      </c>
      <c r="F713" s="56">
        <v>3.2047147146457623E-5</v>
      </c>
    </row>
    <row r="714" spans="1:6" x14ac:dyDescent="0.2">
      <c r="A714" s="53" t="s">
        <v>132</v>
      </c>
      <c r="B714" s="53" t="s">
        <v>722</v>
      </c>
      <c r="C714" s="54">
        <v>62</v>
      </c>
      <c r="D714" s="55">
        <v>2845950</v>
      </c>
      <c r="E714" s="55">
        <v>170733.44999999984</v>
      </c>
      <c r="F714" s="56">
        <v>2.8925965842861766E-4</v>
      </c>
    </row>
    <row r="715" spans="1:6" x14ac:dyDescent="0.2">
      <c r="A715" s="53" t="s">
        <v>132</v>
      </c>
      <c r="B715" s="53" t="s">
        <v>807</v>
      </c>
      <c r="C715" s="54">
        <v>10</v>
      </c>
      <c r="D715" s="55">
        <v>186733</v>
      </c>
      <c r="E715" s="55">
        <v>11203.98</v>
      </c>
      <c r="F715" s="56">
        <v>1.8981982896972248E-5</v>
      </c>
    </row>
    <row r="716" spans="1:6" x14ac:dyDescent="0.2">
      <c r="A716" s="53" t="s">
        <v>132</v>
      </c>
      <c r="B716" s="53" t="s">
        <v>159</v>
      </c>
      <c r="C716" s="54">
        <v>18</v>
      </c>
      <c r="D716" s="55">
        <v>115025</v>
      </c>
      <c r="E716" s="55">
        <v>6798.7699999999995</v>
      </c>
      <c r="F716" s="56">
        <v>1.1518597485933392E-5</v>
      </c>
    </row>
    <row r="717" spans="1:6" x14ac:dyDescent="0.2">
      <c r="A717" s="53" t="s">
        <v>133</v>
      </c>
      <c r="B717" s="53" t="s">
        <v>725</v>
      </c>
      <c r="C717" s="54">
        <v>44</v>
      </c>
      <c r="D717" s="55">
        <v>1561530</v>
      </c>
      <c r="E717" s="55">
        <v>93691.800000000017</v>
      </c>
      <c r="F717" s="56">
        <v>1.5873431987441472E-4</v>
      </c>
    </row>
    <row r="718" spans="1:6" x14ac:dyDescent="0.2">
      <c r="A718" s="53" t="s">
        <v>133</v>
      </c>
      <c r="B718" s="53" t="s">
        <v>724</v>
      </c>
      <c r="C718" s="54">
        <v>260</v>
      </c>
      <c r="D718" s="55">
        <v>33985267</v>
      </c>
      <c r="E718" s="55">
        <v>2034482.4599999997</v>
      </c>
      <c r="F718" s="56">
        <v>3.4468564974152061E-3</v>
      </c>
    </row>
    <row r="719" spans="1:6" x14ac:dyDescent="0.2">
      <c r="A719" s="53" t="s">
        <v>133</v>
      </c>
      <c r="B719" s="53" t="s">
        <v>159</v>
      </c>
      <c r="C719" s="54">
        <v>31</v>
      </c>
      <c r="D719" s="55">
        <v>734250</v>
      </c>
      <c r="E719" s="55">
        <v>43761.400000000009</v>
      </c>
      <c r="F719" s="56">
        <v>7.4141344981654877E-5</v>
      </c>
    </row>
    <row r="720" spans="1:6" x14ac:dyDescent="0.2">
      <c r="A720" s="53" t="s">
        <v>134</v>
      </c>
      <c r="B720" s="53" t="s">
        <v>731</v>
      </c>
      <c r="C720" s="54">
        <v>16</v>
      </c>
      <c r="D720" s="55">
        <v>532971</v>
      </c>
      <c r="E720" s="55">
        <v>31978.260000000002</v>
      </c>
      <c r="F720" s="56">
        <v>5.4178138875197192E-5</v>
      </c>
    </row>
    <row r="721" spans="1:6" x14ac:dyDescent="0.2">
      <c r="A721" s="53" t="s">
        <v>134</v>
      </c>
      <c r="B721" s="53" t="s">
        <v>730</v>
      </c>
      <c r="C721" s="54">
        <v>23</v>
      </c>
      <c r="D721" s="55">
        <v>731354</v>
      </c>
      <c r="E721" s="55">
        <v>43872.539999999994</v>
      </c>
      <c r="F721" s="56">
        <v>7.4329640353403942E-5</v>
      </c>
    </row>
    <row r="722" spans="1:6" x14ac:dyDescent="0.2">
      <c r="A722" s="53" t="s">
        <v>134</v>
      </c>
      <c r="B722" s="53" t="s">
        <v>728</v>
      </c>
      <c r="C722" s="54">
        <v>24</v>
      </c>
      <c r="D722" s="55">
        <v>2685821</v>
      </c>
      <c r="E722" s="55">
        <v>161131.06</v>
      </c>
      <c r="F722" s="56">
        <v>2.7299111789658756E-4</v>
      </c>
    </row>
    <row r="723" spans="1:6" x14ac:dyDescent="0.2">
      <c r="A723" s="53" t="s">
        <v>134</v>
      </c>
      <c r="B723" s="53" t="s">
        <v>727</v>
      </c>
      <c r="C723" s="54">
        <v>24</v>
      </c>
      <c r="D723" s="55">
        <v>540675</v>
      </c>
      <c r="E723" s="55">
        <v>32434.26</v>
      </c>
      <c r="F723" s="56">
        <v>5.4950702214387306E-5</v>
      </c>
    </row>
    <row r="724" spans="1:6" x14ac:dyDescent="0.2">
      <c r="A724" s="53" t="s">
        <v>134</v>
      </c>
      <c r="B724" s="53" t="s">
        <v>726</v>
      </c>
      <c r="C724" s="54">
        <v>99</v>
      </c>
      <c r="D724" s="55">
        <v>4480485</v>
      </c>
      <c r="E724" s="55">
        <v>268415.84999999998</v>
      </c>
      <c r="F724" s="56">
        <v>4.5475492405165559E-4</v>
      </c>
    </row>
    <row r="725" spans="1:6" x14ac:dyDescent="0.2">
      <c r="A725" s="53" t="s">
        <v>134</v>
      </c>
      <c r="B725" s="53" t="s">
        <v>729</v>
      </c>
      <c r="C725" s="54">
        <v>24</v>
      </c>
      <c r="D725" s="55">
        <v>395859</v>
      </c>
      <c r="E725" s="55">
        <v>23751.539999999994</v>
      </c>
      <c r="F725" s="56">
        <v>4.0240283011639807E-5</v>
      </c>
    </row>
    <row r="726" spans="1:6" x14ac:dyDescent="0.2">
      <c r="A726" s="53" t="s">
        <v>134</v>
      </c>
      <c r="B726" s="53" t="s">
        <v>732</v>
      </c>
      <c r="C726" s="54">
        <v>13</v>
      </c>
      <c r="D726" s="55">
        <v>91437</v>
      </c>
      <c r="E726" s="55">
        <v>5486.2200000000012</v>
      </c>
      <c r="F726" s="56">
        <v>9.2948518480956863E-6</v>
      </c>
    </row>
    <row r="727" spans="1:6" x14ac:dyDescent="0.2">
      <c r="A727" s="53" t="s">
        <v>134</v>
      </c>
      <c r="B727" s="53" t="s">
        <v>159</v>
      </c>
      <c r="C727" s="54">
        <v>43</v>
      </c>
      <c r="D727" s="55">
        <v>1333347</v>
      </c>
      <c r="E727" s="55">
        <v>79248.19</v>
      </c>
      <c r="F727" s="56">
        <v>1.342636980069589E-4</v>
      </c>
    </row>
    <row r="728" spans="1:6" x14ac:dyDescent="0.2">
      <c r="A728" s="53" t="s">
        <v>135</v>
      </c>
      <c r="B728" s="53" t="s">
        <v>735</v>
      </c>
      <c r="C728" s="54">
        <v>22</v>
      </c>
      <c r="D728" s="55">
        <v>436486</v>
      </c>
      <c r="E728" s="55">
        <v>26189.159999999993</v>
      </c>
      <c r="F728" s="56">
        <v>4.4370142324965734E-5</v>
      </c>
    </row>
    <row r="729" spans="1:6" x14ac:dyDescent="0.2">
      <c r="A729" s="53" t="s">
        <v>135</v>
      </c>
      <c r="B729" s="53" t="s">
        <v>736</v>
      </c>
      <c r="C729" s="54">
        <v>16</v>
      </c>
      <c r="D729" s="55">
        <v>187112</v>
      </c>
      <c r="E729" s="55">
        <v>11226.719999999998</v>
      </c>
      <c r="F729" s="56">
        <v>1.9020509410860805E-5</v>
      </c>
    </row>
    <row r="730" spans="1:6" x14ac:dyDescent="0.2">
      <c r="A730" s="53" t="s">
        <v>135</v>
      </c>
      <c r="B730" s="53" t="s">
        <v>562</v>
      </c>
      <c r="C730" s="54">
        <v>24</v>
      </c>
      <c r="D730" s="55">
        <v>1100728</v>
      </c>
      <c r="E730" s="55">
        <v>66043.680000000008</v>
      </c>
      <c r="F730" s="56">
        <v>1.1189238147632433E-4</v>
      </c>
    </row>
    <row r="731" spans="1:6" x14ac:dyDescent="0.2">
      <c r="A731" s="53" t="s">
        <v>135</v>
      </c>
      <c r="B731" s="53" t="s">
        <v>734</v>
      </c>
      <c r="C731" s="54">
        <v>31</v>
      </c>
      <c r="D731" s="55">
        <v>1475449</v>
      </c>
      <c r="E731" s="55">
        <v>88526.940000000017</v>
      </c>
      <c r="F731" s="56">
        <v>1.4998392187430616E-4</v>
      </c>
    </row>
    <row r="732" spans="1:6" x14ac:dyDescent="0.2">
      <c r="A732" s="53" t="s">
        <v>135</v>
      </c>
      <c r="B732" s="53" t="s">
        <v>733</v>
      </c>
      <c r="C732" s="54">
        <v>608</v>
      </c>
      <c r="D732" s="55">
        <v>98383975</v>
      </c>
      <c r="E732" s="55">
        <v>5893958.669999999</v>
      </c>
      <c r="F732" s="56">
        <v>9.9856499805784441E-3</v>
      </c>
    </row>
    <row r="733" spans="1:6" x14ac:dyDescent="0.2">
      <c r="A733" s="53" t="s">
        <v>135</v>
      </c>
      <c r="B733" s="53" t="s">
        <v>159</v>
      </c>
      <c r="C733" s="54">
        <v>23</v>
      </c>
      <c r="D733" s="55">
        <v>710584</v>
      </c>
      <c r="E733" s="55">
        <v>39881.769999999997</v>
      </c>
      <c r="F733" s="56">
        <v>6.7568406587746572E-5</v>
      </c>
    </row>
    <row r="734" spans="1:6" x14ac:dyDescent="0.2">
      <c r="A734" s="53" t="s">
        <v>136</v>
      </c>
      <c r="B734" s="53" t="s">
        <v>644</v>
      </c>
      <c r="C734" s="54">
        <v>104</v>
      </c>
      <c r="D734" s="55">
        <v>5592945</v>
      </c>
      <c r="E734" s="55">
        <v>335576.7</v>
      </c>
      <c r="F734" s="56">
        <v>5.6854003488246028E-4</v>
      </c>
    </row>
    <row r="735" spans="1:6" x14ac:dyDescent="0.2">
      <c r="A735" s="53" t="s">
        <v>136</v>
      </c>
      <c r="B735" s="53" t="s">
        <v>741</v>
      </c>
      <c r="C735" s="54">
        <v>22</v>
      </c>
      <c r="D735" s="55">
        <v>3664490</v>
      </c>
      <c r="E735" s="55">
        <v>219869.40000000002</v>
      </c>
      <c r="F735" s="56">
        <v>3.725066619511594E-4</v>
      </c>
    </row>
    <row r="736" spans="1:6" x14ac:dyDescent="0.2">
      <c r="A736" s="53" t="s">
        <v>136</v>
      </c>
      <c r="B736" s="53" t="s">
        <v>743</v>
      </c>
      <c r="C736" s="54">
        <v>16</v>
      </c>
      <c r="D736" s="55">
        <v>788303</v>
      </c>
      <c r="E736" s="55">
        <v>47298.18</v>
      </c>
      <c r="F736" s="56">
        <v>8.0133420785998805E-5</v>
      </c>
    </row>
    <row r="737" spans="1:6" x14ac:dyDescent="0.2">
      <c r="A737" s="53" t="s">
        <v>136</v>
      </c>
      <c r="B737" s="53" t="s">
        <v>737</v>
      </c>
      <c r="C737" s="54">
        <v>467</v>
      </c>
      <c r="D737" s="55">
        <v>61340337</v>
      </c>
      <c r="E737" s="55">
        <v>3677886.460000006</v>
      </c>
      <c r="F737" s="56">
        <v>6.2311408874994355E-3</v>
      </c>
    </row>
    <row r="738" spans="1:6" x14ac:dyDescent="0.2">
      <c r="A738" s="53" t="s">
        <v>136</v>
      </c>
      <c r="B738" s="53" t="s">
        <v>742</v>
      </c>
      <c r="C738" s="54">
        <v>16</v>
      </c>
      <c r="D738" s="55">
        <v>870185</v>
      </c>
      <c r="E738" s="55">
        <v>52211.100000000006</v>
      </c>
      <c r="F738" s="56">
        <v>8.8456977541204811E-5</v>
      </c>
    </row>
    <row r="739" spans="1:6" x14ac:dyDescent="0.2">
      <c r="A739" s="53" t="s">
        <v>136</v>
      </c>
      <c r="B739" s="53" t="s">
        <v>740</v>
      </c>
      <c r="C739" s="54">
        <v>30</v>
      </c>
      <c r="D739" s="55">
        <v>1184382</v>
      </c>
      <c r="E739" s="55">
        <v>71062.919999999984</v>
      </c>
      <c r="F739" s="56">
        <v>1.2039606747324672E-4</v>
      </c>
    </row>
    <row r="740" spans="1:6" x14ac:dyDescent="0.2">
      <c r="A740" s="53" t="s">
        <v>136</v>
      </c>
      <c r="B740" s="53" t="s">
        <v>739</v>
      </c>
      <c r="C740" s="54">
        <v>42</v>
      </c>
      <c r="D740" s="55">
        <v>1272895</v>
      </c>
      <c r="E740" s="55">
        <v>76373.699999999983</v>
      </c>
      <c r="F740" s="56">
        <v>1.293936857418961E-4</v>
      </c>
    </row>
    <row r="741" spans="1:6" x14ac:dyDescent="0.2">
      <c r="A741" s="53" t="s">
        <v>136</v>
      </c>
      <c r="B741" s="53" t="s">
        <v>738</v>
      </c>
      <c r="C741" s="54">
        <v>194</v>
      </c>
      <c r="D741" s="55">
        <v>23820612</v>
      </c>
      <c r="E741" s="55">
        <v>1429236.7199999997</v>
      </c>
      <c r="F741" s="56">
        <v>2.4214383616147752E-3</v>
      </c>
    </row>
    <row r="742" spans="1:6" x14ac:dyDescent="0.2">
      <c r="A742" s="53" t="s">
        <v>136</v>
      </c>
      <c r="B742" s="53" t="s">
        <v>306</v>
      </c>
      <c r="C742" s="54">
        <v>13</v>
      </c>
      <c r="D742" s="55">
        <v>150593</v>
      </c>
      <c r="E742" s="55">
        <v>7947.2</v>
      </c>
      <c r="F742" s="56">
        <v>1.3464288090376621E-5</v>
      </c>
    </row>
    <row r="743" spans="1:6" x14ac:dyDescent="0.2">
      <c r="A743" s="53" t="s">
        <v>136</v>
      </c>
      <c r="B743" s="53" t="s">
        <v>159</v>
      </c>
      <c r="C743" s="54">
        <v>81</v>
      </c>
      <c r="D743" s="55">
        <v>4452764</v>
      </c>
      <c r="E743" s="55">
        <v>266932.00999999995</v>
      </c>
      <c r="F743" s="56">
        <v>4.5224097583844528E-4</v>
      </c>
    </row>
    <row r="744" spans="1:6" x14ac:dyDescent="0.2">
      <c r="A744" s="53" t="s">
        <v>137</v>
      </c>
      <c r="B744" s="53" t="s">
        <v>747</v>
      </c>
      <c r="C744" s="54">
        <v>28</v>
      </c>
      <c r="D744" s="55">
        <v>872472</v>
      </c>
      <c r="E744" s="55">
        <v>52326.760000000009</v>
      </c>
      <c r="F744" s="56">
        <v>8.8652930777631853E-5</v>
      </c>
    </row>
    <row r="745" spans="1:6" x14ac:dyDescent="0.2">
      <c r="A745" s="53" t="s">
        <v>137</v>
      </c>
      <c r="B745" s="53" t="s">
        <v>748</v>
      </c>
      <c r="C745" s="54">
        <v>22</v>
      </c>
      <c r="D745" s="55">
        <v>684807</v>
      </c>
      <c r="E745" s="55">
        <v>41088.42</v>
      </c>
      <c r="F745" s="56">
        <v>6.9612734555364475E-5</v>
      </c>
    </row>
    <row r="746" spans="1:6" x14ac:dyDescent="0.2">
      <c r="A746" s="53" t="s">
        <v>137</v>
      </c>
      <c r="B746" s="53" t="s">
        <v>749</v>
      </c>
      <c r="C746" s="54">
        <v>20</v>
      </c>
      <c r="D746" s="55">
        <v>144318</v>
      </c>
      <c r="E746" s="55">
        <v>8659.08</v>
      </c>
      <c r="F746" s="56">
        <v>1.4670367892794745E-5</v>
      </c>
    </row>
    <row r="747" spans="1:6" x14ac:dyDescent="0.2">
      <c r="A747" s="53" t="s">
        <v>137</v>
      </c>
      <c r="B747" s="53" t="s">
        <v>744</v>
      </c>
      <c r="C747" s="54">
        <v>181</v>
      </c>
      <c r="D747" s="55">
        <v>15795902</v>
      </c>
      <c r="E747" s="55">
        <v>947259.55999999959</v>
      </c>
      <c r="F747" s="56">
        <v>1.6048640542836966E-3</v>
      </c>
    </row>
    <row r="748" spans="1:6" x14ac:dyDescent="0.2">
      <c r="A748" s="53" t="s">
        <v>137</v>
      </c>
      <c r="B748" s="53" t="s">
        <v>745</v>
      </c>
      <c r="C748" s="54">
        <v>78</v>
      </c>
      <c r="D748" s="55">
        <v>3160122</v>
      </c>
      <c r="E748" s="55">
        <v>188625.35</v>
      </c>
      <c r="F748" s="56">
        <v>3.1957243476295069E-4</v>
      </c>
    </row>
    <row r="749" spans="1:6" x14ac:dyDescent="0.2">
      <c r="A749" s="53" t="s">
        <v>137</v>
      </c>
      <c r="B749" s="53" t="s">
        <v>137</v>
      </c>
      <c r="C749" s="54">
        <v>291</v>
      </c>
      <c r="D749" s="55">
        <v>27774361</v>
      </c>
      <c r="E749" s="55">
        <v>1664543.0800000017</v>
      </c>
      <c r="F749" s="56">
        <v>2.8200985967337983E-3</v>
      </c>
    </row>
    <row r="750" spans="1:6" x14ac:dyDescent="0.2">
      <c r="A750" s="53" t="s">
        <v>137</v>
      </c>
      <c r="B750" s="53" t="s">
        <v>746</v>
      </c>
      <c r="C750" s="54">
        <v>76</v>
      </c>
      <c r="D750" s="55">
        <v>3457455</v>
      </c>
      <c r="E750" s="55">
        <v>207447.2999999999</v>
      </c>
      <c r="F750" s="56">
        <v>3.5146091840783985E-4</v>
      </c>
    </row>
    <row r="751" spans="1:6" x14ac:dyDescent="0.2">
      <c r="A751" s="53" t="s">
        <v>137</v>
      </c>
      <c r="B751" s="53" t="s">
        <v>750</v>
      </c>
      <c r="C751" s="54">
        <v>11</v>
      </c>
      <c r="D751" s="55">
        <v>364549</v>
      </c>
      <c r="E751" s="55">
        <v>21872.940000000002</v>
      </c>
      <c r="F751" s="56">
        <v>3.7057525360318408E-5</v>
      </c>
    </row>
    <row r="752" spans="1:6" x14ac:dyDescent="0.2">
      <c r="A752" s="53" t="s">
        <v>137</v>
      </c>
      <c r="B752" s="53" t="s">
        <v>159</v>
      </c>
      <c r="C752" s="54">
        <v>25</v>
      </c>
      <c r="D752" s="55">
        <v>701208</v>
      </c>
      <c r="E752" s="55">
        <v>41937.909999999996</v>
      </c>
      <c r="F752" s="56">
        <v>7.1051955675997399E-5</v>
      </c>
    </row>
    <row r="753" spans="1:6" x14ac:dyDescent="0.2">
      <c r="A753" s="53" t="s">
        <v>138</v>
      </c>
      <c r="B753" s="53" t="s">
        <v>754</v>
      </c>
      <c r="C753" s="54">
        <v>24</v>
      </c>
      <c r="D753" s="55">
        <v>459163</v>
      </c>
      <c r="E753" s="55">
        <v>27549.78</v>
      </c>
      <c r="F753" s="56">
        <v>4.6675329014809744E-5</v>
      </c>
    </row>
    <row r="754" spans="1:6" x14ac:dyDescent="0.2">
      <c r="A754" s="53" t="s">
        <v>138</v>
      </c>
      <c r="B754" s="53" t="s">
        <v>751</v>
      </c>
      <c r="C754" s="54">
        <v>80</v>
      </c>
      <c r="D754" s="55">
        <v>4576011</v>
      </c>
      <c r="E754" s="55">
        <v>274560.65999999992</v>
      </c>
      <c r="F754" s="56">
        <v>4.6516557083299071E-4</v>
      </c>
    </row>
    <row r="755" spans="1:6" x14ac:dyDescent="0.2">
      <c r="A755" s="53" t="s">
        <v>138</v>
      </c>
      <c r="B755" s="53" t="s">
        <v>753</v>
      </c>
      <c r="C755" s="54">
        <v>41</v>
      </c>
      <c r="D755" s="55">
        <v>1039322</v>
      </c>
      <c r="E755" s="55">
        <v>62359.320000000014</v>
      </c>
      <c r="F755" s="56">
        <v>1.0565027300181005E-4</v>
      </c>
    </row>
    <row r="756" spans="1:6" x14ac:dyDescent="0.2">
      <c r="A756" s="53" t="s">
        <v>138</v>
      </c>
      <c r="B756" s="53" t="s">
        <v>755</v>
      </c>
      <c r="C756" s="54">
        <v>12</v>
      </c>
      <c r="D756" s="55">
        <v>592502</v>
      </c>
      <c r="E756" s="55">
        <v>35550.119999999995</v>
      </c>
      <c r="F756" s="56">
        <v>6.0229647841687599E-5</v>
      </c>
    </row>
    <row r="757" spans="1:6" x14ac:dyDescent="0.2">
      <c r="A757" s="53" t="s">
        <v>138</v>
      </c>
      <c r="B757" s="53" t="s">
        <v>752</v>
      </c>
      <c r="C757" s="54">
        <v>41</v>
      </c>
      <c r="D757" s="55">
        <v>1609587</v>
      </c>
      <c r="E757" s="55">
        <v>96575.219999999987</v>
      </c>
      <c r="F757" s="56">
        <v>1.6361946150486988E-4</v>
      </c>
    </row>
    <row r="758" spans="1:6" x14ac:dyDescent="0.2">
      <c r="A758" s="53" t="s">
        <v>138</v>
      </c>
      <c r="B758" s="53" t="s">
        <v>159</v>
      </c>
      <c r="C758" s="54">
        <v>29</v>
      </c>
      <c r="D758" s="55">
        <v>1098380</v>
      </c>
      <c r="E758" s="55">
        <v>64559.710000000006</v>
      </c>
      <c r="F758" s="56">
        <v>1.0937821301479371E-4</v>
      </c>
    </row>
    <row r="759" spans="1:6" x14ac:dyDescent="0.2">
      <c r="A759" s="53" t="s">
        <v>139</v>
      </c>
      <c r="B759" s="53" t="s">
        <v>761</v>
      </c>
      <c r="C759" s="54">
        <v>17</v>
      </c>
      <c r="D759" s="55">
        <v>276761</v>
      </c>
      <c r="E759" s="55">
        <v>16605.660000000003</v>
      </c>
      <c r="F759" s="56">
        <v>2.8133605568104928E-5</v>
      </c>
    </row>
    <row r="760" spans="1:6" x14ac:dyDescent="0.2">
      <c r="A760" s="53" t="s">
        <v>139</v>
      </c>
      <c r="B760" s="53" t="s">
        <v>759</v>
      </c>
      <c r="C760" s="54">
        <v>16</v>
      </c>
      <c r="D760" s="55">
        <v>387897</v>
      </c>
      <c r="E760" s="55">
        <v>23273.820000000003</v>
      </c>
      <c r="F760" s="56">
        <v>3.9430921260767224E-5</v>
      </c>
    </row>
    <row r="761" spans="1:6" x14ac:dyDescent="0.2">
      <c r="A761" s="53" t="s">
        <v>139</v>
      </c>
      <c r="B761" s="53" t="s">
        <v>760</v>
      </c>
      <c r="C761" s="54">
        <v>17</v>
      </c>
      <c r="D761" s="55">
        <v>80724</v>
      </c>
      <c r="E761" s="55">
        <v>4843.4399999999996</v>
      </c>
      <c r="F761" s="56">
        <v>8.2058424990504505E-6</v>
      </c>
    </row>
    <row r="762" spans="1:6" x14ac:dyDescent="0.2">
      <c r="A762" s="53" t="s">
        <v>139</v>
      </c>
      <c r="B762" s="53" t="s">
        <v>758</v>
      </c>
      <c r="C762" s="54">
        <v>31</v>
      </c>
      <c r="D762" s="55">
        <v>1859954</v>
      </c>
      <c r="E762" s="55">
        <v>111597.24000000002</v>
      </c>
      <c r="F762" s="56">
        <v>1.8907003591842433E-4</v>
      </c>
    </row>
    <row r="763" spans="1:6" x14ac:dyDescent="0.2">
      <c r="A763" s="53" t="s">
        <v>139</v>
      </c>
      <c r="B763" s="53" t="s">
        <v>762</v>
      </c>
      <c r="C763" s="54">
        <v>12</v>
      </c>
      <c r="D763" s="55">
        <v>312179</v>
      </c>
      <c r="E763" s="55">
        <v>18730.740000000002</v>
      </c>
      <c r="F763" s="56">
        <v>3.1733954034872786E-5</v>
      </c>
    </row>
    <row r="764" spans="1:6" x14ac:dyDescent="0.2">
      <c r="A764" s="53" t="s">
        <v>139</v>
      </c>
      <c r="B764" s="53" t="s">
        <v>756</v>
      </c>
      <c r="C764" s="54">
        <v>768</v>
      </c>
      <c r="D764" s="55">
        <v>122595560</v>
      </c>
      <c r="E764" s="55">
        <v>7341453.7099999888</v>
      </c>
      <c r="F764" s="56">
        <v>1.2438021913831804E-2</v>
      </c>
    </row>
    <row r="765" spans="1:6" x14ac:dyDescent="0.2">
      <c r="A765" s="53" t="s">
        <v>139</v>
      </c>
      <c r="B765" s="53" t="s">
        <v>757</v>
      </c>
      <c r="C765" s="54">
        <v>59</v>
      </c>
      <c r="D765" s="55">
        <v>1784525</v>
      </c>
      <c r="E765" s="55">
        <v>107071.49999999997</v>
      </c>
      <c r="F765" s="56">
        <v>1.8140244643003321E-4</v>
      </c>
    </row>
    <row r="766" spans="1:6" x14ac:dyDescent="0.2">
      <c r="A766" s="53" t="s">
        <v>139</v>
      </c>
      <c r="B766" s="53" t="s">
        <v>763</v>
      </c>
      <c r="C766" s="54">
        <v>12</v>
      </c>
      <c r="D766" s="55">
        <v>497778</v>
      </c>
      <c r="E766" s="55">
        <v>29866.68</v>
      </c>
      <c r="F766" s="56">
        <v>5.0600662349392194E-5</v>
      </c>
    </row>
    <row r="767" spans="1:6" x14ac:dyDescent="0.2">
      <c r="A767" s="53" t="s">
        <v>139</v>
      </c>
      <c r="B767" s="53" t="s">
        <v>764</v>
      </c>
      <c r="C767" s="54">
        <v>12</v>
      </c>
      <c r="D767" s="55">
        <v>117062</v>
      </c>
      <c r="E767" s="55">
        <v>7023.7199999999993</v>
      </c>
      <c r="F767" s="56">
        <v>1.1899711791088695E-5</v>
      </c>
    </row>
    <row r="768" spans="1:6" x14ac:dyDescent="0.2">
      <c r="A768" s="53" t="s">
        <v>139</v>
      </c>
      <c r="B768" s="53" t="s">
        <v>159</v>
      </c>
      <c r="C768" s="54">
        <v>57</v>
      </c>
      <c r="D768" s="55">
        <v>5459852</v>
      </c>
      <c r="E768" s="55">
        <v>316819.67000000004</v>
      </c>
      <c r="F768" s="56">
        <v>5.3676153986033468E-4</v>
      </c>
    </row>
    <row r="769" spans="1:6" x14ac:dyDescent="0.2">
      <c r="A769" s="53" t="s">
        <v>140</v>
      </c>
      <c r="B769" s="53" t="s">
        <v>766</v>
      </c>
      <c r="C769" s="54">
        <v>53</v>
      </c>
      <c r="D769" s="55">
        <v>3403819</v>
      </c>
      <c r="E769" s="55">
        <v>204229.14000000004</v>
      </c>
      <c r="F769" s="56">
        <v>3.4600865429457671E-4</v>
      </c>
    </row>
    <row r="770" spans="1:6" x14ac:dyDescent="0.2">
      <c r="A770" s="53" t="s">
        <v>140</v>
      </c>
      <c r="B770" s="53" t="s">
        <v>419</v>
      </c>
      <c r="C770" s="54">
        <v>140</v>
      </c>
      <c r="D770" s="55">
        <v>8208512</v>
      </c>
      <c r="E770" s="55">
        <v>491805.78</v>
      </c>
      <c r="F770" s="56">
        <v>8.3322613076711107E-4</v>
      </c>
    </row>
    <row r="771" spans="1:6" x14ac:dyDescent="0.2">
      <c r="A771" s="53" t="s">
        <v>140</v>
      </c>
      <c r="B771" s="53" t="s">
        <v>765</v>
      </c>
      <c r="C771" s="54">
        <v>87</v>
      </c>
      <c r="D771" s="55">
        <v>9486646</v>
      </c>
      <c r="E771" s="55">
        <v>569198.76</v>
      </c>
      <c r="F771" s="56">
        <v>9.6434669887823896E-4</v>
      </c>
    </row>
    <row r="772" spans="1:6" x14ac:dyDescent="0.2">
      <c r="A772" s="53" t="s">
        <v>140</v>
      </c>
      <c r="B772" s="53" t="s">
        <v>768</v>
      </c>
      <c r="C772" s="54">
        <v>16</v>
      </c>
      <c r="D772" s="55">
        <v>261857</v>
      </c>
      <c r="E772" s="55">
        <v>15711.419999999998</v>
      </c>
      <c r="F772" s="56">
        <v>2.6618568198724713E-5</v>
      </c>
    </row>
    <row r="773" spans="1:6" x14ac:dyDescent="0.2">
      <c r="A773" s="53" t="s">
        <v>140</v>
      </c>
      <c r="B773" s="53" t="s">
        <v>769</v>
      </c>
      <c r="C773" s="54">
        <v>11</v>
      </c>
      <c r="D773" s="55">
        <v>180822</v>
      </c>
      <c r="E773" s="55">
        <v>10849.319999999998</v>
      </c>
      <c r="F773" s="56">
        <v>1.8381111594610034E-5</v>
      </c>
    </row>
    <row r="774" spans="1:6" x14ac:dyDescent="0.2">
      <c r="A774" s="53" t="s">
        <v>140</v>
      </c>
      <c r="B774" s="53" t="s">
        <v>767</v>
      </c>
      <c r="C774" s="54">
        <v>18</v>
      </c>
      <c r="D774" s="55">
        <v>1499034</v>
      </c>
      <c r="E774" s="55">
        <v>89942.040000000023</v>
      </c>
      <c r="F774" s="56">
        <v>1.523814095525692E-4</v>
      </c>
    </row>
    <row r="775" spans="1:6" x14ac:dyDescent="0.2">
      <c r="A775" s="53" t="s">
        <v>140</v>
      </c>
      <c r="B775" s="53" t="s">
        <v>159</v>
      </c>
      <c r="C775" s="54">
        <v>19</v>
      </c>
      <c r="D775" s="55">
        <v>474854</v>
      </c>
      <c r="E775" s="55">
        <v>28424.229999999996</v>
      </c>
      <c r="F775" s="56">
        <v>4.8156837812956236E-5</v>
      </c>
    </row>
    <row r="776" spans="1:6" x14ac:dyDescent="0.2">
      <c r="A776" s="53" t="s">
        <v>141</v>
      </c>
      <c r="B776" s="53" t="s">
        <v>771</v>
      </c>
      <c r="C776" s="54">
        <v>61</v>
      </c>
      <c r="D776" s="55">
        <v>3238091</v>
      </c>
      <c r="E776" s="55">
        <v>194250.89000000004</v>
      </c>
      <c r="F776" s="56">
        <v>3.2910332504178323E-4</v>
      </c>
    </row>
    <row r="777" spans="1:6" x14ac:dyDescent="0.2">
      <c r="A777" s="53" t="s">
        <v>141</v>
      </c>
      <c r="B777" s="53" t="s">
        <v>770</v>
      </c>
      <c r="C777" s="54">
        <v>474</v>
      </c>
      <c r="D777" s="55">
        <v>48191138</v>
      </c>
      <c r="E777" s="55">
        <v>2884393.5699999984</v>
      </c>
      <c r="F777" s="56">
        <v>4.8867910701265709E-3</v>
      </c>
    </row>
    <row r="778" spans="1:6" x14ac:dyDescent="0.2">
      <c r="A778" s="53" t="s">
        <v>141</v>
      </c>
      <c r="B778" s="53" t="s">
        <v>773</v>
      </c>
      <c r="C778" s="54">
        <v>42</v>
      </c>
      <c r="D778" s="55">
        <v>1336772</v>
      </c>
      <c r="E778" s="55">
        <v>80152.81</v>
      </c>
      <c r="F778" s="56">
        <v>1.3579632135761276E-4</v>
      </c>
    </row>
    <row r="779" spans="1:6" x14ac:dyDescent="0.2">
      <c r="A779" s="53" t="s">
        <v>141</v>
      </c>
      <c r="B779" s="53" t="s">
        <v>772</v>
      </c>
      <c r="C779" s="54">
        <v>51</v>
      </c>
      <c r="D779" s="55">
        <v>1904606</v>
      </c>
      <c r="E779" s="55">
        <v>114249.14000000001</v>
      </c>
      <c r="F779" s="56">
        <v>1.9356293223245563E-4</v>
      </c>
    </row>
    <row r="780" spans="1:6" x14ac:dyDescent="0.2">
      <c r="A780" s="53" t="s">
        <v>141</v>
      </c>
      <c r="B780" s="53" t="s">
        <v>774</v>
      </c>
      <c r="C780" s="54">
        <v>30</v>
      </c>
      <c r="D780" s="55">
        <v>2387945</v>
      </c>
      <c r="E780" s="55">
        <v>143276.70000000001</v>
      </c>
      <c r="F780" s="56">
        <v>2.4274194250031007E-4</v>
      </c>
    </row>
    <row r="781" spans="1:6" x14ac:dyDescent="0.2">
      <c r="A781" s="53" t="s">
        <v>141</v>
      </c>
      <c r="B781" s="53" t="s">
        <v>775</v>
      </c>
      <c r="C781" s="54">
        <v>15</v>
      </c>
      <c r="D781" s="55">
        <v>375694</v>
      </c>
      <c r="E781" s="55">
        <v>22541.64</v>
      </c>
      <c r="F781" s="56">
        <v>3.8190448836012334E-5</v>
      </c>
    </row>
    <row r="782" spans="1:6" x14ac:dyDescent="0.2">
      <c r="A782" s="53" t="s">
        <v>141</v>
      </c>
      <c r="B782" s="53" t="s">
        <v>159</v>
      </c>
      <c r="C782" s="54">
        <v>57</v>
      </c>
      <c r="D782" s="55">
        <v>2195174</v>
      </c>
      <c r="E782" s="55">
        <v>131253.38999999998</v>
      </c>
      <c r="F782" s="56">
        <v>2.2237183609303374E-4</v>
      </c>
    </row>
    <row r="783" spans="1:6" x14ac:dyDescent="0.2">
      <c r="A783" s="53" t="s">
        <v>142</v>
      </c>
      <c r="B783" s="53" t="s">
        <v>781</v>
      </c>
      <c r="C783" s="54">
        <v>25</v>
      </c>
      <c r="D783" s="55">
        <v>702494</v>
      </c>
      <c r="E783" s="55">
        <v>42149.64</v>
      </c>
      <c r="F783" s="56">
        <v>7.1410672421187588E-5</v>
      </c>
    </row>
    <row r="784" spans="1:6" x14ac:dyDescent="0.2">
      <c r="A784" s="53" t="s">
        <v>142</v>
      </c>
      <c r="B784" s="53" t="s">
        <v>778</v>
      </c>
      <c r="C784" s="54">
        <v>42</v>
      </c>
      <c r="D784" s="55">
        <v>2396899</v>
      </c>
      <c r="E784" s="55">
        <v>143813.94</v>
      </c>
      <c r="F784" s="56">
        <v>2.4365214409756116E-4</v>
      </c>
    </row>
    <row r="785" spans="1:6" x14ac:dyDescent="0.2">
      <c r="A785" s="53" t="s">
        <v>142</v>
      </c>
      <c r="B785" s="53" t="s">
        <v>783</v>
      </c>
      <c r="C785" s="54">
        <v>20</v>
      </c>
      <c r="D785" s="55">
        <v>633668</v>
      </c>
      <c r="E785" s="55">
        <v>38020.079999999994</v>
      </c>
      <c r="F785" s="56">
        <v>6.4414298160253455E-5</v>
      </c>
    </row>
    <row r="786" spans="1:6" x14ac:dyDescent="0.2">
      <c r="A786" s="53" t="s">
        <v>142</v>
      </c>
      <c r="B786" s="53" t="s">
        <v>785</v>
      </c>
      <c r="C786" s="54">
        <v>12</v>
      </c>
      <c r="D786" s="55">
        <v>205793</v>
      </c>
      <c r="E786" s="55">
        <v>12347.579999999998</v>
      </c>
      <c r="F786" s="56">
        <v>2.0919490429204315E-5</v>
      </c>
    </row>
    <row r="787" spans="1:6" x14ac:dyDescent="0.2">
      <c r="A787" s="53" t="s">
        <v>142</v>
      </c>
      <c r="B787" s="53" t="s">
        <v>779</v>
      </c>
      <c r="C787" s="54">
        <v>41</v>
      </c>
      <c r="D787" s="55">
        <v>2792090</v>
      </c>
      <c r="E787" s="55">
        <v>167525.40000000005</v>
      </c>
      <c r="F787" s="56">
        <v>2.8382452285780909E-4</v>
      </c>
    </row>
    <row r="788" spans="1:6" x14ac:dyDescent="0.2">
      <c r="A788" s="53" t="s">
        <v>142</v>
      </c>
      <c r="B788" s="53" t="s">
        <v>777</v>
      </c>
      <c r="C788" s="54">
        <v>49</v>
      </c>
      <c r="D788" s="55">
        <v>2584067</v>
      </c>
      <c r="E788" s="55">
        <v>155044.01999999996</v>
      </c>
      <c r="F788" s="56">
        <v>2.6267834608039489E-4</v>
      </c>
    </row>
    <row r="789" spans="1:6" x14ac:dyDescent="0.2">
      <c r="A789" s="53" t="s">
        <v>142</v>
      </c>
      <c r="B789" s="53" t="s">
        <v>784</v>
      </c>
      <c r="C789" s="54">
        <v>15</v>
      </c>
      <c r="D789" s="55">
        <v>207785</v>
      </c>
      <c r="E789" s="55">
        <v>12467.099999999999</v>
      </c>
      <c r="F789" s="56">
        <v>2.1121983346528886E-5</v>
      </c>
    </row>
    <row r="790" spans="1:6" x14ac:dyDescent="0.2">
      <c r="A790" s="53" t="s">
        <v>142</v>
      </c>
      <c r="B790" s="53" t="s">
        <v>782</v>
      </c>
      <c r="C790" s="54">
        <v>18</v>
      </c>
      <c r="D790" s="55">
        <v>467414</v>
      </c>
      <c r="E790" s="55">
        <v>28044.839999999997</v>
      </c>
      <c r="F790" s="56">
        <v>4.7514068503185755E-5</v>
      </c>
    </row>
    <row r="791" spans="1:6" x14ac:dyDescent="0.2">
      <c r="A791" s="53" t="s">
        <v>142</v>
      </c>
      <c r="B791" s="53" t="s">
        <v>776</v>
      </c>
      <c r="C791" s="54">
        <v>123</v>
      </c>
      <c r="D791" s="55">
        <v>9509593</v>
      </c>
      <c r="E791" s="55">
        <v>570000.79000000015</v>
      </c>
      <c r="F791" s="56">
        <v>9.6570551241975384E-4</v>
      </c>
    </row>
    <row r="792" spans="1:6" x14ac:dyDescent="0.2">
      <c r="A792" s="53" t="s">
        <v>142</v>
      </c>
      <c r="B792" s="53" t="s">
        <v>628</v>
      </c>
      <c r="C792" s="54">
        <v>1911</v>
      </c>
      <c r="D792" s="55">
        <v>390711221</v>
      </c>
      <c r="E792" s="55">
        <v>23404375.420000013</v>
      </c>
      <c r="F792" s="56">
        <v>3.9652110583628136E-2</v>
      </c>
    </row>
    <row r="793" spans="1:6" x14ac:dyDescent="0.2">
      <c r="A793" s="53" t="s">
        <v>142</v>
      </c>
      <c r="B793" s="53" t="s">
        <v>780</v>
      </c>
      <c r="C793" s="54">
        <v>34</v>
      </c>
      <c r="D793" s="55">
        <v>1471842</v>
      </c>
      <c r="E793" s="55">
        <v>88157.5</v>
      </c>
      <c r="F793" s="56">
        <v>1.4935801003213421E-4</v>
      </c>
    </row>
    <row r="794" spans="1:6" x14ac:dyDescent="0.2">
      <c r="A794" s="53" t="s">
        <v>142</v>
      </c>
      <c r="B794" s="53" t="s">
        <v>159</v>
      </c>
      <c r="C794" s="54">
        <v>67</v>
      </c>
      <c r="D794" s="55">
        <v>3631409</v>
      </c>
      <c r="E794" s="55">
        <v>188846.35000000006</v>
      </c>
      <c r="F794" s="56">
        <v>3.1994685690760216E-4</v>
      </c>
    </row>
    <row r="795" spans="1:6" x14ac:dyDescent="0.2">
      <c r="A795" s="53" t="s">
        <v>143</v>
      </c>
      <c r="B795" s="53" t="s">
        <v>789</v>
      </c>
      <c r="C795" s="54">
        <v>14</v>
      </c>
      <c r="D795" s="55">
        <v>343107</v>
      </c>
      <c r="E795" s="55">
        <v>20586.419999999998</v>
      </c>
      <c r="F795" s="56">
        <v>3.4877880213092794E-5</v>
      </c>
    </row>
    <row r="796" spans="1:6" x14ac:dyDescent="0.2">
      <c r="A796" s="53" t="s">
        <v>143</v>
      </c>
      <c r="B796" s="53" t="s">
        <v>790</v>
      </c>
      <c r="C796" s="54">
        <v>13</v>
      </c>
      <c r="D796" s="55">
        <v>309194</v>
      </c>
      <c r="E796" s="55">
        <v>18551.640000000007</v>
      </c>
      <c r="F796" s="56">
        <v>3.1430519618098782E-5</v>
      </c>
    </row>
    <row r="797" spans="1:6" x14ac:dyDescent="0.2">
      <c r="A797" s="53" t="s">
        <v>143</v>
      </c>
      <c r="B797" s="53" t="s">
        <v>788</v>
      </c>
      <c r="C797" s="54">
        <v>21</v>
      </c>
      <c r="D797" s="55">
        <v>1826749</v>
      </c>
      <c r="E797" s="55">
        <v>109604.93999999999</v>
      </c>
      <c r="F797" s="56">
        <v>1.8569464569766005E-4</v>
      </c>
    </row>
    <row r="798" spans="1:6" x14ac:dyDescent="0.2">
      <c r="A798" s="53" t="s">
        <v>143</v>
      </c>
      <c r="B798" s="53" t="s">
        <v>787</v>
      </c>
      <c r="C798" s="54">
        <v>34</v>
      </c>
      <c r="D798" s="55">
        <v>1522632</v>
      </c>
      <c r="E798" s="55">
        <v>91357.920000000042</v>
      </c>
      <c r="F798" s="56">
        <v>1.5478021872075457E-4</v>
      </c>
    </row>
    <row r="799" spans="1:6" x14ac:dyDescent="0.2">
      <c r="A799" s="53" t="s">
        <v>143</v>
      </c>
      <c r="B799" s="53" t="s">
        <v>786</v>
      </c>
      <c r="C799" s="54">
        <v>94</v>
      </c>
      <c r="D799" s="55">
        <v>6733150</v>
      </c>
      <c r="E799" s="55">
        <v>403634.70999999996</v>
      </c>
      <c r="F799" s="56">
        <v>6.838451301987644E-4</v>
      </c>
    </row>
    <row r="800" spans="1:6" x14ac:dyDescent="0.2">
      <c r="A800" s="53" t="s">
        <v>143</v>
      </c>
      <c r="B800" s="53" t="s">
        <v>159</v>
      </c>
      <c r="C800" s="54">
        <v>32</v>
      </c>
      <c r="D800" s="55">
        <v>518067</v>
      </c>
      <c r="E800" s="55">
        <v>28310.07</v>
      </c>
      <c r="F800" s="56">
        <v>4.7963425903302854E-5</v>
      </c>
    </row>
    <row r="801" spans="1:6" x14ac:dyDescent="0.2">
      <c r="A801" s="53" t="s">
        <v>144</v>
      </c>
      <c r="B801" s="53" t="s">
        <v>792</v>
      </c>
      <c r="C801" s="54">
        <v>108</v>
      </c>
      <c r="D801" s="55">
        <v>5885192</v>
      </c>
      <c r="E801" s="55">
        <v>353102.62</v>
      </c>
      <c r="F801" s="56">
        <v>5.9823276136837902E-4</v>
      </c>
    </row>
    <row r="802" spans="1:6" x14ac:dyDescent="0.2">
      <c r="A802" s="53" t="s">
        <v>144</v>
      </c>
      <c r="B802" s="53" t="s">
        <v>791</v>
      </c>
      <c r="C802" s="54">
        <v>127</v>
      </c>
      <c r="D802" s="55">
        <v>5895124</v>
      </c>
      <c r="E802" s="55">
        <v>352428.06000000011</v>
      </c>
      <c r="F802" s="56">
        <v>5.9708990977608951E-4</v>
      </c>
    </row>
    <row r="803" spans="1:6" x14ac:dyDescent="0.2">
      <c r="A803" s="53" t="s">
        <v>144</v>
      </c>
      <c r="B803" s="53" t="s">
        <v>386</v>
      </c>
      <c r="C803" s="54">
        <v>18</v>
      </c>
      <c r="D803" s="55">
        <v>324118</v>
      </c>
      <c r="E803" s="55">
        <v>19447.080000000002</v>
      </c>
      <c r="F803" s="56">
        <v>3.29475900488979E-5</v>
      </c>
    </row>
    <row r="804" spans="1:6" x14ac:dyDescent="0.2">
      <c r="A804" s="53" t="s">
        <v>144</v>
      </c>
      <c r="B804" s="53" t="s">
        <v>793</v>
      </c>
      <c r="C804" s="54">
        <v>92</v>
      </c>
      <c r="D804" s="55">
        <v>8337721</v>
      </c>
      <c r="E804" s="55">
        <v>500080.77999999997</v>
      </c>
      <c r="F804" s="56">
        <v>8.4724578346842289E-4</v>
      </c>
    </row>
    <row r="805" spans="1:6" x14ac:dyDescent="0.2">
      <c r="A805" s="53" t="s">
        <v>144</v>
      </c>
      <c r="B805" s="53" t="s">
        <v>794</v>
      </c>
      <c r="C805" s="54">
        <v>24</v>
      </c>
      <c r="D805" s="55">
        <v>2009482</v>
      </c>
      <c r="E805" s="55">
        <v>120568.92000000003</v>
      </c>
      <c r="F805" s="56">
        <v>2.0427001631084809E-4</v>
      </c>
    </row>
    <row r="806" spans="1:6" x14ac:dyDescent="0.2">
      <c r="A806" s="53" t="s">
        <v>144</v>
      </c>
      <c r="B806" s="53" t="s">
        <v>159</v>
      </c>
      <c r="C806" s="54">
        <v>18</v>
      </c>
      <c r="D806" s="55">
        <v>809211</v>
      </c>
      <c r="E806" s="55">
        <v>48489.709999999992</v>
      </c>
      <c r="F806" s="56">
        <v>8.2152132179738274E-5</v>
      </c>
    </row>
    <row r="807" spans="1:6" x14ac:dyDescent="0.2">
      <c r="A807" s="53"/>
      <c r="B807" s="53"/>
      <c r="C807" s="54"/>
      <c r="D807" s="55"/>
      <c r="E807" s="55"/>
      <c r="F807" s="56"/>
    </row>
    <row r="808" spans="1:6" x14ac:dyDescent="0.2">
      <c r="A808" s="53" t="s">
        <v>20</v>
      </c>
      <c r="B808" s="53"/>
      <c r="C808" s="54">
        <v>79170</v>
      </c>
      <c r="D808" s="55">
        <v>9861173789</v>
      </c>
      <c r="E808" s="55">
        <v>590242866.66000044</v>
      </c>
      <c r="F808" s="56"/>
    </row>
    <row r="809" spans="1:6" x14ac:dyDescent="0.2">
      <c r="A809" s="53"/>
      <c r="B809" s="53"/>
      <c r="C809" s="54"/>
      <c r="D809" s="55"/>
      <c r="E809" s="55"/>
      <c r="F809" s="56"/>
    </row>
    <row r="810" spans="1:6" x14ac:dyDescent="0.2">
      <c r="B810" s="53"/>
      <c r="C810" s="54"/>
      <c r="D810" s="55"/>
      <c r="E810" s="55"/>
      <c r="F810" s="56"/>
    </row>
  </sheetData>
  <autoFilter ref="A5:F5" xr:uid="{00000000-0009-0000-0000-000004000000}"/>
  <mergeCells count="4">
    <mergeCell ref="A1:F1"/>
    <mergeCell ref="A2:F2"/>
    <mergeCell ref="A3:F3"/>
    <mergeCell ref="A4:F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F07F4-BF30-4EC7-A38F-2B74A8EE82D9}">
  <dimension ref="A1:G1199"/>
  <sheetViews>
    <sheetView workbookViewId="0">
      <pane xSplit="2" ySplit="5" topLeftCell="C1182" activePane="bottomRight" state="frozen"/>
      <selection pane="topRight" activeCell="C1" sqref="C1"/>
      <selection pane="bottomLeft" activeCell="A8" sqref="A8"/>
      <selection pane="bottomRight" activeCell="E1205" sqref="E1205"/>
    </sheetView>
  </sheetViews>
  <sheetFormatPr defaultRowHeight="14.25" x14ac:dyDescent="0.2"/>
  <cols>
    <col min="1" max="1" width="11.109375" style="29" bestFit="1" customWidth="1"/>
    <col min="2" max="2" width="20.109375" style="29" bestFit="1" customWidth="1"/>
    <col min="3" max="3" width="10.77734375" style="29" bestFit="1" customWidth="1"/>
    <col min="4" max="4" width="13.5546875" style="29" bestFit="1" customWidth="1"/>
    <col min="5" max="5" width="14" style="29" bestFit="1" customWidth="1"/>
    <col min="6" max="6" width="14.109375" style="29" bestFit="1" customWidth="1"/>
    <col min="7" max="7" width="5.21875" style="29" bestFit="1" customWidth="1"/>
    <col min="8" max="9" width="10.5546875" style="29" bestFit="1" customWidth="1"/>
    <col min="10" max="10" width="6.109375" style="29" bestFit="1" customWidth="1"/>
    <col min="11" max="16384" width="8.88671875" style="29"/>
  </cols>
  <sheetData>
    <row r="1" spans="1:7" ht="15" x14ac:dyDescent="0.25">
      <c r="A1" s="79" t="s">
        <v>39</v>
      </c>
      <c r="B1" s="79"/>
      <c r="C1" s="79"/>
      <c r="D1" s="79"/>
      <c r="E1" s="79"/>
      <c r="F1" s="79"/>
      <c r="G1" s="63"/>
    </row>
    <row r="2" spans="1:7" ht="15" x14ac:dyDescent="0.25">
      <c r="A2" s="80" t="s">
        <v>40</v>
      </c>
      <c r="B2" s="80"/>
      <c r="C2" s="80"/>
      <c r="D2" s="80"/>
      <c r="E2" s="80"/>
      <c r="F2" s="80"/>
      <c r="G2" s="63"/>
    </row>
    <row r="3" spans="1:7" ht="15" x14ac:dyDescent="0.25">
      <c r="A3" s="81" t="str">
        <f>'Table 3. County and City'!A3:F3</f>
        <v>Quarter Ending June 30, 2020</v>
      </c>
      <c r="B3" s="82"/>
      <c r="C3" s="82"/>
      <c r="D3" s="82"/>
      <c r="E3" s="82"/>
      <c r="F3" s="82"/>
      <c r="G3" s="63"/>
    </row>
    <row r="4" spans="1:7" ht="59.25" customHeight="1" x14ac:dyDescent="0.2">
      <c r="A4" s="83" t="s">
        <v>41</v>
      </c>
      <c r="B4" s="83"/>
      <c r="C4" s="83"/>
      <c r="D4" s="83"/>
      <c r="E4" s="83"/>
      <c r="F4" s="83"/>
      <c r="G4" s="63"/>
    </row>
    <row r="5" spans="1:7" ht="30" customHeight="1" x14ac:dyDescent="0.25">
      <c r="A5" s="64" t="s">
        <v>42</v>
      </c>
      <c r="B5" s="64" t="s">
        <v>0</v>
      </c>
      <c r="C5" s="65" t="s">
        <v>12</v>
      </c>
      <c r="D5" s="66" t="s">
        <v>26</v>
      </c>
      <c r="E5" s="66" t="s">
        <v>11</v>
      </c>
      <c r="F5" s="67" t="s">
        <v>43</v>
      </c>
      <c r="G5" s="63"/>
    </row>
    <row r="6" spans="1:7" x14ac:dyDescent="0.2">
      <c r="A6" s="68" t="s">
        <v>44</v>
      </c>
      <c r="B6" s="68" t="s">
        <v>5</v>
      </c>
      <c r="C6" s="69" t="s">
        <v>45</v>
      </c>
      <c r="D6" s="70" t="s">
        <v>45</v>
      </c>
      <c r="E6" s="70" t="s">
        <v>45</v>
      </c>
      <c r="F6" s="71" t="s">
        <v>45</v>
      </c>
      <c r="G6" s="63"/>
    </row>
    <row r="7" spans="1:7" x14ac:dyDescent="0.2">
      <c r="A7" s="68" t="s">
        <v>44</v>
      </c>
      <c r="B7" s="68" t="s">
        <v>1</v>
      </c>
      <c r="C7" s="69" t="s">
        <v>45</v>
      </c>
      <c r="D7" s="70" t="s">
        <v>45</v>
      </c>
      <c r="E7" s="70" t="s">
        <v>45</v>
      </c>
      <c r="F7" s="71" t="s">
        <v>45</v>
      </c>
      <c r="G7" s="63"/>
    </row>
    <row r="8" spans="1:7" x14ac:dyDescent="0.2">
      <c r="A8" s="68" t="s">
        <v>44</v>
      </c>
      <c r="B8" s="68" t="s">
        <v>148</v>
      </c>
      <c r="C8" s="69">
        <v>23</v>
      </c>
      <c r="D8" s="70">
        <v>1852509</v>
      </c>
      <c r="E8" s="70">
        <v>111151</v>
      </c>
      <c r="F8" s="71">
        <v>1.8831398028005939E-4</v>
      </c>
      <c r="G8" s="63"/>
    </row>
    <row r="9" spans="1:7" x14ac:dyDescent="0.2">
      <c r="A9" s="68" t="s">
        <v>44</v>
      </c>
      <c r="B9" s="68" t="s">
        <v>3</v>
      </c>
      <c r="C9" s="69">
        <v>14</v>
      </c>
      <c r="D9" s="70">
        <v>3714838</v>
      </c>
      <c r="E9" s="70">
        <v>222890</v>
      </c>
      <c r="F9" s="71">
        <v>3.7762416050797959E-4</v>
      </c>
      <c r="G9" s="63"/>
    </row>
    <row r="10" spans="1:7" x14ac:dyDescent="0.2">
      <c r="A10" s="68" t="s">
        <v>44</v>
      </c>
      <c r="B10" s="68" t="s">
        <v>2</v>
      </c>
      <c r="C10" s="69" t="s">
        <v>45</v>
      </c>
      <c r="D10" s="70" t="s">
        <v>45</v>
      </c>
      <c r="E10" s="70" t="s">
        <v>45</v>
      </c>
      <c r="F10" s="71" t="s">
        <v>45</v>
      </c>
      <c r="G10" s="63"/>
    </row>
    <row r="11" spans="1:7" x14ac:dyDescent="0.2">
      <c r="A11" s="68" t="s">
        <v>44</v>
      </c>
      <c r="B11" s="68" t="s">
        <v>6</v>
      </c>
      <c r="C11" s="69" t="s">
        <v>45</v>
      </c>
      <c r="D11" s="70" t="s">
        <v>45</v>
      </c>
      <c r="E11" s="70" t="s">
        <v>45</v>
      </c>
      <c r="F11" s="71" t="s">
        <v>45</v>
      </c>
      <c r="G11" s="63"/>
    </row>
    <row r="12" spans="1:7" x14ac:dyDescent="0.2">
      <c r="A12" s="68" t="s">
        <v>44</v>
      </c>
      <c r="B12" s="68" t="s">
        <v>10</v>
      </c>
      <c r="C12" s="69">
        <v>46</v>
      </c>
      <c r="D12" s="70">
        <v>2842940</v>
      </c>
      <c r="E12" s="70">
        <v>170576</v>
      </c>
      <c r="F12" s="71">
        <v>2.8899286106514032E-4</v>
      </c>
      <c r="G12" s="63"/>
    </row>
    <row r="13" spans="1:7" x14ac:dyDescent="0.2">
      <c r="A13" s="68" t="s">
        <v>44</v>
      </c>
      <c r="B13" s="68" t="s">
        <v>4</v>
      </c>
      <c r="C13" s="69">
        <v>11</v>
      </c>
      <c r="D13" s="70">
        <v>2215100</v>
      </c>
      <c r="E13" s="70">
        <v>132906</v>
      </c>
      <c r="F13" s="71">
        <v>2.2517168413331031E-4</v>
      </c>
      <c r="G13" s="63"/>
    </row>
    <row r="14" spans="1:7" x14ac:dyDescent="0.2">
      <c r="A14" s="68" t="s">
        <v>44</v>
      </c>
      <c r="B14" s="68" t="s">
        <v>46</v>
      </c>
      <c r="C14" s="69">
        <v>94</v>
      </c>
      <c r="D14" s="70">
        <v>2620699</v>
      </c>
      <c r="E14" s="70">
        <v>152705</v>
      </c>
      <c r="F14" s="71">
        <v>2.5871549836408553E-4</v>
      </c>
      <c r="G14" s="63"/>
    </row>
    <row r="15" spans="1:7" x14ac:dyDescent="0.2">
      <c r="A15" s="68" t="s">
        <v>44</v>
      </c>
      <c r="B15" s="68" t="s">
        <v>8</v>
      </c>
      <c r="C15" s="69">
        <v>38</v>
      </c>
      <c r="D15" s="70">
        <v>881922</v>
      </c>
      <c r="E15" s="70">
        <v>52915</v>
      </c>
      <c r="F15" s="71">
        <v>8.964952421947929E-5</v>
      </c>
      <c r="G15" s="63"/>
    </row>
    <row r="16" spans="1:7" x14ac:dyDescent="0.2">
      <c r="A16" s="68" t="s">
        <v>44</v>
      </c>
      <c r="B16" s="68" t="s">
        <v>149</v>
      </c>
      <c r="C16" s="69">
        <v>13</v>
      </c>
      <c r="D16" s="70">
        <v>1450867</v>
      </c>
      <c r="E16" s="70">
        <v>87052</v>
      </c>
      <c r="F16" s="71">
        <v>1.4748503037615254E-4</v>
      </c>
      <c r="G16" s="63"/>
    </row>
    <row r="17" spans="1:7" x14ac:dyDescent="0.2">
      <c r="A17" s="68" t="s">
        <v>44</v>
      </c>
      <c r="B17" s="68" t="s">
        <v>24</v>
      </c>
      <c r="C17" s="69">
        <v>14</v>
      </c>
      <c r="D17" s="70">
        <v>2154874</v>
      </c>
      <c r="E17" s="70">
        <v>128454</v>
      </c>
      <c r="F17" s="71">
        <v>2.1762902738522145E-4</v>
      </c>
      <c r="G17" s="63"/>
    </row>
    <row r="18" spans="1:7" x14ac:dyDescent="0.2">
      <c r="A18" s="68" t="s">
        <v>47</v>
      </c>
      <c r="B18" s="68" t="s">
        <v>5</v>
      </c>
      <c r="C18" s="69" t="s">
        <v>45</v>
      </c>
      <c r="D18" s="70" t="s">
        <v>45</v>
      </c>
      <c r="E18" s="70" t="s">
        <v>45</v>
      </c>
      <c r="F18" s="71" t="s">
        <v>45</v>
      </c>
      <c r="G18" s="63"/>
    </row>
    <row r="19" spans="1:7" x14ac:dyDescent="0.2">
      <c r="A19" s="68" t="s">
        <v>47</v>
      </c>
      <c r="B19" s="68" t="s">
        <v>1</v>
      </c>
      <c r="C19" s="69" t="s">
        <v>45</v>
      </c>
      <c r="D19" s="70" t="s">
        <v>45</v>
      </c>
      <c r="E19" s="70" t="s">
        <v>45</v>
      </c>
      <c r="F19" s="71" t="s">
        <v>45</v>
      </c>
      <c r="G19" s="63"/>
    </row>
    <row r="20" spans="1:7" x14ac:dyDescent="0.2">
      <c r="A20" s="68" t="s">
        <v>47</v>
      </c>
      <c r="B20" s="68" t="s">
        <v>148</v>
      </c>
      <c r="C20" s="69">
        <v>13</v>
      </c>
      <c r="D20" s="70">
        <v>526756</v>
      </c>
      <c r="E20" s="70">
        <v>31605</v>
      </c>
      <c r="F20" s="71">
        <v>5.3545747197517587E-5</v>
      </c>
      <c r="G20" s="63"/>
    </row>
    <row r="21" spans="1:7" x14ac:dyDescent="0.2">
      <c r="A21" s="68" t="s">
        <v>47</v>
      </c>
      <c r="B21" s="68" t="s">
        <v>3</v>
      </c>
      <c r="C21" s="69" t="s">
        <v>45</v>
      </c>
      <c r="D21" s="70" t="s">
        <v>45</v>
      </c>
      <c r="E21" s="70" t="s">
        <v>45</v>
      </c>
      <c r="F21" s="71" t="s">
        <v>45</v>
      </c>
      <c r="G21" s="63"/>
    </row>
    <row r="22" spans="1:7" x14ac:dyDescent="0.2">
      <c r="A22" s="68" t="s">
        <v>47</v>
      </c>
      <c r="B22" s="68" t="s">
        <v>2</v>
      </c>
      <c r="C22" s="69" t="s">
        <v>45</v>
      </c>
      <c r="D22" s="70" t="s">
        <v>45</v>
      </c>
      <c r="E22" s="70" t="s">
        <v>45</v>
      </c>
      <c r="F22" s="71" t="s">
        <v>45</v>
      </c>
      <c r="G22" s="63"/>
    </row>
    <row r="23" spans="1:7" x14ac:dyDescent="0.2">
      <c r="A23" s="68" t="s">
        <v>47</v>
      </c>
      <c r="B23" s="68" t="s">
        <v>6</v>
      </c>
      <c r="C23" s="69" t="s">
        <v>45</v>
      </c>
      <c r="D23" s="70" t="s">
        <v>45</v>
      </c>
      <c r="E23" s="70" t="s">
        <v>45</v>
      </c>
      <c r="F23" s="71" t="s">
        <v>45</v>
      </c>
      <c r="G23" s="63"/>
    </row>
    <row r="24" spans="1:7" x14ac:dyDescent="0.2">
      <c r="A24" s="68" t="s">
        <v>47</v>
      </c>
      <c r="B24" s="68" t="s">
        <v>10</v>
      </c>
      <c r="C24" s="69">
        <v>25</v>
      </c>
      <c r="D24" s="70">
        <v>1251284</v>
      </c>
      <c r="E24" s="70">
        <v>75077</v>
      </c>
      <c r="F24" s="71">
        <v>1.2719677463528009E-4</v>
      </c>
      <c r="G24" s="63"/>
    </row>
    <row r="25" spans="1:7" x14ac:dyDescent="0.2">
      <c r="A25" s="68" t="s">
        <v>47</v>
      </c>
      <c r="B25" s="68" t="s">
        <v>4</v>
      </c>
      <c r="C25" s="69" t="s">
        <v>45</v>
      </c>
      <c r="D25" s="70" t="s">
        <v>45</v>
      </c>
      <c r="E25" s="70" t="s">
        <v>45</v>
      </c>
      <c r="F25" s="71" t="s">
        <v>45</v>
      </c>
      <c r="G25" s="63"/>
    </row>
    <row r="26" spans="1:7" x14ac:dyDescent="0.2">
      <c r="A26" s="68" t="s">
        <v>47</v>
      </c>
      <c r="B26" s="68" t="s">
        <v>46</v>
      </c>
      <c r="C26" s="69">
        <v>52</v>
      </c>
      <c r="D26" s="70">
        <v>1407262</v>
      </c>
      <c r="E26" s="70">
        <v>83823</v>
      </c>
      <c r="F26" s="71">
        <v>1.4201440175091019E-4</v>
      </c>
      <c r="G26" s="63"/>
    </row>
    <row r="27" spans="1:7" x14ac:dyDescent="0.2">
      <c r="A27" s="68" t="s">
        <v>47</v>
      </c>
      <c r="B27" s="68" t="s">
        <v>8</v>
      </c>
      <c r="C27" s="69">
        <v>20</v>
      </c>
      <c r="D27" s="70">
        <v>96385</v>
      </c>
      <c r="E27" s="70">
        <v>5783</v>
      </c>
      <c r="F27" s="71">
        <v>9.7976603715628591E-6</v>
      </c>
      <c r="G27" s="63"/>
    </row>
    <row r="28" spans="1:7" x14ac:dyDescent="0.2">
      <c r="A28" s="68" t="s">
        <v>47</v>
      </c>
      <c r="B28" s="68" t="s">
        <v>149</v>
      </c>
      <c r="C28" s="69">
        <v>10</v>
      </c>
      <c r="D28" s="70">
        <v>2325142</v>
      </c>
      <c r="E28" s="70">
        <v>139509</v>
      </c>
      <c r="F28" s="71">
        <v>2.3635860293556339E-4</v>
      </c>
      <c r="G28" s="63"/>
    </row>
    <row r="29" spans="1:7" x14ac:dyDescent="0.2">
      <c r="A29" s="68" t="s">
        <v>47</v>
      </c>
      <c r="B29" s="68" t="s">
        <v>24</v>
      </c>
      <c r="C29" s="69">
        <v>11</v>
      </c>
      <c r="D29" s="70">
        <v>1870814</v>
      </c>
      <c r="E29" s="70">
        <v>112249</v>
      </c>
      <c r="F29" s="71">
        <v>1.9017423120310556E-4</v>
      </c>
      <c r="G29" s="63"/>
    </row>
    <row r="30" spans="1:7" x14ac:dyDescent="0.2">
      <c r="A30" s="68" t="s">
        <v>48</v>
      </c>
      <c r="B30" s="68" t="s">
        <v>5</v>
      </c>
      <c r="C30" s="69" t="s">
        <v>45</v>
      </c>
      <c r="D30" s="70" t="s">
        <v>45</v>
      </c>
      <c r="E30" s="70" t="s">
        <v>45</v>
      </c>
      <c r="F30" s="71" t="s">
        <v>45</v>
      </c>
      <c r="G30" s="63"/>
    </row>
    <row r="31" spans="1:7" x14ac:dyDescent="0.2">
      <c r="A31" s="68" t="s">
        <v>48</v>
      </c>
      <c r="B31" s="68" t="s">
        <v>1</v>
      </c>
      <c r="C31" s="69">
        <v>13</v>
      </c>
      <c r="D31" s="70">
        <v>2404224</v>
      </c>
      <c r="E31" s="70">
        <v>144253</v>
      </c>
      <c r="F31" s="71">
        <v>2.4439597122238583E-4</v>
      </c>
      <c r="G31" s="63"/>
    </row>
    <row r="32" spans="1:7" x14ac:dyDescent="0.2">
      <c r="A32" s="68" t="s">
        <v>48</v>
      </c>
      <c r="B32" s="68" t="s">
        <v>148</v>
      </c>
      <c r="C32" s="69">
        <v>37</v>
      </c>
      <c r="D32" s="70">
        <v>1937065</v>
      </c>
      <c r="E32" s="70">
        <v>116224</v>
      </c>
      <c r="F32" s="71">
        <v>1.9690874615675631E-4</v>
      </c>
      <c r="G32" s="63"/>
    </row>
    <row r="33" spans="1:7" x14ac:dyDescent="0.2">
      <c r="A33" s="68" t="s">
        <v>48</v>
      </c>
      <c r="B33" s="68" t="s">
        <v>3</v>
      </c>
      <c r="C33" s="69">
        <v>23</v>
      </c>
      <c r="D33" s="70">
        <v>4714083</v>
      </c>
      <c r="E33" s="70">
        <v>282845</v>
      </c>
      <c r="F33" s="71">
        <v>4.7920097662021395E-4</v>
      </c>
      <c r="G33" s="63"/>
    </row>
    <row r="34" spans="1:7" x14ac:dyDescent="0.2">
      <c r="A34" s="68" t="s">
        <v>48</v>
      </c>
      <c r="B34" s="68" t="s">
        <v>2</v>
      </c>
      <c r="C34" s="69" t="s">
        <v>45</v>
      </c>
      <c r="D34" s="70" t="s">
        <v>45</v>
      </c>
      <c r="E34" s="70" t="s">
        <v>45</v>
      </c>
      <c r="F34" s="71" t="s">
        <v>45</v>
      </c>
      <c r="G34" s="63"/>
    </row>
    <row r="35" spans="1:7" x14ac:dyDescent="0.2">
      <c r="A35" s="68" t="s">
        <v>48</v>
      </c>
      <c r="B35" s="68" t="s">
        <v>6</v>
      </c>
      <c r="C35" s="69">
        <v>6</v>
      </c>
      <c r="D35" s="70">
        <v>824221</v>
      </c>
      <c r="E35" s="70">
        <v>49453</v>
      </c>
      <c r="F35" s="71">
        <v>8.3784142893809113E-5</v>
      </c>
      <c r="G35" s="63"/>
    </row>
    <row r="36" spans="1:7" x14ac:dyDescent="0.2">
      <c r="A36" s="68" t="s">
        <v>48</v>
      </c>
      <c r="B36" s="68" t="s">
        <v>10</v>
      </c>
      <c r="C36" s="69">
        <v>72</v>
      </c>
      <c r="D36" s="70">
        <v>1859945</v>
      </c>
      <c r="E36" s="70">
        <v>111597</v>
      </c>
      <c r="F36" s="71">
        <v>1.8906960132894699E-4</v>
      </c>
      <c r="G36" s="63"/>
    </row>
    <row r="37" spans="1:7" x14ac:dyDescent="0.2">
      <c r="A37" s="68" t="s">
        <v>48</v>
      </c>
      <c r="B37" s="68" t="s">
        <v>4</v>
      </c>
      <c r="C37" s="69">
        <v>12</v>
      </c>
      <c r="D37" s="70">
        <v>1815563</v>
      </c>
      <c r="E37" s="70">
        <v>108934</v>
      </c>
      <c r="F37" s="71">
        <v>1.8455789986440059E-4</v>
      </c>
      <c r="G37" s="63"/>
    </row>
    <row r="38" spans="1:7" x14ac:dyDescent="0.2">
      <c r="A38" s="68" t="s">
        <v>48</v>
      </c>
      <c r="B38" s="68" t="s">
        <v>46</v>
      </c>
      <c r="C38" s="69">
        <v>196</v>
      </c>
      <c r="D38" s="70">
        <v>4729191</v>
      </c>
      <c r="E38" s="70">
        <v>282065</v>
      </c>
      <c r="F38" s="71">
        <v>4.778794868934598E-4</v>
      </c>
      <c r="G38" s="63"/>
    </row>
    <row r="39" spans="1:7" x14ac:dyDescent="0.2">
      <c r="A39" s="68" t="s">
        <v>48</v>
      </c>
      <c r="B39" s="68" t="s">
        <v>8</v>
      </c>
      <c r="C39" s="69">
        <v>64</v>
      </c>
      <c r="D39" s="70">
        <v>2420434</v>
      </c>
      <c r="E39" s="70">
        <v>145226</v>
      </c>
      <c r="F39" s="71">
        <v>2.4604444494563167E-4</v>
      </c>
      <c r="G39" s="63"/>
    </row>
    <row r="40" spans="1:7" x14ac:dyDescent="0.2">
      <c r="A40" s="68" t="s">
        <v>48</v>
      </c>
      <c r="B40" s="68" t="s">
        <v>149</v>
      </c>
      <c r="C40" s="69">
        <v>11</v>
      </c>
      <c r="D40" s="70">
        <v>1026272</v>
      </c>
      <c r="E40" s="70">
        <v>61576</v>
      </c>
      <c r="F40" s="71">
        <v>1.0432314283924515E-4</v>
      </c>
      <c r="G40" s="63"/>
    </row>
    <row r="41" spans="1:7" x14ac:dyDescent="0.2">
      <c r="A41" s="68" t="s">
        <v>48</v>
      </c>
      <c r="B41" s="68" t="s">
        <v>24</v>
      </c>
      <c r="C41" s="69">
        <v>25</v>
      </c>
      <c r="D41" s="70">
        <v>7371960</v>
      </c>
      <c r="E41" s="70">
        <v>417336</v>
      </c>
      <c r="F41" s="71">
        <v>7.0705799564699256E-4</v>
      </c>
      <c r="G41" s="63"/>
    </row>
    <row r="42" spans="1:7" x14ac:dyDescent="0.2">
      <c r="A42" s="68" t="s">
        <v>49</v>
      </c>
      <c r="B42" s="68" t="s">
        <v>5</v>
      </c>
      <c r="C42" s="69" t="s">
        <v>45</v>
      </c>
      <c r="D42" s="70" t="s">
        <v>45</v>
      </c>
      <c r="E42" s="70" t="s">
        <v>45</v>
      </c>
      <c r="F42" s="71" t="s">
        <v>45</v>
      </c>
      <c r="G42" s="63"/>
    </row>
    <row r="43" spans="1:7" x14ac:dyDescent="0.2">
      <c r="A43" s="68" t="s">
        <v>49</v>
      </c>
      <c r="B43" s="68" t="s">
        <v>1</v>
      </c>
      <c r="C43" s="69">
        <v>7</v>
      </c>
      <c r="D43" s="70">
        <v>3773873</v>
      </c>
      <c r="E43" s="70">
        <v>226432</v>
      </c>
      <c r="F43" s="71">
        <v>3.8362507924152194E-4</v>
      </c>
      <c r="G43" s="63"/>
    </row>
    <row r="44" spans="1:7" x14ac:dyDescent="0.2">
      <c r="A44" s="68" t="s">
        <v>49</v>
      </c>
      <c r="B44" s="68" t="s">
        <v>148</v>
      </c>
      <c r="C44" s="69">
        <v>29</v>
      </c>
      <c r="D44" s="70">
        <v>2699324</v>
      </c>
      <c r="E44" s="70">
        <v>161959</v>
      </c>
      <c r="F44" s="71">
        <v>2.7439378801970418E-4</v>
      </c>
      <c r="G44" s="63"/>
    </row>
    <row r="45" spans="1:7" x14ac:dyDescent="0.2">
      <c r="A45" s="68" t="s">
        <v>49</v>
      </c>
      <c r="B45" s="68" t="s">
        <v>3</v>
      </c>
      <c r="C45" s="69">
        <v>19</v>
      </c>
      <c r="D45" s="70">
        <v>3926177</v>
      </c>
      <c r="E45" s="70">
        <v>235571</v>
      </c>
      <c r="F45" s="71">
        <v>3.9910853387332431E-4</v>
      </c>
      <c r="G45" s="63"/>
    </row>
    <row r="46" spans="1:7" x14ac:dyDescent="0.2">
      <c r="A46" s="68" t="s">
        <v>49</v>
      </c>
      <c r="B46" s="68" t="s">
        <v>2</v>
      </c>
      <c r="C46" s="69" t="s">
        <v>45</v>
      </c>
      <c r="D46" s="70" t="s">
        <v>45</v>
      </c>
      <c r="E46" s="70" t="s">
        <v>45</v>
      </c>
      <c r="F46" s="71" t="s">
        <v>45</v>
      </c>
      <c r="G46" s="63"/>
    </row>
    <row r="47" spans="1:7" x14ac:dyDescent="0.2">
      <c r="A47" s="68" t="s">
        <v>49</v>
      </c>
      <c r="B47" s="68" t="s">
        <v>6</v>
      </c>
      <c r="C47" s="69">
        <v>8</v>
      </c>
      <c r="D47" s="70">
        <v>598072</v>
      </c>
      <c r="E47" s="70">
        <v>35884</v>
      </c>
      <c r="F47" s="71">
        <v>6.0795304301082769E-5</v>
      </c>
      <c r="G47" s="63"/>
    </row>
    <row r="48" spans="1:7" x14ac:dyDescent="0.2">
      <c r="A48" s="68" t="s">
        <v>49</v>
      </c>
      <c r="B48" s="68" t="s">
        <v>10</v>
      </c>
      <c r="C48" s="69">
        <v>61</v>
      </c>
      <c r="D48" s="70">
        <v>2166971</v>
      </c>
      <c r="E48" s="70">
        <v>130018</v>
      </c>
      <c r="F48" s="71">
        <v>2.2027878370912328E-4</v>
      </c>
      <c r="G48" s="63"/>
    </row>
    <row r="49" spans="1:7" x14ac:dyDescent="0.2">
      <c r="A49" s="68" t="s">
        <v>49</v>
      </c>
      <c r="B49" s="68" t="s">
        <v>4</v>
      </c>
      <c r="C49" s="69">
        <v>13</v>
      </c>
      <c r="D49" s="70">
        <v>1377851</v>
      </c>
      <c r="E49" s="70">
        <v>82671</v>
      </c>
      <c r="F49" s="71">
        <v>1.4006266307755027E-4</v>
      </c>
      <c r="G49" s="63"/>
    </row>
    <row r="50" spans="1:7" x14ac:dyDescent="0.2">
      <c r="A50" s="68" t="s">
        <v>49</v>
      </c>
      <c r="B50" s="68" t="s">
        <v>46</v>
      </c>
      <c r="C50" s="69">
        <v>157</v>
      </c>
      <c r="D50" s="70">
        <v>3646654</v>
      </c>
      <c r="E50" s="70">
        <v>212228</v>
      </c>
      <c r="F50" s="71">
        <v>3.5956041247380992E-4</v>
      </c>
      <c r="G50" s="63"/>
    </row>
    <row r="51" spans="1:7" x14ac:dyDescent="0.2">
      <c r="A51" s="68" t="s">
        <v>49</v>
      </c>
      <c r="B51" s="68" t="s">
        <v>8</v>
      </c>
      <c r="C51" s="69">
        <v>47</v>
      </c>
      <c r="D51" s="70">
        <v>2219527</v>
      </c>
      <c r="E51" s="70">
        <v>133172</v>
      </c>
      <c r="F51" s="71">
        <v>2.2562234601448543E-4</v>
      </c>
      <c r="G51" s="63"/>
    </row>
    <row r="52" spans="1:7" x14ac:dyDescent="0.2">
      <c r="A52" s="68" t="s">
        <v>49</v>
      </c>
      <c r="B52" s="68" t="s">
        <v>149</v>
      </c>
      <c r="C52" s="69">
        <v>17</v>
      </c>
      <c r="D52" s="70">
        <v>3371587</v>
      </c>
      <c r="E52" s="70">
        <v>202295</v>
      </c>
      <c r="F52" s="71">
        <v>3.4273174906887581E-4</v>
      </c>
      <c r="G52" s="63"/>
    </row>
    <row r="53" spans="1:7" x14ac:dyDescent="0.2">
      <c r="A53" s="68" t="s">
        <v>49</v>
      </c>
      <c r="B53" s="68" t="s">
        <v>24</v>
      </c>
      <c r="C53" s="69">
        <v>15</v>
      </c>
      <c r="D53" s="70">
        <v>2544716</v>
      </c>
      <c r="E53" s="70">
        <v>152683</v>
      </c>
      <c r="F53" s="71">
        <v>2.5867822557692067E-4</v>
      </c>
      <c r="G53" s="63"/>
    </row>
    <row r="54" spans="1:7" x14ac:dyDescent="0.2">
      <c r="A54" s="68" t="s">
        <v>50</v>
      </c>
      <c r="B54" s="68" t="s">
        <v>5</v>
      </c>
      <c r="C54" s="69" t="s">
        <v>45</v>
      </c>
      <c r="D54" s="70" t="s">
        <v>45</v>
      </c>
      <c r="E54" s="70" t="s">
        <v>45</v>
      </c>
      <c r="F54" s="71" t="s">
        <v>45</v>
      </c>
      <c r="G54" s="63"/>
    </row>
    <row r="55" spans="1:7" x14ac:dyDescent="0.2">
      <c r="A55" s="68" t="s">
        <v>50</v>
      </c>
      <c r="B55" s="68" t="s">
        <v>1</v>
      </c>
      <c r="C55" s="69" t="s">
        <v>45</v>
      </c>
      <c r="D55" s="70" t="s">
        <v>45</v>
      </c>
      <c r="E55" s="70" t="s">
        <v>45</v>
      </c>
      <c r="F55" s="71" t="s">
        <v>45</v>
      </c>
      <c r="G55" s="63"/>
    </row>
    <row r="56" spans="1:7" x14ac:dyDescent="0.2">
      <c r="A56" s="68" t="s">
        <v>50</v>
      </c>
      <c r="B56" s="68" t="s">
        <v>148</v>
      </c>
      <c r="C56" s="69">
        <v>13</v>
      </c>
      <c r="D56" s="70">
        <v>378809</v>
      </c>
      <c r="E56" s="70">
        <v>22729</v>
      </c>
      <c r="F56" s="71">
        <v>3.8507871794095148E-5</v>
      </c>
      <c r="G56" s="63"/>
    </row>
    <row r="57" spans="1:7" x14ac:dyDescent="0.2">
      <c r="A57" s="68" t="s">
        <v>50</v>
      </c>
      <c r="B57" s="68" t="s">
        <v>3</v>
      </c>
      <c r="C57" s="69">
        <v>6</v>
      </c>
      <c r="D57" s="70">
        <v>1450285</v>
      </c>
      <c r="E57" s="70">
        <v>87017</v>
      </c>
      <c r="F57" s="71">
        <v>1.4742573276020843E-4</v>
      </c>
      <c r="G57" s="63"/>
    </row>
    <row r="58" spans="1:7" x14ac:dyDescent="0.2">
      <c r="A58" s="68" t="s">
        <v>50</v>
      </c>
      <c r="B58" s="68" t="s">
        <v>2</v>
      </c>
      <c r="C58" s="69" t="s">
        <v>45</v>
      </c>
      <c r="D58" s="70" t="s">
        <v>45</v>
      </c>
      <c r="E58" s="70" t="s">
        <v>45</v>
      </c>
      <c r="F58" s="71" t="s">
        <v>45</v>
      </c>
      <c r="G58" s="63"/>
    </row>
    <row r="59" spans="1:7" x14ac:dyDescent="0.2">
      <c r="A59" s="68" t="s">
        <v>50</v>
      </c>
      <c r="B59" s="68" t="s">
        <v>6</v>
      </c>
      <c r="C59" s="69" t="s">
        <v>45</v>
      </c>
      <c r="D59" s="70" t="s">
        <v>45</v>
      </c>
      <c r="E59" s="70" t="s">
        <v>45</v>
      </c>
      <c r="F59" s="71" t="s">
        <v>45</v>
      </c>
      <c r="G59" s="63"/>
    </row>
    <row r="60" spans="1:7" x14ac:dyDescent="0.2">
      <c r="A60" s="68" t="s">
        <v>50</v>
      </c>
      <c r="B60" s="68" t="s">
        <v>10</v>
      </c>
      <c r="C60" s="69">
        <v>26</v>
      </c>
      <c r="D60" s="70">
        <v>2384730</v>
      </c>
      <c r="E60" s="70">
        <v>143084</v>
      </c>
      <c r="F60" s="71">
        <v>2.4241543084985306E-4</v>
      </c>
      <c r="G60" s="63"/>
    </row>
    <row r="61" spans="1:7" x14ac:dyDescent="0.2">
      <c r="A61" s="68" t="s">
        <v>50</v>
      </c>
      <c r="B61" s="68" t="s">
        <v>4</v>
      </c>
      <c r="C61" s="69">
        <v>8</v>
      </c>
      <c r="D61" s="70">
        <v>486893</v>
      </c>
      <c r="E61" s="70">
        <v>29214</v>
      </c>
      <c r="F61" s="71">
        <v>4.9494872919736709E-5</v>
      </c>
      <c r="G61" s="63"/>
    </row>
    <row r="62" spans="1:7" x14ac:dyDescent="0.2">
      <c r="A62" s="68" t="s">
        <v>50</v>
      </c>
      <c r="B62" s="68" t="s">
        <v>46</v>
      </c>
      <c r="C62" s="69">
        <v>69</v>
      </c>
      <c r="D62" s="70">
        <v>1841084</v>
      </c>
      <c r="E62" s="70">
        <v>109970</v>
      </c>
      <c r="F62" s="71">
        <v>1.8631310929634578E-4</v>
      </c>
      <c r="G62" s="63"/>
    </row>
    <row r="63" spans="1:7" x14ac:dyDescent="0.2">
      <c r="A63" s="68" t="s">
        <v>50</v>
      </c>
      <c r="B63" s="68" t="s">
        <v>8</v>
      </c>
      <c r="C63" s="69">
        <v>24</v>
      </c>
      <c r="D63" s="70">
        <v>218707</v>
      </c>
      <c r="E63" s="70">
        <v>13122</v>
      </c>
      <c r="F63" s="71">
        <v>2.2231523326240332E-5</v>
      </c>
      <c r="G63" s="63"/>
    </row>
    <row r="64" spans="1:7" x14ac:dyDescent="0.2">
      <c r="A64" s="68" t="s">
        <v>50</v>
      </c>
      <c r="B64" s="68" t="s">
        <v>149</v>
      </c>
      <c r="C64" s="69">
        <v>19</v>
      </c>
      <c r="D64" s="70">
        <v>866882</v>
      </c>
      <c r="E64" s="70">
        <v>52013</v>
      </c>
      <c r="F64" s="71">
        <v>8.8121339945720044E-5</v>
      </c>
      <c r="G64" s="63"/>
    </row>
    <row r="65" spans="1:7" x14ac:dyDescent="0.2">
      <c r="A65" s="68" t="s">
        <v>50</v>
      </c>
      <c r="B65" s="68" t="s">
        <v>24</v>
      </c>
      <c r="C65" s="69">
        <v>16</v>
      </c>
      <c r="D65" s="70">
        <v>1482959</v>
      </c>
      <c r="E65" s="70">
        <v>88978</v>
      </c>
      <c r="F65" s="71">
        <v>1.5074809347067613E-4</v>
      </c>
      <c r="G65" s="63"/>
    </row>
    <row r="66" spans="1:7" x14ac:dyDescent="0.2">
      <c r="A66" s="68" t="s">
        <v>51</v>
      </c>
      <c r="B66" s="68" t="s">
        <v>5</v>
      </c>
      <c r="C66" s="69">
        <v>7</v>
      </c>
      <c r="D66" s="70">
        <v>254248</v>
      </c>
      <c r="E66" s="70">
        <v>15255</v>
      </c>
      <c r="F66" s="71">
        <v>2.5845289463633311E-5</v>
      </c>
      <c r="G66" s="63"/>
    </row>
    <row r="67" spans="1:7" x14ac:dyDescent="0.2">
      <c r="A67" s="68" t="s">
        <v>51</v>
      </c>
      <c r="B67" s="68" t="s">
        <v>1</v>
      </c>
      <c r="C67" s="69">
        <v>8</v>
      </c>
      <c r="D67" s="70">
        <v>2099951</v>
      </c>
      <c r="E67" s="70">
        <v>125997</v>
      </c>
      <c r="F67" s="71">
        <v>2.1346633474594599E-4</v>
      </c>
      <c r="G67" s="63"/>
    </row>
    <row r="68" spans="1:7" x14ac:dyDescent="0.2">
      <c r="A68" s="68" t="s">
        <v>51</v>
      </c>
      <c r="B68" s="68" t="s">
        <v>148</v>
      </c>
      <c r="C68" s="69">
        <v>38</v>
      </c>
      <c r="D68" s="70">
        <v>2110928</v>
      </c>
      <c r="E68" s="70">
        <v>126656</v>
      </c>
      <c r="F68" s="71">
        <v>2.1458282414329338E-4</v>
      </c>
      <c r="G68" s="63"/>
    </row>
    <row r="69" spans="1:7" x14ac:dyDescent="0.2">
      <c r="A69" s="68" t="s">
        <v>51</v>
      </c>
      <c r="B69" s="68" t="s">
        <v>3</v>
      </c>
      <c r="C69" s="69">
        <v>23</v>
      </c>
      <c r="D69" s="70">
        <v>6184181</v>
      </c>
      <c r="E69" s="70">
        <v>371051</v>
      </c>
      <c r="F69" s="71">
        <v>6.2864113410492323E-4</v>
      </c>
      <c r="G69" s="63"/>
    </row>
    <row r="70" spans="1:7" x14ac:dyDescent="0.2">
      <c r="A70" s="68" t="s">
        <v>51</v>
      </c>
      <c r="B70" s="68" t="s">
        <v>2</v>
      </c>
      <c r="C70" s="69">
        <v>7</v>
      </c>
      <c r="D70" s="70">
        <v>2226252</v>
      </c>
      <c r="E70" s="70">
        <v>133575</v>
      </c>
      <c r="F70" s="71">
        <v>2.2630511570664172E-4</v>
      </c>
      <c r="G70" s="63"/>
    </row>
    <row r="71" spans="1:7" x14ac:dyDescent="0.2">
      <c r="A71" s="68" t="s">
        <v>51</v>
      </c>
      <c r="B71" s="68" t="s">
        <v>6</v>
      </c>
      <c r="C71" s="69">
        <v>8</v>
      </c>
      <c r="D71" s="70">
        <v>636039</v>
      </c>
      <c r="E71" s="70">
        <v>38162</v>
      </c>
      <c r="F71" s="71">
        <v>6.4654731990244143E-5</v>
      </c>
      <c r="G71" s="63"/>
    </row>
    <row r="72" spans="1:7" x14ac:dyDescent="0.2">
      <c r="A72" s="68" t="s">
        <v>51</v>
      </c>
      <c r="B72" s="68" t="s">
        <v>10</v>
      </c>
      <c r="C72" s="69">
        <v>99</v>
      </c>
      <c r="D72" s="70">
        <v>3992184</v>
      </c>
      <c r="E72" s="70">
        <v>239531</v>
      </c>
      <c r="F72" s="71">
        <v>4.0581763556299903E-4</v>
      </c>
      <c r="G72" s="63"/>
    </row>
    <row r="73" spans="1:7" x14ac:dyDescent="0.2">
      <c r="A73" s="68" t="s">
        <v>51</v>
      </c>
      <c r="B73" s="68" t="s">
        <v>4</v>
      </c>
      <c r="C73" s="69">
        <v>16</v>
      </c>
      <c r="D73" s="70">
        <v>3047737</v>
      </c>
      <c r="E73" s="70">
        <v>182864</v>
      </c>
      <c r="F73" s="71">
        <v>3.098114069143128E-4</v>
      </c>
      <c r="G73" s="63"/>
    </row>
    <row r="74" spans="1:7" x14ac:dyDescent="0.2">
      <c r="A74" s="68" t="s">
        <v>51</v>
      </c>
      <c r="B74" s="68" t="s">
        <v>46</v>
      </c>
      <c r="C74" s="69">
        <v>270</v>
      </c>
      <c r="D74" s="70">
        <v>4583054</v>
      </c>
      <c r="E74" s="70">
        <v>273007</v>
      </c>
      <c r="F74" s="71">
        <v>4.6253326388712808E-4</v>
      </c>
      <c r="G74" s="63"/>
    </row>
    <row r="75" spans="1:7" x14ac:dyDescent="0.2">
      <c r="A75" s="68" t="s">
        <v>51</v>
      </c>
      <c r="B75" s="68" t="s">
        <v>8</v>
      </c>
      <c r="C75" s="69">
        <v>89</v>
      </c>
      <c r="D75" s="70">
        <v>1674258</v>
      </c>
      <c r="E75" s="70">
        <v>100455</v>
      </c>
      <c r="F75" s="71">
        <v>1.7019262884754402E-4</v>
      </c>
      <c r="G75" s="63"/>
    </row>
    <row r="76" spans="1:7" x14ac:dyDescent="0.2">
      <c r="A76" s="68" t="s">
        <v>51</v>
      </c>
      <c r="B76" s="68" t="s">
        <v>149</v>
      </c>
      <c r="C76" s="69">
        <v>54</v>
      </c>
      <c r="D76" s="70">
        <v>3687567</v>
      </c>
      <c r="E76" s="70">
        <v>221254</v>
      </c>
      <c r="F76" s="71">
        <v>3.7485242051699271E-4</v>
      </c>
      <c r="G76" s="63"/>
    </row>
    <row r="77" spans="1:7" x14ac:dyDescent="0.2">
      <c r="A77" s="68" t="s">
        <v>51</v>
      </c>
      <c r="B77" s="68" t="s">
        <v>24</v>
      </c>
      <c r="C77" s="69">
        <v>28</v>
      </c>
      <c r="D77" s="70">
        <v>5806423</v>
      </c>
      <c r="E77" s="70">
        <v>348341</v>
      </c>
      <c r="F77" s="71">
        <v>5.9016545244519765E-4</v>
      </c>
      <c r="G77" s="63"/>
    </row>
    <row r="78" spans="1:7" x14ac:dyDescent="0.2">
      <c r="A78" s="68" t="s">
        <v>52</v>
      </c>
      <c r="B78" s="68" t="s">
        <v>5</v>
      </c>
      <c r="C78" s="69">
        <v>85</v>
      </c>
      <c r="D78" s="70">
        <v>5515054</v>
      </c>
      <c r="E78" s="70">
        <v>330903</v>
      </c>
      <c r="F78" s="71">
        <v>5.606216859642513E-4</v>
      </c>
      <c r="G78" s="63"/>
    </row>
    <row r="79" spans="1:7" x14ac:dyDescent="0.2">
      <c r="A79" s="68" t="s">
        <v>52</v>
      </c>
      <c r="B79" s="68" t="s">
        <v>1</v>
      </c>
      <c r="C79" s="69">
        <v>40</v>
      </c>
      <c r="D79" s="70">
        <v>101576508</v>
      </c>
      <c r="E79" s="70">
        <v>6094590</v>
      </c>
      <c r="F79" s="71">
        <v>1.032556163304916E-2</v>
      </c>
      <c r="G79" s="63"/>
    </row>
    <row r="80" spans="1:7" x14ac:dyDescent="0.2">
      <c r="A80" s="68" t="s">
        <v>52</v>
      </c>
      <c r="B80" s="68" t="s">
        <v>148</v>
      </c>
      <c r="C80" s="69">
        <v>331</v>
      </c>
      <c r="D80" s="70">
        <v>42226666</v>
      </c>
      <c r="E80" s="70">
        <v>2529793</v>
      </c>
      <c r="F80" s="71">
        <v>4.2860198209159813E-3</v>
      </c>
      <c r="G80" s="63"/>
    </row>
    <row r="81" spans="1:7" x14ac:dyDescent="0.2">
      <c r="A81" s="68" t="s">
        <v>52</v>
      </c>
      <c r="B81" s="68" t="s">
        <v>3</v>
      </c>
      <c r="C81" s="69">
        <v>122</v>
      </c>
      <c r="D81" s="70">
        <v>39778813</v>
      </c>
      <c r="E81" s="70">
        <v>2386729</v>
      </c>
      <c r="F81" s="71">
        <v>4.0436382744180963E-3</v>
      </c>
      <c r="G81" s="63"/>
    </row>
    <row r="82" spans="1:7" x14ac:dyDescent="0.2">
      <c r="A82" s="68" t="s">
        <v>52</v>
      </c>
      <c r="B82" s="68" t="s">
        <v>2</v>
      </c>
      <c r="C82" s="69">
        <v>36</v>
      </c>
      <c r="D82" s="70">
        <v>57854228</v>
      </c>
      <c r="E82" s="70">
        <v>3471254</v>
      </c>
      <c r="F82" s="71">
        <v>5.881059615325793E-3</v>
      </c>
      <c r="G82" s="63"/>
    </row>
    <row r="83" spans="1:7" x14ac:dyDescent="0.2">
      <c r="A83" s="68" t="s">
        <v>52</v>
      </c>
      <c r="B83" s="68" t="s">
        <v>6</v>
      </c>
      <c r="C83" s="69">
        <v>60</v>
      </c>
      <c r="D83" s="70">
        <v>10525567</v>
      </c>
      <c r="E83" s="70">
        <v>631534</v>
      </c>
      <c r="F83" s="71">
        <v>1.0699560167896558E-3</v>
      </c>
      <c r="G83" s="63"/>
    </row>
    <row r="84" spans="1:7" x14ac:dyDescent="0.2">
      <c r="A84" s="68" t="s">
        <v>52</v>
      </c>
      <c r="B84" s="68" t="s">
        <v>10</v>
      </c>
      <c r="C84" s="69">
        <v>373</v>
      </c>
      <c r="D84" s="70">
        <v>27401636</v>
      </c>
      <c r="E84" s="70">
        <v>1644098</v>
      </c>
      <c r="F84" s="71">
        <v>2.7854597650986954E-3</v>
      </c>
      <c r="G84" s="63"/>
    </row>
    <row r="85" spans="1:7" x14ac:dyDescent="0.2">
      <c r="A85" s="68" t="s">
        <v>52</v>
      </c>
      <c r="B85" s="68" t="s">
        <v>4</v>
      </c>
      <c r="C85" s="69">
        <v>88</v>
      </c>
      <c r="D85" s="70">
        <v>29305078</v>
      </c>
      <c r="E85" s="70">
        <v>1753273</v>
      </c>
      <c r="F85" s="71">
        <v>2.9704259714043108E-3</v>
      </c>
      <c r="G85" s="63"/>
    </row>
    <row r="86" spans="1:7" x14ac:dyDescent="0.2">
      <c r="A86" s="68" t="s">
        <v>52</v>
      </c>
      <c r="B86" s="68" t="s">
        <v>46</v>
      </c>
      <c r="C86" s="69">
        <v>1142</v>
      </c>
      <c r="D86" s="70">
        <v>47370765</v>
      </c>
      <c r="E86" s="70">
        <v>2805938</v>
      </c>
      <c r="F86" s="71">
        <v>4.7538695396268978E-3</v>
      </c>
      <c r="G86" s="63"/>
    </row>
    <row r="87" spans="1:7" x14ac:dyDescent="0.2">
      <c r="A87" s="68" t="s">
        <v>52</v>
      </c>
      <c r="B87" s="68" t="s">
        <v>8</v>
      </c>
      <c r="C87" s="69">
        <v>447</v>
      </c>
      <c r="D87" s="70">
        <v>52450702</v>
      </c>
      <c r="E87" s="70">
        <v>3147042</v>
      </c>
      <c r="F87" s="71">
        <v>5.3317739393124548E-3</v>
      </c>
      <c r="G87" s="63"/>
    </row>
    <row r="88" spans="1:7" x14ac:dyDescent="0.2">
      <c r="A88" s="68" t="s">
        <v>52</v>
      </c>
      <c r="B88" s="68" t="s">
        <v>149</v>
      </c>
      <c r="C88" s="69">
        <v>88</v>
      </c>
      <c r="D88" s="70">
        <v>38840713</v>
      </c>
      <c r="E88" s="70">
        <v>2330443</v>
      </c>
      <c r="F88" s="71">
        <v>3.948277542674402E-3</v>
      </c>
      <c r="G88" s="63"/>
    </row>
    <row r="89" spans="1:7" x14ac:dyDescent="0.2">
      <c r="A89" s="68" t="s">
        <v>52</v>
      </c>
      <c r="B89" s="68" t="s">
        <v>24</v>
      </c>
      <c r="C89" s="69">
        <v>117</v>
      </c>
      <c r="D89" s="70">
        <v>43207253</v>
      </c>
      <c r="E89" s="70">
        <v>2570181</v>
      </c>
      <c r="F89" s="71">
        <v>4.3544458812802703E-3</v>
      </c>
      <c r="G89" s="63"/>
    </row>
    <row r="90" spans="1:7" x14ac:dyDescent="0.2">
      <c r="A90" s="68" t="s">
        <v>53</v>
      </c>
      <c r="B90" s="68" t="s">
        <v>5</v>
      </c>
      <c r="C90" s="69">
        <v>12</v>
      </c>
      <c r="D90" s="70">
        <v>526583</v>
      </c>
      <c r="E90" s="70">
        <v>31595</v>
      </c>
      <c r="F90" s="71">
        <v>5.3528805021533558E-5</v>
      </c>
      <c r="G90" s="63"/>
    </row>
    <row r="91" spans="1:7" x14ac:dyDescent="0.2">
      <c r="A91" s="68" t="s">
        <v>53</v>
      </c>
      <c r="B91" s="68" t="s">
        <v>1</v>
      </c>
      <c r="C91" s="69">
        <v>12</v>
      </c>
      <c r="D91" s="70">
        <v>1945918</v>
      </c>
      <c r="E91" s="70">
        <v>116755</v>
      </c>
      <c r="F91" s="71">
        <v>1.9780837570150815E-4</v>
      </c>
      <c r="G91" s="63"/>
    </row>
    <row r="92" spans="1:7" x14ac:dyDescent="0.2">
      <c r="A92" s="68" t="s">
        <v>53</v>
      </c>
      <c r="B92" s="68" t="s">
        <v>148</v>
      </c>
      <c r="C92" s="69">
        <v>41</v>
      </c>
      <c r="D92" s="70">
        <v>4532462</v>
      </c>
      <c r="E92" s="70">
        <v>271948</v>
      </c>
      <c r="F92" s="71">
        <v>4.6073908745041962E-4</v>
      </c>
      <c r="G92" s="63"/>
    </row>
    <row r="93" spans="1:7" x14ac:dyDescent="0.2">
      <c r="A93" s="68" t="s">
        <v>53</v>
      </c>
      <c r="B93" s="68" t="s">
        <v>3</v>
      </c>
      <c r="C93" s="69">
        <v>17</v>
      </c>
      <c r="D93" s="70">
        <v>7012473</v>
      </c>
      <c r="E93" s="70">
        <v>420748</v>
      </c>
      <c r="F93" s="71">
        <v>7.1283866609274252E-4</v>
      </c>
      <c r="G93" s="63"/>
    </row>
    <row r="94" spans="1:7" x14ac:dyDescent="0.2">
      <c r="A94" s="68" t="s">
        <v>53</v>
      </c>
      <c r="B94" s="68" t="s">
        <v>2</v>
      </c>
      <c r="C94" s="69">
        <v>10</v>
      </c>
      <c r="D94" s="70">
        <v>8556967</v>
      </c>
      <c r="E94" s="70">
        <v>513418</v>
      </c>
      <c r="F94" s="71">
        <v>8.6984181093672152E-4</v>
      </c>
      <c r="G94" s="63"/>
    </row>
    <row r="95" spans="1:7" x14ac:dyDescent="0.2">
      <c r="A95" s="68" t="s">
        <v>53</v>
      </c>
      <c r="B95" s="68" t="s">
        <v>6</v>
      </c>
      <c r="C95" s="69">
        <v>9</v>
      </c>
      <c r="D95" s="70">
        <v>4118861</v>
      </c>
      <c r="E95" s="70">
        <v>247132</v>
      </c>
      <c r="F95" s="71">
        <v>4.1869538352845803E-4</v>
      </c>
      <c r="G95" s="63"/>
    </row>
    <row r="96" spans="1:7" x14ac:dyDescent="0.2">
      <c r="A96" s="68" t="s">
        <v>53</v>
      </c>
      <c r="B96" s="68" t="s">
        <v>10</v>
      </c>
      <c r="C96" s="69">
        <v>114</v>
      </c>
      <c r="D96" s="70">
        <v>11368797</v>
      </c>
      <c r="E96" s="70">
        <v>682128</v>
      </c>
      <c r="F96" s="71">
        <v>1.1556732619632424E-3</v>
      </c>
      <c r="G96" s="63"/>
    </row>
    <row r="97" spans="1:7" x14ac:dyDescent="0.2">
      <c r="A97" s="68" t="s">
        <v>53</v>
      </c>
      <c r="B97" s="68" t="s">
        <v>4</v>
      </c>
      <c r="C97" s="69">
        <v>10</v>
      </c>
      <c r="D97" s="70">
        <v>2496279</v>
      </c>
      <c r="E97" s="70">
        <v>149777</v>
      </c>
      <c r="F97" s="71">
        <v>2.5375482923596236E-4</v>
      </c>
      <c r="G97" s="63"/>
    </row>
    <row r="98" spans="1:7" x14ac:dyDescent="0.2">
      <c r="A98" s="68" t="s">
        <v>53</v>
      </c>
      <c r="B98" s="68" t="s">
        <v>46</v>
      </c>
      <c r="C98" s="69">
        <v>229</v>
      </c>
      <c r="D98" s="70">
        <v>4711566</v>
      </c>
      <c r="E98" s="70">
        <v>280436</v>
      </c>
      <c r="F98" s="71">
        <v>4.7511960642566178E-4</v>
      </c>
      <c r="G98" s="63"/>
    </row>
    <row r="99" spans="1:7" x14ac:dyDescent="0.2">
      <c r="A99" s="68" t="s">
        <v>53</v>
      </c>
      <c r="B99" s="68" t="s">
        <v>8</v>
      </c>
      <c r="C99" s="69">
        <v>96</v>
      </c>
      <c r="D99" s="70">
        <v>4469323</v>
      </c>
      <c r="E99" s="70">
        <v>268159</v>
      </c>
      <c r="F99" s="71">
        <v>4.5431969697007173E-4</v>
      </c>
      <c r="G99" s="63"/>
    </row>
    <row r="100" spans="1:7" x14ac:dyDescent="0.2">
      <c r="A100" s="68" t="s">
        <v>53</v>
      </c>
      <c r="B100" s="68" t="s">
        <v>149</v>
      </c>
      <c r="C100" s="69">
        <v>40</v>
      </c>
      <c r="D100" s="70">
        <v>3096853</v>
      </c>
      <c r="E100" s="70">
        <v>185811</v>
      </c>
      <c r="F100" s="71">
        <v>3.1480426617680555E-4</v>
      </c>
      <c r="G100" s="63"/>
    </row>
    <row r="101" spans="1:7" x14ac:dyDescent="0.2">
      <c r="A101" s="68" t="s">
        <v>53</v>
      </c>
      <c r="B101" s="68" t="s">
        <v>24</v>
      </c>
      <c r="C101" s="69">
        <v>21</v>
      </c>
      <c r="D101" s="70">
        <v>2607726</v>
      </c>
      <c r="E101" s="70">
        <v>156464</v>
      </c>
      <c r="F101" s="71">
        <v>2.6508406231648131E-4</v>
      </c>
      <c r="G101" s="63"/>
    </row>
    <row r="102" spans="1:7" x14ac:dyDescent="0.2">
      <c r="A102" s="68" t="s">
        <v>54</v>
      </c>
      <c r="B102" s="68" t="s">
        <v>5</v>
      </c>
      <c r="C102" s="69">
        <v>7</v>
      </c>
      <c r="D102" s="70">
        <v>320282</v>
      </c>
      <c r="E102" s="70">
        <v>19217</v>
      </c>
      <c r="F102" s="71">
        <v>3.2557779588504835E-5</v>
      </c>
      <c r="G102" s="63"/>
    </row>
    <row r="103" spans="1:7" x14ac:dyDescent="0.2">
      <c r="A103" s="68" t="s">
        <v>54</v>
      </c>
      <c r="B103" s="68" t="s">
        <v>1</v>
      </c>
      <c r="C103" s="69">
        <v>10</v>
      </c>
      <c r="D103" s="70">
        <v>2904591</v>
      </c>
      <c r="E103" s="70">
        <v>174275</v>
      </c>
      <c r="F103" s="71">
        <v>2.9525977196163191E-4</v>
      </c>
      <c r="G103" s="63"/>
    </row>
    <row r="104" spans="1:7" x14ac:dyDescent="0.2">
      <c r="A104" s="68" t="s">
        <v>54</v>
      </c>
      <c r="B104" s="68" t="s">
        <v>148</v>
      </c>
      <c r="C104" s="69">
        <v>50</v>
      </c>
      <c r="D104" s="70">
        <v>5037444</v>
      </c>
      <c r="E104" s="70">
        <v>302247</v>
      </c>
      <c r="F104" s="71">
        <v>5.1207218646442325E-4</v>
      </c>
      <c r="G104" s="63"/>
    </row>
    <row r="105" spans="1:7" x14ac:dyDescent="0.2">
      <c r="A105" s="68" t="s">
        <v>54</v>
      </c>
      <c r="B105" s="68" t="s">
        <v>3</v>
      </c>
      <c r="C105" s="69">
        <v>19</v>
      </c>
      <c r="D105" s="70">
        <v>7229113</v>
      </c>
      <c r="E105" s="70">
        <v>433747</v>
      </c>
      <c r="F105" s="71">
        <v>7.3486180065437934E-4</v>
      </c>
      <c r="G105" s="63"/>
    </row>
    <row r="106" spans="1:7" x14ac:dyDescent="0.2">
      <c r="A106" s="68" t="s">
        <v>54</v>
      </c>
      <c r="B106" s="68" t="s">
        <v>2</v>
      </c>
      <c r="C106" s="69">
        <v>6</v>
      </c>
      <c r="D106" s="70">
        <v>11395716</v>
      </c>
      <c r="E106" s="70">
        <v>683743</v>
      </c>
      <c r="F106" s="71">
        <v>1.1584094233846626E-3</v>
      </c>
      <c r="G106" s="63"/>
    </row>
    <row r="107" spans="1:7" x14ac:dyDescent="0.2">
      <c r="A107" s="68" t="s">
        <v>54</v>
      </c>
      <c r="B107" s="68" t="s">
        <v>6</v>
      </c>
      <c r="C107" s="69">
        <v>12</v>
      </c>
      <c r="D107" s="70">
        <v>662765</v>
      </c>
      <c r="E107" s="70">
        <v>39766</v>
      </c>
      <c r="F107" s="71">
        <v>6.7372257018082088E-5</v>
      </c>
      <c r="G107" s="63"/>
    </row>
    <row r="108" spans="1:7" x14ac:dyDescent="0.2">
      <c r="A108" s="68" t="s">
        <v>54</v>
      </c>
      <c r="B108" s="68" t="s">
        <v>10</v>
      </c>
      <c r="C108" s="69">
        <v>121</v>
      </c>
      <c r="D108" s="70">
        <v>4710993</v>
      </c>
      <c r="E108" s="70">
        <v>282660</v>
      </c>
      <c r="F108" s="71">
        <v>4.7888754636450941E-4</v>
      </c>
      <c r="G108" s="63"/>
    </row>
    <row r="109" spans="1:7" x14ac:dyDescent="0.2">
      <c r="A109" s="68" t="s">
        <v>54</v>
      </c>
      <c r="B109" s="68" t="s">
        <v>4</v>
      </c>
      <c r="C109" s="69">
        <v>14</v>
      </c>
      <c r="D109" s="70">
        <v>4881352</v>
      </c>
      <c r="E109" s="70">
        <v>292881</v>
      </c>
      <c r="F109" s="71">
        <v>4.9620414443778355E-4</v>
      </c>
      <c r="G109" s="63"/>
    </row>
    <row r="110" spans="1:7" x14ac:dyDescent="0.2">
      <c r="A110" s="68" t="s">
        <v>54</v>
      </c>
      <c r="B110" s="68" t="s">
        <v>46</v>
      </c>
      <c r="C110" s="69">
        <v>262</v>
      </c>
      <c r="D110" s="70">
        <v>5022834</v>
      </c>
      <c r="E110" s="70">
        <v>298061</v>
      </c>
      <c r="F110" s="71">
        <v>5.0498019159750948E-4</v>
      </c>
      <c r="G110" s="63"/>
    </row>
    <row r="111" spans="1:7" x14ac:dyDescent="0.2">
      <c r="A111" s="68" t="s">
        <v>54</v>
      </c>
      <c r="B111" s="68" t="s">
        <v>8</v>
      </c>
      <c r="C111" s="69">
        <v>82</v>
      </c>
      <c r="D111" s="70">
        <v>2913999</v>
      </c>
      <c r="E111" s="70">
        <v>174840</v>
      </c>
      <c r="F111" s="71">
        <v>2.9621700490472944E-4</v>
      </c>
      <c r="G111" s="63"/>
    </row>
    <row r="112" spans="1:7" x14ac:dyDescent="0.2">
      <c r="A112" s="68" t="s">
        <v>54</v>
      </c>
      <c r="B112" s="68" t="s">
        <v>149</v>
      </c>
      <c r="C112" s="69">
        <v>31</v>
      </c>
      <c r="D112" s="70">
        <v>6532636</v>
      </c>
      <c r="E112" s="70">
        <v>391958</v>
      </c>
      <c r="F112" s="71">
        <v>6.6406214143472861E-4</v>
      </c>
      <c r="G112" s="63"/>
    </row>
    <row r="113" spans="1:7" x14ac:dyDescent="0.2">
      <c r="A113" s="68" t="s">
        <v>54</v>
      </c>
      <c r="B113" s="68" t="s">
        <v>24</v>
      </c>
      <c r="C113" s="69">
        <v>31</v>
      </c>
      <c r="D113" s="70">
        <v>3358327</v>
      </c>
      <c r="E113" s="70">
        <v>201432</v>
      </c>
      <c r="F113" s="71">
        <v>3.4126963928145427E-4</v>
      </c>
      <c r="G113" s="63"/>
    </row>
    <row r="114" spans="1:7" x14ac:dyDescent="0.2">
      <c r="A114" s="68" t="s">
        <v>55</v>
      </c>
      <c r="B114" s="68" t="s">
        <v>5</v>
      </c>
      <c r="C114" s="69">
        <v>5</v>
      </c>
      <c r="D114" s="70">
        <v>42382</v>
      </c>
      <c r="E114" s="70">
        <v>2543</v>
      </c>
      <c r="F114" s="71">
        <v>4.3083953527380861E-6</v>
      </c>
      <c r="G114" s="63"/>
    </row>
    <row r="115" spans="1:7" x14ac:dyDescent="0.2">
      <c r="A115" s="68" t="s">
        <v>55</v>
      </c>
      <c r="B115" s="68" t="s">
        <v>1</v>
      </c>
      <c r="C115" s="69">
        <v>12</v>
      </c>
      <c r="D115" s="70">
        <v>2814034</v>
      </c>
      <c r="E115" s="70">
        <v>168842</v>
      </c>
      <c r="F115" s="71">
        <v>2.8605508774951004E-4</v>
      </c>
      <c r="G115" s="63"/>
    </row>
    <row r="116" spans="1:7" x14ac:dyDescent="0.2">
      <c r="A116" s="68" t="s">
        <v>55</v>
      </c>
      <c r="B116" s="68" t="s">
        <v>148</v>
      </c>
      <c r="C116" s="69">
        <v>42</v>
      </c>
      <c r="D116" s="70">
        <v>3342888</v>
      </c>
      <c r="E116" s="70">
        <v>200573</v>
      </c>
      <c r="F116" s="71">
        <v>3.3981430636442631E-4</v>
      </c>
      <c r="G116" s="63"/>
    </row>
    <row r="117" spans="1:7" x14ac:dyDescent="0.2">
      <c r="A117" s="68" t="s">
        <v>55</v>
      </c>
      <c r="B117" s="68" t="s">
        <v>3</v>
      </c>
      <c r="C117" s="69">
        <v>22</v>
      </c>
      <c r="D117" s="70">
        <v>5083195</v>
      </c>
      <c r="E117" s="70">
        <v>304992</v>
      </c>
      <c r="F117" s="71">
        <v>5.1672281377203875E-4</v>
      </c>
      <c r="G117" s="63"/>
    </row>
    <row r="118" spans="1:7" x14ac:dyDescent="0.2">
      <c r="A118" s="68" t="s">
        <v>55</v>
      </c>
      <c r="B118" s="68" t="s">
        <v>2</v>
      </c>
      <c r="C118" s="69">
        <v>6</v>
      </c>
      <c r="D118" s="70">
        <v>8318765</v>
      </c>
      <c r="E118" s="70">
        <v>499126</v>
      </c>
      <c r="F118" s="71">
        <v>8.4562805302035001E-4</v>
      </c>
      <c r="G118" s="63"/>
    </row>
    <row r="119" spans="1:7" x14ac:dyDescent="0.2">
      <c r="A119" s="68" t="s">
        <v>55</v>
      </c>
      <c r="B119" s="68" t="s">
        <v>6</v>
      </c>
      <c r="C119" s="69">
        <v>11</v>
      </c>
      <c r="D119" s="70">
        <v>857447</v>
      </c>
      <c r="E119" s="70">
        <v>51447</v>
      </c>
      <c r="F119" s="71">
        <v>8.7162412785024115E-5</v>
      </c>
      <c r="G119" s="63"/>
    </row>
    <row r="120" spans="1:7" x14ac:dyDescent="0.2">
      <c r="A120" s="68" t="s">
        <v>55</v>
      </c>
      <c r="B120" s="68" t="s">
        <v>10</v>
      </c>
      <c r="C120" s="69">
        <v>91</v>
      </c>
      <c r="D120" s="70">
        <v>4952426</v>
      </c>
      <c r="E120" s="70">
        <v>297146</v>
      </c>
      <c r="F120" s="71">
        <v>5.0342998249497102E-4</v>
      </c>
      <c r="G120" s="63"/>
    </row>
    <row r="121" spans="1:7" x14ac:dyDescent="0.2">
      <c r="A121" s="68" t="s">
        <v>55</v>
      </c>
      <c r="B121" s="68" t="s">
        <v>4</v>
      </c>
      <c r="C121" s="69">
        <v>23</v>
      </c>
      <c r="D121" s="70">
        <v>4845873</v>
      </c>
      <c r="E121" s="70">
        <v>290752</v>
      </c>
      <c r="F121" s="71">
        <v>4.925971551707841E-4</v>
      </c>
      <c r="G121" s="63"/>
    </row>
    <row r="122" spans="1:7" x14ac:dyDescent="0.2">
      <c r="A122" s="68" t="s">
        <v>55</v>
      </c>
      <c r="B122" s="68" t="s">
        <v>46</v>
      </c>
      <c r="C122" s="69">
        <v>213</v>
      </c>
      <c r="D122" s="70">
        <v>3447289</v>
      </c>
      <c r="E122" s="70">
        <v>204957</v>
      </c>
      <c r="F122" s="71">
        <v>3.472417563158238E-4</v>
      </c>
      <c r="G122" s="63"/>
    </row>
    <row r="123" spans="1:7" x14ac:dyDescent="0.2">
      <c r="A123" s="68" t="s">
        <v>55</v>
      </c>
      <c r="B123" s="68" t="s">
        <v>8</v>
      </c>
      <c r="C123" s="69">
        <v>80</v>
      </c>
      <c r="D123" s="70">
        <v>2905198</v>
      </c>
      <c r="E123" s="70">
        <v>174312</v>
      </c>
      <c r="F123" s="71">
        <v>2.9532245801277283E-4</v>
      </c>
      <c r="G123" s="63"/>
    </row>
    <row r="124" spans="1:7" x14ac:dyDescent="0.2">
      <c r="A124" s="68" t="s">
        <v>55</v>
      </c>
      <c r="B124" s="68" t="s">
        <v>149</v>
      </c>
      <c r="C124" s="69">
        <v>28</v>
      </c>
      <c r="D124" s="70">
        <v>2845237</v>
      </c>
      <c r="E124" s="70">
        <v>170714</v>
      </c>
      <c r="F124" s="71">
        <v>2.8922666309371986E-4</v>
      </c>
      <c r="G124" s="63"/>
    </row>
    <row r="125" spans="1:7" x14ac:dyDescent="0.2">
      <c r="A125" s="68" t="s">
        <v>55</v>
      </c>
      <c r="B125" s="68" t="s">
        <v>24</v>
      </c>
      <c r="C125" s="69">
        <v>31</v>
      </c>
      <c r="D125" s="70">
        <v>7856940</v>
      </c>
      <c r="E125" s="70">
        <v>466327</v>
      </c>
      <c r="F125" s="71">
        <v>7.9005941001033956E-4</v>
      </c>
      <c r="G125" s="63"/>
    </row>
    <row r="126" spans="1:7" x14ac:dyDescent="0.2">
      <c r="A126" s="68" t="s">
        <v>56</v>
      </c>
      <c r="B126" s="68" t="s">
        <v>5</v>
      </c>
      <c r="C126" s="69" t="s">
        <v>45</v>
      </c>
      <c r="D126" s="70" t="s">
        <v>45</v>
      </c>
      <c r="E126" s="70" t="s">
        <v>45</v>
      </c>
      <c r="F126" s="71" t="s">
        <v>45</v>
      </c>
      <c r="G126" s="63"/>
    </row>
    <row r="127" spans="1:7" x14ac:dyDescent="0.2">
      <c r="A127" s="68" t="s">
        <v>56</v>
      </c>
      <c r="B127" s="68" t="s">
        <v>1</v>
      </c>
      <c r="C127" s="69">
        <v>7</v>
      </c>
      <c r="D127" s="70">
        <v>3401011</v>
      </c>
      <c r="E127" s="70">
        <v>204061</v>
      </c>
      <c r="F127" s="71">
        <v>3.4572373734765498E-4</v>
      </c>
      <c r="G127" s="63"/>
    </row>
    <row r="128" spans="1:7" x14ac:dyDescent="0.2">
      <c r="A128" s="68" t="s">
        <v>56</v>
      </c>
      <c r="B128" s="68" t="s">
        <v>148</v>
      </c>
      <c r="C128" s="69">
        <v>48</v>
      </c>
      <c r="D128" s="70">
        <v>3953707</v>
      </c>
      <c r="E128" s="70">
        <v>237222</v>
      </c>
      <c r="F128" s="71">
        <v>4.0190568712828719E-4</v>
      </c>
      <c r="G128" s="63"/>
    </row>
    <row r="129" spans="1:7" x14ac:dyDescent="0.2">
      <c r="A129" s="68" t="s">
        <v>56</v>
      </c>
      <c r="B129" s="68" t="s">
        <v>3</v>
      </c>
      <c r="C129" s="69">
        <v>29</v>
      </c>
      <c r="D129" s="70">
        <v>6666723</v>
      </c>
      <c r="E129" s="70">
        <v>400003</v>
      </c>
      <c r="F129" s="71">
        <v>6.7769212201387841E-4</v>
      </c>
      <c r="G129" s="63"/>
    </row>
    <row r="130" spans="1:7" x14ac:dyDescent="0.2">
      <c r="A130" s="68" t="s">
        <v>56</v>
      </c>
      <c r="B130" s="68" t="s">
        <v>2</v>
      </c>
      <c r="C130" s="69" t="s">
        <v>45</v>
      </c>
      <c r="D130" s="70" t="s">
        <v>45</v>
      </c>
      <c r="E130" s="70" t="s">
        <v>45</v>
      </c>
      <c r="F130" s="71" t="s">
        <v>45</v>
      </c>
      <c r="G130" s="63"/>
    </row>
    <row r="131" spans="1:7" x14ac:dyDescent="0.2">
      <c r="A131" s="68" t="s">
        <v>56</v>
      </c>
      <c r="B131" s="68" t="s">
        <v>6</v>
      </c>
      <c r="C131" s="69">
        <v>10</v>
      </c>
      <c r="D131" s="70">
        <v>1236751</v>
      </c>
      <c r="E131" s="70">
        <v>74205</v>
      </c>
      <c r="F131" s="71">
        <v>1.2571941688947294E-4</v>
      </c>
      <c r="G131" s="63"/>
    </row>
    <row r="132" spans="1:7" x14ac:dyDescent="0.2">
      <c r="A132" s="68" t="s">
        <v>56</v>
      </c>
      <c r="B132" s="68" t="s">
        <v>10</v>
      </c>
      <c r="C132" s="69">
        <v>88</v>
      </c>
      <c r="D132" s="70">
        <v>3991952</v>
      </c>
      <c r="E132" s="70">
        <v>239517</v>
      </c>
      <c r="F132" s="71">
        <v>4.0579391651662138E-4</v>
      </c>
      <c r="G132" s="63"/>
    </row>
    <row r="133" spans="1:7" x14ac:dyDescent="0.2">
      <c r="A133" s="68" t="s">
        <v>56</v>
      </c>
      <c r="B133" s="68" t="s">
        <v>4</v>
      </c>
      <c r="C133" s="69">
        <v>16</v>
      </c>
      <c r="D133" s="70">
        <v>5592524</v>
      </c>
      <c r="E133" s="70">
        <v>335551</v>
      </c>
      <c r="F133" s="71">
        <v>5.6849640936162699E-4</v>
      </c>
      <c r="G133" s="63"/>
    </row>
    <row r="134" spans="1:7" x14ac:dyDescent="0.2">
      <c r="A134" s="68" t="s">
        <v>56</v>
      </c>
      <c r="B134" s="68" t="s">
        <v>46</v>
      </c>
      <c r="C134" s="69">
        <v>208</v>
      </c>
      <c r="D134" s="70">
        <v>6221912</v>
      </c>
      <c r="E134" s="70">
        <v>367269</v>
      </c>
      <c r="F134" s="71">
        <v>6.2223360314776419E-4</v>
      </c>
      <c r="G134" s="63"/>
    </row>
    <row r="135" spans="1:7" x14ac:dyDescent="0.2">
      <c r="A135" s="68" t="s">
        <v>56</v>
      </c>
      <c r="B135" s="68" t="s">
        <v>8</v>
      </c>
      <c r="C135" s="69">
        <v>74</v>
      </c>
      <c r="D135" s="70">
        <v>2900875</v>
      </c>
      <c r="E135" s="70">
        <v>174053</v>
      </c>
      <c r="F135" s="71">
        <v>2.948836556547865E-4</v>
      </c>
      <c r="G135" s="63"/>
    </row>
    <row r="136" spans="1:7" x14ac:dyDescent="0.2">
      <c r="A136" s="68" t="s">
        <v>56</v>
      </c>
      <c r="B136" s="68" t="s">
        <v>149</v>
      </c>
      <c r="C136" s="69">
        <v>41</v>
      </c>
      <c r="D136" s="70">
        <v>3638770</v>
      </c>
      <c r="E136" s="70">
        <v>218326</v>
      </c>
      <c r="F136" s="71">
        <v>3.6989175138886959E-4</v>
      </c>
      <c r="G136" s="63"/>
    </row>
    <row r="137" spans="1:7" x14ac:dyDescent="0.2">
      <c r="A137" s="68" t="s">
        <v>56</v>
      </c>
      <c r="B137" s="68" t="s">
        <v>24</v>
      </c>
      <c r="C137" s="69">
        <v>39</v>
      </c>
      <c r="D137" s="70">
        <v>4254369</v>
      </c>
      <c r="E137" s="70">
        <v>255262</v>
      </c>
      <c r="F137" s="71">
        <v>4.3246937260347205E-4</v>
      </c>
      <c r="G137" s="63"/>
    </row>
    <row r="138" spans="1:7" x14ac:dyDescent="0.2">
      <c r="A138" s="68" t="s">
        <v>57</v>
      </c>
      <c r="B138" s="68" t="s">
        <v>5</v>
      </c>
      <c r="C138" s="69" t="s">
        <v>45</v>
      </c>
      <c r="D138" s="70" t="s">
        <v>45</v>
      </c>
      <c r="E138" s="70" t="s">
        <v>45</v>
      </c>
      <c r="F138" s="71" t="s">
        <v>45</v>
      </c>
      <c r="G138" s="63"/>
    </row>
    <row r="139" spans="1:7" x14ac:dyDescent="0.2">
      <c r="A139" s="68" t="s">
        <v>57</v>
      </c>
      <c r="B139" s="68" t="s">
        <v>1</v>
      </c>
      <c r="C139" s="69">
        <v>6</v>
      </c>
      <c r="D139" s="70">
        <v>433730</v>
      </c>
      <c r="E139" s="70">
        <v>26024</v>
      </c>
      <c r="F139" s="71">
        <v>4.4090318780832074E-5</v>
      </c>
      <c r="G139" s="63"/>
    </row>
    <row r="140" spans="1:7" x14ac:dyDescent="0.2">
      <c r="A140" s="68" t="s">
        <v>57</v>
      </c>
      <c r="B140" s="68" t="s">
        <v>148</v>
      </c>
      <c r="C140" s="69">
        <v>19</v>
      </c>
      <c r="D140" s="70">
        <v>728974</v>
      </c>
      <c r="E140" s="70">
        <v>43738</v>
      </c>
      <c r="F140" s="71">
        <v>7.4101689318937638E-5</v>
      </c>
      <c r="G140" s="63"/>
    </row>
    <row r="141" spans="1:7" x14ac:dyDescent="0.2">
      <c r="A141" s="68" t="s">
        <v>57</v>
      </c>
      <c r="B141" s="68" t="s">
        <v>3</v>
      </c>
      <c r="C141" s="69">
        <v>17</v>
      </c>
      <c r="D141" s="70">
        <v>3879785</v>
      </c>
      <c r="E141" s="70">
        <v>232787</v>
      </c>
      <c r="F141" s="71">
        <v>3.9439183207937118E-4</v>
      </c>
      <c r="G141" s="63"/>
    </row>
    <row r="142" spans="1:7" x14ac:dyDescent="0.2">
      <c r="A142" s="68" t="s">
        <v>57</v>
      </c>
      <c r="B142" s="68" t="s">
        <v>2</v>
      </c>
      <c r="C142" s="69" t="s">
        <v>45</v>
      </c>
      <c r="D142" s="70" t="s">
        <v>45</v>
      </c>
      <c r="E142" s="70" t="s">
        <v>45</v>
      </c>
      <c r="F142" s="71" t="s">
        <v>45</v>
      </c>
      <c r="G142" s="63"/>
    </row>
    <row r="143" spans="1:7" x14ac:dyDescent="0.2">
      <c r="A143" s="68" t="s">
        <v>57</v>
      </c>
      <c r="B143" s="68" t="s">
        <v>6</v>
      </c>
      <c r="C143" s="69" t="s">
        <v>45</v>
      </c>
      <c r="D143" s="70" t="s">
        <v>45</v>
      </c>
      <c r="E143" s="70" t="s">
        <v>45</v>
      </c>
      <c r="F143" s="71" t="s">
        <v>45</v>
      </c>
      <c r="G143" s="63"/>
    </row>
    <row r="144" spans="1:7" x14ac:dyDescent="0.2">
      <c r="A144" s="68" t="s">
        <v>57</v>
      </c>
      <c r="B144" s="68" t="s">
        <v>10</v>
      </c>
      <c r="C144" s="69">
        <v>84</v>
      </c>
      <c r="D144" s="70">
        <v>2414649</v>
      </c>
      <c r="E144" s="70">
        <v>144879</v>
      </c>
      <c r="F144" s="71">
        <v>2.4545655143898591E-4</v>
      </c>
      <c r="G144" s="63"/>
    </row>
    <row r="145" spans="1:7" x14ac:dyDescent="0.2">
      <c r="A145" s="68" t="s">
        <v>57</v>
      </c>
      <c r="B145" s="68" t="s">
        <v>4</v>
      </c>
      <c r="C145" s="69">
        <v>7</v>
      </c>
      <c r="D145" s="70">
        <v>1306531</v>
      </c>
      <c r="E145" s="70">
        <v>78392</v>
      </c>
      <c r="F145" s="71">
        <v>1.3281310597398508E-4</v>
      </c>
      <c r="G145" s="63"/>
    </row>
    <row r="146" spans="1:7" x14ac:dyDescent="0.2">
      <c r="A146" s="68" t="s">
        <v>57</v>
      </c>
      <c r="B146" s="68" t="s">
        <v>46</v>
      </c>
      <c r="C146" s="69">
        <v>135</v>
      </c>
      <c r="D146" s="70">
        <v>1852542</v>
      </c>
      <c r="E146" s="70">
        <v>110895</v>
      </c>
      <c r="F146" s="71">
        <v>1.8788026057486829E-4</v>
      </c>
      <c r="G146" s="63"/>
    </row>
    <row r="147" spans="1:7" x14ac:dyDescent="0.2">
      <c r="A147" s="68" t="s">
        <v>57</v>
      </c>
      <c r="B147" s="68" t="s">
        <v>8</v>
      </c>
      <c r="C147" s="69">
        <v>60</v>
      </c>
      <c r="D147" s="70">
        <v>619296</v>
      </c>
      <c r="E147" s="70">
        <v>37158</v>
      </c>
      <c r="F147" s="71">
        <v>6.2953737521447822E-5</v>
      </c>
      <c r="G147" s="63"/>
    </row>
    <row r="148" spans="1:7" x14ac:dyDescent="0.2">
      <c r="A148" s="68" t="s">
        <v>57</v>
      </c>
      <c r="B148" s="68" t="s">
        <v>149</v>
      </c>
      <c r="C148" s="69">
        <v>32</v>
      </c>
      <c r="D148" s="70">
        <v>1566555</v>
      </c>
      <c r="E148" s="70">
        <v>93993</v>
      </c>
      <c r="F148" s="71">
        <v>1.5924459472666574E-4</v>
      </c>
      <c r="G148" s="63"/>
    </row>
    <row r="149" spans="1:7" x14ac:dyDescent="0.2">
      <c r="A149" s="68" t="s">
        <v>57</v>
      </c>
      <c r="B149" s="68" t="s">
        <v>24</v>
      </c>
      <c r="C149" s="69">
        <v>38</v>
      </c>
      <c r="D149" s="70">
        <v>3003630</v>
      </c>
      <c r="E149" s="70">
        <v>180218</v>
      </c>
      <c r="F149" s="71">
        <v>3.0532850714893922E-4</v>
      </c>
      <c r="G149" s="63"/>
    </row>
    <row r="150" spans="1:7" x14ac:dyDescent="0.2">
      <c r="A150" s="68" t="s">
        <v>58</v>
      </c>
      <c r="B150" s="68" t="s">
        <v>5</v>
      </c>
      <c r="C150" s="69" t="s">
        <v>45</v>
      </c>
      <c r="D150" s="70" t="s">
        <v>45</v>
      </c>
      <c r="E150" s="70" t="s">
        <v>45</v>
      </c>
      <c r="F150" s="71" t="s">
        <v>45</v>
      </c>
      <c r="G150" s="63"/>
    </row>
    <row r="151" spans="1:7" x14ac:dyDescent="0.2">
      <c r="A151" s="68" t="s">
        <v>58</v>
      </c>
      <c r="B151" s="68" t="s">
        <v>1</v>
      </c>
      <c r="C151" s="69">
        <v>7</v>
      </c>
      <c r="D151" s="70">
        <v>699109</v>
      </c>
      <c r="E151" s="70">
        <v>41947</v>
      </c>
      <c r="F151" s="71">
        <v>7.1067345600198391E-5</v>
      </c>
      <c r="G151" s="63"/>
    </row>
    <row r="152" spans="1:7" x14ac:dyDescent="0.2">
      <c r="A152" s="68" t="s">
        <v>58</v>
      </c>
      <c r="B152" s="68" t="s">
        <v>148</v>
      </c>
      <c r="C152" s="69">
        <v>17</v>
      </c>
      <c r="D152" s="70">
        <v>861196</v>
      </c>
      <c r="E152" s="70">
        <v>51672</v>
      </c>
      <c r="F152" s="71">
        <v>8.754361174466473E-5</v>
      </c>
      <c r="G152" s="63"/>
    </row>
    <row r="153" spans="1:7" x14ac:dyDescent="0.2">
      <c r="A153" s="68" t="s">
        <v>58</v>
      </c>
      <c r="B153" s="68" t="s">
        <v>3</v>
      </c>
      <c r="C153" s="69">
        <v>13</v>
      </c>
      <c r="D153" s="70">
        <v>2960185</v>
      </c>
      <c r="E153" s="70">
        <v>177611</v>
      </c>
      <c r="F153" s="71">
        <v>3.0091168186990337E-4</v>
      </c>
      <c r="G153" s="63"/>
    </row>
    <row r="154" spans="1:7" x14ac:dyDescent="0.2">
      <c r="A154" s="68" t="s">
        <v>58</v>
      </c>
      <c r="B154" s="68" t="s">
        <v>2</v>
      </c>
      <c r="C154" s="69" t="s">
        <v>45</v>
      </c>
      <c r="D154" s="70" t="s">
        <v>45</v>
      </c>
      <c r="E154" s="70" t="s">
        <v>45</v>
      </c>
      <c r="F154" s="71" t="s">
        <v>45</v>
      </c>
      <c r="G154" s="63"/>
    </row>
    <row r="155" spans="1:7" x14ac:dyDescent="0.2">
      <c r="A155" s="68" t="s">
        <v>58</v>
      </c>
      <c r="B155" s="68" t="s">
        <v>6</v>
      </c>
      <c r="C155" s="69" t="s">
        <v>45</v>
      </c>
      <c r="D155" s="70" t="s">
        <v>45</v>
      </c>
      <c r="E155" s="70" t="s">
        <v>45</v>
      </c>
      <c r="F155" s="71" t="s">
        <v>45</v>
      </c>
      <c r="G155" s="63"/>
    </row>
    <row r="156" spans="1:7" x14ac:dyDescent="0.2">
      <c r="A156" s="68" t="s">
        <v>58</v>
      </c>
      <c r="B156" s="68" t="s">
        <v>10</v>
      </c>
      <c r="C156" s="69">
        <v>52</v>
      </c>
      <c r="D156" s="70">
        <v>1633403</v>
      </c>
      <c r="E156" s="70">
        <v>98004</v>
      </c>
      <c r="F156" s="71">
        <v>1.6604010151385898E-4</v>
      </c>
      <c r="G156" s="63"/>
    </row>
    <row r="157" spans="1:7" x14ac:dyDescent="0.2">
      <c r="A157" s="68" t="s">
        <v>58</v>
      </c>
      <c r="B157" s="68" t="s">
        <v>4</v>
      </c>
      <c r="C157" s="69">
        <v>11</v>
      </c>
      <c r="D157" s="70">
        <v>1692814</v>
      </c>
      <c r="E157" s="70">
        <v>101569</v>
      </c>
      <c r="F157" s="71">
        <v>1.7207998725216465E-4</v>
      </c>
      <c r="G157" s="63"/>
    </row>
    <row r="158" spans="1:7" x14ac:dyDescent="0.2">
      <c r="A158" s="68" t="s">
        <v>58</v>
      </c>
      <c r="B158" s="68" t="s">
        <v>46</v>
      </c>
      <c r="C158" s="69">
        <v>110</v>
      </c>
      <c r="D158" s="70">
        <v>1319994</v>
      </c>
      <c r="E158" s="70">
        <v>78785</v>
      </c>
      <c r="F158" s="71">
        <v>1.3347893349015735E-4</v>
      </c>
      <c r="G158" s="63"/>
    </row>
    <row r="159" spans="1:7" x14ac:dyDescent="0.2">
      <c r="A159" s="68" t="s">
        <v>58</v>
      </c>
      <c r="B159" s="68" t="s">
        <v>8</v>
      </c>
      <c r="C159" s="69">
        <v>42</v>
      </c>
      <c r="D159" s="70">
        <v>565794</v>
      </c>
      <c r="E159" s="70">
        <v>33948</v>
      </c>
      <c r="F159" s="71">
        <v>5.751529903057513E-5</v>
      </c>
      <c r="G159" s="63"/>
    </row>
    <row r="160" spans="1:7" x14ac:dyDescent="0.2">
      <c r="A160" s="68" t="s">
        <v>58</v>
      </c>
      <c r="B160" s="68" t="s">
        <v>149</v>
      </c>
      <c r="C160" s="69">
        <v>24</v>
      </c>
      <c r="D160" s="70">
        <v>1144180</v>
      </c>
      <c r="E160" s="70">
        <v>68651</v>
      </c>
      <c r="F160" s="71">
        <v>1.1630973234794431E-4</v>
      </c>
      <c r="G160" s="63"/>
    </row>
    <row r="161" spans="1:7" x14ac:dyDescent="0.2">
      <c r="A161" s="68" t="s">
        <v>58</v>
      </c>
      <c r="B161" s="68" t="s">
        <v>24</v>
      </c>
      <c r="C161" s="69">
        <v>24</v>
      </c>
      <c r="D161" s="70">
        <v>3423566</v>
      </c>
      <c r="E161" s="70">
        <v>205414</v>
      </c>
      <c r="F161" s="71">
        <v>3.4801601375829386E-4</v>
      </c>
      <c r="G161" s="63"/>
    </row>
    <row r="162" spans="1:7" x14ac:dyDescent="0.2">
      <c r="A162" s="68" t="s">
        <v>59</v>
      </c>
      <c r="B162" s="68" t="s">
        <v>5</v>
      </c>
      <c r="C162" s="69">
        <v>19</v>
      </c>
      <c r="D162" s="70">
        <v>1314283</v>
      </c>
      <c r="E162" s="70">
        <v>78857</v>
      </c>
      <c r="F162" s="71">
        <v>1.3360091715724235E-4</v>
      </c>
      <c r="G162" s="63"/>
    </row>
    <row r="163" spans="1:7" x14ac:dyDescent="0.2">
      <c r="A163" s="68" t="s">
        <v>59</v>
      </c>
      <c r="B163" s="68" t="s">
        <v>1</v>
      </c>
      <c r="C163" s="69">
        <v>14</v>
      </c>
      <c r="D163" s="70">
        <v>12276229</v>
      </c>
      <c r="E163" s="70">
        <v>736574</v>
      </c>
      <c r="F163" s="71">
        <v>1.2479166333258761E-3</v>
      </c>
      <c r="G163" s="63"/>
    </row>
    <row r="164" spans="1:7" x14ac:dyDescent="0.2">
      <c r="A164" s="68" t="s">
        <v>59</v>
      </c>
      <c r="B164" s="68" t="s">
        <v>148</v>
      </c>
      <c r="C164" s="69">
        <v>59</v>
      </c>
      <c r="D164" s="70">
        <v>5656623</v>
      </c>
      <c r="E164" s="70">
        <v>339397</v>
      </c>
      <c r="F164" s="71">
        <v>5.750123702450839E-4</v>
      </c>
      <c r="G164" s="63"/>
    </row>
    <row r="165" spans="1:7" x14ac:dyDescent="0.2">
      <c r="A165" s="68" t="s">
        <v>59</v>
      </c>
      <c r="B165" s="68" t="s">
        <v>3</v>
      </c>
      <c r="C165" s="69">
        <v>29</v>
      </c>
      <c r="D165" s="70">
        <v>7919678</v>
      </c>
      <c r="E165" s="70">
        <v>475181</v>
      </c>
      <c r="F165" s="71">
        <v>8.0506001262659716E-4</v>
      </c>
      <c r="G165" s="63"/>
    </row>
    <row r="166" spans="1:7" x14ac:dyDescent="0.2">
      <c r="A166" s="68" t="s">
        <v>59</v>
      </c>
      <c r="B166" s="68" t="s">
        <v>2</v>
      </c>
      <c r="C166" s="69">
        <v>12</v>
      </c>
      <c r="D166" s="70">
        <v>11864780</v>
      </c>
      <c r="E166" s="70">
        <v>711887</v>
      </c>
      <c r="F166" s="71">
        <v>1.2060914834741085E-3</v>
      </c>
      <c r="G166" s="63"/>
    </row>
    <row r="167" spans="1:7" x14ac:dyDescent="0.2">
      <c r="A167" s="68" t="s">
        <v>59</v>
      </c>
      <c r="B167" s="68" t="s">
        <v>6</v>
      </c>
      <c r="C167" s="69">
        <v>13</v>
      </c>
      <c r="D167" s="70">
        <v>1236777</v>
      </c>
      <c r="E167" s="70">
        <v>74207</v>
      </c>
      <c r="F167" s="71">
        <v>1.2572280532466976E-4</v>
      </c>
      <c r="G167" s="63"/>
    </row>
    <row r="168" spans="1:7" x14ac:dyDescent="0.2">
      <c r="A168" s="68" t="s">
        <v>59</v>
      </c>
      <c r="B168" s="68" t="s">
        <v>10</v>
      </c>
      <c r="C168" s="69">
        <v>122</v>
      </c>
      <c r="D168" s="70">
        <v>6894235</v>
      </c>
      <c r="E168" s="70">
        <v>413654</v>
      </c>
      <c r="F168" s="71">
        <v>7.0081988644967374E-4</v>
      </c>
      <c r="G168" s="63"/>
    </row>
    <row r="169" spans="1:7" x14ac:dyDescent="0.2">
      <c r="A169" s="68" t="s">
        <v>59</v>
      </c>
      <c r="B169" s="68" t="s">
        <v>4</v>
      </c>
      <c r="C169" s="69">
        <v>25</v>
      </c>
      <c r="D169" s="70">
        <v>3932212</v>
      </c>
      <c r="E169" s="70">
        <v>235933</v>
      </c>
      <c r="F169" s="71">
        <v>3.9972184064394607E-4</v>
      </c>
      <c r="G169" s="63"/>
    </row>
    <row r="170" spans="1:7" x14ac:dyDescent="0.2">
      <c r="A170" s="68" t="s">
        <v>59</v>
      </c>
      <c r="B170" s="68" t="s">
        <v>46</v>
      </c>
      <c r="C170" s="69">
        <v>328</v>
      </c>
      <c r="D170" s="70">
        <v>7766686</v>
      </c>
      <c r="E170" s="70">
        <v>460527</v>
      </c>
      <c r="F170" s="71">
        <v>7.8023294793960383E-4</v>
      </c>
      <c r="G170" s="63"/>
    </row>
    <row r="171" spans="1:7" x14ac:dyDescent="0.2">
      <c r="A171" s="68" t="s">
        <v>59</v>
      </c>
      <c r="B171" s="68" t="s">
        <v>8</v>
      </c>
      <c r="C171" s="69">
        <v>106</v>
      </c>
      <c r="D171" s="70">
        <v>5847907</v>
      </c>
      <c r="E171" s="70">
        <v>350874</v>
      </c>
      <c r="F171" s="71">
        <v>5.9445690562195171E-4</v>
      </c>
      <c r="G171" s="63"/>
    </row>
    <row r="172" spans="1:7" x14ac:dyDescent="0.2">
      <c r="A172" s="68" t="s">
        <v>59</v>
      </c>
      <c r="B172" s="68" t="s">
        <v>149</v>
      </c>
      <c r="C172" s="69">
        <v>45</v>
      </c>
      <c r="D172" s="70">
        <v>5764184</v>
      </c>
      <c r="E172" s="70">
        <v>345851</v>
      </c>
      <c r="F172" s="71">
        <v>5.8594685062517496E-4</v>
      </c>
      <c r="G172" s="63"/>
    </row>
    <row r="173" spans="1:7" x14ac:dyDescent="0.2">
      <c r="A173" s="68" t="s">
        <v>59</v>
      </c>
      <c r="B173" s="68" t="s">
        <v>24</v>
      </c>
      <c r="C173" s="69">
        <v>61</v>
      </c>
      <c r="D173" s="70">
        <v>9009893</v>
      </c>
      <c r="E173" s="70">
        <v>540255</v>
      </c>
      <c r="F173" s="71">
        <v>9.1530952862505497E-4</v>
      </c>
      <c r="G173" s="63"/>
    </row>
    <row r="174" spans="1:7" x14ac:dyDescent="0.2">
      <c r="A174" s="68" t="s">
        <v>60</v>
      </c>
      <c r="B174" s="68" t="s">
        <v>5</v>
      </c>
      <c r="C174" s="69" t="s">
        <v>45</v>
      </c>
      <c r="D174" s="70" t="s">
        <v>45</v>
      </c>
      <c r="E174" s="70" t="s">
        <v>45</v>
      </c>
      <c r="F174" s="71" t="s">
        <v>45</v>
      </c>
      <c r="G174" s="63"/>
    </row>
    <row r="175" spans="1:7" x14ac:dyDescent="0.2">
      <c r="A175" s="68" t="s">
        <v>60</v>
      </c>
      <c r="B175" s="68" t="s">
        <v>1</v>
      </c>
      <c r="C175" s="69">
        <v>8</v>
      </c>
      <c r="D175" s="70">
        <v>2373518</v>
      </c>
      <c r="E175" s="70">
        <v>142411</v>
      </c>
      <c r="F175" s="71">
        <v>2.4127522240612804E-4</v>
      </c>
      <c r="G175" s="63"/>
    </row>
    <row r="176" spans="1:7" x14ac:dyDescent="0.2">
      <c r="A176" s="68" t="s">
        <v>60</v>
      </c>
      <c r="B176" s="68" t="s">
        <v>148</v>
      </c>
      <c r="C176" s="69">
        <v>53</v>
      </c>
      <c r="D176" s="70">
        <v>3003832</v>
      </c>
      <c r="E176" s="70">
        <v>180230</v>
      </c>
      <c r="F176" s="71">
        <v>3.0534883776012006E-4</v>
      </c>
      <c r="G176" s="63"/>
    </row>
    <row r="177" spans="1:7" x14ac:dyDescent="0.2">
      <c r="A177" s="68" t="s">
        <v>60</v>
      </c>
      <c r="B177" s="68" t="s">
        <v>3</v>
      </c>
      <c r="C177" s="69">
        <v>14</v>
      </c>
      <c r="D177" s="70">
        <v>5175181</v>
      </c>
      <c r="E177" s="70">
        <v>310511</v>
      </c>
      <c r="F177" s="71">
        <v>5.2607320069762318E-4</v>
      </c>
      <c r="G177" s="63"/>
    </row>
    <row r="178" spans="1:7" x14ac:dyDescent="0.2">
      <c r="A178" s="68" t="s">
        <v>60</v>
      </c>
      <c r="B178" s="68" t="s">
        <v>2</v>
      </c>
      <c r="C178" s="69" t="s">
        <v>45</v>
      </c>
      <c r="D178" s="70" t="s">
        <v>45</v>
      </c>
      <c r="E178" s="70" t="s">
        <v>45</v>
      </c>
      <c r="F178" s="71" t="s">
        <v>45</v>
      </c>
      <c r="G178" s="63"/>
    </row>
    <row r="179" spans="1:7" x14ac:dyDescent="0.2">
      <c r="A179" s="68" t="s">
        <v>60</v>
      </c>
      <c r="B179" s="68" t="s">
        <v>6</v>
      </c>
      <c r="C179" s="69">
        <v>6</v>
      </c>
      <c r="D179" s="70">
        <v>642147</v>
      </c>
      <c r="E179" s="70">
        <v>38529</v>
      </c>
      <c r="F179" s="71">
        <v>6.5276509848857933E-5</v>
      </c>
      <c r="G179" s="63"/>
    </row>
    <row r="180" spans="1:7" x14ac:dyDescent="0.2">
      <c r="A180" s="68" t="s">
        <v>60</v>
      </c>
      <c r="B180" s="68" t="s">
        <v>10</v>
      </c>
      <c r="C180" s="69">
        <v>72</v>
      </c>
      <c r="D180" s="70">
        <v>3238687</v>
      </c>
      <c r="E180" s="70">
        <v>194321</v>
      </c>
      <c r="F180" s="71">
        <v>3.2922205793921262E-4</v>
      </c>
      <c r="G180" s="63"/>
    </row>
    <row r="181" spans="1:7" x14ac:dyDescent="0.2">
      <c r="A181" s="68" t="s">
        <v>60</v>
      </c>
      <c r="B181" s="68" t="s">
        <v>4</v>
      </c>
      <c r="C181" s="69">
        <v>20</v>
      </c>
      <c r="D181" s="70">
        <v>4644818</v>
      </c>
      <c r="E181" s="70">
        <v>277947</v>
      </c>
      <c r="F181" s="71">
        <v>4.7090269882323744E-4</v>
      </c>
      <c r="G181" s="63"/>
    </row>
    <row r="182" spans="1:7" x14ac:dyDescent="0.2">
      <c r="A182" s="68" t="s">
        <v>60</v>
      </c>
      <c r="B182" s="68" t="s">
        <v>46</v>
      </c>
      <c r="C182" s="69">
        <v>189</v>
      </c>
      <c r="D182" s="70">
        <v>5748226</v>
      </c>
      <c r="E182" s="70">
        <v>341676</v>
      </c>
      <c r="F182" s="71">
        <v>5.7887349215184362E-4</v>
      </c>
      <c r="G182" s="63"/>
    </row>
    <row r="183" spans="1:7" x14ac:dyDescent="0.2">
      <c r="A183" s="68" t="s">
        <v>60</v>
      </c>
      <c r="B183" s="68" t="s">
        <v>8</v>
      </c>
      <c r="C183" s="69">
        <v>52</v>
      </c>
      <c r="D183" s="70">
        <v>1358008</v>
      </c>
      <c r="E183" s="70">
        <v>81480</v>
      </c>
      <c r="F183" s="71">
        <v>1.3804484991785263E-4</v>
      </c>
      <c r="G183" s="63"/>
    </row>
    <row r="184" spans="1:7" x14ac:dyDescent="0.2">
      <c r="A184" s="68" t="s">
        <v>60</v>
      </c>
      <c r="B184" s="68" t="s">
        <v>149</v>
      </c>
      <c r="C184" s="69">
        <v>32</v>
      </c>
      <c r="D184" s="70">
        <v>2847908</v>
      </c>
      <c r="E184" s="70">
        <v>170874</v>
      </c>
      <c r="F184" s="71">
        <v>2.8949773790946432E-4</v>
      </c>
      <c r="G184" s="63"/>
    </row>
    <row r="185" spans="1:7" x14ac:dyDescent="0.2">
      <c r="A185" s="68" t="s">
        <v>60</v>
      </c>
      <c r="B185" s="68" t="s">
        <v>24</v>
      </c>
      <c r="C185" s="69">
        <v>41</v>
      </c>
      <c r="D185" s="70">
        <v>7215472</v>
      </c>
      <c r="E185" s="70">
        <v>432928</v>
      </c>
      <c r="F185" s="71">
        <v>7.3347423644128757E-4</v>
      </c>
      <c r="G185" s="63"/>
    </row>
    <row r="186" spans="1:7" x14ac:dyDescent="0.2">
      <c r="A186" s="68" t="s">
        <v>61</v>
      </c>
      <c r="B186" s="68" t="s">
        <v>5</v>
      </c>
      <c r="C186" s="69">
        <v>7</v>
      </c>
      <c r="D186" s="70">
        <v>100962</v>
      </c>
      <c r="E186" s="70">
        <v>6058</v>
      </c>
      <c r="F186" s="71">
        <v>1.0263570211123605E-5</v>
      </c>
      <c r="G186" s="63"/>
    </row>
    <row r="187" spans="1:7" x14ac:dyDescent="0.2">
      <c r="A187" s="68" t="s">
        <v>61</v>
      </c>
      <c r="B187" s="68" t="s">
        <v>1</v>
      </c>
      <c r="C187" s="69" t="s">
        <v>45</v>
      </c>
      <c r="D187" s="70" t="s">
        <v>45</v>
      </c>
      <c r="E187" s="70" t="s">
        <v>45</v>
      </c>
      <c r="F187" s="71" t="s">
        <v>45</v>
      </c>
      <c r="G187" s="63"/>
    </row>
    <row r="188" spans="1:7" x14ac:dyDescent="0.2">
      <c r="A188" s="68" t="s">
        <v>61</v>
      </c>
      <c r="B188" s="68" t="s">
        <v>148</v>
      </c>
      <c r="C188" s="69">
        <v>36</v>
      </c>
      <c r="D188" s="70">
        <v>2686080</v>
      </c>
      <c r="E188" s="70">
        <v>161165</v>
      </c>
      <c r="F188" s="71">
        <v>2.7304857924657244E-4</v>
      </c>
      <c r="G188" s="63"/>
    </row>
    <row r="189" spans="1:7" x14ac:dyDescent="0.2">
      <c r="A189" s="68" t="s">
        <v>61</v>
      </c>
      <c r="B189" s="68" t="s">
        <v>3</v>
      </c>
      <c r="C189" s="69">
        <v>19</v>
      </c>
      <c r="D189" s="70">
        <v>5581693</v>
      </c>
      <c r="E189" s="70">
        <v>334902</v>
      </c>
      <c r="F189" s="71">
        <v>5.6739686214026365E-4</v>
      </c>
      <c r="G189" s="63"/>
    </row>
    <row r="190" spans="1:7" x14ac:dyDescent="0.2">
      <c r="A190" s="68" t="s">
        <v>61</v>
      </c>
      <c r="B190" s="68" t="s">
        <v>2</v>
      </c>
      <c r="C190" s="69" t="s">
        <v>45</v>
      </c>
      <c r="D190" s="70" t="s">
        <v>45</v>
      </c>
      <c r="E190" s="70" t="s">
        <v>45</v>
      </c>
      <c r="F190" s="71" t="s">
        <v>45</v>
      </c>
      <c r="G190" s="63"/>
    </row>
    <row r="191" spans="1:7" x14ac:dyDescent="0.2">
      <c r="A191" s="68" t="s">
        <v>61</v>
      </c>
      <c r="B191" s="68" t="s">
        <v>6</v>
      </c>
      <c r="C191" s="69" t="s">
        <v>45</v>
      </c>
      <c r="D191" s="70" t="s">
        <v>45</v>
      </c>
      <c r="E191" s="70" t="s">
        <v>45</v>
      </c>
      <c r="F191" s="71" t="s">
        <v>45</v>
      </c>
      <c r="G191" s="63"/>
    </row>
    <row r="192" spans="1:7" x14ac:dyDescent="0.2">
      <c r="A192" s="68" t="s">
        <v>61</v>
      </c>
      <c r="B192" s="68" t="s">
        <v>10</v>
      </c>
      <c r="C192" s="69">
        <v>102</v>
      </c>
      <c r="D192" s="70">
        <v>3933187</v>
      </c>
      <c r="E192" s="70">
        <v>235991</v>
      </c>
      <c r="F192" s="71">
        <v>3.9982010526465344E-4</v>
      </c>
      <c r="G192" s="63"/>
    </row>
    <row r="193" spans="1:7" x14ac:dyDescent="0.2">
      <c r="A193" s="68" t="s">
        <v>61</v>
      </c>
      <c r="B193" s="68" t="s">
        <v>4</v>
      </c>
      <c r="C193" s="69">
        <v>17</v>
      </c>
      <c r="D193" s="70">
        <v>2886740</v>
      </c>
      <c r="E193" s="70">
        <v>173204</v>
      </c>
      <c r="F193" s="71">
        <v>2.9344526491374261E-4</v>
      </c>
      <c r="G193" s="63"/>
    </row>
    <row r="194" spans="1:7" x14ac:dyDescent="0.2">
      <c r="A194" s="68" t="s">
        <v>61</v>
      </c>
      <c r="B194" s="68" t="s">
        <v>46</v>
      </c>
      <c r="C194" s="69">
        <v>183</v>
      </c>
      <c r="D194" s="70">
        <v>3810090</v>
      </c>
      <c r="E194" s="70">
        <v>228099</v>
      </c>
      <c r="F194" s="71">
        <v>3.8644933997805929E-4</v>
      </c>
      <c r="G194" s="63"/>
    </row>
    <row r="195" spans="1:7" x14ac:dyDescent="0.2">
      <c r="A195" s="68" t="s">
        <v>61</v>
      </c>
      <c r="B195" s="68" t="s">
        <v>8</v>
      </c>
      <c r="C195" s="69">
        <v>55</v>
      </c>
      <c r="D195" s="70">
        <v>1751372</v>
      </c>
      <c r="E195" s="70">
        <v>101375</v>
      </c>
      <c r="F195" s="71">
        <v>1.7175130903807453E-4</v>
      </c>
      <c r="G195" s="63"/>
    </row>
    <row r="196" spans="1:7" x14ac:dyDescent="0.2">
      <c r="A196" s="68" t="s">
        <v>61</v>
      </c>
      <c r="B196" s="68" t="s">
        <v>149</v>
      </c>
      <c r="C196" s="69">
        <v>28</v>
      </c>
      <c r="D196" s="70">
        <v>1068988</v>
      </c>
      <c r="E196" s="70">
        <v>64139</v>
      </c>
      <c r="F196" s="71">
        <v>1.0866542254395129E-4</v>
      </c>
      <c r="G196" s="63"/>
    </row>
    <row r="197" spans="1:7" x14ac:dyDescent="0.2">
      <c r="A197" s="68" t="s">
        <v>61</v>
      </c>
      <c r="B197" s="68" t="s">
        <v>24</v>
      </c>
      <c r="C197" s="69">
        <v>31</v>
      </c>
      <c r="D197" s="70">
        <v>3363867</v>
      </c>
      <c r="E197" s="70">
        <v>201832</v>
      </c>
      <c r="F197" s="71">
        <v>3.4194732632081536E-4</v>
      </c>
      <c r="G197" s="63"/>
    </row>
    <row r="198" spans="1:7" x14ac:dyDescent="0.2">
      <c r="A198" s="68" t="s">
        <v>62</v>
      </c>
      <c r="B198" s="68" t="s">
        <v>5</v>
      </c>
      <c r="C198" s="69">
        <v>20</v>
      </c>
      <c r="D198" s="70">
        <v>2644249</v>
      </c>
      <c r="E198" s="70">
        <v>158655</v>
      </c>
      <c r="F198" s="71">
        <v>2.6879609307458164E-4</v>
      </c>
      <c r="G198" s="63"/>
    </row>
    <row r="199" spans="1:7" x14ac:dyDescent="0.2">
      <c r="A199" s="68" t="s">
        <v>62</v>
      </c>
      <c r="B199" s="68" t="s">
        <v>1</v>
      </c>
      <c r="C199" s="69">
        <v>21</v>
      </c>
      <c r="D199" s="70">
        <v>36253829</v>
      </c>
      <c r="E199" s="70">
        <v>2175230</v>
      </c>
      <c r="F199" s="71">
        <v>3.6853129465735223E-3</v>
      </c>
      <c r="G199" s="63"/>
    </row>
    <row r="200" spans="1:7" x14ac:dyDescent="0.2">
      <c r="A200" s="68" t="s">
        <v>62</v>
      </c>
      <c r="B200" s="68" t="s">
        <v>148</v>
      </c>
      <c r="C200" s="69">
        <v>123</v>
      </c>
      <c r="D200" s="70">
        <v>17003435</v>
      </c>
      <c r="E200" s="70">
        <v>1020206</v>
      </c>
      <c r="F200" s="71">
        <v>1.728450959196033E-3</v>
      </c>
      <c r="G200" s="63"/>
    </row>
    <row r="201" spans="1:7" x14ac:dyDescent="0.2">
      <c r="A201" s="68" t="s">
        <v>62</v>
      </c>
      <c r="B201" s="68" t="s">
        <v>3</v>
      </c>
      <c r="C201" s="69">
        <v>48</v>
      </c>
      <c r="D201" s="70">
        <v>15731854</v>
      </c>
      <c r="E201" s="70">
        <v>943911</v>
      </c>
      <c r="F201" s="71">
        <v>1.5991906275258983E-3</v>
      </c>
      <c r="G201" s="63"/>
    </row>
    <row r="202" spans="1:7" x14ac:dyDescent="0.2">
      <c r="A202" s="68" t="s">
        <v>62</v>
      </c>
      <c r="B202" s="68" t="s">
        <v>2</v>
      </c>
      <c r="C202" s="69">
        <v>13</v>
      </c>
      <c r="D202" s="70">
        <v>27908534</v>
      </c>
      <c r="E202" s="70">
        <v>1674512</v>
      </c>
      <c r="F202" s="71">
        <v>2.8369876991365152E-3</v>
      </c>
      <c r="G202" s="63"/>
    </row>
    <row r="203" spans="1:7" x14ac:dyDescent="0.2">
      <c r="A203" s="68" t="s">
        <v>62</v>
      </c>
      <c r="B203" s="68" t="s">
        <v>6</v>
      </c>
      <c r="C203" s="69">
        <v>26</v>
      </c>
      <c r="D203" s="70">
        <v>6666942</v>
      </c>
      <c r="E203" s="70">
        <v>400017</v>
      </c>
      <c r="F203" s="71">
        <v>6.7771584106025601E-4</v>
      </c>
      <c r="G203" s="63"/>
    </row>
    <row r="204" spans="1:7" x14ac:dyDescent="0.2">
      <c r="A204" s="68" t="s">
        <v>62</v>
      </c>
      <c r="B204" s="68" t="s">
        <v>10</v>
      </c>
      <c r="C204" s="69">
        <v>208</v>
      </c>
      <c r="D204" s="70">
        <v>12403627</v>
      </c>
      <c r="E204" s="70">
        <v>744216</v>
      </c>
      <c r="F204" s="71">
        <v>1.2608638442128696E-3</v>
      </c>
      <c r="G204" s="63"/>
    </row>
    <row r="205" spans="1:7" x14ac:dyDescent="0.2">
      <c r="A205" s="68" t="s">
        <v>62</v>
      </c>
      <c r="B205" s="68" t="s">
        <v>4</v>
      </c>
      <c r="C205" s="69">
        <v>44</v>
      </c>
      <c r="D205" s="70">
        <v>15689710</v>
      </c>
      <c r="E205" s="70">
        <v>941383</v>
      </c>
      <c r="F205" s="71">
        <v>1.5949076454371365E-3</v>
      </c>
      <c r="G205" s="63"/>
    </row>
    <row r="206" spans="1:7" x14ac:dyDescent="0.2">
      <c r="A206" s="68" t="s">
        <v>62</v>
      </c>
      <c r="B206" s="68" t="s">
        <v>46</v>
      </c>
      <c r="C206" s="69">
        <v>548</v>
      </c>
      <c r="D206" s="70">
        <v>18976558</v>
      </c>
      <c r="E206" s="70">
        <v>1112467</v>
      </c>
      <c r="F206" s="71">
        <v>1.8847611690422652E-3</v>
      </c>
      <c r="G206" s="63"/>
    </row>
    <row r="207" spans="1:7" x14ac:dyDescent="0.2">
      <c r="A207" s="68" t="s">
        <v>62</v>
      </c>
      <c r="B207" s="68" t="s">
        <v>8</v>
      </c>
      <c r="C207" s="69">
        <v>190</v>
      </c>
      <c r="D207" s="70">
        <v>14274150</v>
      </c>
      <c r="E207" s="70">
        <v>856449</v>
      </c>
      <c r="F207" s="71">
        <v>1.4510109679344008E-3</v>
      </c>
      <c r="G207" s="63"/>
    </row>
    <row r="208" spans="1:7" x14ac:dyDescent="0.2">
      <c r="A208" s="68" t="s">
        <v>62</v>
      </c>
      <c r="B208" s="68" t="s">
        <v>149</v>
      </c>
      <c r="C208" s="69">
        <v>71</v>
      </c>
      <c r="D208" s="70">
        <v>7944914</v>
      </c>
      <c r="E208" s="70">
        <v>476695</v>
      </c>
      <c r="F208" s="71">
        <v>8.076250580705788E-4</v>
      </c>
      <c r="G208" s="63"/>
    </row>
    <row r="209" spans="1:7" x14ac:dyDescent="0.2">
      <c r="A209" s="68" t="s">
        <v>62</v>
      </c>
      <c r="B209" s="68" t="s">
        <v>24</v>
      </c>
      <c r="C209" s="69">
        <v>64</v>
      </c>
      <c r="D209" s="70">
        <v>12918800</v>
      </c>
      <c r="E209" s="70">
        <v>771780</v>
      </c>
      <c r="F209" s="71">
        <v>1.3075632580952419E-3</v>
      </c>
      <c r="G209" s="63"/>
    </row>
    <row r="210" spans="1:7" x14ac:dyDescent="0.2">
      <c r="A210" s="68" t="s">
        <v>63</v>
      </c>
      <c r="B210" s="68" t="s">
        <v>5</v>
      </c>
      <c r="C210" s="69" t="s">
        <v>45</v>
      </c>
      <c r="D210" s="70" t="s">
        <v>45</v>
      </c>
      <c r="E210" s="70" t="s">
        <v>45</v>
      </c>
      <c r="F210" s="71" t="s">
        <v>45</v>
      </c>
      <c r="G210" s="63"/>
    </row>
    <row r="211" spans="1:7" x14ac:dyDescent="0.2">
      <c r="A211" s="68" t="s">
        <v>63</v>
      </c>
      <c r="B211" s="68" t="s">
        <v>1</v>
      </c>
      <c r="C211" s="69">
        <v>8</v>
      </c>
      <c r="D211" s="70">
        <v>6935415</v>
      </c>
      <c r="E211" s="70">
        <v>416125</v>
      </c>
      <c r="F211" s="71">
        <v>7.0500629813532686E-4</v>
      </c>
      <c r="G211" s="63"/>
    </row>
    <row r="212" spans="1:7" x14ac:dyDescent="0.2">
      <c r="A212" s="68" t="s">
        <v>63</v>
      </c>
      <c r="B212" s="68" t="s">
        <v>148</v>
      </c>
      <c r="C212" s="69">
        <v>28</v>
      </c>
      <c r="D212" s="70">
        <v>2275087</v>
      </c>
      <c r="E212" s="70">
        <v>136505</v>
      </c>
      <c r="F212" s="71">
        <v>2.3126917326996165E-4</v>
      </c>
      <c r="G212" s="63"/>
    </row>
    <row r="213" spans="1:7" x14ac:dyDescent="0.2">
      <c r="A213" s="68" t="s">
        <v>63</v>
      </c>
      <c r="B213" s="68" t="s">
        <v>3</v>
      </c>
      <c r="C213" s="69">
        <v>16</v>
      </c>
      <c r="D213" s="70">
        <v>3664526</v>
      </c>
      <c r="E213" s="70">
        <v>219872</v>
      </c>
      <c r="F213" s="71">
        <v>3.7251101179600017E-4</v>
      </c>
      <c r="G213" s="63"/>
    </row>
    <row r="214" spans="1:7" x14ac:dyDescent="0.2">
      <c r="A214" s="68" t="s">
        <v>63</v>
      </c>
      <c r="B214" s="68" t="s">
        <v>2</v>
      </c>
      <c r="C214" s="69" t="s">
        <v>45</v>
      </c>
      <c r="D214" s="70" t="s">
        <v>45</v>
      </c>
      <c r="E214" s="70" t="s">
        <v>45</v>
      </c>
      <c r="F214" s="71" t="s">
        <v>45</v>
      </c>
      <c r="G214" s="63"/>
    </row>
    <row r="215" spans="1:7" x14ac:dyDescent="0.2">
      <c r="A215" s="68" t="s">
        <v>63</v>
      </c>
      <c r="B215" s="68" t="s">
        <v>6</v>
      </c>
      <c r="C215" s="69" t="s">
        <v>45</v>
      </c>
      <c r="D215" s="70" t="s">
        <v>45</v>
      </c>
      <c r="E215" s="70" t="s">
        <v>45</v>
      </c>
      <c r="F215" s="71" t="s">
        <v>45</v>
      </c>
      <c r="G215" s="63"/>
    </row>
    <row r="216" spans="1:7" x14ac:dyDescent="0.2">
      <c r="A216" s="68" t="s">
        <v>63</v>
      </c>
      <c r="B216" s="68" t="s">
        <v>10</v>
      </c>
      <c r="C216" s="69">
        <v>57</v>
      </c>
      <c r="D216" s="70">
        <v>3118717</v>
      </c>
      <c r="E216" s="70">
        <v>187123</v>
      </c>
      <c r="F216" s="71">
        <v>3.1702707966590994E-4</v>
      </c>
      <c r="G216" s="63"/>
    </row>
    <row r="217" spans="1:7" x14ac:dyDescent="0.2">
      <c r="A217" s="68" t="s">
        <v>63</v>
      </c>
      <c r="B217" s="68" t="s">
        <v>4</v>
      </c>
      <c r="C217" s="69">
        <v>7</v>
      </c>
      <c r="D217" s="70">
        <v>491046</v>
      </c>
      <c r="E217" s="70">
        <v>29463</v>
      </c>
      <c r="F217" s="71">
        <v>4.9916733101738984E-5</v>
      </c>
      <c r="G217" s="63"/>
    </row>
    <row r="218" spans="1:7" x14ac:dyDescent="0.2">
      <c r="A218" s="68" t="s">
        <v>63</v>
      </c>
      <c r="B218" s="68" t="s">
        <v>46</v>
      </c>
      <c r="C218" s="69">
        <v>153</v>
      </c>
      <c r="D218" s="70">
        <v>3342387</v>
      </c>
      <c r="E218" s="70">
        <v>197548</v>
      </c>
      <c r="F218" s="71">
        <v>3.3468929812925814E-4</v>
      </c>
      <c r="G218" s="63"/>
    </row>
    <row r="219" spans="1:7" x14ac:dyDescent="0.2">
      <c r="A219" s="68" t="s">
        <v>63</v>
      </c>
      <c r="B219" s="68" t="s">
        <v>8</v>
      </c>
      <c r="C219" s="69">
        <v>55</v>
      </c>
      <c r="D219" s="70">
        <v>2189578</v>
      </c>
      <c r="E219" s="70">
        <v>131375</v>
      </c>
      <c r="F219" s="71">
        <v>2.2257783699015574E-4</v>
      </c>
      <c r="G219" s="63"/>
    </row>
    <row r="220" spans="1:7" x14ac:dyDescent="0.2">
      <c r="A220" s="68" t="s">
        <v>63</v>
      </c>
      <c r="B220" s="68" t="s">
        <v>149</v>
      </c>
      <c r="C220" s="69">
        <v>31</v>
      </c>
      <c r="D220" s="70">
        <v>2601630</v>
      </c>
      <c r="E220" s="70">
        <v>156098</v>
      </c>
      <c r="F220" s="71">
        <v>2.6446397867546591E-4</v>
      </c>
      <c r="G220" s="63"/>
    </row>
    <row r="221" spans="1:7" x14ac:dyDescent="0.2">
      <c r="A221" s="68" t="s">
        <v>63</v>
      </c>
      <c r="B221" s="68" t="s">
        <v>24</v>
      </c>
      <c r="C221" s="69">
        <v>20</v>
      </c>
      <c r="D221" s="70">
        <v>2685585</v>
      </c>
      <c r="E221" s="70">
        <v>161135</v>
      </c>
      <c r="F221" s="71">
        <v>2.7299775271862032E-4</v>
      </c>
      <c r="G221" s="63"/>
    </row>
    <row r="222" spans="1:7" x14ac:dyDescent="0.2">
      <c r="A222" s="68" t="s">
        <v>64</v>
      </c>
      <c r="B222" s="68" t="s">
        <v>5</v>
      </c>
      <c r="C222" s="69" t="s">
        <v>45</v>
      </c>
      <c r="D222" s="70" t="s">
        <v>45</v>
      </c>
      <c r="E222" s="70" t="s">
        <v>45</v>
      </c>
      <c r="F222" s="71" t="s">
        <v>45</v>
      </c>
      <c r="G222" s="63"/>
    </row>
    <row r="223" spans="1:7" x14ac:dyDescent="0.2">
      <c r="A223" s="68" t="s">
        <v>64</v>
      </c>
      <c r="B223" s="68" t="s">
        <v>1</v>
      </c>
      <c r="C223" s="69">
        <v>9</v>
      </c>
      <c r="D223" s="70">
        <v>773192</v>
      </c>
      <c r="E223" s="70">
        <v>46392</v>
      </c>
      <c r="F223" s="71">
        <v>7.8598142825098423E-5</v>
      </c>
      <c r="G223" s="63"/>
    </row>
    <row r="224" spans="1:7" x14ac:dyDescent="0.2">
      <c r="A224" s="68" t="s">
        <v>64</v>
      </c>
      <c r="B224" s="68" t="s">
        <v>148</v>
      </c>
      <c r="C224" s="69">
        <v>29</v>
      </c>
      <c r="D224" s="70">
        <v>1644520</v>
      </c>
      <c r="E224" s="70">
        <v>98671</v>
      </c>
      <c r="F224" s="71">
        <v>1.671701446519936E-4</v>
      </c>
      <c r="G224" s="63"/>
    </row>
    <row r="225" spans="1:7" x14ac:dyDescent="0.2">
      <c r="A225" s="68" t="s">
        <v>64</v>
      </c>
      <c r="B225" s="68" t="s">
        <v>3</v>
      </c>
      <c r="C225" s="69">
        <v>13</v>
      </c>
      <c r="D225" s="70">
        <v>4063517</v>
      </c>
      <c r="E225" s="70">
        <v>243811</v>
      </c>
      <c r="F225" s="71">
        <v>4.1306888688416262E-4</v>
      </c>
      <c r="G225" s="63"/>
    </row>
    <row r="226" spans="1:7" x14ac:dyDescent="0.2">
      <c r="A226" s="68" t="s">
        <v>64</v>
      </c>
      <c r="B226" s="68" t="s">
        <v>2</v>
      </c>
      <c r="C226" s="69" t="s">
        <v>45</v>
      </c>
      <c r="D226" s="70" t="s">
        <v>45</v>
      </c>
      <c r="E226" s="70" t="s">
        <v>45</v>
      </c>
      <c r="F226" s="71" t="s">
        <v>45</v>
      </c>
      <c r="G226" s="63"/>
    </row>
    <row r="227" spans="1:7" x14ac:dyDescent="0.2">
      <c r="A227" s="68" t="s">
        <v>64</v>
      </c>
      <c r="B227" s="68" t="s">
        <v>6</v>
      </c>
      <c r="C227" s="69" t="s">
        <v>45</v>
      </c>
      <c r="D227" s="70" t="s">
        <v>45</v>
      </c>
      <c r="E227" s="70" t="s">
        <v>45</v>
      </c>
      <c r="F227" s="71" t="s">
        <v>45</v>
      </c>
      <c r="G227" s="63"/>
    </row>
    <row r="228" spans="1:7" x14ac:dyDescent="0.2">
      <c r="A228" s="68" t="s">
        <v>64</v>
      </c>
      <c r="B228" s="68" t="s">
        <v>10</v>
      </c>
      <c r="C228" s="69">
        <v>86</v>
      </c>
      <c r="D228" s="70">
        <v>3240131</v>
      </c>
      <c r="E228" s="70">
        <v>194408</v>
      </c>
      <c r="F228" s="71">
        <v>3.2936945487027365E-4</v>
      </c>
      <c r="G228" s="63"/>
    </row>
    <row r="229" spans="1:7" x14ac:dyDescent="0.2">
      <c r="A229" s="68" t="s">
        <v>64</v>
      </c>
      <c r="B229" s="68" t="s">
        <v>4</v>
      </c>
      <c r="C229" s="69">
        <v>13</v>
      </c>
      <c r="D229" s="70">
        <v>1997764</v>
      </c>
      <c r="E229" s="70">
        <v>119866</v>
      </c>
      <c r="F229" s="71">
        <v>2.0307908665013899E-4</v>
      </c>
      <c r="G229" s="63"/>
    </row>
    <row r="230" spans="1:7" x14ac:dyDescent="0.2">
      <c r="A230" s="68" t="s">
        <v>64</v>
      </c>
      <c r="B230" s="68" t="s">
        <v>46</v>
      </c>
      <c r="C230" s="69">
        <v>141</v>
      </c>
      <c r="D230" s="70">
        <v>3191095</v>
      </c>
      <c r="E230" s="70">
        <v>189609</v>
      </c>
      <c r="F230" s="71">
        <v>3.2123890461553906E-4</v>
      </c>
      <c r="G230" s="63"/>
    </row>
    <row r="231" spans="1:7" x14ac:dyDescent="0.2">
      <c r="A231" s="68" t="s">
        <v>64</v>
      </c>
      <c r="B231" s="68" t="s">
        <v>8</v>
      </c>
      <c r="C231" s="69">
        <v>59</v>
      </c>
      <c r="D231" s="70">
        <v>2817173</v>
      </c>
      <c r="E231" s="70">
        <v>169030</v>
      </c>
      <c r="F231" s="71">
        <v>2.8637360065800974E-4</v>
      </c>
      <c r="G231" s="63"/>
    </row>
    <row r="232" spans="1:7" x14ac:dyDescent="0.2">
      <c r="A232" s="68" t="s">
        <v>64</v>
      </c>
      <c r="B232" s="68" t="s">
        <v>149</v>
      </c>
      <c r="C232" s="69">
        <v>23</v>
      </c>
      <c r="D232" s="70">
        <v>1238964</v>
      </c>
      <c r="E232" s="70">
        <v>74338</v>
      </c>
      <c r="F232" s="71">
        <v>1.259447478300605E-4</v>
      </c>
      <c r="G232" s="63"/>
    </row>
    <row r="233" spans="1:7" x14ac:dyDescent="0.2">
      <c r="A233" s="68" t="s">
        <v>64</v>
      </c>
      <c r="B233" s="68" t="s">
        <v>24</v>
      </c>
      <c r="C233" s="69">
        <v>30</v>
      </c>
      <c r="D233" s="70">
        <v>7674010</v>
      </c>
      <c r="E233" s="70">
        <v>460441</v>
      </c>
      <c r="F233" s="71">
        <v>7.8008724522614121E-4</v>
      </c>
      <c r="G233" s="63"/>
    </row>
    <row r="234" spans="1:7" x14ac:dyDescent="0.2">
      <c r="A234" s="68" t="s">
        <v>65</v>
      </c>
      <c r="B234" s="68" t="s">
        <v>5</v>
      </c>
      <c r="C234" s="69" t="s">
        <v>45</v>
      </c>
      <c r="D234" s="70" t="s">
        <v>45</v>
      </c>
      <c r="E234" s="70" t="s">
        <v>45</v>
      </c>
      <c r="F234" s="71" t="s">
        <v>45</v>
      </c>
      <c r="G234" s="63"/>
    </row>
    <row r="235" spans="1:7" x14ac:dyDescent="0.2">
      <c r="A235" s="68" t="s">
        <v>65</v>
      </c>
      <c r="B235" s="68" t="s">
        <v>1</v>
      </c>
      <c r="C235" s="69" t="s">
        <v>45</v>
      </c>
      <c r="D235" s="70" t="s">
        <v>45</v>
      </c>
      <c r="E235" s="70" t="s">
        <v>45</v>
      </c>
      <c r="F235" s="71" t="s">
        <v>45</v>
      </c>
      <c r="G235" s="63"/>
    </row>
    <row r="236" spans="1:7" x14ac:dyDescent="0.2">
      <c r="A236" s="68" t="s">
        <v>65</v>
      </c>
      <c r="B236" s="68" t="s">
        <v>148</v>
      </c>
      <c r="C236" s="69">
        <v>18</v>
      </c>
      <c r="D236" s="70">
        <v>2391846</v>
      </c>
      <c r="E236" s="70">
        <v>143511</v>
      </c>
      <c r="F236" s="71">
        <v>2.4313886176437102E-4</v>
      </c>
      <c r="G236" s="63"/>
    </row>
    <row r="237" spans="1:7" x14ac:dyDescent="0.2">
      <c r="A237" s="68" t="s">
        <v>65</v>
      </c>
      <c r="B237" s="68" t="s">
        <v>3</v>
      </c>
      <c r="C237" s="69">
        <v>12</v>
      </c>
      <c r="D237" s="70">
        <v>4166467</v>
      </c>
      <c r="E237" s="70">
        <v>249988</v>
      </c>
      <c r="F237" s="71">
        <v>4.2353406898949612E-4</v>
      </c>
      <c r="G237" s="63"/>
    </row>
    <row r="238" spans="1:7" x14ac:dyDescent="0.2">
      <c r="A238" s="68" t="s">
        <v>65</v>
      </c>
      <c r="B238" s="68" t="s">
        <v>2</v>
      </c>
      <c r="C238" s="69" t="s">
        <v>45</v>
      </c>
      <c r="D238" s="70" t="s">
        <v>45</v>
      </c>
      <c r="E238" s="70" t="s">
        <v>45</v>
      </c>
      <c r="F238" s="71" t="s">
        <v>45</v>
      </c>
      <c r="G238" s="63"/>
    </row>
    <row r="239" spans="1:7" x14ac:dyDescent="0.2">
      <c r="A239" s="68" t="s">
        <v>65</v>
      </c>
      <c r="B239" s="68" t="s">
        <v>6</v>
      </c>
      <c r="C239" s="69" t="s">
        <v>45</v>
      </c>
      <c r="D239" s="70" t="s">
        <v>45</v>
      </c>
      <c r="E239" s="70" t="s">
        <v>45</v>
      </c>
      <c r="F239" s="71" t="s">
        <v>45</v>
      </c>
      <c r="G239" s="63"/>
    </row>
    <row r="240" spans="1:7" x14ac:dyDescent="0.2">
      <c r="A240" s="68" t="s">
        <v>65</v>
      </c>
      <c r="B240" s="68" t="s">
        <v>10</v>
      </c>
      <c r="C240" s="69">
        <v>35</v>
      </c>
      <c r="D240" s="70">
        <v>1630348</v>
      </c>
      <c r="E240" s="70">
        <v>97821</v>
      </c>
      <c r="F240" s="71">
        <v>1.6573005969335128E-4</v>
      </c>
      <c r="G240" s="63"/>
    </row>
    <row r="241" spans="1:7" x14ac:dyDescent="0.2">
      <c r="A241" s="68" t="s">
        <v>65</v>
      </c>
      <c r="B241" s="68" t="s">
        <v>4</v>
      </c>
      <c r="C241" s="69">
        <v>7</v>
      </c>
      <c r="D241" s="70">
        <v>1085894</v>
      </c>
      <c r="E241" s="70">
        <v>65154</v>
      </c>
      <c r="F241" s="71">
        <v>1.1038505340633003E-4</v>
      </c>
      <c r="G241" s="63"/>
    </row>
    <row r="242" spans="1:7" x14ac:dyDescent="0.2">
      <c r="A242" s="68" t="s">
        <v>65</v>
      </c>
      <c r="B242" s="68" t="s">
        <v>46</v>
      </c>
      <c r="C242" s="69">
        <v>96</v>
      </c>
      <c r="D242" s="70">
        <v>1808331</v>
      </c>
      <c r="E242" s="70">
        <v>103099</v>
      </c>
      <c r="F242" s="71">
        <v>1.7467214017772079E-4</v>
      </c>
      <c r="G242" s="63"/>
    </row>
    <row r="243" spans="1:7" x14ac:dyDescent="0.2">
      <c r="A243" s="68" t="s">
        <v>65</v>
      </c>
      <c r="B243" s="68" t="s">
        <v>8</v>
      </c>
      <c r="C243" s="69">
        <v>27</v>
      </c>
      <c r="D243" s="70">
        <v>309175</v>
      </c>
      <c r="E243" s="70">
        <v>18551</v>
      </c>
      <c r="F243" s="71">
        <v>3.1429430667968634E-5</v>
      </c>
      <c r="G243" s="63"/>
    </row>
    <row r="244" spans="1:7" x14ac:dyDescent="0.2">
      <c r="A244" s="68" t="s">
        <v>65</v>
      </c>
      <c r="B244" s="68" t="s">
        <v>149</v>
      </c>
      <c r="C244" s="69">
        <v>11</v>
      </c>
      <c r="D244" s="70">
        <v>1293286</v>
      </c>
      <c r="E244" s="70">
        <v>77597</v>
      </c>
      <c r="F244" s="71">
        <v>1.3146620298325494E-4</v>
      </c>
      <c r="G244" s="63"/>
    </row>
    <row r="245" spans="1:7" x14ac:dyDescent="0.2">
      <c r="A245" s="68" t="s">
        <v>65</v>
      </c>
      <c r="B245" s="68" t="s">
        <v>24</v>
      </c>
      <c r="C245" s="69">
        <v>13</v>
      </c>
      <c r="D245" s="70">
        <v>1205009</v>
      </c>
      <c r="E245" s="70">
        <v>72301</v>
      </c>
      <c r="F245" s="71">
        <v>1.2249362658211418E-4</v>
      </c>
      <c r="G245" s="63"/>
    </row>
    <row r="246" spans="1:7" x14ac:dyDescent="0.2">
      <c r="A246" s="68" t="s">
        <v>66</v>
      </c>
      <c r="B246" s="68" t="s">
        <v>5</v>
      </c>
      <c r="C246" s="69" t="s">
        <v>45</v>
      </c>
      <c r="D246" s="70" t="s">
        <v>45</v>
      </c>
      <c r="E246" s="70" t="s">
        <v>45</v>
      </c>
      <c r="F246" s="71" t="s">
        <v>45</v>
      </c>
      <c r="G246" s="63"/>
    </row>
    <row r="247" spans="1:7" x14ac:dyDescent="0.2">
      <c r="A247" s="68" t="s">
        <v>66</v>
      </c>
      <c r="B247" s="68" t="s">
        <v>1</v>
      </c>
      <c r="C247" s="69">
        <v>8</v>
      </c>
      <c r="D247" s="70">
        <v>22789837</v>
      </c>
      <c r="E247" s="70">
        <v>1367390</v>
      </c>
      <c r="F247" s="71">
        <v>2.316656201879879E-3</v>
      </c>
      <c r="G247" s="63"/>
    </row>
    <row r="248" spans="1:7" x14ac:dyDescent="0.2">
      <c r="A248" s="68" t="s">
        <v>66</v>
      </c>
      <c r="B248" s="68" t="s">
        <v>148</v>
      </c>
      <c r="C248" s="69">
        <v>49</v>
      </c>
      <c r="D248" s="70">
        <v>5370046</v>
      </c>
      <c r="E248" s="70">
        <v>320639</v>
      </c>
      <c r="F248" s="71">
        <v>5.432322365342459E-4</v>
      </c>
      <c r="G248" s="63"/>
    </row>
    <row r="249" spans="1:7" x14ac:dyDescent="0.2">
      <c r="A249" s="68" t="s">
        <v>66</v>
      </c>
      <c r="B249" s="68" t="s">
        <v>3</v>
      </c>
      <c r="C249" s="69">
        <v>19</v>
      </c>
      <c r="D249" s="70">
        <v>5680970</v>
      </c>
      <c r="E249" s="70">
        <v>340858</v>
      </c>
      <c r="F249" s="71">
        <v>5.7748762215635021E-4</v>
      </c>
      <c r="G249" s="63"/>
    </row>
    <row r="250" spans="1:7" x14ac:dyDescent="0.2">
      <c r="A250" s="68" t="s">
        <v>66</v>
      </c>
      <c r="B250" s="68" t="s">
        <v>2</v>
      </c>
      <c r="C250" s="69" t="s">
        <v>45</v>
      </c>
      <c r="D250" s="70" t="s">
        <v>45</v>
      </c>
      <c r="E250" s="70" t="s">
        <v>45</v>
      </c>
      <c r="F250" s="71" t="s">
        <v>45</v>
      </c>
      <c r="G250" s="63"/>
    </row>
    <row r="251" spans="1:7" x14ac:dyDescent="0.2">
      <c r="A251" s="68" t="s">
        <v>66</v>
      </c>
      <c r="B251" s="68" t="s">
        <v>6</v>
      </c>
      <c r="C251" s="69">
        <v>17</v>
      </c>
      <c r="D251" s="70">
        <v>1547762</v>
      </c>
      <c r="E251" s="70">
        <v>92866</v>
      </c>
      <c r="F251" s="71">
        <v>1.5733521149326586E-4</v>
      </c>
      <c r="G251" s="63"/>
    </row>
    <row r="252" spans="1:7" x14ac:dyDescent="0.2">
      <c r="A252" s="68" t="s">
        <v>66</v>
      </c>
      <c r="B252" s="68" t="s">
        <v>10</v>
      </c>
      <c r="C252" s="69">
        <v>87</v>
      </c>
      <c r="D252" s="70">
        <v>6238457</v>
      </c>
      <c r="E252" s="70">
        <v>374307</v>
      </c>
      <c r="F252" s="71">
        <v>6.3415750660532236E-4</v>
      </c>
      <c r="G252" s="63"/>
    </row>
    <row r="253" spans="1:7" x14ac:dyDescent="0.2">
      <c r="A253" s="68" t="s">
        <v>66</v>
      </c>
      <c r="B253" s="68" t="s">
        <v>4</v>
      </c>
      <c r="C253" s="69">
        <v>15</v>
      </c>
      <c r="D253" s="70">
        <v>5885056</v>
      </c>
      <c r="E253" s="70">
        <v>353103</v>
      </c>
      <c r="F253" s="71">
        <v>5.9823331664879138E-4</v>
      </c>
      <c r="G253" s="63"/>
    </row>
    <row r="254" spans="1:7" x14ac:dyDescent="0.2">
      <c r="A254" s="68" t="s">
        <v>66</v>
      </c>
      <c r="B254" s="68" t="s">
        <v>46</v>
      </c>
      <c r="C254" s="69">
        <v>208</v>
      </c>
      <c r="D254" s="70">
        <v>6210713</v>
      </c>
      <c r="E254" s="70">
        <v>367427</v>
      </c>
      <c r="F254" s="71">
        <v>6.2250128952831172E-4</v>
      </c>
      <c r="G254" s="63"/>
    </row>
    <row r="255" spans="1:7" x14ac:dyDescent="0.2">
      <c r="A255" s="68" t="s">
        <v>66</v>
      </c>
      <c r="B255" s="68" t="s">
        <v>8</v>
      </c>
      <c r="C255" s="69">
        <v>102</v>
      </c>
      <c r="D255" s="70">
        <v>7490519</v>
      </c>
      <c r="E255" s="70">
        <v>448969</v>
      </c>
      <c r="F255" s="71">
        <v>7.6065118093726538E-4</v>
      </c>
      <c r="G255" s="63"/>
    </row>
    <row r="256" spans="1:7" x14ac:dyDescent="0.2">
      <c r="A256" s="68" t="s">
        <v>66</v>
      </c>
      <c r="B256" s="68" t="s">
        <v>149</v>
      </c>
      <c r="C256" s="69">
        <v>37</v>
      </c>
      <c r="D256" s="70">
        <v>7145383</v>
      </c>
      <c r="E256" s="70">
        <v>428723</v>
      </c>
      <c r="F256" s="71">
        <v>7.2635005144000412E-4</v>
      </c>
      <c r="G256" s="63"/>
    </row>
    <row r="257" spans="1:7" x14ac:dyDescent="0.2">
      <c r="A257" s="68" t="s">
        <v>66</v>
      </c>
      <c r="B257" s="68" t="s">
        <v>24</v>
      </c>
      <c r="C257" s="69">
        <v>43</v>
      </c>
      <c r="D257" s="70">
        <v>5835082</v>
      </c>
      <c r="E257" s="70">
        <v>350105</v>
      </c>
      <c r="F257" s="71">
        <v>5.9315405228878E-4</v>
      </c>
      <c r="G257" s="63"/>
    </row>
    <row r="258" spans="1:7" x14ac:dyDescent="0.2">
      <c r="A258" s="68" t="s">
        <v>67</v>
      </c>
      <c r="B258" s="68" t="s">
        <v>5</v>
      </c>
      <c r="C258" s="69">
        <v>5</v>
      </c>
      <c r="D258" s="70">
        <v>64339</v>
      </c>
      <c r="E258" s="70">
        <v>3860</v>
      </c>
      <c r="F258" s="71">
        <v>6.5396799298344526E-6</v>
      </c>
      <c r="G258" s="63"/>
    </row>
    <row r="259" spans="1:7" x14ac:dyDescent="0.2">
      <c r="A259" s="68" t="s">
        <v>67</v>
      </c>
      <c r="B259" s="68" t="s">
        <v>1</v>
      </c>
      <c r="C259" s="69">
        <v>10</v>
      </c>
      <c r="D259" s="70">
        <v>2533922</v>
      </c>
      <c r="E259" s="70">
        <v>152035</v>
      </c>
      <c r="F259" s="71">
        <v>2.5758037257315569E-4</v>
      </c>
      <c r="G259" s="63"/>
    </row>
    <row r="260" spans="1:7" x14ac:dyDescent="0.2">
      <c r="A260" s="68" t="s">
        <v>67</v>
      </c>
      <c r="B260" s="68" t="s">
        <v>148</v>
      </c>
      <c r="C260" s="69">
        <v>60</v>
      </c>
      <c r="D260" s="70">
        <v>2245382</v>
      </c>
      <c r="E260" s="70">
        <v>134669</v>
      </c>
      <c r="F260" s="71">
        <v>2.2815858975929428E-4</v>
      </c>
      <c r="G260" s="63"/>
    </row>
    <row r="261" spans="1:7" x14ac:dyDescent="0.2">
      <c r="A261" s="68" t="s">
        <v>67</v>
      </c>
      <c r="B261" s="68" t="s">
        <v>3</v>
      </c>
      <c r="C261" s="69">
        <v>22</v>
      </c>
      <c r="D261" s="70">
        <v>4558329</v>
      </c>
      <c r="E261" s="70">
        <v>273500</v>
      </c>
      <c r="F261" s="71">
        <v>4.6336851316314059E-4</v>
      </c>
      <c r="G261" s="63"/>
    </row>
    <row r="262" spans="1:7" x14ac:dyDescent="0.2">
      <c r="A262" s="68" t="s">
        <v>67</v>
      </c>
      <c r="B262" s="68" t="s">
        <v>2</v>
      </c>
      <c r="C262" s="69">
        <v>11</v>
      </c>
      <c r="D262" s="70">
        <v>2321063</v>
      </c>
      <c r="E262" s="70">
        <v>139264</v>
      </c>
      <c r="F262" s="71">
        <v>2.3594351962395472E-4</v>
      </c>
      <c r="G262" s="63"/>
    </row>
    <row r="263" spans="1:7" x14ac:dyDescent="0.2">
      <c r="A263" s="68" t="s">
        <v>67</v>
      </c>
      <c r="B263" s="68" t="s">
        <v>6</v>
      </c>
      <c r="C263" s="69">
        <v>7</v>
      </c>
      <c r="D263" s="70">
        <v>97959</v>
      </c>
      <c r="E263" s="70">
        <v>5878</v>
      </c>
      <c r="F263" s="71">
        <v>9.9586110434111178E-6</v>
      </c>
      <c r="G263" s="63"/>
    </row>
    <row r="264" spans="1:7" x14ac:dyDescent="0.2">
      <c r="A264" s="68" t="s">
        <v>67</v>
      </c>
      <c r="B264" s="68" t="s">
        <v>10</v>
      </c>
      <c r="C264" s="69">
        <v>98</v>
      </c>
      <c r="D264" s="70">
        <v>5805220</v>
      </c>
      <c r="E264" s="70">
        <v>348313</v>
      </c>
      <c r="F264" s="71">
        <v>5.9011801435244235E-4</v>
      </c>
      <c r="G264" s="63"/>
    </row>
    <row r="265" spans="1:7" x14ac:dyDescent="0.2">
      <c r="A265" s="68" t="s">
        <v>67</v>
      </c>
      <c r="B265" s="68" t="s">
        <v>4</v>
      </c>
      <c r="C265" s="69">
        <v>20</v>
      </c>
      <c r="D265" s="70">
        <v>3352795</v>
      </c>
      <c r="E265" s="70">
        <v>201168</v>
      </c>
      <c r="F265" s="71">
        <v>3.4082236583547596E-4</v>
      </c>
      <c r="G265" s="63"/>
    </row>
    <row r="266" spans="1:7" x14ac:dyDescent="0.2">
      <c r="A266" s="68" t="s">
        <v>67</v>
      </c>
      <c r="B266" s="68" t="s">
        <v>46</v>
      </c>
      <c r="C266" s="69">
        <v>252</v>
      </c>
      <c r="D266" s="70">
        <v>6102712</v>
      </c>
      <c r="E266" s="70">
        <v>354623</v>
      </c>
      <c r="F266" s="71">
        <v>6.0080852739836346E-4</v>
      </c>
      <c r="G266" s="63"/>
    </row>
    <row r="267" spans="1:7" x14ac:dyDescent="0.2">
      <c r="A267" s="68" t="s">
        <v>67</v>
      </c>
      <c r="B267" s="68" t="s">
        <v>8</v>
      </c>
      <c r="C267" s="69">
        <v>85</v>
      </c>
      <c r="D267" s="70">
        <v>2561195</v>
      </c>
      <c r="E267" s="70">
        <v>153672</v>
      </c>
      <c r="F267" s="71">
        <v>2.6035380678174092E-4</v>
      </c>
      <c r="G267" s="63"/>
    </row>
    <row r="268" spans="1:7" x14ac:dyDescent="0.2">
      <c r="A268" s="68" t="s">
        <v>67</v>
      </c>
      <c r="B268" s="68" t="s">
        <v>149</v>
      </c>
      <c r="C268" s="69">
        <v>43</v>
      </c>
      <c r="D268" s="70">
        <v>2260519</v>
      </c>
      <c r="E268" s="70">
        <v>135631</v>
      </c>
      <c r="F268" s="71">
        <v>2.2978842708895768E-4</v>
      </c>
      <c r="G268" s="63"/>
    </row>
    <row r="269" spans="1:7" x14ac:dyDescent="0.2">
      <c r="A269" s="68" t="s">
        <v>67</v>
      </c>
      <c r="B269" s="68" t="s">
        <v>24</v>
      </c>
      <c r="C269" s="69">
        <v>40</v>
      </c>
      <c r="D269" s="70">
        <v>7257354</v>
      </c>
      <c r="E269" s="70">
        <v>435441</v>
      </c>
      <c r="F269" s="71">
        <v>7.3773180526607348E-4</v>
      </c>
      <c r="G269" s="63"/>
    </row>
    <row r="270" spans="1:7" x14ac:dyDescent="0.2">
      <c r="A270" s="68" t="s">
        <v>68</v>
      </c>
      <c r="B270" s="68" t="s">
        <v>5</v>
      </c>
      <c r="C270" s="69">
        <v>15</v>
      </c>
      <c r="D270" s="70">
        <v>746828</v>
      </c>
      <c r="E270" s="70">
        <v>44810</v>
      </c>
      <c r="F270" s="71">
        <v>7.5917890584425337E-5</v>
      </c>
      <c r="G270" s="63"/>
    </row>
    <row r="271" spans="1:7" x14ac:dyDescent="0.2">
      <c r="A271" s="68" t="s">
        <v>68</v>
      </c>
      <c r="B271" s="68" t="s">
        <v>1</v>
      </c>
      <c r="C271" s="69">
        <v>19</v>
      </c>
      <c r="D271" s="70">
        <v>16593234</v>
      </c>
      <c r="E271" s="70">
        <v>995594</v>
      </c>
      <c r="F271" s="71">
        <v>1.6867528756641455E-3</v>
      </c>
      <c r="G271" s="63"/>
    </row>
    <row r="272" spans="1:7" x14ac:dyDescent="0.2">
      <c r="A272" s="68" t="s">
        <v>68</v>
      </c>
      <c r="B272" s="68" t="s">
        <v>148</v>
      </c>
      <c r="C272" s="69">
        <v>133</v>
      </c>
      <c r="D272" s="70">
        <v>14025104</v>
      </c>
      <c r="E272" s="70">
        <v>841155</v>
      </c>
      <c r="F272" s="71">
        <v>1.4250996039844297E-3</v>
      </c>
      <c r="G272" s="63"/>
    </row>
    <row r="273" spans="1:7" x14ac:dyDescent="0.2">
      <c r="A273" s="68" t="s">
        <v>68</v>
      </c>
      <c r="B273" s="68" t="s">
        <v>3</v>
      </c>
      <c r="C273" s="69">
        <v>46</v>
      </c>
      <c r="D273" s="70">
        <v>17231718</v>
      </c>
      <c r="E273" s="70">
        <v>1033903</v>
      </c>
      <c r="F273" s="71">
        <v>1.7516566576413549E-3</v>
      </c>
      <c r="G273" s="63"/>
    </row>
    <row r="274" spans="1:7" x14ac:dyDescent="0.2">
      <c r="A274" s="68" t="s">
        <v>68</v>
      </c>
      <c r="B274" s="68" t="s">
        <v>2</v>
      </c>
      <c r="C274" s="69">
        <v>18</v>
      </c>
      <c r="D274" s="70">
        <v>18708256</v>
      </c>
      <c r="E274" s="70">
        <v>1122495</v>
      </c>
      <c r="F274" s="71">
        <v>1.9017507831190477E-3</v>
      </c>
      <c r="G274" s="63"/>
    </row>
    <row r="275" spans="1:7" x14ac:dyDescent="0.2">
      <c r="A275" s="68" t="s">
        <v>68</v>
      </c>
      <c r="B275" s="68" t="s">
        <v>6</v>
      </c>
      <c r="C275" s="69">
        <v>19</v>
      </c>
      <c r="D275" s="70">
        <v>2816961</v>
      </c>
      <c r="E275" s="70">
        <v>169018</v>
      </c>
      <c r="F275" s="71">
        <v>2.8635327004682891E-4</v>
      </c>
      <c r="G275" s="63"/>
    </row>
    <row r="276" spans="1:7" x14ac:dyDescent="0.2">
      <c r="A276" s="68" t="s">
        <v>68</v>
      </c>
      <c r="B276" s="68" t="s">
        <v>10</v>
      </c>
      <c r="C276" s="69">
        <v>168</v>
      </c>
      <c r="D276" s="70">
        <v>12318974</v>
      </c>
      <c r="E276" s="70">
        <v>739138</v>
      </c>
      <c r="F276" s="71">
        <v>1.2522606072481808E-3</v>
      </c>
      <c r="G276" s="63"/>
    </row>
    <row r="277" spans="1:7" x14ac:dyDescent="0.2">
      <c r="A277" s="68" t="s">
        <v>68</v>
      </c>
      <c r="B277" s="68" t="s">
        <v>4</v>
      </c>
      <c r="C277" s="69">
        <v>25</v>
      </c>
      <c r="D277" s="70">
        <v>7463678</v>
      </c>
      <c r="E277" s="70">
        <v>447821</v>
      </c>
      <c r="F277" s="71">
        <v>7.5870621913429908E-4</v>
      </c>
      <c r="G277" s="63"/>
    </row>
    <row r="278" spans="1:7" x14ac:dyDescent="0.2">
      <c r="A278" s="68" t="s">
        <v>68</v>
      </c>
      <c r="B278" s="68" t="s">
        <v>46</v>
      </c>
      <c r="C278" s="69">
        <v>433</v>
      </c>
      <c r="D278" s="70">
        <v>11003941</v>
      </c>
      <c r="E278" s="70">
        <v>650617</v>
      </c>
      <c r="F278" s="71">
        <v>1.1022867712199747E-3</v>
      </c>
      <c r="G278" s="63"/>
    </row>
    <row r="279" spans="1:7" x14ac:dyDescent="0.2">
      <c r="A279" s="68" t="s">
        <v>68</v>
      </c>
      <c r="B279" s="68" t="s">
        <v>8</v>
      </c>
      <c r="C279" s="69">
        <v>151</v>
      </c>
      <c r="D279" s="70">
        <v>6861378</v>
      </c>
      <c r="E279" s="70">
        <v>411683</v>
      </c>
      <c r="F279" s="71">
        <v>6.9748058356322205E-4</v>
      </c>
      <c r="G279" s="63"/>
    </row>
    <row r="280" spans="1:7" x14ac:dyDescent="0.2">
      <c r="A280" s="68" t="s">
        <v>68</v>
      </c>
      <c r="B280" s="68" t="s">
        <v>149</v>
      </c>
      <c r="C280" s="69">
        <v>56</v>
      </c>
      <c r="D280" s="70">
        <v>5624894</v>
      </c>
      <c r="E280" s="70">
        <v>337494</v>
      </c>
      <c r="F280" s="71">
        <v>5.7178827415532349E-4</v>
      </c>
      <c r="G280" s="63"/>
    </row>
    <row r="281" spans="1:7" x14ac:dyDescent="0.2">
      <c r="A281" s="68" t="s">
        <v>68</v>
      </c>
      <c r="B281" s="68" t="s">
        <v>24</v>
      </c>
      <c r="C281" s="69">
        <v>44</v>
      </c>
      <c r="D281" s="70">
        <v>7434717</v>
      </c>
      <c r="E281" s="70">
        <v>446083</v>
      </c>
      <c r="F281" s="71">
        <v>7.5576166894827511E-4</v>
      </c>
      <c r="G281" s="63"/>
    </row>
    <row r="282" spans="1:7" x14ac:dyDescent="0.2">
      <c r="A282" s="68" t="s">
        <v>69</v>
      </c>
      <c r="B282" s="68" t="s">
        <v>5</v>
      </c>
      <c r="C282" s="69" t="s">
        <v>45</v>
      </c>
      <c r="D282" s="70" t="s">
        <v>45</v>
      </c>
      <c r="E282" s="70" t="s">
        <v>45</v>
      </c>
      <c r="F282" s="71" t="s">
        <v>45</v>
      </c>
      <c r="G282" s="63"/>
    </row>
    <row r="283" spans="1:7" x14ac:dyDescent="0.2">
      <c r="A283" s="68" t="s">
        <v>69</v>
      </c>
      <c r="B283" s="68" t="s">
        <v>1</v>
      </c>
      <c r="C283" s="69">
        <v>11</v>
      </c>
      <c r="D283" s="70">
        <v>3216957</v>
      </c>
      <c r="E283" s="70">
        <v>193017</v>
      </c>
      <c r="F283" s="71">
        <v>3.2701279819089549E-4</v>
      </c>
      <c r="G283" s="63"/>
    </row>
    <row r="284" spans="1:7" x14ac:dyDescent="0.2">
      <c r="A284" s="68" t="s">
        <v>69</v>
      </c>
      <c r="B284" s="68" t="s">
        <v>148</v>
      </c>
      <c r="C284" s="69">
        <v>44</v>
      </c>
      <c r="D284" s="70">
        <v>3043330</v>
      </c>
      <c r="E284" s="70">
        <v>182600</v>
      </c>
      <c r="F284" s="71">
        <v>3.0936413346833449E-4</v>
      </c>
      <c r="G284" s="63"/>
    </row>
    <row r="285" spans="1:7" x14ac:dyDescent="0.2">
      <c r="A285" s="68" t="s">
        <v>69</v>
      </c>
      <c r="B285" s="68" t="s">
        <v>3</v>
      </c>
      <c r="C285" s="69">
        <v>16</v>
      </c>
      <c r="D285" s="70">
        <v>4767379</v>
      </c>
      <c r="E285" s="70">
        <v>286043</v>
      </c>
      <c r="F285" s="71">
        <v>4.8461908449990576E-4</v>
      </c>
      <c r="G285" s="63"/>
    </row>
    <row r="286" spans="1:7" x14ac:dyDescent="0.2">
      <c r="A286" s="68" t="s">
        <v>69</v>
      </c>
      <c r="B286" s="68" t="s">
        <v>2</v>
      </c>
      <c r="C286" s="69" t="s">
        <v>45</v>
      </c>
      <c r="D286" s="70" t="s">
        <v>45</v>
      </c>
      <c r="E286" s="70" t="s">
        <v>45</v>
      </c>
      <c r="F286" s="71" t="s">
        <v>45</v>
      </c>
      <c r="G286" s="63"/>
    </row>
    <row r="287" spans="1:7" x14ac:dyDescent="0.2">
      <c r="A287" s="68" t="s">
        <v>69</v>
      </c>
      <c r="B287" s="68" t="s">
        <v>6</v>
      </c>
      <c r="C287" s="69">
        <v>10</v>
      </c>
      <c r="D287" s="70">
        <v>260947</v>
      </c>
      <c r="E287" s="70">
        <v>15657</v>
      </c>
      <c r="F287" s="71">
        <v>2.6526364938191198E-5</v>
      </c>
      <c r="G287" s="63"/>
    </row>
    <row r="288" spans="1:7" x14ac:dyDescent="0.2">
      <c r="A288" s="68" t="s">
        <v>69</v>
      </c>
      <c r="B288" s="68" t="s">
        <v>10</v>
      </c>
      <c r="C288" s="69">
        <v>70</v>
      </c>
      <c r="D288" s="70">
        <v>2132672</v>
      </c>
      <c r="E288" s="70">
        <v>127960</v>
      </c>
      <c r="F288" s="71">
        <v>2.167920838916105E-4</v>
      </c>
      <c r="G288" s="63"/>
    </row>
    <row r="289" spans="1:7" x14ac:dyDescent="0.2">
      <c r="A289" s="68" t="s">
        <v>69</v>
      </c>
      <c r="B289" s="68" t="s">
        <v>4</v>
      </c>
      <c r="C289" s="69">
        <v>13</v>
      </c>
      <c r="D289" s="70">
        <v>1913210</v>
      </c>
      <c r="E289" s="70">
        <v>114294</v>
      </c>
      <c r="F289" s="71">
        <v>1.9363890619183909E-4</v>
      </c>
      <c r="G289" s="63"/>
    </row>
    <row r="290" spans="1:7" x14ac:dyDescent="0.2">
      <c r="A290" s="68" t="s">
        <v>69</v>
      </c>
      <c r="B290" s="68" t="s">
        <v>46</v>
      </c>
      <c r="C290" s="69">
        <v>180</v>
      </c>
      <c r="D290" s="70">
        <v>4369804</v>
      </c>
      <c r="E290" s="70">
        <v>258620</v>
      </c>
      <c r="F290" s="71">
        <v>4.3815855529890833E-4</v>
      </c>
      <c r="G290" s="63"/>
    </row>
    <row r="291" spans="1:7" x14ac:dyDescent="0.2">
      <c r="A291" s="68" t="s">
        <v>69</v>
      </c>
      <c r="B291" s="68" t="s">
        <v>8</v>
      </c>
      <c r="C291" s="69">
        <v>50</v>
      </c>
      <c r="D291" s="70">
        <v>2153115</v>
      </c>
      <c r="E291" s="70">
        <v>129187</v>
      </c>
      <c r="F291" s="71">
        <v>2.1887088888485062E-4</v>
      </c>
      <c r="G291" s="63"/>
    </row>
    <row r="292" spans="1:7" x14ac:dyDescent="0.2">
      <c r="A292" s="68" t="s">
        <v>69</v>
      </c>
      <c r="B292" s="68" t="s">
        <v>149</v>
      </c>
      <c r="C292" s="69">
        <v>37</v>
      </c>
      <c r="D292" s="70">
        <v>2640779</v>
      </c>
      <c r="E292" s="70">
        <v>158447</v>
      </c>
      <c r="F292" s="71">
        <v>2.6844369581411384E-4</v>
      </c>
      <c r="G292" s="63"/>
    </row>
    <row r="293" spans="1:7" x14ac:dyDescent="0.2">
      <c r="A293" s="68" t="s">
        <v>69</v>
      </c>
      <c r="B293" s="68" t="s">
        <v>24</v>
      </c>
      <c r="C293" s="69">
        <v>22</v>
      </c>
      <c r="D293" s="70">
        <v>2217980</v>
      </c>
      <c r="E293" s="70">
        <v>133079</v>
      </c>
      <c r="F293" s="71">
        <v>2.2546478377783396E-4</v>
      </c>
      <c r="G293" s="63"/>
    </row>
    <row r="294" spans="1:7" x14ac:dyDescent="0.2">
      <c r="A294" s="68" t="s">
        <v>70</v>
      </c>
      <c r="B294" s="68" t="s">
        <v>5</v>
      </c>
      <c r="C294" s="69">
        <v>80</v>
      </c>
      <c r="D294" s="70">
        <v>15545084</v>
      </c>
      <c r="E294" s="70">
        <v>932705</v>
      </c>
      <c r="F294" s="71">
        <v>1.5802052251181976E-3</v>
      </c>
      <c r="G294" s="63"/>
    </row>
    <row r="295" spans="1:7" x14ac:dyDescent="0.2">
      <c r="A295" s="68" t="s">
        <v>70</v>
      </c>
      <c r="B295" s="68" t="s">
        <v>1</v>
      </c>
      <c r="C295" s="69">
        <v>25</v>
      </c>
      <c r="D295" s="70">
        <v>32714955</v>
      </c>
      <c r="E295" s="70">
        <v>1962897</v>
      </c>
      <c r="F295" s="71">
        <v>3.3255746412518801E-3</v>
      </c>
      <c r="G295" s="63"/>
    </row>
    <row r="296" spans="1:7" x14ac:dyDescent="0.2">
      <c r="A296" s="68" t="s">
        <v>70</v>
      </c>
      <c r="B296" s="68" t="s">
        <v>148</v>
      </c>
      <c r="C296" s="69">
        <v>154</v>
      </c>
      <c r="D296" s="70">
        <v>26293011</v>
      </c>
      <c r="E296" s="70">
        <v>1577581</v>
      </c>
      <c r="F296" s="71">
        <v>2.6727654931057426E-3</v>
      </c>
      <c r="G296" s="63"/>
    </row>
    <row r="297" spans="1:7" x14ac:dyDescent="0.2">
      <c r="A297" s="68" t="s">
        <v>70</v>
      </c>
      <c r="B297" s="68" t="s">
        <v>3</v>
      </c>
      <c r="C297" s="69">
        <v>60</v>
      </c>
      <c r="D297" s="70">
        <v>24092382</v>
      </c>
      <c r="E297" s="70">
        <v>1445543</v>
      </c>
      <c r="F297" s="71">
        <v>2.4490643898478458E-3</v>
      </c>
      <c r="G297" s="63"/>
    </row>
    <row r="298" spans="1:7" x14ac:dyDescent="0.2">
      <c r="A298" s="68" t="s">
        <v>70</v>
      </c>
      <c r="B298" s="68" t="s">
        <v>2</v>
      </c>
      <c r="C298" s="69">
        <v>13</v>
      </c>
      <c r="D298" s="70">
        <v>39628335</v>
      </c>
      <c r="E298" s="70">
        <v>2377700</v>
      </c>
      <c r="F298" s="71">
        <v>4.0283411837221186E-3</v>
      </c>
      <c r="G298" s="63"/>
    </row>
    <row r="299" spans="1:7" x14ac:dyDescent="0.2">
      <c r="A299" s="68" t="s">
        <v>70</v>
      </c>
      <c r="B299" s="68" t="s">
        <v>6</v>
      </c>
      <c r="C299" s="69">
        <v>25</v>
      </c>
      <c r="D299" s="70">
        <v>6075846</v>
      </c>
      <c r="E299" s="70">
        <v>364551</v>
      </c>
      <c r="F299" s="71">
        <v>6.1762871971530553E-4</v>
      </c>
      <c r="G299" s="63"/>
    </row>
    <row r="300" spans="1:7" x14ac:dyDescent="0.2">
      <c r="A300" s="68" t="s">
        <v>70</v>
      </c>
      <c r="B300" s="68" t="s">
        <v>10</v>
      </c>
      <c r="C300" s="69">
        <v>228</v>
      </c>
      <c r="D300" s="70">
        <v>11187590</v>
      </c>
      <c r="E300" s="70">
        <v>671255</v>
      </c>
      <c r="F300" s="71">
        <v>1.1372520340158098E-3</v>
      </c>
      <c r="G300" s="63"/>
    </row>
    <row r="301" spans="1:7" x14ac:dyDescent="0.2">
      <c r="A301" s="68" t="s">
        <v>70</v>
      </c>
      <c r="B301" s="68" t="s">
        <v>4</v>
      </c>
      <c r="C301" s="69">
        <v>28</v>
      </c>
      <c r="D301" s="70">
        <v>10192630</v>
      </c>
      <c r="E301" s="70">
        <v>611558</v>
      </c>
      <c r="F301" s="71">
        <v>1.0361123260439632E-3</v>
      </c>
      <c r="G301" s="63"/>
    </row>
    <row r="302" spans="1:7" x14ac:dyDescent="0.2">
      <c r="A302" s="68" t="s">
        <v>70</v>
      </c>
      <c r="B302" s="68" t="s">
        <v>46</v>
      </c>
      <c r="C302" s="69">
        <v>613</v>
      </c>
      <c r="D302" s="70">
        <v>23751919</v>
      </c>
      <c r="E302" s="70">
        <v>1398454</v>
      </c>
      <c r="F302" s="71">
        <v>2.3692853773566603E-3</v>
      </c>
      <c r="G302" s="63"/>
    </row>
    <row r="303" spans="1:7" x14ac:dyDescent="0.2">
      <c r="A303" s="68" t="s">
        <v>70</v>
      </c>
      <c r="B303" s="68" t="s">
        <v>8</v>
      </c>
      <c r="C303" s="69">
        <v>252</v>
      </c>
      <c r="D303" s="70">
        <v>44324033</v>
      </c>
      <c r="E303" s="70">
        <v>2659442</v>
      </c>
      <c r="F303" s="71">
        <v>4.505673438331294E-3</v>
      </c>
      <c r="G303" s="63"/>
    </row>
    <row r="304" spans="1:7" x14ac:dyDescent="0.2">
      <c r="A304" s="68" t="s">
        <v>70</v>
      </c>
      <c r="B304" s="68" t="s">
        <v>149</v>
      </c>
      <c r="C304" s="69">
        <v>70</v>
      </c>
      <c r="D304" s="70">
        <v>13361842</v>
      </c>
      <c r="E304" s="70">
        <v>801711</v>
      </c>
      <c r="F304" s="71">
        <v>1.3582728850330334E-3</v>
      </c>
      <c r="G304" s="63"/>
    </row>
    <row r="305" spans="1:7" x14ac:dyDescent="0.2">
      <c r="A305" s="68" t="s">
        <v>70</v>
      </c>
      <c r="B305" s="68" t="s">
        <v>24</v>
      </c>
      <c r="C305" s="69">
        <v>44</v>
      </c>
      <c r="D305" s="70">
        <v>37736374</v>
      </c>
      <c r="E305" s="70">
        <v>2264182</v>
      </c>
      <c r="F305" s="71">
        <v>3.8360169903866401E-3</v>
      </c>
      <c r="G305" s="63"/>
    </row>
    <row r="306" spans="1:7" x14ac:dyDescent="0.2">
      <c r="A306" s="68" t="s">
        <v>71</v>
      </c>
      <c r="B306" s="68" t="s">
        <v>5</v>
      </c>
      <c r="C306" s="69" t="s">
        <v>45</v>
      </c>
      <c r="D306" s="70" t="s">
        <v>45</v>
      </c>
      <c r="E306" s="70" t="s">
        <v>45</v>
      </c>
      <c r="F306" s="71" t="s">
        <v>45</v>
      </c>
      <c r="G306" s="63"/>
    </row>
    <row r="307" spans="1:7" x14ac:dyDescent="0.2">
      <c r="A307" s="68" t="s">
        <v>71</v>
      </c>
      <c r="B307" s="68" t="s">
        <v>1</v>
      </c>
      <c r="C307" s="69">
        <v>6</v>
      </c>
      <c r="D307" s="70">
        <v>306805</v>
      </c>
      <c r="E307" s="70">
        <v>18408</v>
      </c>
      <c r="F307" s="71">
        <v>3.118715755139705E-5</v>
      </c>
      <c r="G307" s="63"/>
    </row>
    <row r="308" spans="1:7" x14ac:dyDescent="0.2">
      <c r="A308" s="68" t="s">
        <v>71</v>
      </c>
      <c r="B308" s="68" t="s">
        <v>148</v>
      </c>
      <c r="C308" s="69">
        <v>12</v>
      </c>
      <c r="D308" s="70">
        <v>457318</v>
      </c>
      <c r="E308" s="70">
        <v>27439</v>
      </c>
      <c r="F308" s="71">
        <v>4.6487636682571902E-5</v>
      </c>
      <c r="G308" s="63"/>
    </row>
    <row r="309" spans="1:7" x14ac:dyDescent="0.2">
      <c r="A309" s="68" t="s">
        <v>71</v>
      </c>
      <c r="B309" s="68" t="s">
        <v>3</v>
      </c>
      <c r="C309" s="69">
        <v>14</v>
      </c>
      <c r="D309" s="70">
        <v>1796356</v>
      </c>
      <c r="E309" s="70">
        <v>107781</v>
      </c>
      <c r="F309" s="71">
        <v>1.8260446697344226E-4</v>
      </c>
      <c r="G309" s="63"/>
    </row>
    <row r="310" spans="1:7" x14ac:dyDescent="0.2">
      <c r="A310" s="68" t="s">
        <v>71</v>
      </c>
      <c r="B310" s="68" t="s">
        <v>2</v>
      </c>
      <c r="C310" s="69" t="s">
        <v>45</v>
      </c>
      <c r="D310" s="70" t="s">
        <v>45</v>
      </c>
      <c r="E310" s="70" t="s">
        <v>45</v>
      </c>
      <c r="F310" s="71" t="s">
        <v>45</v>
      </c>
      <c r="G310" s="63"/>
    </row>
    <row r="311" spans="1:7" x14ac:dyDescent="0.2">
      <c r="A311" s="68" t="s">
        <v>71</v>
      </c>
      <c r="B311" s="68" t="s">
        <v>6</v>
      </c>
      <c r="C311" s="69">
        <v>7</v>
      </c>
      <c r="D311" s="70">
        <v>710177</v>
      </c>
      <c r="E311" s="70">
        <v>42611</v>
      </c>
      <c r="F311" s="71">
        <v>7.2192306085537791E-5</v>
      </c>
      <c r="G311" s="63"/>
    </row>
    <row r="312" spans="1:7" x14ac:dyDescent="0.2">
      <c r="A312" s="68" t="s">
        <v>71</v>
      </c>
      <c r="B312" s="68" t="s">
        <v>10</v>
      </c>
      <c r="C312" s="69">
        <v>56</v>
      </c>
      <c r="D312" s="70">
        <v>3857901</v>
      </c>
      <c r="E312" s="70">
        <v>231474</v>
      </c>
      <c r="F312" s="71">
        <v>3.9216732437266839E-4</v>
      </c>
      <c r="G312" s="63"/>
    </row>
    <row r="313" spans="1:7" x14ac:dyDescent="0.2">
      <c r="A313" s="68" t="s">
        <v>71</v>
      </c>
      <c r="B313" s="68" t="s">
        <v>4</v>
      </c>
      <c r="C313" s="69">
        <v>9</v>
      </c>
      <c r="D313" s="70">
        <v>953437</v>
      </c>
      <c r="E313" s="70">
        <v>57206</v>
      </c>
      <c r="F313" s="71">
        <v>9.6919411934225308E-5</v>
      </c>
      <c r="G313" s="63"/>
    </row>
    <row r="314" spans="1:7" x14ac:dyDescent="0.2">
      <c r="A314" s="68" t="s">
        <v>71</v>
      </c>
      <c r="B314" s="68" t="s">
        <v>46</v>
      </c>
      <c r="C314" s="69">
        <v>101</v>
      </c>
      <c r="D314" s="70">
        <v>1847660</v>
      </c>
      <c r="E314" s="70">
        <v>108927</v>
      </c>
      <c r="F314" s="71">
        <v>1.8454604034121177E-4</v>
      </c>
      <c r="G314" s="63"/>
    </row>
    <row r="315" spans="1:7" x14ac:dyDescent="0.2">
      <c r="A315" s="68" t="s">
        <v>71</v>
      </c>
      <c r="B315" s="68" t="s">
        <v>8</v>
      </c>
      <c r="C315" s="69">
        <v>79</v>
      </c>
      <c r="D315" s="70">
        <v>4937437</v>
      </c>
      <c r="E315" s="70">
        <v>296246</v>
      </c>
      <c r="F315" s="71">
        <v>5.0190518665640862E-4</v>
      </c>
      <c r="G315" s="63"/>
    </row>
    <row r="316" spans="1:7" x14ac:dyDescent="0.2">
      <c r="A316" s="68" t="s">
        <v>71</v>
      </c>
      <c r="B316" s="68" t="s">
        <v>149</v>
      </c>
      <c r="C316" s="69">
        <v>8</v>
      </c>
      <c r="D316" s="70">
        <v>1639514</v>
      </c>
      <c r="E316" s="70">
        <v>98371</v>
      </c>
      <c r="F316" s="71">
        <v>1.6666187937247278E-4</v>
      </c>
      <c r="G316" s="63"/>
    </row>
    <row r="317" spans="1:7" x14ac:dyDescent="0.2">
      <c r="A317" s="68" t="s">
        <v>71</v>
      </c>
      <c r="B317" s="68" t="s">
        <v>24</v>
      </c>
      <c r="C317" s="69">
        <v>17</v>
      </c>
      <c r="D317" s="70">
        <v>5210492</v>
      </c>
      <c r="E317" s="70">
        <v>312630</v>
      </c>
      <c r="F317" s="71">
        <v>5.2966324778863855E-4</v>
      </c>
      <c r="G317" s="63"/>
    </row>
    <row r="318" spans="1:7" x14ac:dyDescent="0.2">
      <c r="A318" s="68" t="s">
        <v>72</v>
      </c>
      <c r="B318" s="68" t="s">
        <v>5</v>
      </c>
      <c r="C318" s="69" t="s">
        <v>45</v>
      </c>
      <c r="D318" s="70" t="s">
        <v>45</v>
      </c>
      <c r="E318" s="70" t="s">
        <v>45</v>
      </c>
      <c r="F318" s="71" t="s">
        <v>45</v>
      </c>
      <c r="G318" s="63"/>
    </row>
    <row r="319" spans="1:7" x14ac:dyDescent="0.2">
      <c r="A319" s="68" t="s">
        <v>72</v>
      </c>
      <c r="B319" s="68" t="s">
        <v>1</v>
      </c>
      <c r="C319" s="69">
        <v>5</v>
      </c>
      <c r="D319" s="70">
        <v>736908</v>
      </c>
      <c r="E319" s="70">
        <v>44214</v>
      </c>
      <c r="F319" s="71">
        <v>7.4908136895777329E-5</v>
      </c>
      <c r="G319" s="63"/>
    </row>
    <row r="320" spans="1:7" x14ac:dyDescent="0.2">
      <c r="A320" s="68" t="s">
        <v>72</v>
      </c>
      <c r="B320" s="68" t="s">
        <v>148</v>
      </c>
      <c r="C320" s="69">
        <v>19</v>
      </c>
      <c r="D320" s="70">
        <v>500263</v>
      </c>
      <c r="E320" s="70">
        <v>30015</v>
      </c>
      <c r="F320" s="71">
        <v>5.085194121605728E-5</v>
      </c>
      <c r="G320" s="63"/>
    </row>
    <row r="321" spans="1:7" x14ac:dyDescent="0.2">
      <c r="A321" s="68" t="s">
        <v>72</v>
      </c>
      <c r="B321" s="68" t="s">
        <v>3</v>
      </c>
      <c r="C321" s="69">
        <v>5</v>
      </c>
      <c r="D321" s="70">
        <v>1595796</v>
      </c>
      <c r="E321" s="70">
        <v>95748</v>
      </c>
      <c r="F321" s="71">
        <v>1.6221794661186247E-4</v>
      </c>
      <c r="G321" s="63"/>
    </row>
    <row r="322" spans="1:7" x14ac:dyDescent="0.2">
      <c r="A322" s="68" t="s">
        <v>72</v>
      </c>
      <c r="B322" s="68" t="s">
        <v>2</v>
      </c>
      <c r="C322" s="69" t="s">
        <v>45</v>
      </c>
      <c r="D322" s="70" t="s">
        <v>45</v>
      </c>
      <c r="E322" s="70" t="s">
        <v>45</v>
      </c>
      <c r="F322" s="71" t="s">
        <v>45</v>
      </c>
      <c r="G322" s="63"/>
    </row>
    <row r="323" spans="1:7" x14ac:dyDescent="0.2">
      <c r="A323" s="68" t="s">
        <v>72</v>
      </c>
      <c r="B323" s="68" t="s">
        <v>6</v>
      </c>
      <c r="C323" s="69">
        <v>6</v>
      </c>
      <c r="D323" s="70">
        <v>242301</v>
      </c>
      <c r="E323" s="70">
        <v>14538</v>
      </c>
      <c r="F323" s="71">
        <v>2.4630535445578568E-5</v>
      </c>
      <c r="G323" s="63"/>
    </row>
    <row r="324" spans="1:7" x14ac:dyDescent="0.2">
      <c r="A324" s="68" t="s">
        <v>72</v>
      </c>
      <c r="B324" s="68" t="s">
        <v>10</v>
      </c>
      <c r="C324" s="69">
        <v>40</v>
      </c>
      <c r="D324" s="70">
        <v>2328184</v>
      </c>
      <c r="E324" s="70">
        <v>139691</v>
      </c>
      <c r="F324" s="71">
        <v>2.3666695053847268E-4</v>
      </c>
      <c r="G324" s="63"/>
    </row>
    <row r="325" spans="1:7" x14ac:dyDescent="0.2">
      <c r="A325" s="68" t="s">
        <v>72</v>
      </c>
      <c r="B325" s="68" t="s">
        <v>4</v>
      </c>
      <c r="C325" s="69">
        <v>5</v>
      </c>
      <c r="D325" s="70">
        <v>340487</v>
      </c>
      <c r="E325" s="70">
        <v>20429</v>
      </c>
      <c r="F325" s="71">
        <v>3.4611171317768922E-5</v>
      </c>
      <c r="G325" s="63"/>
    </row>
    <row r="326" spans="1:7" x14ac:dyDescent="0.2">
      <c r="A326" s="68" t="s">
        <v>72</v>
      </c>
      <c r="B326" s="68" t="s">
        <v>46</v>
      </c>
      <c r="C326" s="69">
        <v>77</v>
      </c>
      <c r="D326" s="70">
        <v>2117122</v>
      </c>
      <c r="E326" s="70">
        <v>125064</v>
      </c>
      <c r="F326" s="71">
        <v>2.1188562972663627E-4</v>
      </c>
      <c r="G326" s="63"/>
    </row>
    <row r="327" spans="1:7" x14ac:dyDescent="0.2">
      <c r="A327" s="68" t="s">
        <v>72</v>
      </c>
      <c r="B327" s="68" t="s">
        <v>8</v>
      </c>
      <c r="C327" s="69">
        <v>38</v>
      </c>
      <c r="D327" s="70">
        <v>605591</v>
      </c>
      <c r="E327" s="70">
        <v>36335</v>
      </c>
      <c r="F327" s="71">
        <v>6.1559396437962398E-5</v>
      </c>
      <c r="G327" s="63"/>
    </row>
    <row r="328" spans="1:7" x14ac:dyDescent="0.2">
      <c r="A328" s="68" t="s">
        <v>72</v>
      </c>
      <c r="B328" s="68" t="s">
        <v>149</v>
      </c>
      <c r="C328" s="69">
        <v>19</v>
      </c>
      <c r="D328" s="70">
        <v>997744</v>
      </c>
      <c r="E328" s="70">
        <v>59865</v>
      </c>
      <c r="F328" s="71">
        <v>1.014243365283781E-4</v>
      </c>
      <c r="G328" s="63"/>
    </row>
    <row r="329" spans="1:7" x14ac:dyDescent="0.2">
      <c r="A329" s="68" t="s">
        <v>72</v>
      </c>
      <c r="B329" s="68" t="s">
        <v>24</v>
      </c>
      <c r="C329" s="69">
        <v>8</v>
      </c>
      <c r="D329" s="70">
        <v>1148874</v>
      </c>
      <c r="E329" s="70">
        <v>68932</v>
      </c>
      <c r="F329" s="71">
        <v>1.1678580749309546E-4</v>
      </c>
      <c r="G329" s="63"/>
    </row>
    <row r="330" spans="1:7" x14ac:dyDescent="0.2">
      <c r="A330" s="68" t="s">
        <v>73</v>
      </c>
      <c r="B330" s="68" t="s">
        <v>5</v>
      </c>
      <c r="C330" s="69">
        <v>5</v>
      </c>
      <c r="D330" s="70">
        <v>218606</v>
      </c>
      <c r="E330" s="70">
        <v>13116</v>
      </c>
      <c r="F330" s="71">
        <v>2.2221358020649917E-5</v>
      </c>
      <c r="G330" s="63"/>
    </row>
    <row r="331" spans="1:7" x14ac:dyDescent="0.2">
      <c r="A331" s="68" t="s">
        <v>73</v>
      </c>
      <c r="B331" s="68" t="s">
        <v>1</v>
      </c>
      <c r="C331" s="69">
        <v>14</v>
      </c>
      <c r="D331" s="70">
        <v>3746398</v>
      </c>
      <c r="E331" s="70">
        <v>224784</v>
      </c>
      <c r="F331" s="71">
        <v>3.8083300863935428E-4</v>
      </c>
      <c r="G331" s="63"/>
    </row>
    <row r="332" spans="1:7" x14ac:dyDescent="0.2">
      <c r="A332" s="68" t="s">
        <v>73</v>
      </c>
      <c r="B332" s="68" t="s">
        <v>148</v>
      </c>
      <c r="C332" s="69">
        <v>37</v>
      </c>
      <c r="D332" s="70">
        <v>2772783</v>
      </c>
      <c r="E332" s="70">
        <v>165784</v>
      </c>
      <c r="F332" s="71">
        <v>2.8087417033359453E-4</v>
      </c>
      <c r="G332" s="63"/>
    </row>
    <row r="333" spans="1:7" x14ac:dyDescent="0.2">
      <c r="A333" s="68" t="s">
        <v>73</v>
      </c>
      <c r="B333" s="68" t="s">
        <v>3</v>
      </c>
      <c r="C333" s="69">
        <v>19</v>
      </c>
      <c r="D333" s="70">
        <v>4391989</v>
      </c>
      <c r="E333" s="70">
        <v>263519</v>
      </c>
      <c r="F333" s="71">
        <v>4.4645852731348319E-4</v>
      </c>
      <c r="G333" s="63"/>
    </row>
    <row r="334" spans="1:7" x14ac:dyDescent="0.2">
      <c r="A334" s="68" t="s">
        <v>73</v>
      </c>
      <c r="B334" s="68" t="s">
        <v>2</v>
      </c>
      <c r="C334" s="69">
        <v>7</v>
      </c>
      <c r="D334" s="70">
        <v>6636868</v>
      </c>
      <c r="E334" s="70">
        <v>398212</v>
      </c>
      <c r="F334" s="71">
        <v>6.7465777829513911E-4</v>
      </c>
      <c r="G334" s="63"/>
    </row>
    <row r="335" spans="1:7" x14ac:dyDescent="0.2">
      <c r="A335" s="68" t="s">
        <v>73</v>
      </c>
      <c r="B335" s="68" t="s">
        <v>6</v>
      </c>
      <c r="C335" s="69">
        <v>6</v>
      </c>
      <c r="D335" s="70">
        <v>919192</v>
      </c>
      <c r="E335" s="70">
        <v>55152</v>
      </c>
      <c r="F335" s="71">
        <v>9.3439488987106148E-5</v>
      </c>
      <c r="G335" s="63"/>
    </row>
    <row r="336" spans="1:7" x14ac:dyDescent="0.2">
      <c r="A336" s="68" t="s">
        <v>73</v>
      </c>
      <c r="B336" s="68" t="s">
        <v>10</v>
      </c>
      <c r="C336" s="69">
        <v>101</v>
      </c>
      <c r="D336" s="70">
        <v>5767569</v>
      </c>
      <c r="E336" s="70">
        <v>346054</v>
      </c>
      <c r="F336" s="71">
        <v>5.8629077679765067E-4</v>
      </c>
      <c r="G336" s="63"/>
    </row>
    <row r="337" spans="1:7" x14ac:dyDescent="0.2">
      <c r="A337" s="68" t="s">
        <v>73</v>
      </c>
      <c r="B337" s="68" t="s">
        <v>4</v>
      </c>
      <c r="C337" s="69">
        <v>18</v>
      </c>
      <c r="D337" s="70">
        <v>1360314</v>
      </c>
      <c r="E337" s="70">
        <v>81619</v>
      </c>
      <c r="F337" s="71">
        <v>1.3828034616403061E-4</v>
      </c>
      <c r="G337" s="63"/>
    </row>
    <row r="338" spans="1:7" x14ac:dyDescent="0.2">
      <c r="A338" s="68" t="s">
        <v>73</v>
      </c>
      <c r="B338" s="68" t="s">
        <v>46</v>
      </c>
      <c r="C338" s="69">
        <v>258</v>
      </c>
      <c r="D338" s="70">
        <v>5860782</v>
      </c>
      <c r="E338" s="70">
        <v>349924</v>
      </c>
      <c r="F338" s="71">
        <v>5.9284739890346915E-4</v>
      </c>
      <c r="G338" s="63"/>
    </row>
    <row r="339" spans="1:7" x14ac:dyDescent="0.2">
      <c r="A339" s="68" t="s">
        <v>73</v>
      </c>
      <c r="B339" s="68" t="s">
        <v>8</v>
      </c>
      <c r="C339" s="69">
        <v>70</v>
      </c>
      <c r="D339" s="70">
        <v>2019558</v>
      </c>
      <c r="E339" s="70">
        <v>121173</v>
      </c>
      <c r="F339" s="71">
        <v>2.0529342905125132E-4</v>
      </c>
      <c r="G339" s="63"/>
    </row>
    <row r="340" spans="1:7" x14ac:dyDescent="0.2">
      <c r="A340" s="68" t="s">
        <v>73</v>
      </c>
      <c r="B340" s="68" t="s">
        <v>149</v>
      </c>
      <c r="C340" s="69">
        <v>26</v>
      </c>
      <c r="D340" s="70">
        <v>564629</v>
      </c>
      <c r="E340" s="70">
        <v>33878</v>
      </c>
      <c r="F340" s="71">
        <v>5.7396703798686936E-5</v>
      </c>
      <c r="G340" s="63"/>
    </row>
    <row r="341" spans="1:7" x14ac:dyDescent="0.2">
      <c r="A341" s="68" t="s">
        <v>73</v>
      </c>
      <c r="B341" s="68" t="s">
        <v>24</v>
      </c>
      <c r="C341" s="69">
        <v>36</v>
      </c>
      <c r="D341" s="70">
        <v>6612320</v>
      </c>
      <c r="E341" s="70">
        <v>396739</v>
      </c>
      <c r="F341" s="71">
        <v>6.7216219577269191E-4</v>
      </c>
      <c r="G341" s="63"/>
    </row>
    <row r="342" spans="1:7" x14ac:dyDescent="0.2">
      <c r="A342" s="68" t="s">
        <v>74</v>
      </c>
      <c r="B342" s="68" t="s">
        <v>5</v>
      </c>
      <c r="C342" s="69">
        <v>19</v>
      </c>
      <c r="D342" s="70">
        <v>1881986</v>
      </c>
      <c r="E342" s="70">
        <v>112919</v>
      </c>
      <c r="F342" s="71">
        <v>1.9130935699403537E-4</v>
      </c>
      <c r="G342" s="63"/>
    </row>
    <row r="343" spans="1:7" x14ac:dyDescent="0.2">
      <c r="A343" s="68" t="s">
        <v>74</v>
      </c>
      <c r="B343" s="68" t="s">
        <v>1</v>
      </c>
      <c r="C343" s="69">
        <v>20</v>
      </c>
      <c r="D343" s="70">
        <v>33747980</v>
      </c>
      <c r="E343" s="70">
        <v>2024879</v>
      </c>
      <c r="F343" s="71">
        <v>3.4305856364360769E-3</v>
      </c>
      <c r="G343" s="63"/>
    </row>
    <row r="344" spans="1:7" x14ac:dyDescent="0.2">
      <c r="A344" s="68" t="s">
        <v>74</v>
      </c>
      <c r="B344" s="68" t="s">
        <v>148</v>
      </c>
      <c r="C344" s="69">
        <v>101</v>
      </c>
      <c r="D344" s="70">
        <v>17210915</v>
      </c>
      <c r="E344" s="70">
        <v>1032655</v>
      </c>
      <c r="F344" s="71">
        <v>1.7495422740785482E-3</v>
      </c>
      <c r="G344" s="63"/>
    </row>
    <row r="345" spans="1:7" x14ac:dyDescent="0.2">
      <c r="A345" s="68" t="s">
        <v>74</v>
      </c>
      <c r="B345" s="68" t="s">
        <v>3</v>
      </c>
      <c r="C345" s="69">
        <v>32</v>
      </c>
      <c r="D345" s="70">
        <v>12418291</v>
      </c>
      <c r="E345" s="70">
        <v>745097</v>
      </c>
      <c r="F345" s="71">
        <v>1.2623564499170624E-3</v>
      </c>
      <c r="G345" s="63"/>
    </row>
    <row r="346" spans="1:7" x14ac:dyDescent="0.2">
      <c r="A346" s="68" t="s">
        <v>74</v>
      </c>
      <c r="B346" s="68" t="s">
        <v>2</v>
      </c>
      <c r="C346" s="69">
        <v>15</v>
      </c>
      <c r="D346" s="70">
        <v>23035974</v>
      </c>
      <c r="E346" s="70">
        <v>1382158</v>
      </c>
      <c r="F346" s="71">
        <v>2.3416764073730901E-3</v>
      </c>
      <c r="G346" s="63"/>
    </row>
    <row r="347" spans="1:7" x14ac:dyDescent="0.2">
      <c r="A347" s="68" t="s">
        <v>74</v>
      </c>
      <c r="B347" s="68" t="s">
        <v>6</v>
      </c>
      <c r="C347" s="69">
        <v>24</v>
      </c>
      <c r="D347" s="70">
        <v>1949553</v>
      </c>
      <c r="E347" s="70">
        <v>116973</v>
      </c>
      <c r="F347" s="71">
        <v>1.9817771513795996E-4</v>
      </c>
      <c r="G347" s="63"/>
    </row>
    <row r="348" spans="1:7" x14ac:dyDescent="0.2">
      <c r="A348" s="68" t="s">
        <v>74</v>
      </c>
      <c r="B348" s="68" t="s">
        <v>10</v>
      </c>
      <c r="C348" s="69">
        <v>145</v>
      </c>
      <c r="D348" s="70">
        <v>9125726</v>
      </c>
      <c r="E348" s="70">
        <v>547544</v>
      </c>
      <c r="F348" s="71">
        <v>9.2765868069981231E-4</v>
      </c>
      <c r="G348" s="63"/>
    </row>
    <row r="349" spans="1:7" x14ac:dyDescent="0.2">
      <c r="A349" s="68" t="s">
        <v>74</v>
      </c>
      <c r="B349" s="68" t="s">
        <v>4</v>
      </c>
      <c r="C349" s="69">
        <v>26</v>
      </c>
      <c r="D349" s="70">
        <v>8468357</v>
      </c>
      <c r="E349" s="70">
        <v>508101</v>
      </c>
      <c r="F349" s="71">
        <v>8.6083365596601434E-4</v>
      </c>
      <c r="G349" s="63"/>
    </row>
    <row r="350" spans="1:7" x14ac:dyDescent="0.2">
      <c r="A350" s="68" t="s">
        <v>74</v>
      </c>
      <c r="B350" s="68" t="s">
        <v>46</v>
      </c>
      <c r="C350" s="69">
        <v>426</v>
      </c>
      <c r="D350" s="70">
        <v>15021022</v>
      </c>
      <c r="E350" s="70">
        <v>883316</v>
      </c>
      <c r="F350" s="71">
        <v>1.4965295121506864E-3</v>
      </c>
      <c r="G350" s="63"/>
    </row>
    <row r="351" spans="1:7" x14ac:dyDescent="0.2">
      <c r="A351" s="68" t="s">
        <v>74</v>
      </c>
      <c r="B351" s="68" t="s">
        <v>8</v>
      </c>
      <c r="C351" s="69">
        <v>155</v>
      </c>
      <c r="D351" s="70">
        <v>9914310</v>
      </c>
      <c r="E351" s="70">
        <v>594859</v>
      </c>
      <c r="F351" s="71">
        <v>1.0078205863682365E-3</v>
      </c>
      <c r="G351" s="63"/>
    </row>
    <row r="352" spans="1:7" x14ac:dyDescent="0.2">
      <c r="A352" s="68" t="s">
        <v>74</v>
      </c>
      <c r="B352" s="68" t="s">
        <v>149</v>
      </c>
      <c r="C352" s="69">
        <v>44</v>
      </c>
      <c r="D352" s="70">
        <v>4543196</v>
      </c>
      <c r="E352" s="70">
        <v>272592</v>
      </c>
      <c r="F352" s="71">
        <v>4.6183016358379098E-4</v>
      </c>
      <c r="G352" s="63"/>
    </row>
    <row r="353" spans="1:7" x14ac:dyDescent="0.2">
      <c r="A353" s="68" t="s">
        <v>74</v>
      </c>
      <c r="B353" s="68" t="s">
        <v>24</v>
      </c>
      <c r="C353" s="69">
        <v>47</v>
      </c>
      <c r="D353" s="70">
        <v>6038288</v>
      </c>
      <c r="E353" s="70">
        <v>362249</v>
      </c>
      <c r="F353" s="71">
        <v>6.1372863080378249E-4</v>
      </c>
      <c r="G353" s="63"/>
    </row>
    <row r="354" spans="1:7" x14ac:dyDescent="0.2">
      <c r="A354" s="68" t="s">
        <v>75</v>
      </c>
      <c r="B354" s="68" t="s">
        <v>5</v>
      </c>
      <c r="C354" s="69">
        <v>22</v>
      </c>
      <c r="D354" s="70">
        <v>1172909</v>
      </c>
      <c r="E354" s="70">
        <v>70375</v>
      </c>
      <c r="F354" s="71">
        <v>1.1923056348759057E-4</v>
      </c>
      <c r="G354" s="63"/>
    </row>
    <row r="355" spans="1:7" x14ac:dyDescent="0.2">
      <c r="A355" s="68" t="s">
        <v>75</v>
      </c>
      <c r="B355" s="68" t="s">
        <v>1</v>
      </c>
      <c r="C355" s="69">
        <v>11</v>
      </c>
      <c r="D355" s="70">
        <v>2652679</v>
      </c>
      <c r="E355" s="70">
        <v>159161</v>
      </c>
      <c r="F355" s="71">
        <v>2.696533671793734E-4</v>
      </c>
      <c r="G355" s="63"/>
    </row>
    <row r="356" spans="1:7" x14ac:dyDescent="0.2">
      <c r="A356" s="68" t="s">
        <v>75</v>
      </c>
      <c r="B356" s="68" t="s">
        <v>148</v>
      </c>
      <c r="C356" s="69">
        <v>79</v>
      </c>
      <c r="D356" s="70">
        <v>10955485</v>
      </c>
      <c r="E356" s="70">
        <v>657329</v>
      </c>
      <c r="F356" s="71">
        <v>1.1136583597404536E-3</v>
      </c>
      <c r="G356" s="63"/>
    </row>
    <row r="357" spans="1:7" x14ac:dyDescent="0.2">
      <c r="A357" s="68" t="s">
        <v>75</v>
      </c>
      <c r="B357" s="68" t="s">
        <v>3</v>
      </c>
      <c r="C357" s="69">
        <v>24</v>
      </c>
      <c r="D357" s="70">
        <v>8881477</v>
      </c>
      <c r="E357" s="70">
        <v>532889</v>
      </c>
      <c r="F357" s="71">
        <v>9.0282992179522062E-4</v>
      </c>
      <c r="G357" s="63"/>
    </row>
    <row r="358" spans="1:7" x14ac:dyDescent="0.2">
      <c r="A358" s="68" t="s">
        <v>75</v>
      </c>
      <c r="B358" s="68" t="s">
        <v>2</v>
      </c>
      <c r="C358" s="69">
        <v>5</v>
      </c>
      <c r="D358" s="70">
        <v>12173847</v>
      </c>
      <c r="E358" s="70">
        <v>730431</v>
      </c>
      <c r="F358" s="71">
        <v>1.2375090546188883E-3</v>
      </c>
      <c r="G358" s="63"/>
    </row>
    <row r="359" spans="1:7" x14ac:dyDescent="0.2">
      <c r="A359" s="68" t="s">
        <v>75</v>
      </c>
      <c r="B359" s="68" t="s">
        <v>6</v>
      </c>
      <c r="C359" s="69">
        <v>11</v>
      </c>
      <c r="D359" s="70">
        <v>1971804</v>
      </c>
      <c r="E359" s="70">
        <v>118308</v>
      </c>
      <c r="F359" s="71">
        <v>2.0043949563182755E-4</v>
      </c>
      <c r="G359" s="63"/>
    </row>
    <row r="360" spans="1:7" x14ac:dyDescent="0.2">
      <c r="A360" s="68" t="s">
        <v>75</v>
      </c>
      <c r="B360" s="68" t="s">
        <v>10</v>
      </c>
      <c r="C360" s="69">
        <v>152</v>
      </c>
      <c r="D360" s="70">
        <v>8134000</v>
      </c>
      <c r="E360" s="70">
        <v>488040</v>
      </c>
      <c r="F360" s="71">
        <v>8.2684595672445757E-4</v>
      </c>
      <c r="G360" s="63"/>
    </row>
    <row r="361" spans="1:7" x14ac:dyDescent="0.2">
      <c r="A361" s="68" t="s">
        <v>75</v>
      </c>
      <c r="B361" s="68" t="s">
        <v>4</v>
      </c>
      <c r="C361" s="69">
        <v>20</v>
      </c>
      <c r="D361" s="70">
        <v>19334427</v>
      </c>
      <c r="E361" s="70">
        <v>1160016</v>
      </c>
      <c r="F361" s="71">
        <v>1.9653195216287156E-3</v>
      </c>
      <c r="G361" s="63"/>
    </row>
    <row r="362" spans="1:7" x14ac:dyDescent="0.2">
      <c r="A362" s="68" t="s">
        <v>75</v>
      </c>
      <c r="B362" s="68" t="s">
        <v>46</v>
      </c>
      <c r="C362" s="69">
        <v>444</v>
      </c>
      <c r="D362" s="70">
        <v>23928846</v>
      </c>
      <c r="E362" s="70">
        <v>1401972</v>
      </c>
      <c r="F362" s="71">
        <v>2.3752456348678412E-3</v>
      </c>
      <c r="G362" s="63"/>
    </row>
    <row r="363" spans="1:7" x14ac:dyDescent="0.2">
      <c r="A363" s="68" t="s">
        <v>75</v>
      </c>
      <c r="B363" s="68" t="s">
        <v>8</v>
      </c>
      <c r="C363" s="69">
        <v>134</v>
      </c>
      <c r="D363" s="70">
        <v>6705802</v>
      </c>
      <c r="E363" s="70">
        <v>402348</v>
      </c>
      <c r="F363" s="71">
        <v>6.8166506228213271E-4</v>
      </c>
      <c r="G363" s="63"/>
    </row>
    <row r="364" spans="1:7" x14ac:dyDescent="0.2">
      <c r="A364" s="68" t="s">
        <v>75</v>
      </c>
      <c r="B364" s="68" t="s">
        <v>149</v>
      </c>
      <c r="C364" s="69">
        <v>52</v>
      </c>
      <c r="D364" s="70">
        <v>4536576</v>
      </c>
      <c r="E364" s="70">
        <v>272195</v>
      </c>
      <c r="F364" s="71">
        <v>4.6115755919722505E-4</v>
      </c>
      <c r="G364" s="63"/>
    </row>
    <row r="365" spans="1:7" x14ac:dyDescent="0.2">
      <c r="A365" s="68" t="s">
        <v>75</v>
      </c>
      <c r="B365" s="68" t="s">
        <v>24</v>
      </c>
      <c r="C365" s="69">
        <v>27</v>
      </c>
      <c r="D365" s="70">
        <v>11019856</v>
      </c>
      <c r="E365" s="70">
        <v>661191</v>
      </c>
      <c r="F365" s="71">
        <v>1.1202014281054848E-3</v>
      </c>
      <c r="G365" s="63"/>
    </row>
    <row r="366" spans="1:7" x14ac:dyDescent="0.2">
      <c r="A366" s="68" t="s">
        <v>76</v>
      </c>
      <c r="B366" s="68" t="s">
        <v>5</v>
      </c>
      <c r="C366" s="69">
        <v>53</v>
      </c>
      <c r="D366" s="70">
        <v>5125003</v>
      </c>
      <c r="E366" s="70">
        <v>307500</v>
      </c>
      <c r="F366" s="71">
        <v>5.2097191150883267E-4</v>
      </c>
      <c r="G366" s="63"/>
    </row>
    <row r="367" spans="1:7" x14ac:dyDescent="0.2">
      <c r="A367" s="68" t="s">
        <v>76</v>
      </c>
      <c r="B367" s="68" t="s">
        <v>1</v>
      </c>
      <c r="C367" s="69">
        <v>37</v>
      </c>
      <c r="D367" s="70">
        <v>43676705</v>
      </c>
      <c r="E367" s="70">
        <v>2620602</v>
      </c>
      <c r="F367" s="71">
        <v>4.4398700268093328E-3</v>
      </c>
      <c r="G367" s="63"/>
    </row>
    <row r="368" spans="1:7" x14ac:dyDescent="0.2">
      <c r="A368" s="68" t="s">
        <v>76</v>
      </c>
      <c r="B368" s="68" t="s">
        <v>148</v>
      </c>
      <c r="C368" s="69">
        <v>254</v>
      </c>
      <c r="D368" s="70">
        <v>29379984</v>
      </c>
      <c r="E368" s="70">
        <v>1762705</v>
      </c>
      <c r="F368" s="71">
        <v>2.9864058317924454E-3</v>
      </c>
      <c r="G368" s="63"/>
    </row>
    <row r="369" spans="1:7" x14ac:dyDescent="0.2">
      <c r="A369" s="68" t="s">
        <v>76</v>
      </c>
      <c r="B369" s="68" t="s">
        <v>3</v>
      </c>
      <c r="C369" s="69">
        <v>83</v>
      </c>
      <c r="D369" s="70">
        <v>30122359</v>
      </c>
      <c r="E369" s="70">
        <v>1807342</v>
      </c>
      <c r="F369" s="71">
        <v>3.0620306227323469E-3</v>
      </c>
      <c r="G369" s="63"/>
    </row>
    <row r="370" spans="1:7" x14ac:dyDescent="0.2">
      <c r="A370" s="68" t="s">
        <v>76</v>
      </c>
      <c r="B370" s="68" t="s">
        <v>2</v>
      </c>
      <c r="C370" s="69">
        <v>22</v>
      </c>
      <c r="D370" s="70">
        <v>38547084</v>
      </c>
      <c r="E370" s="70">
        <v>2312825</v>
      </c>
      <c r="F370" s="71">
        <v>3.9184288170257429E-3</v>
      </c>
      <c r="G370" s="63"/>
    </row>
    <row r="371" spans="1:7" x14ac:dyDescent="0.2">
      <c r="A371" s="68" t="s">
        <v>76</v>
      </c>
      <c r="B371" s="68" t="s">
        <v>6</v>
      </c>
      <c r="C371" s="69">
        <v>56</v>
      </c>
      <c r="D371" s="70">
        <v>9883348</v>
      </c>
      <c r="E371" s="70">
        <v>593001</v>
      </c>
      <c r="F371" s="71">
        <v>1.0046727300704042E-3</v>
      </c>
      <c r="G371" s="63"/>
    </row>
    <row r="372" spans="1:7" x14ac:dyDescent="0.2">
      <c r="A372" s="68" t="s">
        <v>76</v>
      </c>
      <c r="B372" s="68" t="s">
        <v>10</v>
      </c>
      <c r="C372" s="69">
        <v>359</v>
      </c>
      <c r="D372" s="70">
        <v>18770337</v>
      </c>
      <c r="E372" s="70">
        <v>1126220</v>
      </c>
      <c r="F372" s="71">
        <v>1.9080617436730977E-3</v>
      </c>
      <c r="G372" s="63"/>
    </row>
    <row r="373" spans="1:7" x14ac:dyDescent="0.2">
      <c r="A373" s="68" t="s">
        <v>76</v>
      </c>
      <c r="B373" s="68" t="s">
        <v>4</v>
      </c>
      <c r="C373" s="69">
        <v>65</v>
      </c>
      <c r="D373" s="70">
        <v>23528249</v>
      </c>
      <c r="E373" s="70">
        <v>1411695</v>
      </c>
      <c r="F373" s="71">
        <v>2.3917185125771107E-3</v>
      </c>
      <c r="G373" s="63"/>
    </row>
    <row r="374" spans="1:7" x14ac:dyDescent="0.2">
      <c r="A374" s="68" t="s">
        <v>76</v>
      </c>
      <c r="B374" s="68" t="s">
        <v>46</v>
      </c>
      <c r="C374" s="69">
        <v>1039</v>
      </c>
      <c r="D374" s="70">
        <v>33553384</v>
      </c>
      <c r="E374" s="70">
        <v>1982163</v>
      </c>
      <c r="F374" s="71">
        <v>3.3582154375027067E-3</v>
      </c>
      <c r="G374" s="63"/>
    </row>
    <row r="375" spans="1:7" x14ac:dyDescent="0.2">
      <c r="A375" s="68" t="s">
        <v>76</v>
      </c>
      <c r="B375" s="68" t="s">
        <v>8</v>
      </c>
      <c r="C375" s="69">
        <v>377</v>
      </c>
      <c r="D375" s="70">
        <v>25671817</v>
      </c>
      <c r="E375" s="70">
        <v>1540309</v>
      </c>
      <c r="F375" s="71">
        <v>2.6096186147780767E-3</v>
      </c>
      <c r="G375" s="63"/>
    </row>
    <row r="376" spans="1:7" x14ac:dyDescent="0.2">
      <c r="A376" s="68" t="s">
        <v>76</v>
      </c>
      <c r="B376" s="68" t="s">
        <v>149</v>
      </c>
      <c r="C376" s="69">
        <v>82</v>
      </c>
      <c r="D376" s="70">
        <v>13221741</v>
      </c>
      <c r="E376" s="70">
        <v>793304</v>
      </c>
      <c r="F376" s="71">
        <v>1.3440295976832619E-3</v>
      </c>
      <c r="G376" s="63"/>
    </row>
    <row r="377" spans="1:7" x14ac:dyDescent="0.2">
      <c r="A377" s="68" t="s">
        <v>76</v>
      </c>
      <c r="B377" s="68" t="s">
        <v>24</v>
      </c>
      <c r="C377" s="69">
        <v>133</v>
      </c>
      <c r="D377" s="70">
        <v>44370187</v>
      </c>
      <c r="E377" s="70">
        <v>2660336</v>
      </c>
      <c r="F377" s="71">
        <v>4.5071880688642664E-3</v>
      </c>
      <c r="G377" s="63"/>
    </row>
    <row r="378" spans="1:7" x14ac:dyDescent="0.2">
      <c r="A378" s="68" t="s">
        <v>77</v>
      </c>
      <c r="B378" s="68" t="s">
        <v>5</v>
      </c>
      <c r="C378" s="69" t="s">
        <v>45</v>
      </c>
      <c r="D378" s="70" t="s">
        <v>45</v>
      </c>
      <c r="E378" s="70" t="s">
        <v>45</v>
      </c>
      <c r="F378" s="71" t="s">
        <v>45</v>
      </c>
      <c r="G378" s="63"/>
    </row>
    <row r="379" spans="1:7" x14ac:dyDescent="0.2">
      <c r="A379" s="68" t="s">
        <v>77</v>
      </c>
      <c r="B379" s="68" t="s">
        <v>1</v>
      </c>
      <c r="C379" s="69">
        <v>13</v>
      </c>
      <c r="D379" s="70">
        <v>2838327</v>
      </c>
      <c r="E379" s="70">
        <v>170300</v>
      </c>
      <c r="F379" s="71">
        <v>2.8852525700798117E-4</v>
      </c>
      <c r="G379" s="63"/>
    </row>
    <row r="380" spans="1:7" x14ac:dyDescent="0.2">
      <c r="A380" s="68" t="s">
        <v>77</v>
      </c>
      <c r="B380" s="68" t="s">
        <v>148</v>
      </c>
      <c r="C380" s="69">
        <v>20</v>
      </c>
      <c r="D380" s="70">
        <v>1380497</v>
      </c>
      <c r="E380" s="70">
        <v>82830</v>
      </c>
      <c r="F380" s="71">
        <v>1.4033204367569629E-4</v>
      </c>
      <c r="G380" s="63"/>
    </row>
    <row r="381" spans="1:7" x14ac:dyDescent="0.2">
      <c r="A381" s="68" t="s">
        <v>77</v>
      </c>
      <c r="B381" s="68" t="s">
        <v>3</v>
      </c>
      <c r="C381" s="69">
        <v>14</v>
      </c>
      <c r="D381" s="70">
        <v>5200356</v>
      </c>
      <c r="E381" s="70">
        <v>312021</v>
      </c>
      <c r="F381" s="71">
        <v>5.286314692712113E-4</v>
      </c>
      <c r="G381" s="63"/>
    </row>
    <row r="382" spans="1:7" x14ac:dyDescent="0.2">
      <c r="A382" s="68" t="s">
        <v>77</v>
      </c>
      <c r="B382" s="68" t="s">
        <v>2</v>
      </c>
      <c r="C382" s="69" t="s">
        <v>45</v>
      </c>
      <c r="D382" s="70" t="s">
        <v>45</v>
      </c>
      <c r="E382" s="70" t="s">
        <v>45</v>
      </c>
      <c r="F382" s="71" t="s">
        <v>45</v>
      </c>
      <c r="G382" s="63"/>
    </row>
    <row r="383" spans="1:7" x14ac:dyDescent="0.2">
      <c r="A383" s="68" t="s">
        <v>77</v>
      </c>
      <c r="B383" s="68" t="s">
        <v>6</v>
      </c>
      <c r="C383" s="69">
        <v>9</v>
      </c>
      <c r="D383" s="70">
        <v>409265</v>
      </c>
      <c r="E383" s="70">
        <v>24556</v>
      </c>
      <c r="F383" s="71">
        <v>4.1603207346376893E-5</v>
      </c>
      <c r="G383" s="63"/>
    </row>
    <row r="384" spans="1:7" x14ac:dyDescent="0.2">
      <c r="A384" s="68" t="s">
        <v>77</v>
      </c>
      <c r="B384" s="68" t="s">
        <v>10</v>
      </c>
      <c r="C384" s="69">
        <v>62</v>
      </c>
      <c r="D384" s="70">
        <v>1776767</v>
      </c>
      <c r="E384" s="70">
        <v>106606</v>
      </c>
      <c r="F384" s="71">
        <v>1.8061376129531909E-4</v>
      </c>
      <c r="G384" s="63"/>
    </row>
    <row r="385" spans="1:7" x14ac:dyDescent="0.2">
      <c r="A385" s="68" t="s">
        <v>77</v>
      </c>
      <c r="B385" s="68" t="s">
        <v>4</v>
      </c>
      <c r="C385" s="69">
        <v>10</v>
      </c>
      <c r="D385" s="70">
        <v>830453</v>
      </c>
      <c r="E385" s="70">
        <v>49827</v>
      </c>
      <c r="F385" s="71">
        <v>8.4417780275611729E-5</v>
      </c>
      <c r="G385" s="63"/>
    </row>
    <row r="386" spans="1:7" x14ac:dyDescent="0.2">
      <c r="A386" s="68" t="s">
        <v>77</v>
      </c>
      <c r="B386" s="68" t="s">
        <v>46</v>
      </c>
      <c r="C386" s="69">
        <v>126</v>
      </c>
      <c r="D386" s="70">
        <v>1649429</v>
      </c>
      <c r="E386" s="70">
        <v>97585</v>
      </c>
      <c r="F386" s="71">
        <v>1.6533022434012825E-4</v>
      </c>
      <c r="G386" s="63"/>
    </row>
    <row r="387" spans="1:7" x14ac:dyDescent="0.2">
      <c r="A387" s="68" t="s">
        <v>77</v>
      </c>
      <c r="B387" s="68" t="s">
        <v>8</v>
      </c>
      <c r="C387" s="69">
        <v>40</v>
      </c>
      <c r="D387" s="70">
        <v>481052</v>
      </c>
      <c r="E387" s="70">
        <v>28863</v>
      </c>
      <c r="F387" s="71">
        <v>4.8900202542697359E-5</v>
      </c>
      <c r="G387" s="63"/>
    </row>
    <row r="388" spans="1:7" x14ac:dyDescent="0.2">
      <c r="A388" s="68" t="s">
        <v>77</v>
      </c>
      <c r="B388" s="68" t="s">
        <v>149</v>
      </c>
      <c r="C388" s="69">
        <v>23</v>
      </c>
      <c r="D388" s="70">
        <v>4098371</v>
      </c>
      <c r="E388" s="70">
        <v>245902</v>
      </c>
      <c r="F388" s="71">
        <v>4.1661149588242269E-4</v>
      </c>
      <c r="G388" s="63"/>
    </row>
    <row r="389" spans="1:7" x14ac:dyDescent="0.2">
      <c r="A389" s="68" t="s">
        <v>77</v>
      </c>
      <c r="B389" s="68" t="s">
        <v>24</v>
      </c>
      <c r="C389" s="69">
        <v>13</v>
      </c>
      <c r="D389" s="70">
        <v>1856191</v>
      </c>
      <c r="E389" s="70">
        <v>111371</v>
      </c>
      <c r="F389" s="71">
        <v>1.8868670815170798E-4</v>
      </c>
      <c r="G389" s="63"/>
    </row>
    <row r="390" spans="1:7" x14ac:dyDescent="0.2">
      <c r="A390" s="68" t="s">
        <v>78</v>
      </c>
      <c r="B390" s="68" t="s">
        <v>5</v>
      </c>
      <c r="C390" s="69">
        <v>8</v>
      </c>
      <c r="D390" s="70">
        <v>145238</v>
      </c>
      <c r="E390" s="70">
        <v>8714</v>
      </c>
      <c r="F390" s="71">
        <v>1.4763412152481197E-5</v>
      </c>
      <c r="G390" s="63"/>
    </row>
    <row r="391" spans="1:7" x14ac:dyDescent="0.2">
      <c r="A391" s="68" t="s">
        <v>78</v>
      </c>
      <c r="B391" s="68" t="s">
        <v>1</v>
      </c>
      <c r="C391" s="69">
        <v>14</v>
      </c>
      <c r="D391" s="70">
        <v>4219121</v>
      </c>
      <c r="E391" s="70">
        <v>253147</v>
      </c>
      <c r="F391" s="71">
        <v>4.2888610238285031E-4</v>
      </c>
      <c r="G391" s="63"/>
    </row>
    <row r="392" spans="1:7" x14ac:dyDescent="0.2">
      <c r="A392" s="68" t="s">
        <v>78</v>
      </c>
      <c r="B392" s="68" t="s">
        <v>148</v>
      </c>
      <c r="C392" s="69">
        <v>41</v>
      </c>
      <c r="D392" s="70">
        <v>3468060</v>
      </c>
      <c r="E392" s="70">
        <v>208084</v>
      </c>
      <c r="F392" s="71">
        <v>3.5253957474602906E-4</v>
      </c>
      <c r="G392" s="63"/>
    </row>
    <row r="393" spans="1:7" x14ac:dyDescent="0.2">
      <c r="A393" s="68" t="s">
        <v>78</v>
      </c>
      <c r="B393" s="68" t="s">
        <v>3</v>
      </c>
      <c r="C393" s="69">
        <v>22</v>
      </c>
      <c r="D393" s="70">
        <v>5278764</v>
      </c>
      <c r="E393" s="70">
        <v>316726</v>
      </c>
      <c r="F393" s="71">
        <v>5.3660276307169606E-4</v>
      </c>
      <c r="G393" s="63"/>
    </row>
    <row r="394" spans="1:7" x14ac:dyDescent="0.2">
      <c r="A394" s="68" t="s">
        <v>78</v>
      </c>
      <c r="B394" s="68" t="s">
        <v>2</v>
      </c>
      <c r="C394" s="69">
        <v>5</v>
      </c>
      <c r="D394" s="70">
        <v>1301162</v>
      </c>
      <c r="E394" s="70">
        <v>78070</v>
      </c>
      <c r="F394" s="71">
        <v>1.3226756790729941E-4</v>
      </c>
      <c r="G394" s="63"/>
    </row>
    <row r="395" spans="1:7" x14ac:dyDescent="0.2">
      <c r="A395" s="68" t="s">
        <v>78</v>
      </c>
      <c r="B395" s="68" t="s">
        <v>6</v>
      </c>
      <c r="C395" s="69">
        <v>13</v>
      </c>
      <c r="D395" s="70">
        <v>1495970</v>
      </c>
      <c r="E395" s="70">
        <v>89758</v>
      </c>
      <c r="F395" s="71">
        <v>1.5206958319743025E-4</v>
      </c>
      <c r="G395" s="63"/>
    </row>
    <row r="396" spans="1:7" x14ac:dyDescent="0.2">
      <c r="A396" s="68" t="s">
        <v>78</v>
      </c>
      <c r="B396" s="68" t="s">
        <v>10</v>
      </c>
      <c r="C396" s="69">
        <v>85</v>
      </c>
      <c r="D396" s="70">
        <v>3145333</v>
      </c>
      <c r="E396" s="70">
        <v>188720</v>
      </c>
      <c r="F396" s="71">
        <v>3.1973274517055903E-4</v>
      </c>
      <c r="G396" s="63"/>
    </row>
    <row r="397" spans="1:7" x14ac:dyDescent="0.2">
      <c r="A397" s="68" t="s">
        <v>78</v>
      </c>
      <c r="B397" s="68" t="s">
        <v>4</v>
      </c>
      <c r="C397" s="69">
        <v>21</v>
      </c>
      <c r="D397" s="70">
        <v>2029202</v>
      </c>
      <c r="E397" s="70">
        <v>121752</v>
      </c>
      <c r="F397" s="71">
        <v>2.062743810407265E-4</v>
      </c>
      <c r="G397" s="63"/>
    </row>
    <row r="398" spans="1:7" x14ac:dyDescent="0.2">
      <c r="A398" s="68" t="s">
        <v>78</v>
      </c>
      <c r="B398" s="68" t="s">
        <v>46</v>
      </c>
      <c r="C398" s="69">
        <v>232</v>
      </c>
      <c r="D398" s="70">
        <v>7200785</v>
      </c>
      <c r="E398" s="70">
        <v>429193</v>
      </c>
      <c r="F398" s="71">
        <v>7.2714633371125342E-4</v>
      </c>
      <c r="G398" s="63"/>
    </row>
    <row r="399" spans="1:7" x14ac:dyDescent="0.2">
      <c r="A399" s="68" t="s">
        <v>78</v>
      </c>
      <c r="B399" s="68" t="s">
        <v>8</v>
      </c>
      <c r="C399" s="69">
        <v>93</v>
      </c>
      <c r="D399" s="70">
        <v>1904542</v>
      </c>
      <c r="E399" s="70">
        <v>114273</v>
      </c>
      <c r="F399" s="71">
        <v>1.9360332762227264E-4</v>
      </c>
      <c r="G399" s="63"/>
    </row>
    <row r="400" spans="1:7" x14ac:dyDescent="0.2">
      <c r="A400" s="68" t="s">
        <v>78</v>
      </c>
      <c r="B400" s="68" t="s">
        <v>149</v>
      </c>
      <c r="C400" s="69">
        <v>33</v>
      </c>
      <c r="D400" s="70">
        <v>1081850</v>
      </c>
      <c r="E400" s="70">
        <v>64911</v>
      </c>
      <c r="F400" s="71">
        <v>1.0997335852991817E-4</v>
      </c>
      <c r="G400" s="63"/>
    </row>
    <row r="401" spans="1:7" x14ac:dyDescent="0.2">
      <c r="A401" s="68" t="s">
        <v>78</v>
      </c>
      <c r="B401" s="68" t="s">
        <v>24</v>
      </c>
      <c r="C401" s="69">
        <v>39</v>
      </c>
      <c r="D401" s="70">
        <v>4076727</v>
      </c>
      <c r="E401" s="70">
        <v>243834</v>
      </c>
      <c r="F401" s="71">
        <v>4.1310785388892589E-4</v>
      </c>
      <c r="G401" s="63"/>
    </row>
    <row r="402" spans="1:7" x14ac:dyDescent="0.2">
      <c r="A402" s="68" t="s">
        <v>79</v>
      </c>
      <c r="B402" s="68" t="s">
        <v>5</v>
      </c>
      <c r="C402" s="69">
        <v>11</v>
      </c>
      <c r="D402" s="70">
        <v>115578</v>
      </c>
      <c r="E402" s="70">
        <v>6935</v>
      </c>
      <c r="F402" s="71">
        <v>1.1749399044922779E-5</v>
      </c>
      <c r="G402" s="63"/>
    </row>
    <row r="403" spans="1:7" x14ac:dyDescent="0.2">
      <c r="A403" s="68" t="s">
        <v>79</v>
      </c>
      <c r="B403" s="68" t="s">
        <v>1</v>
      </c>
      <c r="C403" s="69">
        <v>6</v>
      </c>
      <c r="D403" s="70">
        <v>839914</v>
      </c>
      <c r="E403" s="70">
        <v>50395</v>
      </c>
      <c r="F403" s="71">
        <v>8.538009587150446E-5</v>
      </c>
      <c r="G403" s="63"/>
    </row>
    <row r="404" spans="1:7" x14ac:dyDescent="0.2">
      <c r="A404" s="68" t="s">
        <v>79</v>
      </c>
      <c r="B404" s="68" t="s">
        <v>148</v>
      </c>
      <c r="C404" s="69">
        <v>24</v>
      </c>
      <c r="D404" s="70">
        <v>2429250</v>
      </c>
      <c r="E404" s="70">
        <v>145755</v>
      </c>
      <c r="F404" s="71">
        <v>2.4694068605518669E-4</v>
      </c>
      <c r="G404" s="63"/>
    </row>
    <row r="405" spans="1:7" x14ac:dyDescent="0.2">
      <c r="A405" s="68" t="s">
        <v>79</v>
      </c>
      <c r="B405" s="68" t="s">
        <v>3</v>
      </c>
      <c r="C405" s="69">
        <v>15</v>
      </c>
      <c r="D405" s="70">
        <v>6639692</v>
      </c>
      <c r="E405" s="70">
        <v>398382</v>
      </c>
      <c r="F405" s="71">
        <v>6.7494579528686754E-4</v>
      </c>
      <c r="G405" s="63"/>
    </row>
    <row r="406" spans="1:7" x14ac:dyDescent="0.2">
      <c r="A406" s="68" t="s">
        <v>79</v>
      </c>
      <c r="B406" s="68" t="s">
        <v>2</v>
      </c>
      <c r="C406" s="69" t="s">
        <v>45</v>
      </c>
      <c r="D406" s="70" t="s">
        <v>45</v>
      </c>
      <c r="E406" s="70" t="s">
        <v>45</v>
      </c>
      <c r="F406" s="71" t="s">
        <v>45</v>
      </c>
      <c r="G406" s="63"/>
    </row>
    <row r="407" spans="1:7" x14ac:dyDescent="0.2">
      <c r="A407" s="68" t="s">
        <v>79</v>
      </c>
      <c r="B407" s="68" t="s">
        <v>6</v>
      </c>
      <c r="C407" s="69" t="s">
        <v>45</v>
      </c>
      <c r="D407" s="70" t="s">
        <v>45</v>
      </c>
      <c r="E407" s="70" t="s">
        <v>45</v>
      </c>
      <c r="F407" s="71" t="s">
        <v>45</v>
      </c>
      <c r="G407" s="63"/>
    </row>
    <row r="408" spans="1:7" x14ac:dyDescent="0.2">
      <c r="A408" s="68" t="s">
        <v>79</v>
      </c>
      <c r="B408" s="68" t="s">
        <v>10</v>
      </c>
      <c r="C408" s="69">
        <v>81</v>
      </c>
      <c r="D408" s="70">
        <v>4159566</v>
      </c>
      <c r="E408" s="70">
        <v>249574</v>
      </c>
      <c r="F408" s="71">
        <v>4.2283266290375743E-4</v>
      </c>
      <c r="G408" s="63"/>
    </row>
    <row r="409" spans="1:7" x14ac:dyDescent="0.2">
      <c r="A409" s="68" t="s">
        <v>79</v>
      </c>
      <c r="B409" s="68" t="s">
        <v>4</v>
      </c>
      <c r="C409" s="69">
        <v>14</v>
      </c>
      <c r="D409" s="70">
        <v>2231559</v>
      </c>
      <c r="E409" s="70">
        <v>133894</v>
      </c>
      <c r="F409" s="71">
        <v>2.2684557112053217E-4</v>
      </c>
      <c r="G409" s="63"/>
    </row>
    <row r="410" spans="1:7" x14ac:dyDescent="0.2">
      <c r="A410" s="68" t="s">
        <v>79</v>
      </c>
      <c r="B410" s="68" t="s">
        <v>46</v>
      </c>
      <c r="C410" s="69">
        <v>192</v>
      </c>
      <c r="D410" s="70">
        <v>3863406</v>
      </c>
      <c r="E410" s="70">
        <v>228263</v>
      </c>
      <c r="F410" s="71">
        <v>3.8672719166419733E-4</v>
      </c>
      <c r="G410" s="63"/>
    </row>
    <row r="411" spans="1:7" x14ac:dyDescent="0.2">
      <c r="A411" s="68" t="s">
        <v>79</v>
      </c>
      <c r="B411" s="68" t="s">
        <v>8</v>
      </c>
      <c r="C411" s="69">
        <v>74</v>
      </c>
      <c r="D411" s="70">
        <v>2525442</v>
      </c>
      <c r="E411" s="70">
        <v>151527</v>
      </c>
      <c r="F411" s="71">
        <v>2.5671971003316712E-4</v>
      </c>
      <c r="G411" s="63"/>
    </row>
    <row r="412" spans="1:7" x14ac:dyDescent="0.2">
      <c r="A412" s="68" t="s">
        <v>79</v>
      </c>
      <c r="B412" s="68" t="s">
        <v>149</v>
      </c>
      <c r="C412" s="69">
        <v>26</v>
      </c>
      <c r="D412" s="70">
        <v>3020656</v>
      </c>
      <c r="E412" s="70">
        <v>181239</v>
      </c>
      <c r="F412" s="71">
        <v>3.070583033169084E-4</v>
      </c>
      <c r="G412" s="63"/>
    </row>
    <row r="413" spans="1:7" x14ac:dyDescent="0.2">
      <c r="A413" s="68" t="s">
        <v>79</v>
      </c>
      <c r="B413" s="68" t="s">
        <v>24</v>
      </c>
      <c r="C413" s="69">
        <v>26</v>
      </c>
      <c r="D413" s="70">
        <v>5198987</v>
      </c>
      <c r="E413" s="70">
        <v>311939</v>
      </c>
      <c r="F413" s="71">
        <v>5.2849254342814231E-4</v>
      </c>
      <c r="G413" s="63"/>
    </row>
    <row r="414" spans="1:7" x14ac:dyDescent="0.2">
      <c r="A414" s="68" t="s">
        <v>80</v>
      </c>
      <c r="B414" s="68" t="s">
        <v>5</v>
      </c>
      <c r="C414" s="69" t="s">
        <v>45</v>
      </c>
      <c r="D414" s="70" t="s">
        <v>45</v>
      </c>
      <c r="E414" s="70" t="s">
        <v>45</v>
      </c>
      <c r="F414" s="71" t="s">
        <v>45</v>
      </c>
      <c r="G414" s="63"/>
    </row>
    <row r="415" spans="1:7" x14ac:dyDescent="0.2">
      <c r="A415" s="68" t="s">
        <v>80</v>
      </c>
      <c r="B415" s="68" t="s">
        <v>1</v>
      </c>
      <c r="C415" s="69">
        <v>7</v>
      </c>
      <c r="D415" s="70">
        <v>1085288</v>
      </c>
      <c r="E415" s="70">
        <v>65117</v>
      </c>
      <c r="F415" s="71">
        <v>1.1032236735518913E-4</v>
      </c>
      <c r="G415" s="63"/>
    </row>
    <row r="416" spans="1:7" x14ac:dyDescent="0.2">
      <c r="A416" s="68" t="s">
        <v>80</v>
      </c>
      <c r="B416" s="68" t="s">
        <v>148</v>
      </c>
      <c r="C416" s="69">
        <v>23</v>
      </c>
      <c r="D416" s="70">
        <v>1625346</v>
      </c>
      <c r="E416" s="70">
        <v>97521</v>
      </c>
      <c r="F416" s="71">
        <v>1.6522179441383049E-4</v>
      </c>
      <c r="G416" s="63"/>
    </row>
    <row r="417" spans="1:7" x14ac:dyDescent="0.2">
      <c r="A417" s="68" t="s">
        <v>80</v>
      </c>
      <c r="B417" s="68" t="s">
        <v>3</v>
      </c>
      <c r="C417" s="69">
        <v>16</v>
      </c>
      <c r="D417" s="70">
        <v>2859057</v>
      </c>
      <c r="E417" s="70">
        <v>171543</v>
      </c>
      <c r="F417" s="71">
        <v>2.9063116948279571E-4</v>
      </c>
      <c r="G417" s="63"/>
    </row>
    <row r="418" spans="1:7" x14ac:dyDescent="0.2">
      <c r="A418" s="68" t="s">
        <v>80</v>
      </c>
      <c r="B418" s="68" t="s">
        <v>2</v>
      </c>
      <c r="C418" s="69" t="s">
        <v>45</v>
      </c>
      <c r="D418" s="70" t="s">
        <v>45</v>
      </c>
      <c r="E418" s="70" t="s">
        <v>45</v>
      </c>
      <c r="F418" s="71" t="s">
        <v>45</v>
      </c>
      <c r="G418" s="63"/>
    </row>
    <row r="419" spans="1:7" x14ac:dyDescent="0.2">
      <c r="A419" s="68" t="s">
        <v>80</v>
      </c>
      <c r="B419" s="68" t="s">
        <v>6</v>
      </c>
      <c r="C419" s="69" t="s">
        <v>45</v>
      </c>
      <c r="D419" s="70" t="s">
        <v>45</v>
      </c>
      <c r="E419" s="70" t="s">
        <v>45</v>
      </c>
      <c r="F419" s="71" t="s">
        <v>45</v>
      </c>
      <c r="G419" s="63"/>
    </row>
    <row r="420" spans="1:7" x14ac:dyDescent="0.2">
      <c r="A420" s="68" t="s">
        <v>80</v>
      </c>
      <c r="B420" s="68" t="s">
        <v>10</v>
      </c>
      <c r="C420" s="69">
        <v>77</v>
      </c>
      <c r="D420" s="70">
        <v>4711784</v>
      </c>
      <c r="E420" s="70">
        <v>282707</v>
      </c>
      <c r="F420" s="71">
        <v>4.7896717459163435E-4</v>
      </c>
      <c r="G420" s="63"/>
    </row>
    <row r="421" spans="1:7" x14ac:dyDescent="0.2">
      <c r="A421" s="68" t="s">
        <v>80</v>
      </c>
      <c r="B421" s="68" t="s">
        <v>4</v>
      </c>
      <c r="C421" s="69">
        <v>8</v>
      </c>
      <c r="D421" s="70">
        <v>412272</v>
      </c>
      <c r="E421" s="70">
        <v>24736</v>
      </c>
      <c r="F421" s="71">
        <v>4.1908166514089381E-5</v>
      </c>
      <c r="G421" s="63"/>
    </row>
    <row r="422" spans="1:7" x14ac:dyDescent="0.2">
      <c r="A422" s="68" t="s">
        <v>80</v>
      </c>
      <c r="B422" s="68" t="s">
        <v>46</v>
      </c>
      <c r="C422" s="69">
        <v>123</v>
      </c>
      <c r="D422" s="70">
        <v>2076878</v>
      </c>
      <c r="E422" s="70">
        <v>122515</v>
      </c>
      <c r="F422" s="71">
        <v>2.0756706906830777E-4</v>
      </c>
      <c r="G422" s="63"/>
    </row>
    <row r="423" spans="1:7" x14ac:dyDescent="0.2">
      <c r="A423" s="68" t="s">
        <v>80</v>
      </c>
      <c r="B423" s="68" t="s">
        <v>8</v>
      </c>
      <c r="C423" s="69">
        <v>50</v>
      </c>
      <c r="D423" s="70">
        <v>1521752</v>
      </c>
      <c r="E423" s="70">
        <v>91305</v>
      </c>
      <c r="F423" s="71">
        <v>1.5469053782215926E-4</v>
      </c>
      <c r="G423" s="63"/>
    </row>
    <row r="424" spans="1:7" x14ac:dyDescent="0.2">
      <c r="A424" s="68" t="s">
        <v>80</v>
      </c>
      <c r="B424" s="68" t="s">
        <v>149</v>
      </c>
      <c r="C424" s="69">
        <v>29</v>
      </c>
      <c r="D424" s="70">
        <v>1527342</v>
      </c>
      <c r="E424" s="70">
        <v>91641</v>
      </c>
      <c r="F424" s="71">
        <v>1.5525979493522256E-4</v>
      </c>
      <c r="G424" s="63"/>
    </row>
    <row r="425" spans="1:7" x14ac:dyDescent="0.2">
      <c r="A425" s="68" t="s">
        <v>80</v>
      </c>
      <c r="B425" s="68" t="s">
        <v>24</v>
      </c>
      <c r="C425" s="69">
        <v>34</v>
      </c>
      <c r="D425" s="70">
        <v>2068749</v>
      </c>
      <c r="E425" s="70">
        <v>124125</v>
      </c>
      <c r="F425" s="71">
        <v>2.1029475940173613E-4</v>
      </c>
      <c r="G425" s="63"/>
    </row>
    <row r="426" spans="1:7" x14ac:dyDescent="0.2">
      <c r="A426" s="68" t="s">
        <v>81</v>
      </c>
      <c r="B426" s="68" t="s">
        <v>5</v>
      </c>
      <c r="C426" s="69" t="s">
        <v>45</v>
      </c>
      <c r="D426" s="70" t="s">
        <v>45</v>
      </c>
      <c r="E426" s="70" t="s">
        <v>45</v>
      </c>
      <c r="F426" s="71" t="s">
        <v>45</v>
      </c>
      <c r="G426" s="63"/>
    </row>
    <row r="427" spans="1:7" x14ac:dyDescent="0.2">
      <c r="A427" s="68" t="s">
        <v>81</v>
      </c>
      <c r="B427" s="68" t="s">
        <v>1</v>
      </c>
      <c r="C427" s="69" t="s">
        <v>45</v>
      </c>
      <c r="D427" s="70" t="s">
        <v>45</v>
      </c>
      <c r="E427" s="70" t="s">
        <v>45</v>
      </c>
      <c r="F427" s="71" t="s">
        <v>45</v>
      </c>
      <c r="G427" s="63"/>
    </row>
    <row r="428" spans="1:7" x14ac:dyDescent="0.2">
      <c r="A428" s="68" t="s">
        <v>81</v>
      </c>
      <c r="B428" s="68" t="s">
        <v>148</v>
      </c>
      <c r="C428" s="69">
        <v>19</v>
      </c>
      <c r="D428" s="70">
        <v>1655177</v>
      </c>
      <c r="E428" s="70">
        <v>99311</v>
      </c>
      <c r="F428" s="71">
        <v>1.6825444391497133E-4</v>
      </c>
      <c r="G428" s="63"/>
    </row>
    <row r="429" spans="1:7" x14ac:dyDescent="0.2">
      <c r="A429" s="68" t="s">
        <v>81</v>
      </c>
      <c r="B429" s="68" t="s">
        <v>3</v>
      </c>
      <c r="C429" s="69">
        <v>10</v>
      </c>
      <c r="D429" s="70">
        <v>5806086</v>
      </c>
      <c r="E429" s="70">
        <v>348365</v>
      </c>
      <c r="F429" s="71">
        <v>5.9020611366755933E-4</v>
      </c>
      <c r="G429" s="63"/>
    </row>
    <row r="430" spans="1:7" x14ac:dyDescent="0.2">
      <c r="A430" s="68" t="s">
        <v>81</v>
      </c>
      <c r="B430" s="68" t="s">
        <v>2</v>
      </c>
      <c r="C430" s="69" t="s">
        <v>45</v>
      </c>
      <c r="D430" s="70" t="s">
        <v>45</v>
      </c>
      <c r="E430" s="70" t="s">
        <v>45</v>
      </c>
      <c r="F430" s="71" t="s">
        <v>45</v>
      </c>
      <c r="G430" s="63"/>
    </row>
    <row r="431" spans="1:7" x14ac:dyDescent="0.2">
      <c r="A431" s="68" t="s">
        <v>81</v>
      </c>
      <c r="B431" s="68" t="s">
        <v>6</v>
      </c>
      <c r="C431" s="69" t="s">
        <v>45</v>
      </c>
      <c r="D431" s="70" t="s">
        <v>45</v>
      </c>
      <c r="E431" s="70" t="s">
        <v>45</v>
      </c>
      <c r="F431" s="71" t="s">
        <v>45</v>
      </c>
      <c r="G431" s="63"/>
    </row>
    <row r="432" spans="1:7" x14ac:dyDescent="0.2">
      <c r="A432" s="68" t="s">
        <v>81</v>
      </c>
      <c r="B432" s="68" t="s">
        <v>10</v>
      </c>
      <c r="C432" s="69">
        <v>23</v>
      </c>
      <c r="D432" s="70">
        <v>377469</v>
      </c>
      <c r="E432" s="70">
        <v>22648</v>
      </c>
      <c r="F432" s="71">
        <v>3.8370640168624532E-5</v>
      </c>
      <c r="G432" s="63"/>
    </row>
    <row r="433" spans="1:7" x14ac:dyDescent="0.2">
      <c r="A433" s="68" t="s">
        <v>81</v>
      </c>
      <c r="B433" s="68" t="s">
        <v>4</v>
      </c>
      <c r="C433" s="69" t="s">
        <v>45</v>
      </c>
      <c r="D433" s="70" t="s">
        <v>45</v>
      </c>
      <c r="E433" s="70" t="s">
        <v>45</v>
      </c>
      <c r="F433" s="71" t="s">
        <v>45</v>
      </c>
      <c r="G433" s="63"/>
    </row>
    <row r="434" spans="1:7" x14ac:dyDescent="0.2">
      <c r="A434" s="68" t="s">
        <v>81</v>
      </c>
      <c r="B434" s="68" t="s">
        <v>46</v>
      </c>
      <c r="C434" s="69">
        <v>86</v>
      </c>
      <c r="D434" s="70">
        <v>994584</v>
      </c>
      <c r="E434" s="70">
        <v>56240</v>
      </c>
      <c r="F434" s="71">
        <v>9.5282797734168287E-5</v>
      </c>
      <c r="G434" s="63"/>
    </row>
    <row r="435" spans="1:7" x14ac:dyDescent="0.2">
      <c r="A435" s="68" t="s">
        <v>81</v>
      </c>
      <c r="B435" s="68" t="s">
        <v>8</v>
      </c>
      <c r="C435" s="69">
        <v>32</v>
      </c>
      <c r="D435" s="70">
        <v>506983</v>
      </c>
      <c r="E435" s="70">
        <v>30419</v>
      </c>
      <c r="F435" s="71">
        <v>5.1536405125811969E-5</v>
      </c>
      <c r="G435" s="63"/>
    </row>
    <row r="436" spans="1:7" x14ac:dyDescent="0.2">
      <c r="A436" s="68" t="s">
        <v>81</v>
      </c>
      <c r="B436" s="68" t="s">
        <v>149</v>
      </c>
      <c r="C436" s="69">
        <v>29</v>
      </c>
      <c r="D436" s="70">
        <v>961314</v>
      </c>
      <c r="E436" s="70">
        <v>57679</v>
      </c>
      <c r="F436" s="71">
        <v>9.772077685826979E-5</v>
      </c>
      <c r="G436" s="63"/>
    </row>
    <row r="437" spans="1:7" x14ac:dyDescent="0.2">
      <c r="A437" s="68" t="s">
        <v>81</v>
      </c>
      <c r="B437" s="68" t="s">
        <v>24</v>
      </c>
      <c r="C437" s="69">
        <v>13</v>
      </c>
      <c r="D437" s="70">
        <v>1052614</v>
      </c>
      <c r="E437" s="70">
        <v>63157</v>
      </c>
      <c r="F437" s="71">
        <v>1.0700170086231983E-4</v>
      </c>
      <c r="G437" s="63"/>
    </row>
    <row r="438" spans="1:7" x14ac:dyDescent="0.2">
      <c r="A438" s="68" t="s">
        <v>82</v>
      </c>
      <c r="B438" s="68" t="s">
        <v>5</v>
      </c>
      <c r="C438" s="69" t="s">
        <v>45</v>
      </c>
      <c r="D438" s="70" t="s">
        <v>45</v>
      </c>
      <c r="E438" s="70" t="s">
        <v>45</v>
      </c>
      <c r="F438" s="71" t="s">
        <v>45</v>
      </c>
      <c r="G438" s="63"/>
    </row>
    <row r="439" spans="1:7" x14ac:dyDescent="0.2">
      <c r="A439" s="68" t="s">
        <v>82</v>
      </c>
      <c r="B439" s="68" t="s">
        <v>1</v>
      </c>
      <c r="C439" s="69" t="s">
        <v>45</v>
      </c>
      <c r="D439" s="70" t="s">
        <v>45</v>
      </c>
      <c r="E439" s="70" t="s">
        <v>45</v>
      </c>
      <c r="F439" s="71" t="s">
        <v>45</v>
      </c>
      <c r="G439" s="63"/>
    </row>
    <row r="440" spans="1:7" x14ac:dyDescent="0.2">
      <c r="A440" s="68" t="s">
        <v>82</v>
      </c>
      <c r="B440" s="68" t="s">
        <v>148</v>
      </c>
      <c r="C440" s="69">
        <v>15</v>
      </c>
      <c r="D440" s="70">
        <v>1359263</v>
      </c>
      <c r="E440" s="70">
        <v>81556</v>
      </c>
      <c r="F440" s="71">
        <v>1.3817361045533126E-4</v>
      </c>
      <c r="G440" s="63"/>
    </row>
    <row r="441" spans="1:7" x14ac:dyDescent="0.2">
      <c r="A441" s="68" t="s">
        <v>82</v>
      </c>
      <c r="B441" s="68" t="s">
        <v>3</v>
      </c>
      <c r="C441" s="69">
        <v>12</v>
      </c>
      <c r="D441" s="70">
        <v>2705821</v>
      </c>
      <c r="E441" s="70">
        <v>162349</v>
      </c>
      <c r="F441" s="71">
        <v>2.7505453288308125E-4</v>
      </c>
      <c r="G441" s="63"/>
    </row>
    <row r="442" spans="1:7" x14ac:dyDescent="0.2">
      <c r="A442" s="68" t="s">
        <v>82</v>
      </c>
      <c r="B442" s="68" t="s">
        <v>2</v>
      </c>
      <c r="C442" s="69" t="s">
        <v>45</v>
      </c>
      <c r="D442" s="70" t="s">
        <v>45</v>
      </c>
      <c r="E442" s="70" t="s">
        <v>45</v>
      </c>
      <c r="F442" s="71" t="s">
        <v>45</v>
      </c>
      <c r="G442" s="63"/>
    </row>
    <row r="443" spans="1:7" x14ac:dyDescent="0.2">
      <c r="A443" s="68" t="s">
        <v>82</v>
      </c>
      <c r="B443" s="68" t="s">
        <v>6</v>
      </c>
      <c r="C443" s="69" t="s">
        <v>45</v>
      </c>
      <c r="D443" s="70" t="s">
        <v>45</v>
      </c>
      <c r="E443" s="70" t="s">
        <v>45</v>
      </c>
      <c r="F443" s="71" t="s">
        <v>45</v>
      </c>
      <c r="G443" s="63"/>
    </row>
    <row r="444" spans="1:7" x14ac:dyDescent="0.2">
      <c r="A444" s="68" t="s">
        <v>82</v>
      </c>
      <c r="B444" s="68" t="s">
        <v>10</v>
      </c>
      <c r="C444" s="69">
        <v>42</v>
      </c>
      <c r="D444" s="70">
        <v>1854896</v>
      </c>
      <c r="E444" s="70">
        <v>111294</v>
      </c>
      <c r="F444" s="71">
        <v>1.8855625339663098E-4</v>
      </c>
      <c r="G444" s="63"/>
    </row>
    <row r="445" spans="1:7" x14ac:dyDescent="0.2">
      <c r="A445" s="68" t="s">
        <v>82</v>
      </c>
      <c r="B445" s="68" t="s">
        <v>4</v>
      </c>
      <c r="C445" s="69">
        <v>9</v>
      </c>
      <c r="D445" s="70">
        <v>1286196</v>
      </c>
      <c r="E445" s="70">
        <v>77172</v>
      </c>
      <c r="F445" s="71">
        <v>1.3074616050393376E-4</v>
      </c>
      <c r="G445" s="63"/>
    </row>
    <row r="446" spans="1:7" x14ac:dyDescent="0.2">
      <c r="A446" s="68" t="s">
        <v>82</v>
      </c>
      <c r="B446" s="68" t="s">
        <v>46</v>
      </c>
      <c r="C446" s="69">
        <v>125</v>
      </c>
      <c r="D446" s="70">
        <v>2461281</v>
      </c>
      <c r="E446" s="70">
        <v>145248</v>
      </c>
      <c r="F446" s="71">
        <v>2.4608171773279653E-4</v>
      </c>
      <c r="G446" s="63"/>
    </row>
    <row r="447" spans="1:7" x14ac:dyDescent="0.2">
      <c r="A447" s="68" t="s">
        <v>82</v>
      </c>
      <c r="B447" s="68" t="s">
        <v>8</v>
      </c>
      <c r="C447" s="69">
        <v>36</v>
      </c>
      <c r="D447" s="70">
        <v>1976603</v>
      </c>
      <c r="E447" s="70">
        <v>118596</v>
      </c>
      <c r="F447" s="71">
        <v>2.0092743030016754E-4</v>
      </c>
      <c r="G447" s="63"/>
    </row>
    <row r="448" spans="1:7" x14ac:dyDescent="0.2">
      <c r="A448" s="68" t="s">
        <v>82</v>
      </c>
      <c r="B448" s="68" t="s">
        <v>149</v>
      </c>
      <c r="C448" s="69">
        <v>15</v>
      </c>
      <c r="D448" s="70">
        <v>3609160</v>
      </c>
      <c r="E448" s="70">
        <v>216550</v>
      </c>
      <c r="F448" s="71">
        <v>3.6688282093410641E-4</v>
      </c>
      <c r="G448" s="63"/>
    </row>
    <row r="449" spans="1:7" x14ac:dyDescent="0.2">
      <c r="A449" s="68" t="s">
        <v>82</v>
      </c>
      <c r="B449" s="68" t="s">
        <v>24</v>
      </c>
      <c r="C449" s="69">
        <v>16</v>
      </c>
      <c r="D449" s="70">
        <v>3258090</v>
      </c>
      <c r="E449" s="70">
        <v>194554</v>
      </c>
      <c r="F449" s="71">
        <v>3.2961681063964045E-4</v>
      </c>
      <c r="G449" s="63"/>
    </row>
    <row r="450" spans="1:7" x14ac:dyDescent="0.2">
      <c r="A450" s="68" t="s">
        <v>83</v>
      </c>
      <c r="B450" s="68" t="s">
        <v>5</v>
      </c>
      <c r="C450" s="69" t="s">
        <v>45</v>
      </c>
      <c r="D450" s="70" t="s">
        <v>45</v>
      </c>
      <c r="E450" s="70" t="s">
        <v>45</v>
      </c>
      <c r="F450" s="71" t="s">
        <v>45</v>
      </c>
      <c r="G450" s="63"/>
    </row>
    <row r="451" spans="1:7" x14ac:dyDescent="0.2">
      <c r="A451" s="68" t="s">
        <v>83</v>
      </c>
      <c r="B451" s="68" t="s">
        <v>1</v>
      </c>
      <c r="C451" s="69">
        <v>5</v>
      </c>
      <c r="D451" s="70">
        <v>1475017</v>
      </c>
      <c r="E451" s="70">
        <v>88501</v>
      </c>
      <c r="F451" s="71">
        <v>1.4993995167623806E-4</v>
      </c>
      <c r="G451" s="63"/>
    </row>
    <row r="452" spans="1:7" x14ac:dyDescent="0.2">
      <c r="A452" s="68" t="s">
        <v>83</v>
      </c>
      <c r="B452" s="68" t="s">
        <v>148</v>
      </c>
      <c r="C452" s="69">
        <v>25</v>
      </c>
      <c r="D452" s="70">
        <v>967712</v>
      </c>
      <c r="E452" s="70">
        <v>58063</v>
      </c>
      <c r="F452" s="71">
        <v>9.8371356416056429E-5</v>
      </c>
      <c r="G452" s="63"/>
    </row>
    <row r="453" spans="1:7" x14ac:dyDescent="0.2">
      <c r="A453" s="68" t="s">
        <v>83</v>
      </c>
      <c r="B453" s="68" t="s">
        <v>3</v>
      </c>
      <c r="C453" s="69">
        <v>12</v>
      </c>
      <c r="D453" s="70">
        <v>3087430</v>
      </c>
      <c r="E453" s="70">
        <v>185246</v>
      </c>
      <c r="F453" s="71">
        <v>3.1384703323370801E-4</v>
      </c>
      <c r="G453" s="63"/>
    </row>
    <row r="454" spans="1:7" x14ac:dyDescent="0.2">
      <c r="A454" s="68" t="s">
        <v>83</v>
      </c>
      <c r="B454" s="68" t="s">
        <v>2</v>
      </c>
      <c r="C454" s="69" t="s">
        <v>45</v>
      </c>
      <c r="D454" s="70" t="s">
        <v>45</v>
      </c>
      <c r="E454" s="70" t="s">
        <v>45</v>
      </c>
      <c r="F454" s="71" t="s">
        <v>45</v>
      </c>
      <c r="G454" s="63"/>
    </row>
    <row r="455" spans="1:7" x14ac:dyDescent="0.2">
      <c r="A455" s="68" t="s">
        <v>83</v>
      </c>
      <c r="B455" s="68" t="s">
        <v>6</v>
      </c>
      <c r="C455" s="69" t="s">
        <v>45</v>
      </c>
      <c r="D455" s="70" t="s">
        <v>45</v>
      </c>
      <c r="E455" s="70" t="s">
        <v>45</v>
      </c>
      <c r="F455" s="71" t="s">
        <v>45</v>
      </c>
      <c r="G455" s="63"/>
    </row>
    <row r="456" spans="1:7" x14ac:dyDescent="0.2">
      <c r="A456" s="68" t="s">
        <v>83</v>
      </c>
      <c r="B456" s="68" t="s">
        <v>10</v>
      </c>
      <c r="C456" s="69">
        <v>62</v>
      </c>
      <c r="D456" s="70">
        <v>2154278</v>
      </c>
      <c r="E456" s="70">
        <v>126583</v>
      </c>
      <c r="F456" s="71">
        <v>2.1445914625860997E-4</v>
      </c>
      <c r="G456" s="63"/>
    </row>
    <row r="457" spans="1:7" x14ac:dyDescent="0.2">
      <c r="A457" s="68" t="s">
        <v>83</v>
      </c>
      <c r="B457" s="68" t="s">
        <v>4</v>
      </c>
      <c r="C457" s="69">
        <v>14</v>
      </c>
      <c r="D457" s="70">
        <v>292288</v>
      </c>
      <c r="E457" s="70">
        <v>17518</v>
      </c>
      <c r="F457" s="71">
        <v>2.9679303888818638E-5</v>
      </c>
      <c r="G457" s="63"/>
    </row>
    <row r="458" spans="1:7" x14ac:dyDescent="0.2">
      <c r="A458" s="68" t="s">
        <v>83</v>
      </c>
      <c r="B458" s="68" t="s">
        <v>46</v>
      </c>
      <c r="C458" s="69">
        <v>129</v>
      </c>
      <c r="D458" s="70">
        <v>2080019</v>
      </c>
      <c r="E458" s="70">
        <v>124284</v>
      </c>
      <c r="F458" s="71">
        <v>2.1056413999988216E-4</v>
      </c>
      <c r="G458" s="63"/>
    </row>
    <row r="459" spans="1:7" x14ac:dyDescent="0.2">
      <c r="A459" s="68" t="s">
        <v>83</v>
      </c>
      <c r="B459" s="68" t="s">
        <v>8</v>
      </c>
      <c r="C459" s="69">
        <v>41</v>
      </c>
      <c r="D459" s="70">
        <v>730344</v>
      </c>
      <c r="E459" s="70">
        <v>43821</v>
      </c>
      <c r="F459" s="71">
        <v>7.4242309379605063E-5</v>
      </c>
      <c r="G459" s="63"/>
    </row>
    <row r="460" spans="1:7" x14ac:dyDescent="0.2">
      <c r="A460" s="68" t="s">
        <v>83</v>
      </c>
      <c r="B460" s="68" t="s">
        <v>149</v>
      </c>
      <c r="C460" s="69">
        <v>29</v>
      </c>
      <c r="D460" s="70">
        <v>1702306</v>
      </c>
      <c r="E460" s="70">
        <v>102138</v>
      </c>
      <c r="F460" s="71">
        <v>1.7304399706565579E-4</v>
      </c>
      <c r="G460" s="63"/>
    </row>
    <row r="461" spans="1:7" x14ac:dyDescent="0.2">
      <c r="A461" s="68" t="s">
        <v>83</v>
      </c>
      <c r="B461" s="68" t="s">
        <v>24</v>
      </c>
      <c r="C461" s="69">
        <v>29</v>
      </c>
      <c r="D461" s="70">
        <v>4279103</v>
      </c>
      <c r="E461" s="70">
        <v>256688</v>
      </c>
      <c r="F461" s="71">
        <v>4.3488532689879431E-4</v>
      </c>
      <c r="G461" s="63"/>
    </row>
    <row r="462" spans="1:7" x14ac:dyDescent="0.2">
      <c r="A462" s="68" t="s">
        <v>84</v>
      </c>
      <c r="B462" s="68" t="s">
        <v>5</v>
      </c>
      <c r="C462" s="69" t="s">
        <v>45</v>
      </c>
      <c r="D462" s="70" t="s">
        <v>45</v>
      </c>
      <c r="E462" s="70" t="s">
        <v>45</v>
      </c>
      <c r="F462" s="71" t="s">
        <v>45</v>
      </c>
      <c r="G462" s="63"/>
    </row>
    <row r="463" spans="1:7" x14ac:dyDescent="0.2">
      <c r="A463" s="68" t="s">
        <v>84</v>
      </c>
      <c r="B463" s="68" t="s">
        <v>1</v>
      </c>
      <c r="C463" s="69">
        <v>9</v>
      </c>
      <c r="D463" s="70">
        <v>1277960</v>
      </c>
      <c r="E463" s="70">
        <v>76678</v>
      </c>
      <c r="F463" s="71">
        <v>1.2990921701032284E-4</v>
      </c>
      <c r="G463" s="63"/>
    </row>
    <row r="464" spans="1:7" x14ac:dyDescent="0.2">
      <c r="A464" s="68" t="s">
        <v>84</v>
      </c>
      <c r="B464" s="68" t="s">
        <v>148</v>
      </c>
      <c r="C464" s="69">
        <v>33</v>
      </c>
      <c r="D464" s="70">
        <v>1323023</v>
      </c>
      <c r="E464" s="70">
        <v>79122</v>
      </c>
      <c r="F464" s="71">
        <v>1.3404988482081906E-4</v>
      </c>
      <c r="G464" s="63"/>
    </row>
    <row r="465" spans="1:7" x14ac:dyDescent="0.2">
      <c r="A465" s="68" t="s">
        <v>84</v>
      </c>
      <c r="B465" s="68" t="s">
        <v>3</v>
      </c>
      <c r="C465" s="69">
        <v>8</v>
      </c>
      <c r="D465" s="70">
        <v>2418182</v>
      </c>
      <c r="E465" s="70">
        <v>145091</v>
      </c>
      <c r="F465" s="71">
        <v>2.4581572556984729E-4</v>
      </c>
      <c r="G465" s="63"/>
    </row>
    <row r="466" spans="1:7" x14ac:dyDescent="0.2">
      <c r="A466" s="68" t="s">
        <v>84</v>
      </c>
      <c r="B466" s="68" t="s">
        <v>2</v>
      </c>
      <c r="C466" s="69" t="s">
        <v>45</v>
      </c>
      <c r="D466" s="70" t="s">
        <v>45</v>
      </c>
      <c r="E466" s="70" t="s">
        <v>45</v>
      </c>
      <c r="F466" s="71" t="s">
        <v>45</v>
      </c>
      <c r="G466" s="63"/>
    </row>
    <row r="467" spans="1:7" x14ac:dyDescent="0.2">
      <c r="A467" s="68" t="s">
        <v>84</v>
      </c>
      <c r="B467" s="68" t="s">
        <v>6</v>
      </c>
      <c r="C467" s="69">
        <v>5</v>
      </c>
      <c r="D467" s="70">
        <v>129203</v>
      </c>
      <c r="E467" s="70">
        <v>7752</v>
      </c>
      <c r="F467" s="71">
        <v>1.3133574822817791E-5</v>
      </c>
      <c r="G467" s="63"/>
    </row>
    <row r="468" spans="1:7" x14ac:dyDescent="0.2">
      <c r="A468" s="68" t="s">
        <v>84</v>
      </c>
      <c r="B468" s="68" t="s">
        <v>10</v>
      </c>
      <c r="C468" s="69">
        <v>66</v>
      </c>
      <c r="D468" s="70">
        <v>2766097</v>
      </c>
      <c r="E468" s="70">
        <v>165966</v>
      </c>
      <c r="F468" s="71">
        <v>2.8118251793650384E-4</v>
      </c>
      <c r="G468" s="63"/>
    </row>
    <row r="469" spans="1:7" x14ac:dyDescent="0.2">
      <c r="A469" s="68" t="s">
        <v>84</v>
      </c>
      <c r="B469" s="68" t="s">
        <v>4</v>
      </c>
      <c r="C469" s="69">
        <v>7</v>
      </c>
      <c r="D469" s="70">
        <v>660219</v>
      </c>
      <c r="E469" s="70">
        <v>39613</v>
      </c>
      <c r="F469" s="71">
        <v>6.7113041725526469E-5</v>
      </c>
      <c r="G469" s="63"/>
    </row>
    <row r="470" spans="1:7" x14ac:dyDescent="0.2">
      <c r="A470" s="68" t="s">
        <v>84</v>
      </c>
      <c r="B470" s="68" t="s">
        <v>46</v>
      </c>
      <c r="C470" s="69">
        <v>142</v>
      </c>
      <c r="D470" s="70">
        <v>2134528</v>
      </c>
      <c r="E470" s="70">
        <v>127099</v>
      </c>
      <c r="F470" s="71">
        <v>2.1533336253938578E-4</v>
      </c>
      <c r="G470" s="63"/>
    </row>
    <row r="471" spans="1:7" x14ac:dyDescent="0.2">
      <c r="A471" s="68" t="s">
        <v>84</v>
      </c>
      <c r="B471" s="68" t="s">
        <v>8</v>
      </c>
      <c r="C471" s="69">
        <v>55</v>
      </c>
      <c r="D471" s="70">
        <v>2377851</v>
      </c>
      <c r="E471" s="70">
        <v>142671</v>
      </c>
      <c r="F471" s="71">
        <v>2.4171571898171275E-4</v>
      </c>
      <c r="G471" s="63"/>
    </row>
    <row r="472" spans="1:7" x14ac:dyDescent="0.2">
      <c r="A472" s="68" t="s">
        <v>84</v>
      </c>
      <c r="B472" s="68" t="s">
        <v>149</v>
      </c>
      <c r="C472" s="69">
        <v>35</v>
      </c>
      <c r="D472" s="70">
        <v>2212605</v>
      </c>
      <c r="E472" s="70">
        <v>132756</v>
      </c>
      <c r="F472" s="71">
        <v>2.249175514935499E-4</v>
      </c>
      <c r="G472" s="63"/>
    </row>
    <row r="473" spans="1:7" x14ac:dyDescent="0.2">
      <c r="A473" s="68" t="s">
        <v>84</v>
      </c>
      <c r="B473" s="68" t="s">
        <v>24</v>
      </c>
      <c r="C473" s="69">
        <v>12</v>
      </c>
      <c r="D473" s="70">
        <v>2461174</v>
      </c>
      <c r="E473" s="70">
        <v>147670</v>
      </c>
      <c r="F473" s="71">
        <v>2.5018511275612788E-4</v>
      </c>
      <c r="G473" s="63"/>
    </row>
    <row r="474" spans="1:7" x14ac:dyDescent="0.2">
      <c r="A474" s="68" t="s">
        <v>85</v>
      </c>
      <c r="B474" s="68" t="s">
        <v>5</v>
      </c>
      <c r="C474" s="69" t="s">
        <v>45</v>
      </c>
      <c r="D474" s="70" t="s">
        <v>45</v>
      </c>
      <c r="E474" s="70" t="s">
        <v>45</v>
      </c>
      <c r="F474" s="71" t="s">
        <v>45</v>
      </c>
      <c r="G474" s="63"/>
    </row>
    <row r="475" spans="1:7" x14ac:dyDescent="0.2">
      <c r="A475" s="68" t="s">
        <v>85</v>
      </c>
      <c r="B475" s="68" t="s">
        <v>1</v>
      </c>
      <c r="C475" s="69">
        <v>10</v>
      </c>
      <c r="D475" s="70">
        <v>2332088</v>
      </c>
      <c r="E475" s="70">
        <v>139925</v>
      </c>
      <c r="F475" s="71">
        <v>2.370633974564989E-4</v>
      </c>
      <c r="G475" s="63"/>
    </row>
    <row r="476" spans="1:7" x14ac:dyDescent="0.2">
      <c r="A476" s="68" t="s">
        <v>85</v>
      </c>
      <c r="B476" s="68" t="s">
        <v>148</v>
      </c>
      <c r="C476" s="69">
        <v>24</v>
      </c>
      <c r="D476" s="70">
        <v>2090186</v>
      </c>
      <c r="E476" s="70">
        <v>125411</v>
      </c>
      <c r="F476" s="71">
        <v>2.12473523233282E-4</v>
      </c>
      <c r="G476" s="63"/>
    </row>
    <row r="477" spans="1:7" x14ac:dyDescent="0.2">
      <c r="A477" s="68" t="s">
        <v>85</v>
      </c>
      <c r="B477" s="68" t="s">
        <v>3</v>
      </c>
      <c r="C477" s="69">
        <v>20</v>
      </c>
      <c r="D477" s="70">
        <v>7602718</v>
      </c>
      <c r="E477" s="70">
        <v>456163</v>
      </c>
      <c r="F477" s="71">
        <v>7.7283938234017449E-4</v>
      </c>
      <c r="G477" s="63"/>
    </row>
    <row r="478" spans="1:7" x14ac:dyDescent="0.2">
      <c r="A478" s="68" t="s">
        <v>85</v>
      </c>
      <c r="B478" s="68" t="s">
        <v>2</v>
      </c>
      <c r="C478" s="69" t="s">
        <v>45</v>
      </c>
      <c r="D478" s="70" t="s">
        <v>45</v>
      </c>
      <c r="E478" s="70" t="s">
        <v>45</v>
      </c>
      <c r="F478" s="71" t="s">
        <v>45</v>
      </c>
      <c r="G478" s="63"/>
    </row>
    <row r="479" spans="1:7" x14ac:dyDescent="0.2">
      <c r="A479" s="68" t="s">
        <v>85</v>
      </c>
      <c r="B479" s="68" t="s">
        <v>6</v>
      </c>
      <c r="C479" s="69">
        <v>6</v>
      </c>
      <c r="D479" s="70">
        <v>246530</v>
      </c>
      <c r="E479" s="70">
        <v>14792</v>
      </c>
      <c r="F479" s="71">
        <v>2.5060866715572854E-5</v>
      </c>
      <c r="G479" s="63"/>
    </row>
    <row r="480" spans="1:7" x14ac:dyDescent="0.2">
      <c r="A480" s="68" t="s">
        <v>85</v>
      </c>
      <c r="B480" s="68" t="s">
        <v>10</v>
      </c>
      <c r="C480" s="69">
        <v>66</v>
      </c>
      <c r="D480" s="70">
        <v>2696109</v>
      </c>
      <c r="E480" s="70">
        <v>161767</v>
      </c>
      <c r="F480" s="71">
        <v>2.7406849824081084E-4</v>
      </c>
      <c r="G480" s="63"/>
    </row>
    <row r="481" spans="1:7" x14ac:dyDescent="0.2">
      <c r="A481" s="68" t="s">
        <v>85</v>
      </c>
      <c r="B481" s="68" t="s">
        <v>4</v>
      </c>
      <c r="C481" s="69">
        <v>7</v>
      </c>
      <c r="D481" s="70">
        <v>2056607</v>
      </c>
      <c r="E481" s="70">
        <v>123396</v>
      </c>
      <c r="F481" s="71">
        <v>2.0905967477250054E-4</v>
      </c>
      <c r="G481" s="63"/>
    </row>
    <row r="482" spans="1:7" x14ac:dyDescent="0.2">
      <c r="A482" s="68" t="s">
        <v>85</v>
      </c>
      <c r="B482" s="68" t="s">
        <v>46</v>
      </c>
      <c r="C482" s="69">
        <v>158</v>
      </c>
      <c r="D482" s="70">
        <v>3084367</v>
      </c>
      <c r="E482" s="70">
        <v>182247</v>
      </c>
      <c r="F482" s="71">
        <v>3.0876607465609828E-4</v>
      </c>
      <c r="G482" s="63"/>
    </row>
    <row r="483" spans="1:7" x14ac:dyDescent="0.2">
      <c r="A483" s="68" t="s">
        <v>85</v>
      </c>
      <c r="B483" s="68" t="s">
        <v>8</v>
      </c>
      <c r="C483" s="69">
        <v>65</v>
      </c>
      <c r="D483" s="70">
        <v>1312917</v>
      </c>
      <c r="E483" s="70">
        <v>78756</v>
      </c>
      <c r="F483" s="71">
        <v>1.3342980117980367E-4</v>
      </c>
      <c r="G483" s="63"/>
    </row>
    <row r="484" spans="1:7" x14ac:dyDescent="0.2">
      <c r="A484" s="68" t="s">
        <v>85</v>
      </c>
      <c r="B484" s="68" t="s">
        <v>149</v>
      </c>
      <c r="C484" s="69">
        <v>37</v>
      </c>
      <c r="D484" s="70">
        <v>2951156</v>
      </c>
      <c r="E484" s="70">
        <v>177069</v>
      </c>
      <c r="F484" s="71">
        <v>2.9999341593156911E-4</v>
      </c>
      <c r="G484" s="63"/>
    </row>
    <row r="485" spans="1:7" x14ac:dyDescent="0.2">
      <c r="A485" s="68" t="s">
        <v>85</v>
      </c>
      <c r="B485" s="68" t="s">
        <v>24</v>
      </c>
      <c r="C485" s="69">
        <v>23</v>
      </c>
      <c r="D485" s="70">
        <v>2878269</v>
      </c>
      <c r="E485" s="70">
        <v>172696</v>
      </c>
      <c r="F485" s="71">
        <v>2.9258460237375404E-4</v>
      </c>
      <c r="G485" s="63"/>
    </row>
    <row r="486" spans="1:7" x14ac:dyDescent="0.2">
      <c r="A486" s="68" t="s">
        <v>86</v>
      </c>
      <c r="B486" s="68" t="s">
        <v>5</v>
      </c>
      <c r="C486" s="69">
        <v>5</v>
      </c>
      <c r="D486" s="70">
        <v>70544</v>
      </c>
      <c r="E486" s="70">
        <v>4233</v>
      </c>
      <c r="F486" s="71">
        <v>7.1716230940386622E-6</v>
      </c>
      <c r="G486" s="63"/>
    </row>
    <row r="487" spans="1:7" x14ac:dyDescent="0.2">
      <c r="A487" s="68" t="s">
        <v>86</v>
      </c>
      <c r="B487" s="68" t="s">
        <v>1</v>
      </c>
      <c r="C487" s="69" t="s">
        <v>45</v>
      </c>
      <c r="D487" s="70" t="s">
        <v>45</v>
      </c>
      <c r="E487" s="70" t="s">
        <v>45</v>
      </c>
      <c r="F487" s="71" t="s">
        <v>45</v>
      </c>
      <c r="G487" s="63"/>
    </row>
    <row r="488" spans="1:7" x14ac:dyDescent="0.2">
      <c r="A488" s="68" t="s">
        <v>86</v>
      </c>
      <c r="B488" s="68" t="s">
        <v>148</v>
      </c>
      <c r="C488" s="69">
        <v>21</v>
      </c>
      <c r="D488" s="70">
        <v>548731</v>
      </c>
      <c r="E488" s="70">
        <v>32924</v>
      </c>
      <c r="F488" s="71">
        <v>5.5780420209810752E-5</v>
      </c>
      <c r="G488" s="63"/>
    </row>
    <row r="489" spans="1:7" x14ac:dyDescent="0.2">
      <c r="A489" s="68" t="s">
        <v>86</v>
      </c>
      <c r="B489" s="68" t="s">
        <v>3</v>
      </c>
      <c r="C489" s="69">
        <v>12</v>
      </c>
      <c r="D489" s="70">
        <v>4247730</v>
      </c>
      <c r="E489" s="70">
        <v>254864</v>
      </c>
      <c r="F489" s="71">
        <v>4.3179507399930778E-4</v>
      </c>
      <c r="G489" s="63"/>
    </row>
    <row r="490" spans="1:7" x14ac:dyDescent="0.2">
      <c r="A490" s="68" t="s">
        <v>86</v>
      </c>
      <c r="B490" s="68" t="s">
        <v>2</v>
      </c>
      <c r="C490" s="69" t="s">
        <v>45</v>
      </c>
      <c r="D490" s="70" t="s">
        <v>45</v>
      </c>
      <c r="E490" s="70" t="s">
        <v>45</v>
      </c>
      <c r="F490" s="71" t="s">
        <v>45</v>
      </c>
      <c r="G490" s="63"/>
    </row>
    <row r="491" spans="1:7" x14ac:dyDescent="0.2">
      <c r="A491" s="68" t="s">
        <v>86</v>
      </c>
      <c r="B491" s="68" t="s">
        <v>6</v>
      </c>
      <c r="C491" s="69" t="s">
        <v>45</v>
      </c>
      <c r="D491" s="70" t="s">
        <v>45</v>
      </c>
      <c r="E491" s="70" t="s">
        <v>45</v>
      </c>
      <c r="F491" s="71" t="s">
        <v>45</v>
      </c>
      <c r="G491" s="63"/>
    </row>
    <row r="492" spans="1:7" x14ac:dyDescent="0.2">
      <c r="A492" s="68" t="s">
        <v>86</v>
      </c>
      <c r="B492" s="68" t="s">
        <v>10</v>
      </c>
      <c r="C492" s="69">
        <v>77</v>
      </c>
      <c r="D492" s="70">
        <v>19338874</v>
      </c>
      <c r="E492" s="70">
        <v>1160332</v>
      </c>
      <c r="F492" s="71">
        <v>1.9658548943898109E-3</v>
      </c>
      <c r="G492" s="63"/>
    </row>
    <row r="493" spans="1:7" x14ac:dyDescent="0.2">
      <c r="A493" s="68" t="s">
        <v>86</v>
      </c>
      <c r="B493" s="68" t="s">
        <v>4</v>
      </c>
      <c r="C493" s="69">
        <v>16</v>
      </c>
      <c r="D493" s="70">
        <v>2542262</v>
      </c>
      <c r="E493" s="70">
        <v>152536</v>
      </c>
      <c r="F493" s="71">
        <v>2.5842917558995546E-4</v>
      </c>
      <c r="G493" s="63"/>
    </row>
    <row r="494" spans="1:7" x14ac:dyDescent="0.2">
      <c r="A494" s="68" t="s">
        <v>86</v>
      </c>
      <c r="B494" s="68" t="s">
        <v>46</v>
      </c>
      <c r="C494" s="69">
        <v>130</v>
      </c>
      <c r="D494" s="70">
        <v>2692379</v>
      </c>
      <c r="E494" s="70">
        <v>160467</v>
      </c>
      <c r="F494" s="71">
        <v>2.7186601536288734E-4</v>
      </c>
      <c r="G494" s="63"/>
    </row>
    <row r="495" spans="1:7" x14ac:dyDescent="0.2">
      <c r="A495" s="68" t="s">
        <v>86</v>
      </c>
      <c r="B495" s="68" t="s">
        <v>8</v>
      </c>
      <c r="C495" s="69">
        <v>41</v>
      </c>
      <c r="D495" s="70">
        <v>794218</v>
      </c>
      <c r="E495" s="70">
        <v>47653</v>
      </c>
      <c r="F495" s="71">
        <v>8.0734551216684239E-5</v>
      </c>
      <c r="G495" s="63"/>
    </row>
    <row r="496" spans="1:7" x14ac:dyDescent="0.2">
      <c r="A496" s="68" t="s">
        <v>86</v>
      </c>
      <c r="B496" s="68" t="s">
        <v>149</v>
      </c>
      <c r="C496" s="69">
        <v>28</v>
      </c>
      <c r="D496" s="70">
        <v>1165977</v>
      </c>
      <c r="E496" s="70">
        <v>69959</v>
      </c>
      <c r="F496" s="71">
        <v>1.1852576896665505E-4</v>
      </c>
      <c r="G496" s="63"/>
    </row>
    <row r="497" spans="1:7" x14ac:dyDescent="0.2">
      <c r="A497" s="68" t="s">
        <v>86</v>
      </c>
      <c r="B497" s="68" t="s">
        <v>24</v>
      </c>
      <c r="C497" s="69">
        <v>23</v>
      </c>
      <c r="D497" s="70">
        <v>1939447</v>
      </c>
      <c r="E497" s="70">
        <v>116367</v>
      </c>
      <c r="F497" s="71">
        <v>1.971510192733279E-4</v>
      </c>
      <c r="G497" s="63"/>
    </row>
    <row r="498" spans="1:7" x14ac:dyDescent="0.2">
      <c r="A498" s="68" t="s">
        <v>87</v>
      </c>
      <c r="B498" s="68" t="s">
        <v>5</v>
      </c>
      <c r="C498" s="69">
        <v>7</v>
      </c>
      <c r="D498" s="70">
        <v>200034</v>
      </c>
      <c r="E498" s="70">
        <v>12002</v>
      </c>
      <c r="F498" s="71">
        <v>2.0333999616029301E-5</v>
      </c>
      <c r="G498" s="63"/>
    </row>
    <row r="499" spans="1:7" x14ac:dyDescent="0.2">
      <c r="A499" s="68" t="s">
        <v>87</v>
      </c>
      <c r="B499" s="68" t="s">
        <v>1</v>
      </c>
      <c r="C499" s="69">
        <v>13</v>
      </c>
      <c r="D499" s="70">
        <v>1004407</v>
      </c>
      <c r="E499" s="70">
        <v>60264</v>
      </c>
      <c r="F499" s="71">
        <v>1.0210032935014079E-4</v>
      </c>
      <c r="G499" s="63"/>
    </row>
    <row r="500" spans="1:7" x14ac:dyDescent="0.2">
      <c r="A500" s="68" t="s">
        <v>87</v>
      </c>
      <c r="B500" s="68" t="s">
        <v>148</v>
      </c>
      <c r="C500" s="69">
        <v>33</v>
      </c>
      <c r="D500" s="70">
        <v>2486504</v>
      </c>
      <c r="E500" s="70">
        <v>149190</v>
      </c>
      <c r="F500" s="71">
        <v>2.5276032350569997E-4</v>
      </c>
      <c r="G500" s="63"/>
    </row>
    <row r="501" spans="1:7" x14ac:dyDescent="0.2">
      <c r="A501" s="68" t="s">
        <v>87</v>
      </c>
      <c r="B501" s="68" t="s">
        <v>3</v>
      </c>
      <c r="C501" s="69">
        <v>16</v>
      </c>
      <c r="D501" s="70">
        <v>6298260</v>
      </c>
      <c r="E501" s="70">
        <v>377896</v>
      </c>
      <c r="F501" s="71">
        <v>6.4023805356598976E-4</v>
      </c>
      <c r="G501" s="63"/>
    </row>
    <row r="502" spans="1:7" x14ac:dyDescent="0.2">
      <c r="A502" s="68" t="s">
        <v>87</v>
      </c>
      <c r="B502" s="68" t="s">
        <v>2</v>
      </c>
      <c r="C502" s="69">
        <v>7</v>
      </c>
      <c r="D502" s="70">
        <v>7042425</v>
      </c>
      <c r="E502" s="70">
        <v>422546</v>
      </c>
      <c r="F502" s="71">
        <v>7.1588486933467062E-4</v>
      </c>
      <c r="G502" s="63"/>
    </row>
    <row r="503" spans="1:7" x14ac:dyDescent="0.2">
      <c r="A503" s="68" t="s">
        <v>87</v>
      </c>
      <c r="B503" s="68" t="s">
        <v>6</v>
      </c>
      <c r="C503" s="69">
        <v>9</v>
      </c>
      <c r="D503" s="70">
        <v>1156094</v>
      </c>
      <c r="E503" s="70">
        <v>69366</v>
      </c>
      <c r="F503" s="71">
        <v>1.1752109793080224E-4</v>
      </c>
      <c r="G503" s="63"/>
    </row>
    <row r="504" spans="1:7" x14ac:dyDescent="0.2">
      <c r="A504" s="68" t="s">
        <v>87</v>
      </c>
      <c r="B504" s="68" t="s">
        <v>10</v>
      </c>
      <c r="C504" s="69">
        <v>103</v>
      </c>
      <c r="D504" s="70">
        <v>5200874</v>
      </c>
      <c r="E504" s="70">
        <v>312052</v>
      </c>
      <c r="F504" s="71">
        <v>5.2868399001676177E-4</v>
      </c>
      <c r="G504" s="63"/>
    </row>
    <row r="505" spans="1:7" x14ac:dyDescent="0.2">
      <c r="A505" s="68" t="s">
        <v>87</v>
      </c>
      <c r="B505" s="68" t="s">
        <v>4</v>
      </c>
      <c r="C505" s="69">
        <v>17</v>
      </c>
      <c r="D505" s="70">
        <v>2786878</v>
      </c>
      <c r="E505" s="70">
        <v>167213</v>
      </c>
      <c r="F505" s="71">
        <v>2.8329520728171201E-4</v>
      </c>
      <c r="G505" s="63"/>
    </row>
    <row r="506" spans="1:7" x14ac:dyDescent="0.2">
      <c r="A506" s="68" t="s">
        <v>87</v>
      </c>
      <c r="B506" s="68" t="s">
        <v>46</v>
      </c>
      <c r="C506" s="69">
        <v>228</v>
      </c>
      <c r="D506" s="70">
        <v>4793299</v>
      </c>
      <c r="E506" s="70">
        <v>284452</v>
      </c>
      <c r="F506" s="71">
        <v>4.8192358430084706E-4</v>
      </c>
      <c r="G506" s="63"/>
    </row>
    <row r="507" spans="1:7" x14ac:dyDescent="0.2">
      <c r="A507" s="68" t="s">
        <v>87</v>
      </c>
      <c r="B507" s="68" t="s">
        <v>8</v>
      </c>
      <c r="C507" s="69">
        <v>79</v>
      </c>
      <c r="D507" s="70">
        <v>1523400</v>
      </c>
      <c r="E507" s="70">
        <v>91404</v>
      </c>
      <c r="F507" s="71">
        <v>1.5485826536440112E-4</v>
      </c>
      <c r="G507" s="63"/>
    </row>
    <row r="508" spans="1:7" x14ac:dyDescent="0.2">
      <c r="A508" s="68" t="s">
        <v>87</v>
      </c>
      <c r="B508" s="68" t="s">
        <v>149</v>
      </c>
      <c r="C508" s="69">
        <v>45</v>
      </c>
      <c r="D508" s="70">
        <v>2837590</v>
      </c>
      <c r="E508" s="70">
        <v>170255</v>
      </c>
      <c r="F508" s="71">
        <v>2.8844901721605305E-4</v>
      </c>
      <c r="G508" s="63"/>
    </row>
    <row r="509" spans="1:7" x14ac:dyDescent="0.2">
      <c r="A509" s="68" t="s">
        <v>87</v>
      </c>
      <c r="B509" s="68" t="s">
        <v>24</v>
      </c>
      <c r="C509" s="69">
        <v>39</v>
      </c>
      <c r="D509" s="70">
        <v>7304498</v>
      </c>
      <c r="E509" s="70">
        <v>438270</v>
      </c>
      <c r="F509" s="71">
        <v>7.4252474685195479E-4</v>
      </c>
      <c r="G509" s="63"/>
    </row>
    <row r="510" spans="1:7" x14ac:dyDescent="0.2">
      <c r="A510" s="68" t="s">
        <v>88</v>
      </c>
      <c r="B510" s="68" t="s">
        <v>5</v>
      </c>
      <c r="C510" s="69" t="s">
        <v>45</v>
      </c>
      <c r="D510" s="70" t="s">
        <v>45</v>
      </c>
      <c r="E510" s="70" t="s">
        <v>45</v>
      </c>
      <c r="F510" s="71" t="s">
        <v>45</v>
      </c>
      <c r="G510" s="63"/>
    </row>
    <row r="511" spans="1:7" x14ac:dyDescent="0.2">
      <c r="A511" s="68" t="s">
        <v>88</v>
      </c>
      <c r="B511" s="68" t="s">
        <v>1</v>
      </c>
      <c r="C511" s="69">
        <v>6</v>
      </c>
      <c r="D511" s="70">
        <v>289548</v>
      </c>
      <c r="E511" s="70">
        <v>17373</v>
      </c>
      <c r="F511" s="71">
        <v>2.9433642337050243E-5</v>
      </c>
      <c r="G511" s="63"/>
    </row>
    <row r="512" spans="1:7" x14ac:dyDescent="0.2">
      <c r="A512" s="68" t="s">
        <v>88</v>
      </c>
      <c r="B512" s="68" t="s">
        <v>148</v>
      </c>
      <c r="C512" s="69">
        <v>30</v>
      </c>
      <c r="D512" s="70">
        <v>2722219</v>
      </c>
      <c r="E512" s="70">
        <v>163333</v>
      </c>
      <c r="F512" s="71">
        <v>2.7672164299990951E-4</v>
      </c>
      <c r="G512" s="63"/>
    </row>
    <row r="513" spans="1:7" x14ac:dyDescent="0.2">
      <c r="A513" s="68" t="s">
        <v>88</v>
      </c>
      <c r="B513" s="68" t="s">
        <v>3</v>
      </c>
      <c r="C513" s="69">
        <v>19</v>
      </c>
      <c r="D513" s="70">
        <v>3496261</v>
      </c>
      <c r="E513" s="70">
        <v>209776</v>
      </c>
      <c r="F513" s="71">
        <v>3.5540619092252644E-4</v>
      </c>
      <c r="G513" s="63"/>
    </row>
    <row r="514" spans="1:7" x14ac:dyDescent="0.2">
      <c r="A514" s="68" t="s">
        <v>88</v>
      </c>
      <c r="B514" s="68" t="s">
        <v>2</v>
      </c>
      <c r="C514" s="69" t="s">
        <v>45</v>
      </c>
      <c r="D514" s="70" t="s">
        <v>45</v>
      </c>
      <c r="E514" s="70" t="s">
        <v>45</v>
      </c>
      <c r="F514" s="71" t="s">
        <v>45</v>
      </c>
      <c r="G514" s="63"/>
    </row>
    <row r="515" spans="1:7" x14ac:dyDescent="0.2">
      <c r="A515" s="68" t="s">
        <v>88</v>
      </c>
      <c r="B515" s="68" t="s">
        <v>6</v>
      </c>
      <c r="C515" s="69">
        <v>6</v>
      </c>
      <c r="D515" s="70">
        <v>1004929</v>
      </c>
      <c r="E515" s="70">
        <v>60296</v>
      </c>
      <c r="F515" s="71">
        <v>1.0215454431328967E-4</v>
      </c>
      <c r="G515" s="63"/>
    </row>
    <row r="516" spans="1:7" x14ac:dyDescent="0.2">
      <c r="A516" s="68" t="s">
        <v>88</v>
      </c>
      <c r="B516" s="68" t="s">
        <v>10</v>
      </c>
      <c r="C516" s="69">
        <v>55</v>
      </c>
      <c r="D516" s="70">
        <v>1412812</v>
      </c>
      <c r="E516" s="70">
        <v>84769</v>
      </c>
      <c r="F516" s="71">
        <v>1.4361713159899916E-4</v>
      </c>
      <c r="G516" s="63"/>
    </row>
    <row r="517" spans="1:7" x14ac:dyDescent="0.2">
      <c r="A517" s="68" t="s">
        <v>88</v>
      </c>
      <c r="B517" s="68" t="s">
        <v>4</v>
      </c>
      <c r="C517" s="69">
        <v>11</v>
      </c>
      <c r="D517" s="70">
        <v>1560130</v>
      </c>
      <c r="E517" s="70">
        <v>93608</v>
      </c>
      <c r="F517" s="71">
        <v>1.5859232095128068E-4</v>
      </c>
      <c r="G517" s="63"/>
    </row>
    <row r="518" spans="1:7" x14ac:dyDescent="0.2">
      <c r="A518" s="68" t="s">
        <v>88</v>
      </c>
      <c r="B518" s="68" t="s">
        <v>46</v>
      </c>
      <c r="C518" s="69">
        <v>132</v>
      </c>
      <c r="D518" s="70">
        <v>2041415</v>
      </c>
      <c r="E518" s="70">
        <v>120414</v>
      </c>
      <c r="F518" s="71">
        <v>2.0400751789406368E-4</v>
      </c>
      <c r="G518" s="63"/>
    </row>
    <row r="519" spans="1:7" x14ac:dyDescent="0.2">
      <c r="A519" s="68" t="s">
        <v>88</v>
      </c>
      <c r="B519" s="68" t="s">
        <v>8</v>
      </c>
      <c r="C519" s="69">
        <v>58</v>
      </c>
      <c r="D519" s="70">
        <v>1134836</v>
      </c>
      <c r="E519" s="70">
        <v>68090</v>
      </c>
      <c r="F519" s="71">
        <v>1.1535927627524039E-4</v>
      </c>
      <c r="G519" s="63"/>
    </row>
    <row r="520" spans="1:7" x14ac:dyDescent="0.2">
      <c r="A520" s="68" t="s">
        <v>88</v>
      </c>
      <c r="B520" s="68" t="s">
        <v>149</v>
      </c>
      <c r="C520" s="69">
        <v>34</v>
      </c>
      <c r="D520" s="70">
        <v>1720063</v>
      </c>
      <c r="E520" s="70">
        <v>103204</v>
      </c>
      <c r="F520" s="71">
        <v>1.7485003302555307E-4</v>
      </c>
      <c r="G520" s="63"/>
    </row>
    <row r="521" spans="1:7" x14ac:dyDescent="0.2">
      <c r="A521" s="68" t="s">
        <v>88</v>
      </c>
      <c r="B521" s="68" t="s">
        <v>24</v>
      </c>
      <c r="C521" s="69">
        <v>30</v>
      </c>
      <c r="D521" s="70">
        <v>2316791</v>
      </c>
      <c r="E521" s="70">
        <v>139007</v>
      </c>
      <c r="F521" s="71">
        <v>2.3550810570116521E-4</v>
      </c>
      <c r="G521" s="63"/>
    </row>
    <row r="522" spans="1:7" x14ac:dyDescent="0.2">
      <c r="A522" s="68" t="s">
        <v>89</v>
      </c>
      <c r="B522" s="68" t="s">
        <v>5</v>
      </c>
      <c r="C522" s="69">
        <v>12</v>
      </c>
      <c r="D522" s="70">
        <v>745094</v>
      </c>
      <c r="E522" s="70">
        <v>44706</v>
      </c>
      <c r="F522" s="71">
        <v>7.574169195419146E-5</v>
      </c>
      <c r="G522" s="63"/>
    </row>
    <row r="523" spans="1:7" x14ac:dyDescent="0.2">
      <c r="A523" s="68" t="s">
        <v>89</v>
      </c>
      <c r="B523" s="68" t="s">
        <v>1</v>
      </c>
      <c r="C523" s="69">
        <v>9</v>
      </c>
      <c r="D523" s="70">
        <v>1881792</v>
      </c>
      <c r="E523" s="70">
        <v>112908</v>
      </c>
      <c r="F523" s="71">
        <v>1.9129072060045294E-4</v>
      </c>
      <c r="G523" s="63"/>
    </row>
    <row r="524" spans="1:7" x14ac:dyDescent="0.2">
      <c r="A524" s="68" t="s">
        <v>89</v>
      </c>
      <c r="B524" s="68" t="s">
        <v>148</v>
      </c>
      <c r="C524" s="69">
        <v>37</v>
      </c>
      <c r="D524" s="70">
        <v>3692618</v>
      </c>
      <c r="E524" s="70">
        <v>220478</v>
      </c>
      <c r="F524" s="71">
        <v>3.7353770766063225E-4</v>
      </c>
      <c r="G524" s="63"/>
    </row>
    <row r="525" spans="1:7" x14ac:dyDescent="0.2">
      <c r="A525" s="68" t="s">
        <v>89</v>
      </c>
      <c r="B525" s="68" t="s">
        <v>3</v>
      </c>
      <c r="C525" s="69">
        <v>22</v>
      </c>
      <c r="D525" s="70">
        <v>7011203</v>
      </c>
      <c r="E525" s="70">
        <v>420672</v>
      </c>
      <c r="F525" s="71">
        <v>7.1270990555526398E-4</v>
      </c>
      <c r="G525" s="63"/>
    </row>
    <row r="526" spans="1:7" x14ac:dyDescent="0.2">
      <c r="A526" s="68" t="s">
        <v>89</v>
      </c>
      <c r="B526" s="68" t="s">
        <v>2</v>
      </c>
      <c r="C526" s="69">
        <v>6</v>
      </c>
      <c r="D526" s="70">
        <v>9797286</v>
      </c>
      <c r="E526" s="70">
        <v>587837</v>
      </c>
      <c r="F526" s="71">
        <v>9.9592379039225264E-4</v>
      </c>
      <c r="G526" s="63"/>
    </row>
    <row r="527" spans="1:7" x14ac:dyDescent="0.2">
      <c r="A527" s="68" t="s">
        <v>89</v>
      </c>
      <c r="B527" s="68" t="s">
        <v>6</v>
      </c>
      <c r="C527" s="69">
        <v>7</v>
      </c>
      <c r="D527" s="70">
        <v>468171</v>
      </c>
      <c r="E527" s="70">
        <v>28090</v>
      </c>
      <c r="F527" s="71">
        <v>4.7590572339132065E-5</v>
      </c>
      <c r="G527" s="63"/>
    </row>
    <row r="528" spans="1:7" x14ac:dyDescent="0.2">
      <c r="A528" s="68" t="s">
        <v>89</v>
      </c>
      <c r="B528" s="68" t="s">
        <v>10</v>
      </c>
      <c r="C528" s="69">
        <v>88</v>
      </c>
      <c r="D528" s="70">
        <v>5605256</v>
      </c>
      <c r="E528" s="70">
        <v>336315</v>
      </c>
      <c r="F528" s="71">
        <v>5.6979079160680672E-4</v>
      </c>
      <c r="G528" s="63"/>
    </row>
    <row r="529" spans="1:7" x14ac:dyDescent="0.2">
      <c r="A529" s="68" t="s">
        <v>89</v>
      </c>
      <c r="B529" s="68" t="s">
        <v>4</v>
      </c>
      <c r="C529" s="69">
        <v>16</v>
      </c>
      <c r="D529" s="70">
        <v>1618797</v>
      </c>
      <c r="E529" s="70">
        <v>97128</v>
      </c>
      <c r="F529" s="71">
        <v>1.6455596689765822E-4</v>
      </c>
      <c r="G529" s="63"/>
    </row>
    <row r="530" spans="1:7" x14ac:dyDescent="0.2">
      <c r="A530" s="68" t="s">
        <v>89</v>
      </c>
      <c r="B530" s="68" t="s">
        <v>46</v>
      </c>
      <c r="C530" s="69">
        <v>205</v>
      </c>
      <c r="D530" s="70">
        <v>4623491</v>
      </c>
      <c r="E530" s="70">
        <v>275020</v>
      </c>
      <c r="F530" s="71">
        <v>4.6594372391271273E-4</v>
      </c>
      <c r="G530" s="63"/>
    </row>
    <row r="531" spans="1:7" x14ac:dyDescent="0.2">
      <c r="A531" s="68" t="s">
        <v>89</v>
      </c>
      <c r="B531" s="68" t="s">
        <v>8</v>
      </c>
      <c r="C531" s="69">
        <v>67</v>
      </c>
      <c r="D531" s="70">
        <v>463451</v>
      </c>
      <c r="E531" s="70">
        <v>27807</v>
      </c>
      <c r="F531" s="71">
        <v>4.71111087587841E-5</v>
      </c>
      <c r="G531" s="63"/>
    </row>
    <row r="532" spans="1:7" x14ac:dyDescent="0.2">
      <c r="A532" s="68" t="s">
        <v>89</v>
      </c>
      <c r="B532" s="68" t="s">
        <v>149</v>
      </c>
      <c r="C532" s="69">
        <v>37</v>
      </c>
      <c r="D532" s="70">
        <v>7090804</v>
      </c>
      <c r="E532" s="70">
        <v>425448</v>
      </c>
      <c r="F532" s="71">
        <v>7.208014888052353E-4</v>
      </c>
      <c r="G532" s="63"/>
    </row>
    <row r="533" spans="1:7" x14ac:dyDescent="0.2">
      <c r="A533" s="68" t="s">
        <v>89</v>
      </c>
      <c r="B533" s="68" t="s">
        <v>24</v>
      </c>
      <c r="C533" s="69">
        <v>29</v>
      </c>
      <c r="D533" s="70">
        <v>2807045</v>
      </c>
      <c r="E533" s="70">
        <v>168423</v>
      </c>
      <c r="F533" s="71">
        <v>2.8534521057577925E-4</v>
      </c>
      <c r="G533" s="63"/>
    </row>
    <row r="534" spans="1:7" x14ac:dyDescent="0.2">
      <c r="A534" s="68" t="s">
        <v>90</v>
      </c>
      <c r="B534" s="68" t="s">
        <v>5</v>
      </c>
      <c r="C534" s="69" t="s">
        <v>45</v>
      </c>
      <c r="D534" s="70" t="s">
        <v>45</v>
      </c>
      <c r="E534" s="70" t="s">
        <v>45</v>
      </c>
      <c r="F534" s="71" t="s">
        <v>45</v>
      </c>
      <c r="G534" s="63"/>
    </row>
    <row r="535" spans="1:7" x14ac:dyDescent="0.2">
      <c r="A535" s="68" t="s">
        <v>90</v>
      </c>
      <c r="B535" s="68" t="s">
        <v>1</v>
      </c>
      <c r="C535" s="69">
        <v>8</v>
      </c>
      <c r="D535" s="70">
        <v>2635768</v>
      </c>
      <c r="E535" s="70">
        <v>158146</v>
      </c>
      <c r="F535" s="71">
        <v>2.6793373631699466E-4</v>
      </c>
      <c r="G535" s="63"/>
    </row>
    <row r="536" spans="1:7" x14ac:dyDescent="0.2">
      <c r="A536" s="68" t="s">
        <v>90</v>
      </c>
      <c r="B536" s="68" t="s">
        <v>148</v>
      </c>
      <c r="C536" s="69">
        <v>22</v>
      </c>
      <c r="D536" s="70">
        <v>1016727</v>
      </c>
      <c r="E536" s="70">
        <v>61004</v>
      </c>
      <c r="F536" s="71">
        <v>1.0335405037295879E-4</v>
      </c>
      <c r="G536" s="63"/>
    </row>
    <row r="537" spans="1:7" x14ac:dyDescent="0.2">
      <c r="A537" s="68" t="s">
        <v>90</v>
      </c>
      <c r="B537" s="68" t="s">
        <v>3</v>
      </c>
      <c r="C537" s="69">
        <v>10</v>
      </c>
      <c r="D537" s="70">
        <v>3681463</v>
      </c>
      <c r="E537" s="70">
        <v>220888</v>
      </c>
      <c r="F537" s="71">
        <v>3.7423233687597737E-4</v>
      </c>
      <c r="G537" s="63"/>
    </row>
    <row r="538" spans="1:7" x14ac:dyDescent="0.2">
      <c r="A538" s="68" t="s">
        <v>90</v>
      </c>
      <c r="B538" s="68" t="s">
        <v>2</v>
      </c>
      <c r="C538" s="69" t="s">
        <v>45</v>
      </c>
      <c r="D538" s="70" t="s">
        <v>45</v>
      </c>
      <c r="E538" s="70" t="s">
        <v>45</v>
      </c>
      <c r="F538" s="71" t="s">
        <v>45</v>
      </c>
      <c r="G538" s="63"/>
    </row>
    <row r="539" spans="1:7" x14ac:dyDescent="0.2">
      <c r="A539" s="68" t="s">
        <v>90</v>
      </c>
      <c r="B539" s="68" t="s">
        <v>6</v>
      </c>
      <c r="C539" s="69">
        <v>9</v>
      </c>
      <c r="D539" s="70">
        <v>1018141</v>
      </c>
      <c r="E539" s="70">
        <v>61088</v>
      </c>
      <c r="F539" s="71">
        <v>1.0349636465122462E-4</v>
      </c>
      <c r="G539" s="63"/>
    </row>
    <row r="540" spans="1:7" x14ac:dyDescent="0.2">
      <c r="A540" s="68" t="s">
        <v>90</v>
      </c>
      <c r="B540" s="68" t="s">
        <v>10</v>
      </c>
      <c r="C540" s="69">
        <v>69</v>
      </c>
      <c r="D540" s="70">
        <v>3441595</v>
      </c>
      <c r="E540" s="70">
        <v>206496</v>
      </c>
      <c r="F540" s="71">
        <v>3.4984915719976558E-4</v>
      </c>
      <c r="G540" s="63"/>
    </row>
    <row r="541" spans="1:7" x14ac:dyDescent="0.2">
      <c r="A541" s="68" t="s">
        <v>90</v>
      </c>
      <c r="B541" s="68" t="s">
        <v>4</v>
      </c>
      <c r="C541" s="69">
        <v>10</v>
      </c>
      <c r="D541" s="70">
        <v>1201934</v>
      </c>
      <c r="E541" s="70">
        <v>72116</v>
      </c>
      <c r="F541" s="71">
        <v>1.2218019632640969E-4</v>
      </c>
      <c r="G541" s="63"/>
    </row>
    <row r="542" spans="1:7" x14ac:dyDescent="0.2">
      <c r="A542" s="68" t="s">
        <v>90</v>
      </c>
      <c r="B542" s="68" t="s">
        <v>46</v>
      </c>
      <c r="C542" s="69">
        <v>112</v>
      </c>
      <c r="D542" s="70">
        <v>1541356</v>
      </c>
      <c r="E542" s="70">
        <v>91469</v>
      </c>
      <c r="F542" s="71">
        <v>1.5496838950829729E-4</v>
      </c>
      <c r="G542" s="63"/>
    </row>
    <row r="543" spans="1:7" x14ac:dyDescent="0.2">
      <c r="A543" s="68" t="s">
        <v>90</v>
      </c>
      <c r="B543" s="68" t="s">
        <v>8</v>
      </c>
      <c r="C543" s="69">
        <v>54</v>
      </c>
      <c r="D543" s="70">
        <v>2187407</v>
      </c>
      <c r="E543" s="70">
        <v>131244</v>
      </c>
      <c r="F543" s="71">
        <v>2.2235589448476499E-4</v>
      </c>
      <c r="G543" s="63"/>
    </row>
    <row r="544" spans="1:7" x14ac:dyDescent="0.2">
      <c r="A544" s="68" t="s">
        <v>90</v>
      </c>
      <c r="B544" s="68" t="s">
        <v>149</v>
      </c>
      <c r="C544" s="69">
        <v>17</v>
      </c>
      <c r="D544" s="70">
        <v>1849766</v>
      </c>
      <c r="E544" s="70">
        <v>110986</v>
      </c>
      <c r="F544" s="71">
        <v>1.8803443437632295E-4</v>
      </c>
      <c r="G544" s="63"/>
    </row>
    <row r="545" spans="1:7" x14ac:dyDescent="0.2">
      <c r="A545" s="68" t="s">
        <v>90</v>
      </c>
      <c r="B545" s="68" t="s">
        <v>24</v>
      </c>
      <c r="C545" s="69">
        <v>24</v>
      </c>
      <c r="D545" s="70">
        <v>4260474</v>
      </c>
      <c r="E545" s="70">
        <v>255628</v>
      </c>
      <c r="F545" s="71">
        <v>4.3308945624448739E-4</v>
      </c>
      <c r="G545" s="63"/>
    </row>
    <row r="546" spans="1:7" x14ac:dyDescent="0.2">
      <c r="A546" s="68" t="s">
        <v>91</v>
      </c>
      <c r="B546" s="68" t="s">
        <v>5</v>
      </c>
      <c r="C546" s="69">
        <v>5</v>
      </c>
      <c r="D546" s="70">
        <v>203024</v>
      </c>
      <c r="E546" s="70">
        <v>12181</v>
      </c>
      <c r="F546" s="71">
        <v>2.0637264566143386E-5</v>
      </c>
      <c r="G546" s="63"/>
    </row>
    <row r="547" spans="1:7" x14ac:dyDescent="0.2">
      <c r="A547" s="68" t="s">
        <v>91</v>
      </c>
      <c r="B547" s="68" t="s">
        <v>1</v>
      </c>
      <c r="C547" s="69">
        <v>6</v>
      </c>
      <c r="D547" s="70">
        <v>1840779</v>
      </c>
      <c r="E547" s="70">
        <v>110447</v>
      </c>
      <c r="F547" s="71">
        <v>1.8712125109078388E-4</v>
      </c>
      <c r="G547" s="63"/>
    </row>
    <row r="548" spans="1:7" x14ac:dyDescent="0.2">
      <c r="A548" s="68" t="s">
        <v>91</v>
      </c>
      <c r="B548" s="68" t="s">
        <v>148</v>
      </c>
      <c r="C548" s="69">
        <v>21</v>
      </c>
      <c r="D548" s="70">
        <v>1362721</v>
      </c>
      <c r="E548" s="70">
        <v>81763</v>
      </c>
      <c r="F548" s="71">
        <v>1.385243134982006E-4</v>
      </c>
      <c r="G548" s="63"/>
    </row>
    <row r="549" spans="1:7" x14ac:dyDescent="0.2">
      <c r="A549" s="68" t="s">
        <v>91</v>
      </c>
      <c r="B549" s="68" t="s">
        <v>3</v>
      </c>
      <c r="C549" s="69">
        <v>14</v>
      </c>
      <c r="D549" s="70">
        <v>4671646</v>
      </c>
      <c r="E549" s="70">
        <v>280299</v>
      </c>
      <c r="F549" s="71">
        <v>4.7488749861468064E-4</v>
      </c>
      <c r="G549" s="63"/>
    </row>
    <row r="550" spans="1:7" x14ac:dyDescent="0.2">
      <c r="A550" s="68" t="s">
        <v>91</v>
      </c>
      <c r="B550" s="68" t="s">
        <v>2</v>
      </c>
      <c r="C550" s="69" t="s">
        <v>45</v>
      </c>
      <c r="D550" s="70" t="s">
        <v>45</v>
      </c>
      <c r="E550" s="70" t="s">
        <v>45</v>
      </c>
      <c r="F550" s="71" t="s">
        <v>45</v>
      </c>
      <c r="G550" s="63"/>
    </row>
    <row r="551" spans="1:7" x14ac:dyDescent="0.2">
      <c r="A551" s="68" t="s">
        <v>91</v>
      </c>
      <c r="B551" s="68" t="s">
        <v>6</v>
      </c>
      <c r="C551" s="69" t="s">
        <v>45</v>
      </c>
      <c r="D551" s="70" t="s">
        <v>45</v>
      </c>
      <c r="E551" s="70" t="s">
        <v>45</v>
      </c>
      <c r="F551" s="71" t="s">
        <v>45</v>
      </c>
      <c r="G551" s="63"/>
    </row>
    <row r="552" spans="1:7" x14ac:dyDescent="0.2">
      <c r="A552" s="68" t="s">
        <v>91</v>
      </c>
      <c r="B552" s="68" t="s">
        <v>10</v>
      </c>
      <c r="C552" s="69">
        <v>54</v>
      </c>
      <c r="D552" s="70">
        <v>5230577</v>
      </c>
      <c r="E552" s="70">
        <v>313835</v>
      </c>
      <c r="F552" s="71">
        <v>5.3170477999471381E-4</v>
      </c>
      <c r="G552" s="63"/>
    </row>
    <row r="553" spans="1:7" x14ac:dyDescent="0.2">
      <c r="A553" s="68" t="s">
        <v>91</v>
      </c>
      <c r="B553" s="68" t="s">
        <v>4</v>
      </c>
      <c r="C553" s="69">
        <v>16</v>
      </c>
      <c r="D553" s="70">
        <v>664295</v>
      </c>
      <c r="E553" s="70">
        <v>39858</v>
      </c>
      <c r="F553" s="71">
        <v>6.7528125037135127E-5</v>
      </c>
      <c r="G553" s="63"/>
    </row>
    <row r="554" spans="1:7" x14ac:dyDescent="0.2">
      <c r="A554" s="68" t="s">
        <v>91</v>
      </c>
      <c r="B554" s="68" t="s">
        <v>46</v>
      </c>
      <c r="C554" s="69">
        <v>116</v>
      </c>
      <c r="D554" s="70">
        <v>2405806</v>
      </c>
      <c r="E554" s="70">
        <v>142519</v>
      </c>
      <c r="F554" s="71">
        <v>2.4145819790675552E-4</v>
      </c>
      <c r="G554" s="63"/>
    </row>
    <row r="555" spans="1:7" x14ac:dyDescent="0.2">
      <c r="A555" s="68" t="s">
        <v>91</v>
      </c>
      <c r="B555" s="68" t="s">
        <v>8</v>
      </c>
      <c r="C555" s="69">
        <v>44</v>
      </c>
      <c r="D555" s="70">
        <v>851199</v>
      </c>
      <c r="E555" s="70">
        <v>51072</v>
      </c>
      <c r="F555" s="71">
        <v>8.6527081185623105E-5</v>
      </c>
      <c r="G555" s="63"/>
    </row>
    <row r="556" spans="1:7" x14ac:dyDescent="0.2">
      <c r="A556" s="68" t="s">
        <v>91</v>
      </c>
      <c r="B556" s="68" t="s">
        <v>149</v>
      </c>
      <c r="C556" s="69">
        <v>32</v>
      </c>
      <c r="D556" s="70">
        <v>1459155</v>
      </c>
      <c r="E556" s="70">
        <v>87549</v>
      </c>
      <c r="F556" s="71">
        <v>1.4832705652255868E-4</v>
      </c>
      <c r="G556" s="63"/>
    </row>
    <row r="557" spans="1:7" x14ac:dyDescent="0.2">
      <c r="A557" s="68" t="s">
        <v>91</v>
      </c>
      <c r="B557" s="68" t="s">
        <v>24</v>
      </c>
      <c r="C557" s="69">
        <v>22</v>
      </c>
      <c r="D557" s="70">
        <v>2738030</v>
      </c>
      <c r="E557" s="70">
        <v>164282</v>
      </c>
      <c r="F557" s="71">
        <v>2.7832945550079367E-4</v>
      </c>
      <c r="G557" s="63"/>
    </row>
    <row r="558" spans="1:7" x14ac:dyDescent="0.2">
      <c r="A558" s="68" t="s">
        <v>92</v>
      </c>
      <c r="B558" s="68" t="s">
        <v>5</v>
      </c>
      <c r="C558" s="69" t="s">
        <v>45</v>
      </c>
      <c r="D558" s="70" t="s">
        <v>45</v>
      </c>
      <c r="E558" s="70" t="s">
        <v>45</v>
      </c>
      <c r="F558" s="71" t="s">
        <v>45</v>
      </c>
      <c r="G558" s="63"/>
    </row>
    <row r="559" spans="1:7" x14ac:dyDescent="0.2">
      <c r="A559" s="68" t="s">
        <v>92</v>
      </c>
      <c r="B559" s="68" t="s">
        <v>1</v>
      </c>
      <c r="C559" s="69">
        <v>8</v>
      </c>
      <c r="D559" s="70">
        <v>2232876</v>
      </c>
      <c r="E559" s="70">
        <v>133973</v>
      </c>
      <c r="F559" s="71">
        <v>2.26979414310806E-4</v>
      </c>
      <c r="G559" s="63"/>
    </row>
    <row r="560" spans="1:7" x14ac:dyDescent="0.2">
      <c r="A560" s="68" t="s">
        <v>92</v>
      </c>
      <c r="B560" s="68" t="s">
        <v>148</v>
      </c>
      <c r="C560" s="69">
        <v>13</v>
      </c>
      <c r="D560" s="70">
        <v>789168</v>
      </c>
      <c r="E560" s="70">
        <v>47350</v>
      </c>
      <c r="F560" s="71">
        <v>8.0221203284368224E-5</v>
      </c>
      <c r="G560" s="63"/>
    </row>
    <row r="561" spans="1:7" x14ac:dyDescent="0.2">
      <c r="A561" s="68" t="s">
        <v>92</v>
      </c>
      <c r="B561" s="68" t="s">
        <v>3</v>
      </c>
      <c r="C561" s="69">
        <v>12</v>
      </c>
      <c r="D561" s="70">
        <v>2447486</v>
      </c>
      <c r="E561" s="70">
        <v>146849</v>
      </c>
      <c r="F561" s="71">
        <v>2.4879416010783925E-4</v>
      </c>
      <c r="G561" s="63"/>
    </row>
    <row r="562" spans="1:7" x14ac:dyDescent="0.2">
      <c r="A562" s="68" t="s">
        <v>92</v>
      </c>
      <c r="B562" s="68" t="s">
        <v>2</v>
      </c>
      <c r="C562" s="69">
        <v>5</v>
      </c>
      <c r="D562" s="70">
        <v>1164250</v>
      </c>
      <c r="E562" s="70">
        <v>69855</v>
      </c>
      <c r="F562" s="71">
        <v>1.1834957033642116E-4</v>
      </c>
      <c r="G562" s="63"/>
    </row>
    <row r="563" spans="1:7" x14ac:dyDescent="0.2">
      <c r="A563" s="68" t="s">
        <v>92</v>
      </c>
      <c r="B563" s="68" t="s">
        <v>6</v>
      </c>
      <c r="C563" s="69" t="s">
        <v>45</v>
      </c>
      <c r="D563" s="70" t="s">
        <v>45</v>
      </c>
      <c r="E563" s="70" t="s">
        <v>45</v>
      </c>
      <c r="F563" s="71" t="s">
        <v>45</v>
      </c>
      <c r="G563" s="63"/>
    </row>
    <row r="564" spans="1:7" x14ac:dyDescent="0.2">
      <c r="A564" s="68" t="s">
        <v>92</v>
      </c>
      <c r="B564" s="68" t="s">
        <v>10</v>
      </c>
      <c r="C564" s="69">
        <v>36</v>
      </c>
      <c r="D564" s="70">
        <v>3200449</v>
      </c>
      <c r="E564" s="70">
        <v>187288</v>
      </c>
      <c r="F564" s="71">
        <v>3.1730662556964638E-4</v>
      </c>
      <c r="G564" s="63"/>
    </row>
    <row r="565" spans="1:7" x14ac:dyDescent="0.2">
      <c r="A565" s="68" t="s">
        <v>92</v>
      </c>
      <c r="B565" s="68" t="s">
        <v>4</v>
      </c>
      <c r="C565" s="69">
        <v>9</v>
      </c>
      <c r="D565" s="70">
        <v>772702</v>
      </c>
      <c r="E565" s="70">
        <v>46362</v>
      </c>
      <c r="F565" s="71">
        <v>7.8547316297146344E-5</v>
      </c>
      <c r="G565" s="63"/>
    </row>
    <row r="566" spans="1:7" x14ac:dyDescent="0.2">
      <c r="A566" s="68" t="s">
        <v>92</v>
      </c>
      <c r="B566" s="68" t="s">
        <v>46</v>
      </c>
      <c r="C566" s="69">
        <v>97</v>
      </c>
      <c r="D566" s="70">
        <v>1402341</v>
      </c>
      <c r="E566" s="70">
        <v>81171</v>
      </c>
      <c r="F566" s="71">
        <v>1.375213366799462E-4</v>
      </c>
      <c r="G566" s="63"/>
    </row>
    <row r="567" spans="1:7" x14ac:dyDescent="0.2">
      <c r="A567" s="68" t="s">
        <v>92</v>
      </c>
      <c r="B567" s="68" t="s">
        <v>8</v>
      </c>
      <c r="C567" s="69">
        <v>33</v>
      </c>
      <c r="D567" s="70">
        <v>824242</v>
      </c>
      <c r="E567" s="70">
        <v>46838</v>
      </c>
      <c r="F567" s="71">
        <v>7.9353763873986035E-5</v>
      </c>
      <c r="G567" s="63"/>
    </row>
    <row r="568" spans="1:7" x14ac:dyDescent="0.2">
      <c r="A568" s="68" t="s">
        <v>92</v>
      </c>
      <c r="B568" s="68" t="s">
        <v>149</v>
      </c>
      <c r="C568" s="69">
        <v>26</v>
      </c>
      <c r="D568" s="70">
        <v>1143749</v>
      </c>
      <c r="E568" s="70">
        <v>68625</v>
      </c>
      <c r="F568" s="71">
        <v>1.1626568269038583E-4</v>
      </c>
      <c r="G568" s="63"/>
    </row>
    <row r="569" spans="1:7" x14ac:dyDescent="0.2">
      <c r="A569" s="68" t="s">
        <v>92</v>
      </c>
      <c r="B569" s="68" t="s">
        <v>24</v>
      </c>
      <c r="C569" s="69">
        <v>19</v>
      </c>
      <c r="D569" s="70">
        <v>797282</v>
      </c>
      <c r="E569" s="70">
        <v>47837</v>
      </c>
      <c r="F569" s="71">
        <v>8.1046287254790344E-5</v>
      </c>
      <c r="G569" s="63"/>
    </row>
    <row r="570" spans="1:7" x14ac:dyDescent="0.2">
      <c r="A570" s="68" t="s">
        <v>93</v>
      </c>
      <c r="B570" s="68" t="s">
        <v>5</v>
      </c>
      <c r="C570" s="69">
        <v>38</v>
      </c>
      <c r="D570" s="70">
        <v>3754572</v>
      </c>
      <c r="E570" s="70">
        <v>225274</v>
      </c>
      <c r="F570" s="71">
        <v>3.8166317526257162E-4</v>
      </c>
      <c r="G570" s="63"/>
    </row>
    <row r="571" spans="1:7" x14ac:dyDescent="0.2">
      <c r="A571" s="68" t="s">
        <v>93</v>
      </c>
      <c r="B571" s="68" t="s">
        <v>1</v>
      </c>
      <c r="C571" s="69">
        <v>10</v>
      </c>
      <c r="D571" s="70">
        <v>2409722</v>
      </c>
      <c r="E571" s="70">
        <v>144583</v>
      </c>
      <c r="F571" s="71">
        <v>2.4495506302985872E-4</v>
      </c>
      <c r="G571" s="63"/>
    </row>
    <row r="572" spans="1:7" x14ac:dyDescent="0.2">
      <c r="A572" s="68" t="s">
        <v>93</v>
      </c>
      <c r="B572" s="68" t="s">
        <v>148</v>
      </c>
      <c r="C572" s="69">
        <v>34</v>
      </c>
      <c r="D572" s="70">
        <v>2366142</v>
      </c>
      <c r="E572" s="70">
        <v>141969</v>
      </c>
      <c r="F572" s="71">
        <v>2.4052637822763405E-4</v>
      </c>
      <c r="G572" s="63"/>
    </row>
    <row r="573" spans="1:7" x14ac:dyDescent="0.2">
      <c r="A573" s="68" t="s">
        <v>93</v>
      </c>
      <c r="B573" s="68" t="s">
        <v>3</v>
      </c>
      <c r="C573" s="69">
        <v>24</v>
      </c>
      <c r="D573" s="70">
        <v>4610179</v>
      </c>
      <c r="E573" s="70">
        <v>276611</v>
      </c>
      <c r="F573" s="71">
        <v>4.6863922411177143E-4</v>
      </c>
      <c r="G573" s="63"/>
    </row>
    <row r="574" spans="1:7" x14ac:dyDescent="0.2">
      <c r="A574" s="68" t="s">
        <v>93</v>
      </c>
      <c r="B574" s="68" t="s">
        <v>2</v>
      </c>
      <c r="C574" s="69">
        <v>6</v>
      </c>
      <c r="D574" s="70">
        <v>1446652</v>
      </c>
      <c r="E574" s="70">
        <v>86799</v>
      </c>
      <c r="F574" s="71">
        <v>1.4705639332375663E-4</v>
      </c>
      <c r="G574" s="63"/>
    </row>
    <row r="575" spans="1:7" x14ac:dyDescent="0.2">
      <c r="A575" s="68" t="s">
        <v>93</v>
      </c>
      <c r="B575" s="68" t="s">
        <v>6</v>
      </c>
      <c r="C575" s="69">
        <v>11</v>
      </c>
      <c r="D575" s="70">
        <v>113353</v>
      </c>
      <c r="E575" s="70">
        <v>6801</v>
      </c>
      <c r="F575" s="71">
        <v>1.1522373886736817E-5</v>
      </c>
      <c r="G575" s="63"/>
    </row>
    <row r="576" spans="1:7" x14ac:dyDescent="0.2">
      <c r="A576" s="68" t="s">
        <v>93</v>
      </c>
      <c r="B576" s="68" t="s">
        <v>10</v>
      </c>
      <c r="C576" s="69">
        <v>104</v>
      </c>
      <c r="D576" s="70">
        <v>6715741</v>
      </c>
      <c r="E576" s="70">
        <v>402944</v>
      </c>
      <c r="F576" s="71">
        <v>6.8267481597078072E-4</v>
      </c>
      <c r="G576" s="63"/>
    </row>
    <row r="577" spans="1:7" x14ac:dyDescent="0.2">
      <c r="A577" s="68" t="s">
        <v>93</v>
      </c>
      <c r="B577" s="68" t="s">
        <v>4</v>
      </c>
      <c r="C577" s="69">
        <v>11</v>
      </c>
      <c r="D577" s="70">
        <v>1146692</v>
      </c>
      <c r="E577" s="70">
        <v>68802</v>
      </c>
      <c r="F577" s="71">
        <v>1.1656555920530311E-4</v>
      </c>
      <c r="G577" s="63"/>
    </row>
    <row r="578" spans="1:7" x14ac:dyDescent="0.2">
      <c r="A578" s="68" t="s">
        <v>93</v>
      </c>
      <c r="B578" s="68" t="s">
        <v>46</v>
      </c>
      <c r="C578" s="69">
        <v>214</v>
      </c>
      <c r="D578" s="70">
        <v>5801855</v>
      </c>
      <c r="E578" s="70">
        <v>345991</v>
      </c>
      <c r="F578" s="71">
        <v>5.8618404108895126E-4</v>
      </c>
      <c r="G578" s="63"/>
    </row>
    <row r="579" spans="1:7" x14ac:dyDescent="0.2">
      <c r="A579" s="68" t="s">
        <v>93</v>
      </c>
      <c r="B579" s="68" t="s">
        <v>8</v>
      </c>
      <c r="C579" s="69">
        <v>93</v>
      </c>
      <c r="D579" s="70">
        <v>7238490</v>
      </c>
      <c r="E579" s="70">
        <v>434309</v>
      </c>
      <c r="F579" s="71">
        <v>7.3581395094468171E-4</v>
      </c>
      <c r="G579" s="63"/>
    </row>
    <row r="580" spans="1:7" x14ac:dyDescent="0.2">
      <c r="A580" s="68" t="s">
        <v>93</v>
      </c>
      <c r="B580" s="68" t="s">
        <v>149</v>
      </c>
      <c r="C580" s="69">
        <v>28</v>
      </c>
      <c r="D580" s="70">
        <v>1548335</v>
      </c>
      <c r="E580" s="70">
        <v>92900</v>
      </c>
      <c r="F580" s="71">
        <v>1.5739281489161156E-4</v>
      </c>
      <c r="G580" s="63"/>
    </row>
    <row r="581" spans="1:7" x14ac:dyDescent="0.2">
      <c r="A581" s="68" t="s">
        <v>93</v>
      </c>
      <c r="B581" s="68" t="s">
        <v>24</v>
      </c>
      <c r="C581" s="69">
        <v>30</v>
      </c>
      <c r="D581" s="70">
        <v>2011914</v>
      </c>
      <c r="E581" s="70">
        <v>120715</v>
      </c>
      <c r="F581" s="71">
        <v>2.0451747739118288E-4</v>
      </c>
      <c r="G581" s="63"/>
    </row>
    <row r="582" spans="1:7" x14ac:dyDescent="0.2">
      <c r="A582" s="68" t="s">
        <v>94</v>
      </c>
      <c r="B582" s="68" t="s">
        <v>5</v>
      </c>
      <c r="C582" s="69" t="s">
        <v>45</v>
      </c>
      <c r="D582" s="70" t="s">
        <v>45</v>
      </c>
      <c r="E582" s="70" t="s">
        <v>45</v>
      </c>
      <c r="F582" s="71" t="s">
        <v>45</v>
      </c>
      <c r="G582" s="63"/>
    </row>
    <row r="583" spans="1:7" x14ac:dyDescent="0.2">
      <c r="A583" s="68" t="s">
        <v>94</v>
      </c>
      <c r="B583" s="68" t="s">
        <v>1</v>
      </c>
      <c r="C583" s="69">
        <v>8</v>
      </c>
      <c r="D583" s="70">
        <v>1503575</v>
      </c>
      <c r="E583" s="70">
        <v>90215</v>
      </c>
      <c r="F583" s="71">
        <v>1.528438406399003E-4</v>
      </c>
      <c r="G583" s="63"/>
    </row>
    <row r="584" spans="1:7" x14ac:dyDescent="0.2">
      <c r="A584" s="68" t="s">
        <v>94</v>
      </c>
      <c r="B584" s="68" t="s">
        <v>148</v>
      </c>
      <c r="C584" s="69">
        <v>56</v>
      </c>
      <c r="D584" s="70">
        <v>3820661</v>
      </c>
      <c r="E584" s="70">
        <v>229240</v>
      </c>
      <c r="F584" s="71">
        <v>3.8838244225783674E-4</v>
      </c>
      <c r="G584" s="63"/>
    </row>
    <row r="585" spans="1:7" x14ac:dyDescent="0.2">
      <c r="A585" s="68" t="s">
        <v>94</v>
      </c>
      <c r="B585" s="68" t="s">
        <v>3</v>
      </c>
      <c r="C585" s="69">
        <v>18</v>
      </c>
      <c r="D585" s="70">
        <v>5490406</v>
      </c>
      <c r="E585" s="70">
        <v>329424</v>
      </c>
      <c r="F585" s="71">
        <v>5.5811593813621366E-4</v>
      </c>
      <c r="G585" s="63"/>
    </row>
    <row r="586" spans="1:7" x14ac:dyDescent="0.2">
      <c r="A586" s="68" t="s">
        <v>94</v>
      </c>
      <c r="B586" s="68" t="s">
        <v>2</v>
      </c>
      <c r="C586" s="69">
        <v>8</v>
      </c>
      <c r="D586" s="70">
        <v>7669890</v>
      </c>
      <c r="E586" s="70">
        <v>460193</v>
      </c>
      <c r="F586" s="71">
        <v>7.7966707926173731E-4</v>
      </c>
      <c r="G586" s="63"/>
    </row>
    <row r="587" spans="1:7" x14ac:dyDescent="0.2">
      <c r="A587" s="68" t="s">
        <v>94</v>
      </c>
      <c r="B587" s="68" t="s">
        <v>6</v>
      </c>
      <c r="C587" s="69" t="s">
        <v>45</v>
      </c>
      <c r="D587" s="70" t="s">
        <v>45</v>
      </c>
      <c r="E587" s="70" t="s">
        <v>45</v>
      </c>
      <c r="F587" s="71" t="s">
        <v>45</v>
      </c>
      <c r="G587" s="63"/>
    </row>
    <row r="588" spans="1:7" x14ac:dyDescent="0.2">
      <c r="A588" s="68" t="s">
        <v>94</v>
      </c>
      <c r="B588" s="68" t="s">
        <v>10</v>
      </c>
      <c r="C588" s="69">
        <v>101</v>
      </c>
      <c r="D588" s="70">
        <v>2507493</v>
      </c>
      <c r="E588" s="70">
        <v>150450</v>
      </c>
      <c r="F588" s="71">
        <v>2.5489503767968743E-4</v>
      </c>
      <c r="G588" s="63"/>
    </row>
    <row r="589" spans="1:7" x14ac:dyDescent="0.2">
      <c r="A589" s="68" t="s">
        <v>94</v>
      </c>
      <c r="B589" s="68" t="s">
        <v>4</v>
      </c>
      <c r="C589" s="69">
        <v>15</v>
      </c>
      <c r="D589" s="70">
        <v>2202169</v>
      </c>
      <c r="E589" s="70">
        <v>132130</v>
      </c>
      <c r="F589" s="71">
        <v>2.238569712769498E-4</v>
      </c>
      <c r="G589" s="63"/>
    </row>
    <row r="590" spans="1:7" x14ac:dyDescent="0.2">
      <c r="A590" s="68" t="s">
        <v>94</v>
      </c>
      <c r="B590" s="68" t="s">
        <v>46</v>
      </c>
      <c r="C590" s="69">
        <v>260</v>
      </c>
      <c r="D590" s="70">
        <v>4589128</v>
      </c>
      <c r="E590" s="70">
        <v>272867</v>
      </c>
      <c r="F590" s="71">
        <v>4.6229607342335172E-4</v>
      </c>
      <c r="G590" s="63"/>
    </row>
    <row r="591" spans="1:7" x14ac:dyDescent="0.2">
      <c r="A591" s="68" t="s">
        <v>94</v>
      </c>
      <c r="B591" s="68" t="s">
        <v>8</v>
      </c>
      <c r="C591" s="69">
        <v>78</v>
      </c>
      <c r="D591" s="70">
        <v>1013025</v>
      </c>
      <c r="E591" s="70">
        <v>60782</v>
      </c>
      <c r="F591" s="71">
        <v>1.029779340661134E-4</v>
      </c>
      <c r="G591" s="63"/>
    </row>
    <row r="592" spans="1:7" x14ac:dyDescent="0.2">
      <c r="A592" s="68" t="s">
        <v>94</v>
      </c>
      <c r="B592" s="68" t="s">
        <v>149</v>
      </c>
      <c r="C592" s="69">
        <v>33</v>
      </c>
      <c r="D592" s="70">
        <v>2064102</v>
      </c>
      <c r="E592" s="70">
        <v>123846</v>
      </c>
      <c r="F592" s="71">
        <v>2.0982207269178176E-4</v>
      </c>
      <c r="G592" s="63"/>
    </row>
    <row r="593" spans="1:7" x14ac:dyDescent="0.2">
      <c r="A593" s="68" t="s">
        <v>94</v>
      </c>
      <c r="B593" s="68" t="s">
        <v>24</v>
      </c>
      <c r="C593" s="69">
        <v>28</v>
      </c>
      <c r="D593" s="70">
        <v>5571954</v>
      </c>
      <c r="E593" s="70">
        <v>332949</v>
      </c>
      <c r="F593" s="71">
        <v>5.6408805517058319E-4</v>
      </c>
      <c r="G593" s="63"/>
    </row>
    <row r="594" spans="1:7" x14ac:dyDescent="0.2">
      <c r="A594" s="68" t="s">
        <v>95</v>
      </c>
      <c r="B594" s="68" t="s">
        <v>5</v>
      </c>
      <c r="C594" s="69">
        <v>9</v>
      </c>
      <c r="D594" s="70">
        <v>216059</v>
      </c>
      <c r="E594" s="70">
        <v>12964</v>
      </c>
      <c r="F594" s="71">
        <v>2.1963836945692705E-5</v>
      </c>
      <c r="G594" s="63"/>
    </row>
    <row r="595" spans="1:7" x14ac:dyDescent="0.2">
      <c r="A595" s="68" t="s">
        <v>95</v>
      </c>
      <c r="B595" s="68" t="s">
        <v>1</v>
      </c>
      <c r="C595" s="69">
        <v>13</v>
      </c>
      <c r="D595" s="70">
        <v>2793016</v>
      </c>
      <c r="E595" s="70">
        <v>167581</v>
      </c>
      <c r="F595" s="71">
        <v>2.8391867935792422E-4</v>
      </c>
      <c r="G595" s="63"/>
    </row>
    <row r="596" spans="1:7" x14ac:dyDescent="0.2">
      <c r="A596" s="68" t="s">
        <v>95</v>
      </c>
      <c r="B596" s="68" t="s">
        <v>148</v>
      </c>
      <c r="C596" s="69">
        <v>77</v>
      </c>
      <c r="D596" s="70">
        <v>6520223</v>
      </c>
      <c r="E596" s="70">
        <v>391202</v>
      </c>
      <c r="F596" s="71">
        <v>6.6278131293033614E-4</v>
      </c>
      <c r="G596" s="63"/>
    </row>
    <row r="597" spans="1:7" x14ac:dyDescent="0.2">
      <c r="A597" s="68" t="s">
        <v>95</v>
      </c>
      <c r="B597" s="68" t="s">
        <v>3</v>
      </c>
      <c r="C597" s="69">
        <v>46</v>
      </c>
      <c r="D597" s="70">
        <v>12091886</v>
      </c>
      <c r="E597" s="70">
        <v>725513</v>
      </c>
      <c r="F597" s="71">
        <v>1.2291768924699439E-3</v>
      </c>
      <c r="G597" s="63"/>
    </row>
    <row r="598" spans="1:7" x14ac:dyDescent="0.2">
      <c r="A598" s="68" t="s">
        <v>95</v>
      </c>
      <c r="B598" s="68" t="s">
        <v>2</v>
      </c>
      <c r="C598" s="69">
        <v>9</v>
      </c>
      <c r="D598" s="70">
        <v>9528004</v>
      </c>
      <c r="E598" s="70">
        <v>571680</v>
      </c>
      <c r="F598" s="71">
        <v>9.6855031665486009E-4</v>
      </c>
      <c r="G598" s="63"/>
    </row>
    <row r="599" spans="1:7" x14ac:dyDescent="0.2">
      <c r="A599" s="68" t="s">
        <v>95</v>
      </c>
      <c r="B599" s="68" t="s">
        <v>6</v>
      </c>
      <c r="C599" s="69">
        <v>15</v>
      </c>
      <c r="D599" s="70">
        <v>877101</v>
      </c>
      <c r="E599" s="70">
        <v>52626</v>
      </c>
      <c r="F599" s="71">
        <v>8.91598953335409E-5</v>
      </c>
      <c r="G599" s="63"/>
    </row>
    <row r="600" spans="1:7" x14ac:dyDescent="0.2">
      <c r="A600" s="68" t="s">
        <v>95</v>
      </c>
      <c r="B600" s="68" t="s">
        <v>10</v>
      </c>
      <c r="C600" s="69">
        <v>165</v>
      </c>
      <c r="D600" s="70">
        <v>5951212</v>
      </c>
      <c r="E600" s="70">
        <v>357073</v>
      </c>
      <c r="F600" s="71">
        <v>6.0495936051445007E-4</v>
      </c>
      <c r="G600" s="63"/>
    </row>
    <row r="601" spans="1:7" x14ac:dyDescent="0.2">
      <c r="A601" s="68" t="s">
        <v>95</v>
      </c>
      <c r="B601" s="68" t="s">
        <v>4</v>
      </c>
      <c r="C601" s="69">
        <v>22</v>
      </c>
      <c r="D601" s="70">
        <v>4659587</v>
      </c>
      <c r="E601" s="70">
        <v>279575</v>
      </c>
      <c r="F601" s="71">
        <v>4.7366088507343705E-4</v>
      </c>
      <c r="G601" s="63"/>
    </row>
    <row r="602" spans="1:7" x14ac:dyDescent="0.2">
      <c r="A602" s="68" t="s">
        <v>95</v>
      </c>
      <c r="B602" s="68" t="s">
        <v>46</v>
      </c>
      <c r="C602" s="69">
        <v>372</v>
      </c>
      <c r="D602" s="70">
        <v>7263075</v>
      </c>
      <c r="E602" s="70">
        <v>430245</v>
      </c>
      <c r="F602" s="71">
        <v>7.2892865062477302E-4</v>
      </c>
      <c r="G602" s="63"/>
    </row>
    <row r="603" spans="1:7" x14ac:dyDescent="0.2">
      <c r="A603" s="68" t="s">
        <v>95</v>
      </c>
      <c r="B603" s="68" t="s">
        <v>8</v>
      </c>
      <c r="C603" s="69">
        <v>128</v>
      </c>
      <c r="D603" s="70">
        <v>5590989</v>
      </c>
      <c r="E603" s="70">
        <v>335459</v>
      </c>
      <c r="F603" s="71">
        <v>5.6834054134257404E-4</v>
      </c>
      <c r="G603" s="63"/>
    </row>
    <row r="604" spans="1:7" x14ac:dyDescent="0.2">
      <c r="A604" s="68" t="s">
        <v>95</v>
      </c>
      <c r="B604" s="68" t="s">
        <v>149</v>
      </c>
      <c r="C604" s="69">
        <v>54</v>
      </c>
      <c r="D604" s="70">
        <v>19379043</v>
      </c>
      <c r="E604" s="70">
        <v>1162743</v>
      </c>
      <c r="F604" s="71">
        <v>1.9699396530195598E-3</v>
      </c>
      <c r="G604" s="63"/>
    </row>
    <row r="605" spans="1:7" x14ac:dyDescent="0.2">
      <c r="A605" s="68" t="s">
        <v>95</v>
      </c>
      <c r="B605" s="68" t="s">
        <v>24</v>
      </c>
      <c r="C605" s="69">
        <v>32</v>
      </c>
      <c r="D605" s="70">
        <v>6723677</v>
      </c>
      <c r="E605" s="70">
        <v>403421</v>
      </c>
      <c r="F605" s="71">
        <v>6.8348295776521882E-4</v>
      </c>
      <c r="G605" s="63"/>
    </row>
    <row r="606" spans="1:7" x14ac:dyDescent="0.2">
      <c r="A606" s="68" t="s">
        <v>96</v>
      </c>
      <c r="B606" s="68" t="s">
        <v>5</v>
      </c>
      <c r="C606" s="69">
        <v>9</v>
      </c>
      <c r="D606" s="70">
        <v>188114</v>
      </c>
      <c r="E606" s="70">
        <v>11287</v>
      </c>
      <c r="F606" s="71">
        <v>1.9122634033171364E-5</v>
      </c>
      <c r="G606" s="63"/>
    </row>
    <row r="607" spans="1:7" x14ac:dyDescent="0.2">
      <c r="A607" s="68" t="s">
        <v>96</v>
      </c>
      <c r="B607" s="68" t="s">
        <v>1</v>
      </c>
      <c r="C607" s="69">
        <v>12</v>
      </c>
      <c r="D607" s="70">
        <v>2636096</v>
      </c>
      <c r="E607" s="70">
        <v>158166</v>
      </c>
      <c r="F607" s="71">
        <v>2.6796762066896271E-4</v>
      </c>
      <c r="G607" s="63"/>
    </row>
    <row r="608" spans="1:7" x14ac:dyDescent="0.2">
      <c r="A608" s="68" t="s">
        <v>96</v>
      </c>
      <c r="B608" s="68" t="s">
        <v>148</v>
      </c>
      <c r="C608" s="69">
        <v>46</v>
      </c>
      <c r="D608" s="70">
        <v>2828364</v>
      </c>
      <c r="E608" s="70">
        <v>169702</v>
      </c>
      <c r="F608" s="71">
        <v>2.8751211488413635E-4</v>
      </c>
      <c r="G608" s="63"/>
    </row>
    <row r="609" spans="1:7" x14ac:dyDescent="0.2">
      <c r="A609" s="68" t="s">
        <v>96</v>
      </c>
      <c r="B609" s="68" t="s">
        <v>3</v>
      </c>
      <c r="C609" s="69">
        <v>17</v>
      </c>
      <c r="D609" s="70">
        <v>4547869</v>
      </c>
      <c r="E609" s="70">
        <v>272872</v>
      </c>
      <c r="F609" s="71">
        <v>4.623045445113437E-4</v>
      </c>
      <c r="G609" s="63"/>
    </row>
    <row r="610" spans="1:7" x14ac:dyDescent="0.2">
      <c r="A610" s="68" t="s">
        <v>96</v>
      </c>
      <c r="B610" s="68" t="s">
        <v>2</v>
      </c>
      <c r="C610" s="69">
        <v>5</v>
      </c>
      <c r="D610" s="70">
        <v>6821198</v>
      </c>
      <c r="E610" s="70">
        <v>409272</v>
      </c>
      <c r="F610" s="71">
        <v>6.9339582493347306E-4</v>
      </c>
      <c r="G610" s="63"/>
    </row>
    <row r="611" spans="1:7" x14ac:dyDescent="0.2">
      <c r="A611" s="68" t="s">
        <v>96</v>
      </c>
      <c r="B611" s="68" t="s">
        <v>6</v>
      </c>
      <c r="C611" s="69">
        <v>8</v>
      </c>
      <c r="D611" s="70">
        <v>33333</v>
      </c>
      <c r="E611" s="70">
        <v>2000</v>
      </c>
      <c r="F611" s="71">
        <v>3.3884351968054159E-6</v>
      </c>
      <c r="G611" s="63"/>
    </row>
    <row r="612" spans="1:7" x14ac:dyDescent="0.2">
      <c r="A612" s="68" t="s">
        <v>96</v>
      </c>
      <c r="B612" s="68" t="s">
        <v>10</v>
      </c>
      <c r="C612" s="69">
        <v>81</v>
      </c>
      <c r="D612" s="70">
        <v>2680239</v>
      </c>
      <c r="E612" s="70">
        <v>160814</v>
      </c>
      <c r="F612" s="71">
        <v>2.7245390886953305E-4</v>
      </c>
      <c r="G612" s="63"/>
    </row>
    <row r="613" spans="1:7" x14ac:dyDescent="0.2">
      <c r="A613" s="68" t="s">
        <v>96</v>
      </c>
      <c r="B613" s="68" t="s">
        <v>4</v>
      </c>
      <c r="C613" s="69">
        <v>10</v>
      </c>
      <c r="D613" s="70">
        <v>2297616</v>
      </c>
      <c r="E613" s="70">
        <v>137857</v>
      </c>
      <c r="F613" s="71">
        <v>2.335597554630021E-4</v>
      </c>
      <c r="G613" s="63"/>
    </row>
    <row r="614" spans="1:7" x14ac:dyDescent="0.2">
      <c r="A614" s="68" t="s">
        <v>96</v>
      </c>
      <c r="B614" s="68" t="s">
        <v>46</v>
      </c>
      <c r="C614" s="69">
        <v>160</v>
      </c>
      <c r="D614" s="70">
        <v>4189485</v>
      </c>
      <c r="E614" s="70">
        <v>249185</v>
      </c>
      <c r="F614" s="71">
        <v>4.2217361225797877E-4</v>
      </c>
      <c r="G614" s="63"/>
    </row>
    <row r="615" spans="1:7" x14ac:dyDescent="0.2">
      <c r="A615" s="68" t="s">
        <v>96</v>
      </c>
      <c r="B615" s="68" t="s">
        <v>8</v>
      </c>
      <c r="C615" s="69">
        <v>85</v>
      </c>
      <c r="D615" s="70">
        <v>2121548</v>
      </c>
      <c r="E615" s="70">
        <v>127293</v>
      </c>
      <c r="F615" s="71">
        <v>2.1566204075347591E-4</v>
      </c>
      <c r="G615" s="63"/>
    </row>
    <row r="616" spans="1:7" x14ac:dyDescent="0.2">
      <c r="A616" s="68" t="s">
        <v>96</v>
      </c>
      <c r="B616" s="68" t="s">
        <v>149</v>
      </c>
      <c r="C616" s="69">
        <v>22</v>
      </c>
      <c r="D616" s="70">
        <v>9209315</v>
      </c>
      <c r="E616" s="70">
        <v>552559</v>
      </c>
      <c r="F616" s="71">
        <v>9.3615518195580192E-4</v>
      </c>
      <c r="G616" s="63"/>
    </row>
    <row r="617" spans="1:7" x14ac:dyDescent="0.2">
      <c r="A617" s="68" t="s">
        <v>96</v>
      </c>
      <c r="B617" s="68" t="s">
        <v>24</v>
      </c>
      <c r="C617" s="69">
        <v>21</v>
      </c>
      <c r="D617" s="70">
        <v>2507952</v>
      </c>
      <c r="E617" s="70">
        <v>150477</v>
      </c>
      <c r="F617" s="71">
        <v>2.5494078155484428E-4</v>
      </c>
      <c r="G617" s="63"/>
    </row>
    <row r="618" spans="1:7" x14ac:dyDescent="0.2">
      <c r="A618" s="68" t="s">
        <v>97</v>
      </c>
      <c r="B618" s="68" t="s">
        <v>5</v>
      </c>
      <c r="C618" s="69">
        <v>76</v>
      </c>
      <c r="D618" s="70">
        <v>7099807</v>
      </c>
      <c r="E618" s="70">
        <v>425988</v>
      </c>
      <c r="F618" s="71">
        <v>7.217163663083727E-4</v>
      </c>
      <c r="G618" s="63"/>
    </row>
    <row r="619" spans="1:7" x14ac:dyDescent="0.2">
      <c r="A619" s="68" t="s">
        <v>97</v>
      </c>
      <c r="B619" s="68" t="s">
        <v>1</v>
      </c>
      <c r="C619" s="69">
        <v>39</v>
      </c>
      <c r="D619" s="70">
        <v>44760428</v>
      </c>
      <c r="E619" s="70">
        <v>2685626</v>
      </c>
      <c r="F619" s="71">
        <v>4.5500348319278709E-3</v>
      </c>
      <c r="G619" s="63"/>
    </row>
    <row r="620" spans="1:7" x14ac:dyDescent="0.2">
      <c r="A620" s="68" t="s">
        <v>97</v>
      </c>
      <c r="B620" s="68" t="s">
        <v>148</v>
      </c>
      <c r="C620" s="69">
        <v>381</v>
      </c>
      <c r="D620" s="70">
        <v>49835545</v>
      </c>
      <c r="E620" s="70">
        <v>2988301</v>
      </c>
      <c r="F620" s="71">
        <v>5.0628321435244109E-3</v>
      </c>
      <c r="G620" s="63"/>
    </row>
    <row r="621" spans="1:7" x14ac:dyDescent="0.2">
      <c r="A621" s="68" t="s">
        <v>97</v>
      </c>
      <c r="B621" s="68" t="s">
        <v>3</v>
      </c>
      <c r="C621" s="69">
        <v>116</v>
      </c>
      <c r="D621" s="70">
        <v>41144928</v>
      </c>
      <c r="E621" s="70">
        <v>2468696</v>
      </c>
      <c r="F621" s="71">
        <v>4.182508208306371E-3</v>
      </c>
      <c r="G621" s="63"/>
    </row>
    <row r="622" spans="1:7" x14ac:dyDescent="0.2">
      <c r="A622" s="68" t="s">
        <v>97</v>
      </c>
      <c r="B622" s="68" t="s">
        <v>2</v>
      </c>
      <c r="C622" s="69">
        <v>21</v>
      </c>
      <c r="D622" s="70">
        <v>51327562</v>
      </c>
      <c r="E622" s="70">
        <v>3079654</v>
      </c>
      <c r="F622" s="71">
        <v>5.2176040037912926E-3</v>
      </c>
      <c r="G622" s="63"/>
    </row>
    <row r="623" spans="1:7" x14ac:dyDescent="0.2">
      <c r="A623" s="68" t="s">
        <v>97</v>
      </c>
      <c r="B623" s="68" t="s">
        <v>6</v>
      </c>
      <c r="C623" s="69">
        <v>50</v>
      </c>
      <c r="D623" s="70">
        <v>14362883</v>
      </c>
      <c r="E623" s="70">
        <v>861773</v>
      </c>
      <c r="F623" s="71">
        <v>1.4600309824282969E-3</v>
      </c>
      <c r="G623" s="63"/>
    </row>
    <row r="624" spans="1:7" x14ac:dyDescent="0.2">
      <c r="A624" s="68" t="s">
        <v>97</v>
      </c>
      <c r="B624" s="68" t="s">
        <v>10</v>
      </c>
      <c r="C624" s="69">
        <v>363</v>
      </c>
      <c r="D624" s="70">
        <v>28864143</v>
      </c>
      <c r="E624" s="70">
        <v>1731849</v>
      </c>
      <c r="F624" s="71">
        <v>2.9341290535761311E-3</v>
      </c>
      <c r="G624" s="63"/>
    </row>
    <row r="625" spans="1:7" x14ac:dyDescent="0.2">
      <c r="A625" s="68" t="s">
        <v>97</v>
      </c>
      <c r="B625" s="68" t="s">
        <v>4</v>
      </c>
      <c r="C625" s="69">
        <v>62</v>
      </c>
      <c r="D625" s="70">
        <v>23392541</v>
      </c>
      <c r="E625" s="70">
        <v>1403552</v>
      </c>
      <c r="F625" s="71">
        <v>2.3779224986733177E-3</v>
      </c>
      <c r="G625" s="63"/>
    </row>
    <row r="626" spans="1:7" x14ac:dyDescent="0.2">
      <c r="A626" s="68" t="s">
        <v>97</v>
      </c>
      <c r="B626" s="68" t="s">
        <v>46</v>
      </c>
      <c r="C626" s="69">
        <v>1113</v>
      </c>
      <c r="D626" s="70">
        <v>51046527</v>
      </c>
      <c r="E626" s="70">
        <v>3015140</v>
      </c>
      <c r="F626" s="71">
        <v>5.108303249647941E-3</v>
      </c>
      <c r="G626" s="63"/>
    </row>
    <row r="627" spans="1:7" x14ac:dyDescent="0.2">
      <c r="A627" s="68" t="s">
        <v>97</v>
      </c>
      <c r="B627" s="68" t="s">
        <v>8</v>
      </c>
      <c r="C627" s="69">
        <v>436</v>
      </c>
      <c r="D627" s="70">
        <v>46504761</v>
      </c>
      <c r="E627" s="70">
        <v>2790286</v>
      </c>
      <c r="F627" s="71">
        <v>4.727351645776698E-3</v>
      </c>
      <c r="G627" s="63"/>
    </row>
    <row r="628" spans="1:7" x14ac:dyDescent="0.2">
      <c r="A628" s="68" t="s">
        <v>97</v>
      </c>
      <c r="B628" s="68" t="s">
        <v>149</v>
      </c>
      <c r="C628" s="69">
        <v>88</v>
      </c>
      <c r="D628" s="70">
        <v>15764500</v>
      </c>
      <c r="E628" s="70">
        <v>945870</v>
      </c>
      <c r="F628" s="71">
        <v>1.6025095998011692E-3</v>
      </c>
      <c r="G628" s="63"/>
    </row>
    <row r="629" spans="1:7" x14ac:dyDescent="0.2">
      <c r="A629" s="68" t="s">
        <v>97</v>
      </c>
      <c r="B629" s="68" t="s">
        <v>24</v>
      </c>
      <c r="C629" s="69">
        <v>94</v>
      </c>
      <c r="D629" s="70">
        <v>30012153</v>
      </c>
      <c r="E629" s="70">
        <v>1800729</v>
      </c>
      <c r="F629" s="71">
        <v>3.0508267617541098E-3</v>
      </c>
      <c r="G629" s="63"/>
    </row>
    <row r="630" spans="1:7" x14ac:dyDescent="0.2">
      <c r="A630" s="68" t="s">
        <v>98</v>
      </c>
      <c r="B630" s="68" t="s">
        <v>5</v>
      </c>
      <c r="C630" s="69" t="s">
        <v>45</v>
      </c>
      <c r="D630" s="70" t="s">
        <v>45</v>
      </c>
      <c r="E630" s="70" t="s">
        <v>45</v>
      </c>
      <c r="F630" s="71" t="s">
        <v>45</v>
      </c>
      <c r="G630" s="63"/>
    </row>
    <row r="631" spans="1:7" x14ac:dyDescent="0.2">
      <c r="A631" s="68" t="s">
        <v>98</v>
      </c>
      <c r="B631" s="68" t="s">
        <v>1</v>
      </c>
      <c r="C631" s="69" t="s">
        <v>45</v>
      </c>
      <c r="D631" s="70" t="s">
        <v>45</v>
      </c>
      <c r="E631" s="70" t="s">
        <v>45</v>
      </c>
      <c r="F631" s="71" t="s">
        <v>45</v>
      </c>
      <c r="G631" s="63"/>
    </row>
    <row r="632" spans="1:7" x14ac:dyDescent="0.2">
      <c r="A632" s="68" t="s">
        <v>98</v>
      </c>
      <c r="B632" s="68" t="s">
        <v>148</v>
      </c>
      <c r="C632" s="69">
        <v>37</v>
      </c>
      <c r="D632" s="70">
        <v>2825747</v>
      </c>
      <c r="E632" s="70">
        <v>169545</v>
      </c>
      <c r="F632" s="71">
        <v>2.8724612272118712E-4</v>
      </c>
      <c r="G632" s="63"/>
    </row>
    <row r="633" spans="1:7" x14ac:dyDescent="0.2">
      <c r="A633" s="68" t="s">
        <v>98</v>
      </c>
      <c r="B633" s="68" t="s">
        <v>3</v>
      </c>
      <c r="C633" s="69">
        <v>14</v>
      </c>
      <c r="D633" s="70">
        <v>5218210</v>
      </c>
      <c r="E633" s="70">
        <v>313093</v>
      </c>
      <c r="F633" s="71">
        <v>5.3044767053669905E-4</v>
      </c>
      <c r="G633" s="63"/>
    </row>
    <row r="634" spans="1:7" x14ac:dyDescent="0.2">
      <c r="A634" s="68" t="s">
        <v>98</v>
      </c>
      <c r="B634" s="68" t="s">
        <v>2</v>
      </c>
      <c r="C634" s="69">
        <v>6</v>
      </c>
      <c r="D634" s="70">
        <v>6833984</v>
      </c>
      <c r="E634" s="70">
        <v>410039</v>
      </c>
      <c r="F634" s="71">
        <v>6.9469528983144796E-4</v>
      </c>
      <c r="G634" s="63"/>
    </row>
    <row r="635" spans="1:7" x14ac:dyDescent="0.2">
      <c r="A635" s="68" t="s">
        <v>98</v>
      </c>
      <c r="B635" s="68" t="s">
        <v>6</v>
      </c>
      <c r="C635" s="69">
        <v>13</v>
      </c>
      <c r="D635" s="70">
        <v>1158090</v>
      </c>
      <c r="E635" s="70">
        <v>69485</v>
      </c>
      <c r="F635" s="71">
        <v>1.1772270982501216E-4</v>
      </c>
      <c r="G635" s="63"/>
    </row>
    <row r="636" spans="1:7" x14ac:dyDescent="0.2">
      <c r="A636" s="68" t="s">
        <v>98</v>
      </c>
      <c r="B636" s="68" t="s">
        <v>10</v>
      </c>
      <c r="C636" s="69">
        <v>109</v>
      </c>
      <c r="D636" s="70">
        <v>5487553</v>
      </c>
      <c r="E636" s="70">
        <v>329253</v>
      </c>
      <c r="F636" s="71">
        <v>5.5782622692688677E-4</v>
      </c>
      <c r="G636" s="63"/>
    </row>
    <row r="637" spans="1:7" x14ac:dyDescent="0.2">
      <c r="A637" s="68" t="s">
        <v>98</v>
      </c>
      <c r="B637" s="68" t="s">
        <v>4</v>
      </c>
      <c r="C637" s="69">
        <v>22</v>
      </c>
      <c r="D637" s="70">
        <v>5678761</v>
      </c>
      <c r="E637" s="70">
        <v>339976</v>
      </c>
      <c r="F637" s="71">
        <v>5.7599332223455904E-4</v>
      </c>
      <c r="G637" s="63"/>
    </row>
    <row r="638" spans="1:7" x14ac:dyDescent="0.2">
      <c r="A638" s="68" t="s">
        <v>98</v>
      </c>
      <c r="B638" s="68" t="s">
        <v>46</v>
      </c>
      <c r="C638" s="69">
        <v>234</v>
      </c>
      <c r="D638" s="70">
        <v>5220169</v>
      </c>
      <c r="E638" s="70">
        <v>311194</v>
      </c>
      <c r="F638" s="71">
        <v>5.2723035131733227E-4</v>
      </c>
      <c r="G638" s="63"/>
    </row>
    <row r="639" spans="1:7" x14ac:dyDescent="0.2">
      <c r="A639" s="68" t="s">
        <v>98</v>
      </c>
      <c r="B639" s="68" t="s">
        <v>8</v>
      </c>
      <c r="C639" s="69">
        <v>86</v>
      </c>
      <c r="D639" s="70">
        <v>1416576</v>
      </c>
      <c r="E639" s="70">
        <v>84995</v>
      </c>
      <c r="F639" s="71">
        <v>1.4400002477623817E-4</v>
      </c>
      <c r="G639" s="63"/>
    </row>
    <row r="640" spans="1:7" x14ac:dyDescent="0.2">
      <c r="A640" s="68" t="s">
        <v>98</v>
      </c>
      <c r="B640" s="68" t="s">
        <v>149</v>
      </c>
      <c r="C640" s="69">
        <v>37</v>
      </c>
      <c r="D640" s="70">
        <v>4080803</v>
      </c>
      <c r="E640" s="70">
        <v>244848</v>
      </c>
      <c r="F640" s="71">
        <v>4.1482579053370622E-4</v>
      </c>
      <c r="G640" s="63"/>
    </row>
    <row r="641" spans="1:7" x14ac:dyDescent="0.2">
      <c r="A641" s="68" t="s">
        <v>98</v>
      </c>
      <c r="B641" s="68" t="s">
        <v>24</v>
      </c>
      <c r="C641" s="69">
        <v>33</v>
      </c>
      <c r="D641" s="70">
        <v>6136220</v>
      </c>
      <c r="E641" s="70">
        <v>368173</v>
      </c>
      <c r="F641" s="71">
        <v>6.2376517585672022E-4</v>
      </c>
      <c r="G641" s="63"/>
    </row>
    <row r="642" spans="1:7" x14ac:dyDescent="0.2">
      <c r="A642" s="68" t="s">
        <v>99</v>
      </c>
      <c r="B642" s="68" t="s">
        <v>5</v>
      </c>
      <c r="C642" s="69" t="s">
        <v>45</v>
      </c>
      <c r="D642" s="70" t="s">
        <v>45</v>
      </c>
      <c r="E642" s="70" t="s">
        <v>45</v>
      </c>
      <c r="F642" s="71" t="s">
        <v>45</v>
      </c>
      <c r="G642" s="63"/>
    </row>
    <row r="643" spans="1:7" x14ac:dyDescent="0.2">
      <c r="A643" s="68" t="s">
        <v>99</v>
      </c>
      <c r="B643" s="68" t="s">
        <v>1</v>
      </c>
      <c r="C643" s="69">
        <v>5</v>
      </c>
      <c r="D643" s="70">
        <v>155264</v>
      </c>
      <c r="E643" s="70">
        <v>9316</v>
      </c>
      <c r="F643" s="71">
        <v>1.5783331146719628E-5</v>
      </c>
      <c r="G643" s="63"/>
    </row>
    <row r="644" spans="1:7" x14ac:dyDescent="0.2">
      <c r="A644" s="68" t="s">
        <v>99</v>
      </c>
      <c r="B644" s="68" t="s">
        <v>148</v>
      </c>
      <c r="C644" s="69">
        <v>18</v>
      </c>
      <c r="D644" s="70">
        <v>650418</v>
      </c>
      <c r="E644" s="70">
        <v>39025</v>
      </c>
      <c r="F644" s="71">
        <v>6.6116841777665681E-5</v>
      </c>
      <c r="G644" s="63"/>
    </row>
    <row r="645" spans="1:7" x14ac:dyDescent="0.2">
      <c r="A645" s="68" t="s">
        <v>99</v>
      </c>
      <c r="B645" s="68" t="s">
        <v>3</v>
      </c>
      <c r="C645" s="69">
        <v>9</v>
      </c>
      <c r="D645" s="70">
        <v>1873026</v>
      </c>
      <c r="E645" s="70">
        <v>112382</v>
      </c>
      <c r="F645" s="71">
        <v>1.9039956214369312E-4</v>
      </c>
      <c r="G645" s="63"/>
    </row>
    <row r="646" spans="1:7" x14ac:dyDescent="0.2">
      <c r="A646" s="68" t="s">
        <v>99</v>
      </c>
      <c r="B646" s="68" t="s">
        <v>2</v>
      </c>
      <c r="C646" s="69" t="s">
        <v>45</v>
      </c>
      <c r="D646" s="70" t="s">
        <v>45</v>
      </c>
      <c r="E646" s="70" t="s">
        <v>45</v>
      </c>
      <c r="F646" s="71" t="s">
        <v>45</v>
      </c>
      <c r="G646" s="63"/>
    </row>
    <row r="647" spans="1:7" x14ac:dyDescent="0.2">
      <c r="A647" s="68" t="s">
        <v>99</v>
      </c>
      <c r="B647" s="68" t="s">
        <v>6</v>
      </c>
      <c r="C647" s="69" t="s">
        <v>45</v>
      </c>
      <c r="D647" s="70" t="s">
        <v>45</v>
      </c>
      <c r="E647" s="70" t="s">
        <v>45</v>
      </c>
      <c r="F647" s="71" t="s">
        <v>45</v>
      </c>
      <c r="G647" s="63"/>
    </row>
    <row r="648" spans="1:7" x14ac:dyDescent="0.2">
      <c r="A648" s="68" t="s">
        <v>99</v>
      </c>
      <c r="B648" s="68" t="s">
        <v>10</v>
      </c>
      <c r="C648" s="69">
        <v>54</v>
      </c>
      <c r="D648" s="70">
        <v>2375990</v>
      </c>
      <c r="E648" s="70">
        <v>142559</v>
      </c>
      <c r="F648" s="71">
        <v>2.4152596661069164E-4</v>
      </c>
      <c r="G648" s="63"/>
    </row>
    <row r="649" spans="1:7" x14ac:dyDescent="0.2">
      <c r="A649" s="68" t="s">
        <v>99</v>
      </c>
      <c r="B649" s="68" t="s">
        <v>4</v>
      </c>
      <c r="C649" s="69">
        <v>9</v>
      </c>
      <c r="D649" s="70">
        <v>1542643</v>
      </c>
      <c r="E649" s="70">
        <v>92559</v>
      </c>
      <c r="F649" s="71">
        <v>1.5681508669055625E-4</v>
      </c>
      <c r="G649" s="63"/>
    </row>
    <row r="650" spans="1:7" x14ac:dyDescent="0.2">
      <c r="A650" s="68" t="s">
        <v>99</v>
      </c>
      <c r="B650" s="68" t="s">
        <v>46</v>
      </c>
      <c r="C650" s="69">
        <v>110</v>
      </c>
      <c r="D650" s="70">
        <v>1967991</v>
      </c>
      <c r="E650" s="70">
        <v>117260</v>
      </c>
      <c r="F650" s="71">
        <v>1.9866395558870153E-4</v>
      </c>
      <c r="G650" s="63"/>
    </row>
    <row r="651" spans="1:7" x14ac:dyDescent="0.2">
      <c r="A651" s="68" t="s">
        <v>99</v>
      </c>
      <c r="B651" s="68" t="s">
        <v>8</v>
      </c>
      <c r="C651" s="69">
        <v>50</v>
      </c>
      <c r="D651" s="70">
        <v>2074346</v>
      </c>
      <c r="E651" s="70">
        <v>124461</v>
      </c>
      <c r="F651" s="71">
        <v>2.1086401651479944E-4</v>
      </c>
      <c r="G651" s="63"/>
    </row>
    <row r="652" spans="1:7" x14ac:dyDescent="0.2">
      <c r="A652" s="68" t="s">
        <v>99</v>
      </c>
      <c r="B652" s="68" t="s">
        <v>149</v>
      </c>
      <c r="C652" s="69">
        <v>20</v>
      </c>
      <c r="D652" s="70">
        <v>519290</v>
      </c>
      <c r="E652" s="70">
        <v>31157</v>
      </c>
      <c r="F652" s="71">
        <v>5.2786737713433173E-5</v>
      </c>
      <c r="G652" s="63"/>
    </row>
    <row r="653" spans="1:7" x14ac:dyDescent="0.2">
      <c r="A653" s="68" t="s">
        <v>99</v>
      </c>
      <c r="B653" s="68" t="s">
        <v>24</v>
      </c>
      <c r="C653" s="69">
        <v>19</v>
      </c>
      <c r="D653" s="70">
        <v>1261619</v>
      </c>
      <c r="E653" s="70">
        <v>75697</v>
      </c>
      <c r="F653" s="71">
        <v>1.2824718954628978E-4</v>
      </c>
      <c r="G653" s="63"/>
    </row>
    <row r="654" spans="1:7" x14ac:dyDescent="0.2">
      <c r="A654" s="68" t="s">
        <v>100</v>
      </c>
      <c r="B654" s="68" t="s">
        <v>5</v>
      </c>
      <c r="C654" s="69" t="s">
        <v>45</v>
      </c>
      <c r="D654" s="70" t="s">
        <v>45</v>
      </c>
      <c r="E654" s="70" t="s">
        <v>45</v>
      </c>
      <c r="F654" s="71" t="s">
        <v>45</v>
      </c>
      <c r="G654" s="63"/>
    </row>
    <row r="655" spans="1:7" x14ac:dyDescent="0.2">
      <c r="A655" s="68" t="s">
        <v>100</v>
      </c>
      <c r="B655" s="68" t="s">
        <v>1</v>
      </c>
      <c r="C655" s="69">
        <v>11</v>
      </c>
      <c r="D655" s="70">
        <v>649300</v>
      </c>
      <c r="E655" s="70">
        <v>38958</v>
      </c>
      <c r="F655" s="71">
        <v>6.6003329198572697E-5</v>
      </c>
      <c r="G655" s="63"/>
    </row>
    <row r="656" spans="1:7" x14ac:dyDescent="0.2">
      <c r="A656" s="68" t="s">
        <v>100</v>
      </c>
      <c r="B656" s="68" t="s">
        <v>148</v>
      </c>
      <c r="C656" s="69">
        <v>41</v>
      </c>
      <c r="D656" s="70">
        <v>2782193</v>
      </c>
      <c r="E656" s="70">
        <v>166932</v>
      </c>
      <c r="F656" s="71">
        <v>2.8281913213656083E-4</v>
      </c>
      <c r="G656" s="63"/>
    </row>
    <row r="657" spans="1:7" x14ac:dyDescent="0.2">
      <c r="A657" s="68" t="s">
        <v>100</v>
      </c>
      <c r="B657" s="68" t="s">
        <v>3</v>
      </c>
      <c r="C657" s="69">
        <v>25</v>
      </c>
      <c r="D657" s="70">
        <v>6508437</v>
      </c>
      <c r="E657" s="70">
        <v>390506</v>
      </c>
      <c r="F657" s="71">
        <v>6.616021374818478E-4</v>
      </c>
      <c r="G657" s="63"/>
    </row>
    <row r="658" spans="1:7" x14ac:dyDescent="0.2">
      <c r="A658" s="68" t="s">
        <v>100</v>
      </c>
      <c r="B658" s="68" t="s">
        <v>2</v>
      </c>
      <c r="C658" s="69" t="s">
        <v>45</v>
      </c>
      <c r="D658" s="70" t="s">
        <v>45</v>
      </c>
      <c r="E658" s="70" t="s">
        <v>45</v>
      </c>
      <c r="F658" s="71" t="s">
        <v>45</v>
      </c>
      <c r="G658" s="63"/>
    </row>
    <row r="659" spans="1:7" x14ac:dyDescent="0.2">
      <c r="A659" s="68" t="s">
        <v>100</v>
      </c>
      <c r="B659" s="68" t="s">
        <v>6</v>
      </c>
      <c r="C659" s="69">
        <v>8</v>
      </c>
      <c r="D659" s="70">
        <v>636418</v>
      </c>
      <c r="E659" s="70">
        <v>38185</v>
      </c>
      <c r="F659" s="71">
        <v>6.4693698995007396E-5</v>
      </c>
      <c r="G659" s="63"/>
    </row>
    <row r="660" spans="1:7" x14ac:dyDescent="0.2">
      <c r="A660" s="68" t="s">
        <v>100</v>
      </c>
      <c r="B660" s="68" t="s">
        <v>10</v>
      </c>
      <c r="C660" s="69">
        <v>108</v>
      </c>
      <c r="D660" s="70">
        <v>4529261</v>
      </c>
      <c r="E660" s="70">
        <v>271756</v>
      </c>
      <c r="F660" s="71">
        <v>4.6041379767152628E-4</v>
      </c>
      <c r="G660" s="63"/>
    </row>
    <row r="661" spans="1:7" x14ac:dyDescent="0.2">
      <c r="A661" s="68" t="s">
        <v>100</v>
      </c>
      <c r="B661" s="68" t="s">
        <v>4</v>
      </c>
      <c r="C661" s="69">
        <v>22</v>
      </c>
      <c r="D661" s="70">
        <v>4688172</v>
      </c>
      <c r="E661" s="70">
        <v>281290</v>
      </c>
      <c r="F661" s="71">
        <v>4.765664682546977E-4</v>
      </c>
      <c r="G661" s="63"/>
    </row>
    <row r="662" spans="1:7" x14ac:dyDescent="0.2">
      <c r="A662" s="68" t="s">
        <v>100</v>
      </c>
      <c r="B662" s="68" t="s">
        <v>46</v>
      </c>
      <c r="C662" s="69">
        <v>207</v>
      </c>
      <c r="D662" s="70">
        <v>3827308</v>
      </c>
      <c r="E662" s="70">
        <v>225313</v>
      </c>
      <c r="F662" s="71">
        <v>3.817292497489093E-4</v>
      </c>
      <c r="G662" s="63"/>
    </row>
    <row r="663" spans="1:7" x14ac:dyDescent="0.2">
      <c r="A663" s="68" t="s">
        <v>100</v>
      </c>
      <c r="B663" s="68" t="s">
        <v>8</v>
      </c>
      <c r="C663" s="69">
        <v>71</v>
      </c>
      <c r="D663" s="70">
        <v>2399465</v>
      </c>
      <c r="E663" s="70">
        <v>143968</v>
      </c>
      <c r="F663" s="71">
        <v>2.4391311920684105E-4</v>
      </c>
      <c r="G663" s="63"/>
    </row>
    <row r="664" spans="1:7" x14ac:dyDescent="0.2">
      <c r="A664" s="68" t="s">
        <v>100</v>
      </c>
      <c r="B664" s="68" t="s">
        <v>149</v>
      </c>
      <c r="C664" s="69">
        <v>46</v>
      </c>
      <c r="D664" s="70">
        <v>3265941</v>
      </c>
      <c r="E664" s="70">
        <v>195956</v>
      </c>
      <c r="F664" s="71">
        <v>3.3199210371260104E-4</v>
      </c>
      <c r="G664" s="63"/>
    </row>
    <row r="665" spans="1:7" x14ac:dyDescent="0.2">
      <c r="A665" s="68" t="s">
        <v>100</v>
      </c>
      <c r="B665" s="68" t="s">
        <v>24</v>
      </c>
      <c r="C665" s="69">
        <v>39</v>
      </c>
      <c r="D665" s="70">
        <v>9436071</v>
      </c>
      <c r="E665" s="70">
        <v>566164</v>
      </c>
      <c r="F665" s="71">
        <v>9.5920501238207071E-4</v>
      </c>
      <c r="G665" s="63"/>
    </row>
    <row r="666" spans="1:7" x14ac:dyDescent="0.2">
      <c r="A666" s="68" t="s">
        <v>101</v>
      </c>
      <c r="B666" s="68" t="s">
        <v>5</v>
      </c>
      <c r="C666" s="69">
        <v>10</v>
      </c>
      <c r="D666" s="70">
        <v>426069</v>
      </c>
      <c r="E666" s="70">
        <v>25564</v>
      </c>
      <c r="F666" s="71">
        <v>4.3310978685566823E-5</v>
      </c>
      <c r="G666" s="63"/>
    </row>
    <row r="667" spans="1:7" x14ac:dyDescent="0.2">
      <c r="A667" s="68" t="s">
        <v>101</v>
      </c>
      <c r="B667" s="68" t="s">
        <v>1</v>
      </c>
      <c r="C667" s="69">
        <v>15</v>
      </c>
      <c r="D667" s="70">
        <v>6381464</v>
      </c>
      <c r="E667" s="70">
        <v>382888</v>
      </c>
      <c r="F667" s="71">
        <v>6.4869558781721604E-4</v>
      </c>
      <c r="G667" s="63"/>
    </row>
    <row r="668" spans="1:7" x14ac:dyDescent="0.2">
      <c r="A668" s="68" t="s">
        <v>101</v>
      </c>
      <c r="B668" s="68" t="s">
        <v>148</v>
      </c>
      <c r="C668" s="69">
        <v>94</v>
      </c>
      <c r="D668" s="70">
        <v>9392379</v>
      </c>
      <c r="E668" s="70">
        <v>563336</v>
      </c>
      <c r="F668" s="71">
        <v>9.5441376501378787E-4</v>
      </c>
      <c r="G668" s="63"/>
    </row>
    <row r="669" spans="1:7" x14ac:dyDescent="0.2">
      <c r="A669" s="68" t="s">
        <v>101</v>
      </c>
      <c r="B669" s="68" t="s">
        <v>3</v>
      </c>
      <c r="C669" s="69">
        <v>29</v>
      </c>
      <c r="D669" s="70">
        <v>9574273</v>
      </c>
      <c r="E669" s="70">
        <v>574456</v>
      </c>
      <c r="F669" s="71">
        <v>9.7325346470802595E-4</v>
      </c>
      <c r="G669" s="63"/>
    </row>
    <row r="670" spans="1:7" x14ac:dyDescent="0.2">
      <c r="A670" s="68" t="s">
        <v>101</v>
      </c>
      <c r="B670" s="68" t="s">
        <v>2</v>
      </c>
      <c r="C670" s="69">
        <v>15</v>
      </c>
      <c r="D670" s="70">
        <v>15214858</v>
      </c>
      <c r="E670" s="70">
        <v>912891</v>
      </c>
      <c r="F670" s="71">
        <v>1.5466359976234465E-3</v>
      </c>
      <c r="G670" s="63"/>
    </row>
    <row r="671" spans="1:7" x14ac:dyDescent="0.2">
      <c r="A671" s="68" t="s">
        <v>101</v>
      </c>
      <c r="B671" s="68" t="s">
        <v>6</v>
      </c>
      <c r="C671" s="69">
        <v>6</v>
      </c>
      <c r="D671" s="70">
        <v>602090</v>
      </c>
      <c r="E671" s="70">
        <v>36125</v>
      </c>
      <c r="F671" s="71">
        <v>6.1203610742297817E-5</v>
      </c>
      <c r="G671" s="63"/>
    </row>
    <row r="672" spans="1:7" x14ac:dyDescent="0.2">
      <c r="A672" s="68" t="s">
        <v>101</v>
      </c>
      <c r="B672" s="68" t="s">
        <v>10</v>
      </c>
      <c r="C672" s="69">
        <v>140</v>
      </c>
      <c r="D672" s="70">
        <v>19742354</v>
      </c>
      <c r="E672" s="70">
        <v>1184541</v>
      </c>
      <c r="F672" s="71">
        <v>2.0068702082295421E-3</v>
      </c>
      <c r="G672" s="63"/>
    </row>
    <row r="673" spans="1:7" x14ac:dyDescent="0.2">
      <c r="A673" s="68" t="s">
        <v>101</v>
      </c>
      <c r="B673" s="68" t="s">
        <v>4</v>
      </c>
      <c r="C673" s="69">
        <v>24</v>
      </c>
      <c r="D673" s="70">
        <v>6677975</v>
      </c>
      <c r="E673" s="70">
        <v>400679</v>
      </c>
      <c r="F673" s="71">
        <v>6.788374131103986E-4</v>
      </c>
      <c r="G673" s="63"/>
    </row>
    <row r="674" spans="1:7" x14ac:dyDescent="0.2">
      <c r="A674" s="68" t="s">
        <v>101</v>
      </c>
      <c r="B674" s="68" t="s">
        <v>46</v>
      </c>
      <c r="C674" s="69">
        <v>344</v>
      </c>
      <c r="D674" s="70">
        <v>6441109</v>
      </c>
      <c r="E674" s="70">
        <v>377318</v>
      </c>
      <c r="F674" s="71">
        <v>6.3925879579411298E-4</v>
      </c>
      <c r="G674" s="63"/>
    </row>
    <row r="675" spans="1:7" x14ac:dyDescent="0.2">
      <c r="A675" s="68" t="s">
        <v>101</v>
      </c>
      <c r="B675" s="68" t="s">
        <v>8</v>
      </c>
      <c r="C675" s="69">
        <v>131</v>
      </c>
      <c r="D675" s="70">
        <v>6143126</v>
      </c>
      <c r="E675" s="70">
        <v>368588</v>
      </c>
      <c r="F675" s="71">
        <v>6.2446827616005726E-4</v>
      </c>
      <c r="G675" s="63"/>
    </row>
    <row r="676" spans="1:7" x14ac:dyDescent="0.2">
      <c r="A676" s="68" t="s">
        <v>101</v>
      </c>
      <c r="B676" s="68" t="s">
        <v>149</v>
      </c>
      <c r="C676" s="69">
        <v>39</v>
      </c>
      <c r="D676" s="70">
        <v>4670275</v>
      </c>
      <c r="E676" s="70">
        <v>280217</v>
      </c>
      <c r="F676" s="71">
        <v>4.747485727716116E-4</v>
      </c>
      <c r="G676" s="63"/>
    </row>
    <row r="677" spans="1:7" x14ac:dyDescent="0.2">
      <c r="A677" s="68" t="s">
        <v>101</v>
      </c>
      <c r="B677" s="68" t="s">
        <v>24</v>
      </c>
      <c r="C677" s="69">
        <v>34</v>
      </c>
      <c r="D677" s="70">
        <v>7884125</v>
      </c>
      <c r="E677" s="70">
        <v>473048</v>
      </c>
      <c r="F677" s="71">
        <v>8.0144624648920419E-4</v>
      </c>
      <c r="G677" s="63"/>
    </row>
    <row r="678" spans="1:7" x14ac:dyDescent="0.2">
      <c r="A678" s="68" t="s">
        <v>102</v>
      </c>
      <c r="B678" s="68" t="s">
        <v>5</v>
      </c>
      <c r="C678" s="69">
        <v>111</v>
      </c>
      <c r="D678" s="70">
        <v>8448954</v>
      </c>
      <c r="E678" s="70">
        <v>506937</v>
      </c>
      <c r="F678" s="71">
        <v>8.5886158668147352E-4</v>
      </c>
      <c r="G678" s="63"/>
    </row>
    <row r="679" spans="1:7" x14ac:dyDescent="0.2">
      <c r="A679" s="68" t="s">
        <v>102</v>
      </c>
      <c r="B679" s="68" t="s">
        <v>1</v>
      </c>
      <c r="C679" s="69">
        <v>76</v>
      </c>
      <c r="D679" s="70">
        <v>89524926</v>
      </c>
      <c r="E679" s="70">
        <v>5371496</v>
      </c>
      <c r="F679" s="71">
        <v>9.1004830529497517E-3</v>
      </c>
      <c r="G679" s="63"/>
    </row>
    <row r="680" spans="1:7" x14ac:dyDescent="0.2">
      <c r="A680" s="68" t="s">
        <v>102</v>
      </c>
      <c r="B680" s="68" t="s">
        <v>148</v>
      </c>
      <c r="C680" s="69">
        <v>541</v>
      </c>
      <c r="D680" s="70">
        <v>72295569</v>
      </c>
      <c r="E680" s="70">
        <v>4337702</v>
      </c>
      <c r="F680" s="71">
        <v>7.3490110650266229E-3</v>
      </c>
      <c r="G680" s="63"/>
    </row>
    <row r="681" spans="1:7" x14ac:dyDescent="0.2">
      <c r="A681" s="68" t="s">
        <v>102</v>
      </c>
      <c r="B681" s="68" t="s">
        <v>3</v>
      </c>
      <c r="C681" s="69">
        <v>159</v>
      </c>
      <c r="D681" s="70">
        <v>67011751</v>
      </c>
      <c r="E681" s="70">
        <v>4020705</v>
      </c>
      <c r="F681" s="71">
        <v>6.8119491689857597E-3</v>
      </c>
      <c r="G681" s="63"/>
    </row>
    <row r="682" spans="1:7" x14ac:dyDescent="0.2">
      <c r="A682" s="68" t="s">
        <v>102</v>
      </c>
      <c r="B682" s="68" t="s">
        <v>2</v>
      </c>
      <c r="C682" s="69">
        <v>42</v>
      </c>
      <c r="D682" s="70">
        <v>82938351</v>
      </c>
      <c r="E682" s="70">
        <v>4976301</v>
      </c>
      <c r="F682" s="71">
        <v>8.4309367291489946E-3</v>
      </c>
      <c r="G682" s="63"/>
    </row>
    <row r="683" spans="1:7" x14ac:dyDescent="0.2">
      <c r="A683" s="68" t="s">
        <v>102</v>
      </c>
      <c r="B683" s="68" t="s">
        <v>6</v>
      </c>
      <c r="C683" s="69">
        <v>70</v>
      </c>
      <c r="D683" s="70">
        <v>16111147</v>
      </c>
      <c r="E683" s="70">
        <v>966669</v>
      </c>
      <c r="F683" s="71">
        <v>1.6377476316303474E-3</v>
      </c>
      <c r="G683" s="63"/>
    </row>
    <row r="684" spans="1:7" x14ac:dyDescent="0.2">
      <c r="A684" s="68" t="s">
        <v>102</v>
      </c>
      <c r="B684" s="68" t="s">
        <v>10</v>
      </c>
      <c r="C684" s="69">
        <v>673</v>
      </c>
      <c r="D684" s="70">
        <v>82645115</v>
      </c>
      <c r="E684" s="70">
        <v>4958707</v>
      </c>
      <c r="F684" s="71">
        <v>8.4011286647226961E-3</v>
      </c>
      <c r="G684" s="63"/>
    </row>
    <row r="685" spans="1:7" x14ac:dyDescent="0.2">
      <c r="A685" s="68" t="s">
        <v>102</v>
      </c>
      <c r="B685" s="68" t="s">
        <v>4</v>
      </c>
      <c r="C685" s="69">
        <v>115</v>
      </c>
      <c r="D685" s="70">
        <v>44548869</v>
      </c>
      <c r="E685" s="70">
        <v>2672932</v>
      </c>
      <c r="F685" s="71">
        <v>4.5285284337337472E-3</v>
      </c>
      <c r="G685" s="63"/>
    </row>
    <row r="686" spans="1:7" x14ac:dyDescent="0.2">
      <c r="A686" s="68" t="s">
        <v>102</v>
      </c>
      <c r="B686" s="68" t="s">
        <v>46</v>
      </c>
      <c r="C686" s="69">
        <v>1976</v>
      </c>
      <c r="D686" s="70">
        <v>108440785</v>
      </c>
      <c r="E686" s="70">
        <v>6441865</v>
      </c>
      <c r="F686" s="71">
        <v>1.091392104953446E-2</v>
      </c>
      <c r="G686" s="63"/>
    </row>
    <row r="687" spans="1:7" x14ac:dyDescent="0.2">
      <c r="A687" s="68" t="s">
        <v>102</v>
      </c>
      <c r="B687" s="68" t="s">
        <v>8</v>
      </c>
      <c r="C687" s="69">
        <v>743</v>
      </c>
      <c r="D687" s="70">
        <v>75426929</v>
      </c>
      <c r="E687" s="70">
        <v>4525616</v>
      </c>
      <c r="F687" s="71">
        <v>7.6673782708128694E-3</v>
      </c>
      <c r="G687" s="63"/>
    </row>
    <row r="688" spans="1:7" x14ac:dyDescent="0.2">
      <c r="A688" s="68" t="s">
        <v>102</v>
      </c>
      <c r="B688" s="68" t="s">
        <v>149</v>
      </c>
      <c r="C688" s="69">
        <v>169</v>
      </c>
      <c r="D688" s="70">
        <v>192379465</v>
      </c>
      <c r="E688" s="70">
        <v>11542768</v>
      </c>
      <c r="F688" s="71">
        <v>1.9555960679879629E-2</v>
      </c>
      <c r="G688" s="63"/>
    </row>
    <row r="689" spans="1:7" x14ac:dyDescent="0.2">
      <c r="A689" s="68" t="s">
        <v>102</v>
      </c>
      <c r="B689" s="68" t="s">
        <v>24</v>
      </c>
      <c r="C689" s="69">
        <v>220</v>
      </c>
      <c r="D689" s="70">
        <v>121067761</v>
      </c>
      <c r="E689" s="70">
        <v>7111334</v>
      </c>
      <c r="F689" s="71">
        <v>1.2048147210919522E-2</v>
      </c>
      <c r="G689" s="63"/>
    </row>
    <row r="690" spans="1:7" x14ac:dyDescent="0.2">
      <c r="A690" s="68" t="s">
        <v>103</v>
      </c>
      <c r="B690" s="68" t="s">
        <v>5</v>
      </c>
      <c r="C690" s="69" t="s">
        <v>45</v>
      </c>
      <c r="D690" s="70" t="s">
        <v>45</v>
      </c>
      <c r="E690" s="70" t="s">
        <v>45</v>
      </c>
      <c r="F690" s="71" t="s">
        <v>45</v>
      </c>
      <c r="G690" s="63"/>
    </row>
    <row r="691" spans="1:7" x14ac:dyDescent="0.2">
      <c r="A691" s="68" t="s">
        <v>103</v>
      </c>
      <c r="B691" s="68" t="s">
        <v>1</v>
      </c>
      <c r="C691" s="69" t="s">
        <v>45</v>
      </c>
      <c r="D691" s="70" t="s">
        <v>45</v>
      </c>
      <c r="E691" s="70" t="s">
        <v>45</v>
      </c>
      <c r="F691" s="71" t="s">
        <v>45</v>
      </c>
      <c r="G691" s="63"/>
    </row>
    <row r="692" spans="1:7" x14ac:dyDescent="0.2">
      <c r="A692" s="68" t="s">
        <v>103</v>
      </c>
      <c r="B692" s="68" t="s">
        <v>148</v>
      </c>
      <c r="C692" s="69">
        <v>24</v>
      </c>
      <c r="D692" s="70">
        <v>978026</v>
      </c>
      <c r="E692" s="70">
        <v>58682</v>
      </c>
      <c r="F692" s="71">
        <v>9.9420077109467703E-5</v>
      </c>
      <c r="G692" s="63"/>
    </row>
    <row r="693" spans="1:7" x14ac:dyDescent="0.2">
      <c r="A693" s="68" t="s">
        <v>103</v>
      </c>
      <c r="B693" s="68" t="s">
        <v>3</v>
      </c>
      <c r="C693" s="69">
        <v>11</v>
      </c>
      <c r="D693" s="70">
        <v>2266365</v>
      </c>
      <c r="E693" s="70">
        <v>135982</v>
      </c>
      <c r="F693" s="71">
        <v>2.3038309746599702E-4</v>
      </c>
      <c r="G693" s="63"/>
    </row>
    <row r="694" spans="1:7" x14ac:dyDescent="0.2">
      <c r="A694" s="68" t="s">
        <v>103</v>
      </c>
      <c r="B694" s="68" t="s">
        <v>2</v>
      </c>
      <c r="C694" s="69" t="s">
        <v>45</v>
      </c>
      <c r="D694" s="70" t="s">
        <v>45</v>
      </c>
      <c r="E694" s="70" t="s">
        <v>45</v>
      </c>
      <c r="F694" s="71" t="s">
        <v>45</v>
      </c>
      <c r="G694" s="63"/>
    </row>
    <row r="695" spans="1:7" x14ac:dyDescent="0.2">
      <c r="A695" s="68" t="s">
        <v>103</v>
      </c>
      <c r="B695" s="68" t="s">
        <v>6</v>
      </c>
      <c r="C695" s="69" t="s">
        <v>45</v>
      </c>
      <c r="D695" s="70" t="s">
        <v>45</v>
      </c>
      <c r="E695" s="70" t="s">
        <v>45</v>
      </c>
      <c r="F695" s="71" t="s">
        <v>45</v>
      </c>
      <c r="G695" s="63"/>
    </row>
    <row r="696" spans="1:7" x14ac:dyDescent="0.2">
      <c r="A696" s="68" t="s">
        <v>103</v>
      </c>
      <c r="B696" s="68" t="s">
        <v>10</v>
      </c>
      <c r="C696" s="69">
        <v>40</v>
      </c>
      <c r="D696" s="70">
        <v>892932</v>
      </c>
      <c r="E696" s="70">
        <v>53576</v>
      </c>
      <c r="F696" s="71">
        <v>9.076940205202348E-5</v>
      </c>
      <c r="G696" s="63"/>
    </row>
    <row r="697" spans="1:7" x14ac:dyDescent="0.2">
      <c r="A697" s="68" t="s">
        <v>103</v>
      </c>
      <c r="B697" s="68" t="s">
        <v>4</v>
      </c>
      <c r="C697" s="69">
        <v>8</v>
      </c>
      <c r="D697" s="70">
        <v>561568</v>
      </c>
      <c r="E697" s="70">
        <v>33694</v>
      </c>
      <c r="F697" s="71">
        <v>5.7084967760580837E-5</v>
      </c>
      <c r="G697" s="63"/>
    </row>
    <row r="698" spans="1:7" x14ac:dyDescent="0.2">
      <c r="A698" s="68" t="s">
        <v>103</v>
      </c>
      <c r="B698" s="68" t="s">
        <v>46</v>
      </c>
      <c r="C698" s="69">
        <v>80</v>
      </c>
      <c r="D698" s="70">
        <v>1099771</v>
      </c>
      <c r="E698" s="70">
        <v>65772</v>
      </c>
      <c r="F698" s="71">
        <v>1.1143207988214291E-4</v>
      </c>
      <c r="G698" s="63"/>
    </row>
    <row r="699" spans="1:7" x14ac:dyDescent="0.2">
      <c r="A699" s="68" t="s">
        <v>103</v>
      </c>
      <c r="B699" s="68" t="s">
        <v>8</v>
      </c>
      <c r="C699" s="69">
        <v>31</v>
      </c>
      <c r="D699" s="70">
        <v>353853</v>
      </c>
      <c r="E699" s="70">
        <v>21231</v>
      </c>
      <c r="F699" s="71">
        <v>3.5969933831687895E-5</v>
      </c>
      <c r="G699" s="63"/>
    </row>
    <row r="700" spans="1:7" x14ac:dyDescent="0.2">
      <c r="A700" s="68" t="s">
        <v>103</v>
      </c>
      <c r="B700" s="68" t="s">
        <v>149</v>
      </c>
      <c r="C700" s="69">
        <v>19</v>
      </c>
      <c r="D700" s="70">
        <v>749388</v>
      </c>
      <c r="E700" s="70">
        <v>44963</v>
      </c>
      <c r="F700" s="71">
        <v>7.6177105876980956E-5</v>
      </c>
      <c r="G700" s="63"/>
    </row>
    <row r="701" spans="1:7" x14ac:dyDescent="0.2">
      <c r="A701" s="68" t="s">
        <v>103</v>
      </c>
      <c r="B701" s="68" t="s">
        <v>24</v>
      </c>
      <c r="C701" s="69">
        <v>11</v>
      </c>
      <c r="D701" s="70">
        <v>1260821</v>
      </c>
      <c r="E701" s="70">
        <v>75477</v>
      </c>
      <c r="F701" s="71">
        <v>1.2787446167464119E-4</v>
      </c>
      <c r="G701" s="63"/>
    </row>
    <row r="702" spans="1:7" x14ac:dyDescent="0.2">
      <c r="A702" s="68" t="s">
        <v>104</v>
      </c>
      <c r="B702" s="68" t="s">
        <v>5</v>
      </c>
      <c r="C702" s="69" t="s">
        <v>45</v>
      </c>
      <c r="D702" s="70" t="s">
        <v>45</v>
      </c>
      <c r="E702" s="70" t="s">
        <v>45</v>
      </c>
      <c r="F702" s="71" t="s">
        <v>45</v>
      </c>
      <c r="G702" s="63"/>
    </row>
    <row r="703" spans="1:7" x14ac:dyDescent="0.2">
      <c r="A703" s="68" t="s">
        <v>104</v>
      </c>
      <c r="B703" s="68" t="s">
        <v>1</v>
      </c>
      <c r="C703" s="69">
        <v>5</v>
      </c>
      <c r="D703" s="70">
        <v>2775401</v>
      </c>
      <c r="E703" s="70">
        <v>166524</v>
      </c>
      <c r="F703" s="71">
        <v>2.8212789135641253E-4</v>
      </c>
      <c r="G703" s="63"/>
    </row>
    <row r="704" spans="1:7" x14ac:dyDescent="0.2">
      <c r="A704" s="68" t="s">
        <v>104</v>
      </c>
      <c r="B704" s="68" t="s">
        <v>148</v>
      </c>
      <c r="C704" s="69">
        <v>14</v>
      </c>
      <c r="D704" s="70">
        <v>988475</v>
      </c>
      <c r="E704" s="70">
        <v>59309</v>
      </c>
      <c r="F704" s="71">
        <v>1.004823515436662E-4</v>
      </c>
      <c r="G704" s="63"/>
    </row>
    <row r="705" spans="1:7" x14ac:dyDescent="0.2">
      <c r="A705" s="68" t="s">
        <v>104</v>
      </c>
      <c r="B705" s="68" t="s">
        <v>3</v>
      </c>
      <c r="C705" s="69">
        <v>12</v>
      </c>
      <c r="D705" s="70">
        <v>3320138</v>
      </c>
      <c r="E705" s="70">
        <v>199208</v>
      </c>
      <c r="F705" s="71">
        <v>3.3750169934260664E-4</v>
      </c>
      <c r="G705" s="63"/>
    </row>
    <row r="706" spans="1:7" x14ac:dyDescent="0.2">
      <c r="A706" s="68" t="s">
        <v>104</v>
      </c>
      <c r="B706" s="68" t="s">
        <v>2</v>
      </c>
      <c r="C706" s="69">
        <v>5</v>
      </c>
      <c r="D706" s="70">
        <v>1547439</v>
      </c>
      <c r="E706" s="70">
        <v>92846</v>
      </c>
      <c r="F706" s="71">
        <v>1.5730132714129782E-4</v>
      </c>
      <c r="G706" s="63"/>
    </row>
    <row r="707" spans="1:7" x14ac:dyDescent="0.2">
      <c r="A707" s="68" t="s">
        <v>104</v>
      </c>
      <c r="B707" s="68" t="s">
        <v>6</v>
      </c>
      <c r="C707" s="69" t="s">
        <v>45</v>
      </c>
      <c r="D707" s="70" t="s">
        <v>45</v>
      </c>
      <c r="E707" s="70" t="s">
        <v>45</v>
      </c>
      <c r="F707" s="71" t="s">
        <v>45</v>
      </c>
      <c r="G707" s="63"/>
    </row>
    <row r="708" spans="1:7" x14ac:dyDescent="0.2">
      <c r="A708" s="68" t="s">
        <v>104</v>
      </c>
      <c r="B708" s="68" t="s">
        <v>10</v>
      </c>
      <c r="C708" s="69">
        <v>32</v>
      </c>
      <c r="D708" s="70">
        <v>1660901</v>
      </c>
      <c r="E708" s="70">
        <v>99654</v>
      </c>
      <c r="F708" s="71">
        <v>1.6883556055122346E-4</v>
      </c>
      <c r="G708" s="63"/>
    </row>
    <row r="709" spans="1:7" x14ac:dyDescent="0.2">
      <c r="A709" s="68" t="s">
        <v>104</v>
      </c>
      <c r="B709" s="68" t="s">
        <v>4</v>
      </c>
      <c r="C709" s="69">
        <v>7</v>
      </c>
      <c r="D709" s="70">
        <v>1617356</v>
      </c>
      <c r="E709" s="70">
        <v>97041</v>
      </c>
      <c r="F709" s="71">
        <v>1.6440856996659717E-4</v>
      </c>
      <c r="G709" s="63"/>
    </row>
    <row r="710" spans="1:7" x14ac:dyDescent="0.2">
      <c r="A710" s="68" t="s">
        <v>104</v>
      </c>
      <c r="B710" s="68" t="s">
        <v>46</v>
      </c>
      <c r="C710" s="69">
        <v>89</v>
      </c>
      <c r="D710" s="70">
        <v>2604110</v>
      </c>
      <c r="E710" s="70">
        <v>153989</v>
      </c>
      <c r="F710" s="71">
        <v>2.6089087376043462E-4</v>
      </c>
      <c r="G710" s="63"/>
    </row>
    <row r="711" spans="1:7" x14ac:dyDescent="0.2">
      <c r="A711" s="68" t="s">
        <v>104</v>
      </c>
      <c r="B711" s="68" t="s">
        <v>8</v>
      </c>
      <c r="C711" s="69">
        <v>36</v>
      </c>
      <c r="D711" s="70">
        <v>852657</v>
      </c>
      <c r="E711" s="70">
        <v>51159</v>
      </c>
      <c r="F711" s="71">
        <v>8.6674478116684133E-5</v>
      </c>
      <c r="G711" s="63"/>
    </row>
    <row r="712" spans="1:7" x14ac:dyDescent="0.2">
      <c r="A712" s="68" t="s">
        <v>104</v>
      </c>
      <c r="B712" s="68" t="s">
        <v>149</v>
      </c>
      <c r="C712" s="69">
        <v>12</v>
      </c>
      <c r="D712" s="70">
        <v>694439</v>
      </c>
      <c r="E712" s="70">
        <v>41666</v>
      </c>
      <c r="F712" s="71">
        <v>7.0591270455047222E-5</v>
      </c>
      <c r="G712" s="63"/>
    </row>
    <row r="713" spans="1:7" x14ac:dyDescent="0.2">
      <c r="A713" s="68" t="s">
        <v>104</v>
      </c>
      <c r="B713" s="68" t="s">
        <v>24</v>
      </c>
      <c r="C713" s="69" t="s">
        <v>45</v>
      </c>
      <c r="D713" s="70" t="s">
        <v>45</v>
      </c>
      <c r="E713" s="70" t="s">
        <v>45</v>
      </c>
      <c r="F713" s="71" t="s">
        <v>45</v>
      </c>
      <c r="G713" s="63"/>
    </row>
    <row r="714" spans="1:7" x14ac:dyDescent="0.2">
      <c r="A714" s="68" t="s">
        <v>105</v>
      </c>
      <c r="B714" s="68" t="s">
        <v>5</v>
      </c>
      <c r="C714" s="69">
        <v>7</v>
      </c>
      <c r="D714" s="70">
        <v>43765</v>
      </c>
      <c r="E714" s="70">
        <v>2626</v>
      </c>
      <c r="F714" s="71">
        <v>4.4490154134055111E-6</v>
      </c>
      <c r="G714" s="63"/>
    </row>
    <row r="715" spans="1:7" x14ac:dyDescent="0.2">
      <c r="A715" s="68" t="s">
        <v>105</v>
      </c>
      <c r="B715" s="68" t="s">
        <v>1</v>
      </c>
      <c r="C715" s="69">
        <v>9</v>
      </c>
      <c r="D715" s="70">
        <v>1218338</v>
      </c>
      <c r="E715" s="70">
        <v>73100</v>
      </c>
      <c r="F715" s="71">
        <v>1.2384730644323795E-4</v>
      </c>
      <c r="G715" s="63"/>
    </row>
    <row r="716" spans="1:7" x14ac:dyDescent="0.2">
      <c r="A716" s="68" t="s">
        <v>105</v>
      </c>
      <c r="B716" s="68" t="s">
        <v>148</v>
      </c>
      <c r="C716" s="69">
        <v>22</v>
      </c>
      <c r="D716" s="70">
        <v>981639</v>
      </c>
      <c r="E716" s="70">
        <v>58898</v>
      </c>
      <c r="F716" s="71">
        <v>9.978602811072269E-5</v>
      </c>
      <c r="G716" s="63"/>
    </row>
    <row r="717" spans="1:7" x14ac:dyDescent="0.2">
      <c r="A717" s="68" t="s">
        <v>105</v>
      </c>
      <c r="B717" s="68" t="s">
        <v>3</v>
      </c>
      <c r="C717" s="69">
        <v>16</v>
      </c>
      <c r="D717" s="70">
        <v>3080026</v>
      </c>
      <c r="E717" s="70">
        <v>184802</v>
      </c>
      <c r="F717" s="71">
        <v>3.130948006200172E-4</v>
      </c>
      <c r="G717" s="63"/>
    </row>
    <row r="718" spans="1:7" x14ac:dyDescent="0.2">
      <c r="A718" s="68" t="s">
        <v>105</v>
      </c>
      <c r="B718" s="68" t="s">
        <v>2</v>
      </c>
      <c r="C718" s="69" t="s">
        <v>45</v>
      </c>
      <c r="D718" s="70" t="s">
        <v>45</v>
      </c>
      <c r="E718" s="70" t="s">
        <v>45</v>
      </c>
      <c r="F718" s="71" t="s">
        <v>45</v>
      </c>
      <c r="G718" s="63"/>
    </row>
    <row r="719" spans="1:7" x14ac:dyDescent="0.2">
      <c r="A719" s="68" t="s">
        <v>105</v>
      </c>
      <c r="B719" s="68" t="s">
        <v>6</v>
      </c>
      <c r="C719" s="69" t="s">
        <v>45</v>
      </c>
      <c r="D719" s="70" t="s">
        <v>45</v>
      </c>
      <c r="E719" s="70" t="s">
        <v>45</v>
      </c>
      <c r="F719" s="71" t="s">
        <v>45</v>
      </c>
      <c r="G719" s="63"/>
    </row>
    <row r="720" spans="1:7" x14ac:dyDescent="0.2">
      <c r="A720" s="68" t="s">
        <v>105</v>
      </c>
      <c r="B720" s="68" t="s">
        <v>10</v>
      </c>
      <c r="C720" s="69">
        <v>85</v>
      </c>
      <c r="D720" s="70">
        <v>8990344</v>
      </c>
      <c r="E720" s="70">
        <v>539421</v>
      </c>
      <c r="F720" s="71">
        <v>9.1389655114798715E-4</v>
      </c>
      <c r="G720" s="63"/>
    </row>
    <row r="721" spans="1:7" x14ac:dyDescent="0.2">
      <c r="A721" s="68" t="s">
        <v>105</v>
      </c>
      <c r="B721" s="68" t="s">
        <v>4</v>
      </c>
      <c r="C721" s="69">
        <v>5</v>
      </c>
      <c r="D721" s="70">
        <v>582463</v>
      </c>
      <c r="E721" s="70">
        <v>34948</v>
      </c>
      <c r="F721" s="71">
        <v>5.9209516628977834E-5</v>
      </c>
      <c r="G721" s="63"/>
    </row>
    <row r="722" spans="1:7" x14ac:dyDescent="0.2">
      <c r="A722" s="68" t="s">
        <v>105</v>
      </c>
      <c r="B722" s="68" t="s">
        <v>46</v>
      </c>
      <c r="C722" s="69">
        <v>141</v>
      </c>
      <c r="D722" s="70">
        <v>4329432</v>
      </c>
      <c r="E722" s="70">
        <v>257624</v>
      </c>
      <c r="F722" s="71">
        <v>4.3647111457089922E-4</v>
      </c>
      <c r="G722" s="63"/>
    </row>
    <row r="723" spans="1:7" x14ac:dyDescent="0.2">
      <c r="A723" s="68" t="s">
        <v>105</v>
      </c>
      <c r="B723" s="68" t="s">
        <v>8</v>
      </c>
      <c r="C723" s="69">
        <v>55</v>
      </c>
      <c r="D723" s="70">
        <v>1928141</v>
      </c>
      <c r="E723" s="70">
        <v>115688</v>
      </c>
      <c r="F723" s="71">
        <v>1.9600064552401247E-4</v>
      </c>
      <c r="G723" s="63"/>
    </row>
    <row r="724" spans="1:7" x14ac:dyDescent="0.2">
      <c r="A724" s="68" t="s">
        <v>105</v>
      </c>
      <c r="B724" s="68" t="s">
        <v>149</v>
      </c>
      <c r="C724" s="69">
        <v>33</v>
      </c>
      <c r="D724" s="70">
        <v>3210751</v>
      </c>
      <c r="E724" s="70">
        <v>192645</v>
      </c>
      <c r="F724" s="71">
        <v>3.2638254924428965E-4</v>
      </c>
      <c r="G724" s="63"/>
    </row>
    <row r="725" spans="1:7" x14ac:dyDescent="0.2">
      <c r="A725" s="68" t="s">
        <v>105</v>
      </c>
      <c r="B725" s="68" t="s">
        <v>24</v>
      </c>
      <c r="C725" s="69">
        <v>21</v>
      </c>
      <c r="D725" s="70">
        <v>2240557</v>
      </c>
      <c r="E725" s="70">
        <v>134433</v>
      </c>
      <c r="F725" s="71">
        <v>2.2775875440607122E-4</v>
      </c>
      <c r="G725" s="63"/>
    </row>
    <row r="726" spans="1:7" x14ac:dyDescent="0.2">
      <c r="A726" s="68" t="s">
        <v>106</v>
      </c>
      <c r="B726" s="68" t="s">
        <v>5</v>
      </c>
      <c r="C726" s="69" t="s">
        <v>45</v>
      </c>
      <c r="D726" s="70" t="s">
        <v>45</v>
      </c>
      <c r="E726" s="70" t="s">
        <v>45</v>
      </c>
      <c r="F726" s="71" t="s">
        <v>45</v>
      </c>
      <c r="G726" s="63"/>
    </row>
    <row r="727" spans="1:7" x14ac:dyDescent="0.2">
      <c r="A727" s="68" t="s">
        <v>106</v>
      </c>
      <c r="B727" s="68" t="s">
        <v>1</v>
      </c>
      <c r="C727" s="69">
        <v>6</v>
      </c>
      <c r="D727" s="70">
        <v>1922924</v>
      </c>
      <c r="E727" s="70">
        <v>115375</v>
      </c>
      <c r="F727" s="71">
        <v>1.9547035541571243E-4</v>
      </c>
      <c r="G727" s="63"/>
    </row>
    <row r="728" spans="1:7" x14ac:dyDescent="0.2">
      <c r="A728" s="68" t="s">
        <v>106</v>
      </c>
      <c r="B728" s="68" t="s">
        <v>148</v>
      </c>
      <c r="C728" s="69">
        <v>30</v>
      </c>
      <c r="D728" s="70">
        <v>1963460</v>
      </c>
      <c r="E728" s="70">
        <v>117808</v>
      </c>
      <c r="F728" s="71">
        <v>1.9959238683262622E-4</v>
      </c>
      <c r="G728" s="63"/>
    </row>
    <row r="729" spans="1:7" x14ac:dyDescent="0.2">
      <c r="A729" s="68" t="s">
        <v>106</v>
      </c>
      <c r="B729" s="68" t="s">
        <v>3</v>
      </c>
      <c r="C729" s="69">
        <v>17</v>
      </c>
      <c r="D729" s="70">
        <v>5492175</v>
      </c>
      <c r="E729" s="70">
        <v>329531</v>
      </c>
      <c r="F729" s="71">
        <v>5.5829721941924278E-4</v>
      </c>
      <c r="G729" s="63"/>
    </row>
    <row r="730" spans="1:7" x14ac:dyDescent="0.2">
      <c r="A730" s="68" t="s">
        <v>106</v>
      </c>
      <c r="B730" s="68" t="s">
        <v>2</v>
      </c>
      <c r="C730" s="69">
        <v>5</v>
      </c>
      <c r="D730" s="70">
        <v>2753882</v>
      </c>
      <c r="E730" s="70">
        <v>165233</v>
      </c>
      <c r="F730" s="71">
        <v>2.7994065643687464E-4</v>
      </c>
      <c r="G730" s="63"/>
    </row>
    <row r="731" spans="1:7" x14ac:dyDescent="0.2">
      <c r="A731" s="68" t="s">
        <v>106</v>
      </c>
      <c r="B731" s="68" t="s">
        <v>6</v>
      </c>
      <c r="C731" s="69" t="s">
        <v>45</v>
      </c>
      <c r="D731" s="70" t="s">
        <v>45</v>
      </c>
      <c r="E731" s="70" t="s">
        <v>45</v>
      </c>
      <c r="F731" s="71" t="s">
        <v>45</v>
      </c>
      <c r="G731" s="63"/>
    </row>
    <row r="732" spans="1:7" x14ac:dyDescent="0.2">
      <c r="A732" s="68" t="s">
        <v>106</v>
      </c>
      <c r="B732" s="68" t="s">
        <v>10</v>
      </c>
      <c r="C732" s="69">
        <v>98</v>
      </c>
      <c r="D732" s="70">
        <v>4993086</v>
      </c>
      <c r="E732" s="70">
        <v>299585</v>
      </c>
      <c r="F732" s="71">
        <v>5.075621792174752E-4</v>
      </c>
      <c r="G732" s="63"/>
    </row>
    <row r="733" spans="1:7" x14ac:dyDescent="0.2">
      <c r="A733" s="68" t="s">
        <v>106</v>
      </c>
      <c r="B733" s="68" t="s">
        <v>4</v>
      </c>
      <c r="C733" s="69">
        <v>12</v>
      </c>
      <c r="D733" s="70">
        <v>1219510</v>
      </c>
      <c r="E733" s="70">
        <v>73171</v>
      </c>
      <c r="F733" s="71">
        <v>1.2396759589272454E-4</v>
      </c>
      <c r="G733" s="63"/>
    </row>
    <row r="734" spans="1:7" x14ac:dyDescent="0.2">
      <c r="A734" s="68" t="s">
        <v>106</v>
      </c>
      <c r="B734" s="68" t="s">
        <v>46</v>
      </c>
      <c r="C734" s="69">
        <v>134</v>
      </c>
      <c r="D734" s="70">
        <v>4044638</v>
      </c>
      <c r="E734" s="70">
        <v>240661</v>
      </c>
      <c r="F734" s="71">
        <v>4.077321014491941E-4</v>
      </c>
      <c r="G734" s="63"/>
    </row>
    <row r="735" spans="1:7" x14ac:dyDescent="0.2">
      <c r="A735" s="68" t="s">
        <v>106</v>
      </c>
      <c r="B735" s="68" t="s">
        <v>8</v>
      </c>
      <c r="C735" s="69">
        <v>78</v>
      </c>
      <c r="D735" s="70">
        <v>3050110</v>
      </c>
      <c r="E735" s="70">
        <v>183007</v>
      </c>
      <c r="F735" s="71">
        <v>3.1005368003088438E-4</v>
      </c>
      <c r="G735" s="63"/>
    </row>
    <row r="736" spans="1:7" x14ac:dyDescent="0.2">
      <c r="A736" s="68" t="s">
        <v>106</v>
      </c>
      <c r="B736" s="68" t="s">
        <v>149</v>
      </c>
      <c r="C736" s="69">
        <v>17</v>
      </c>
      <c r="D736" s="70">
        <v>1967467</v>
      </c>
      <c r="E736" s="70">
        <v>118048</v>
      </c>
      <c r="F736" s="71">
        <v>1.9999899905624288E-4</v>
      </c>
      <c r="G736" s="63"/>
    </row>
    <row r="737" spans="1:7" x14ac:dyDescent="0.2">
      <c r="A737" s="68" t="s">
        <v>106</v>
      </c>
      <c r="B737" s="68" t="s">
        <v>24</v>
      </c>
      <c r="C737" s="69">
        <v>14</v>
      </c>
      <c r="D737" s="70">
        <v>2493102</v>
      </c>
      <c r="E737" s="70">
        <v>149586</v>
      </c>
      <c r="F737" s="71">
        <v>2.5343123367466749E-4</v>
      </c>
      <c r="G737" s="63"/>
    </row>
    <row r="738" spans="1:7" x14ac:dyDescent="0.2">
      <c r="A738" s="68" t="s">
        <v>107</v>
      </c>
      <c r="B738" s="68" t="s">
        <v>5</v>
      </c>
      <c r="C738" s="69">
        <v>8</v>
      </c>
      <c r="D738" s="70">
        <v>661230</v>
      </c>
      <c r="E738" s="70">
        <v>39674</v>
      </c>
      <c r="F738" s="71">
        <v>6.7216388999029035E-5</v>
      </c>
      <c r="G738" s="63"/>
    </row>
    <row r="739" spans="1:7" x14ac:dyDescent="0.2">
      <c r="A739" s="68" t="s">
        <v>107</v>
      </c>
      <c r="B739" s="68" t="s">
        <v>1</v>
      </c>
      <c r="C739" s="69">
        <v>7</v>
      </c>
      <c r="D739" s="70">
        <v>3198375</v>
      </c>
      <c r="E739" s="70">
        <v>191903</v>
      </c>
      <c r="F739" s="71">
        <v>3.2512543978627484E-4</v>
      </c>
      <c r="G739" s="63"/>
    </row>
    <row r="740" spans="1:7" x14ac:dyDescent="0.2">
      <c r="A740" s="68" t="s">
        <v>107</v>
      </c>
      <c r="B740" s="68" t="s">
        <v>148</v>
      </c>
      <c r="C740" s="69">
        <v>45</v>
      </c>
      <c r="D740" s="70">
        <v>4647266</v>
      </c>
      <c r="E740" s="70">
        <v>278836</v>
      </c>
      <c r="F740" s="71">
        <v>4.7240885826821746E-4</v>
      </c>
      <c r="G740" s="63"/>
    </row>
    <row r="741" spans="1:7" x14ac:dyDescent="0.2">
      <c r="A741" s="68" t="s">
        <v>107</v>
      </c>
      <c r="B741" s="68" t="s">
        <v>3</v>
      </c>
      <c r="C741" s="69">
        <v>23</v>
      </c>
      <c r="D741" s="70">
        <v>6084886</v>
      </c>
      <c r="E741" s="70">
        <v>365093</v>
      </c>
      <c r="F741" s="71">
        <v>6.1854698565363985E-4</v>
      </c>
      <c r="G741" s="63"/>
    </row>
    <row r="742" spans="1:7" x14ac:dyDescent="0.2">
      <c r="A742" s="68" t="s">
        <v>107</v>
      </c>
      <c r="B742" s="68" t="s">
        <v>2</v>
      </c>
      <c r="C742" s="69">
        <v>9</v>
      </c>
      <c r="D742" s="70">
        <v>11007178</v>
      </c>
      <c r="E742" s="70">
        <v>660431</v>
      </c>
      <c r="F742" s="71">
        <v>1.1189138227306987E-3</v>
      </c>
      <c r="G742" s="63"/>
    </row>
    <row r="743" spans="1:7" x14ac:dyDescent="0.2">
      <c r="A743" s="68" t="s">
        <v>107</v>
      </c>
      <c r="B743" s="68" t="s">
        <v>6</v>
      </c>
      <c r="C743" s="69">
        <v>6</v>
      </c>
      <c r="D743" s="70">
        <v>1071139</v>
      </c>
      <c r="E743" s="70">
        <v>64268</v>
      </c>
      <c r="F743" s="71">
        <v>1.0888397661414523E-4</v>
      </c>
      <c r="G743" s="63"/>
    </row>
    <row r="744" spans="1:7" x14ac:dyDescent="0.2">
      <c r="A744" s="68" t="s">
        <v>107</v>
      </c>
      <c r="B744" s="68" t="s">
        <v>10</v>
      </c>
      <c r="C744" s="69">
        <v>90</v>
      </c>
      <c r="D744" s="70">
        <v>7566339</v>
      </c>
      <c r="E744" s="70">
        <v>453980</v>
      </c>
      <c r="F744" s="71">
        <v>7.6914090532286135E-4</v>
      </c>
      <c r="G744" s="63"/>
    </row>
    <row r="745" spans="1:7" x14ac:dyDescent="0.2">
      <c r="A745" s="68" t="s">
        <v>107</v>
      </c>
      <c r="B745" s="68" t="s">
        <v>4</v>
      </c>
      <c r="C745" s="69">
        <v>25</v>
      </c>
      <c r="D745" s="70">
        <v>3151606</v>
      </c>
      <c r="E745" s="70">
        <v>189096</v>
      </c>
      <c r="F745" s="71">
        <v>3.2036977098755845E-4</v>
      </c>
      <c r="G745" s="63"/>
    </row>
    <row r="746" spans="1:7" x14ac:dyDescent="0.2">
      <c r="A746" s="68" t="s">
        <v>107</v>
      </c>
      <c r="B746" s="68" t="s">
        <v>46</v>
      </c>
      <c r="C746" s="69">
        <v>227</v>
      </c>
      <c r="D746" s="70">
        <v>4741614</v>
      </c>
      <c r="E746" s="70">
        <v>281465</v>
      </c>
      <c r="F746" s="71">
        <v>4.7686295633441817E-4</v>
      </c>
      <c r="G746" s="63"/>
    </row>
    <row r="747" spans="1:7" x14ac:dyDescent="0.2">
      <c r="A747" s="68" t="s">
        <v>107</v>
      </c>
      <c r="B747" s="68" t="s">
        <v>8</v>
      </c>
      <c r="C747" s="69">
        <v>105</v>
      </c>
      <c r="D747" s="70">
        <v>3275852</v>
      </c>
      <c r="E747" s="70">
        <v>196551</v>
      </c>
      <c r="F747" s="71">
        <v>3.3300016318365064E-4</v>
      </c>
      <c r="G747" s="63"/>
    </row>
    <row r="748" spans="1:7" x14ac:dyDescent="0.2">
      <c r="A748" s="68" t="s">
        <v>107</v>
      </c>
      <c r="B748" s="68" t="s">
        <v>149</v>
      </c>
      <c r="C748" s="69">
        <v>26</v>
      </c>
      <c r="D748" s="70">
        <v>4288729</v>
      </c>
      <c r="E748" s="70">
        <v>257324</v>
      </c>
      <c r="F748" s="71">
        <v>4.3596284929137841E-4</v>
      </c>
      <c r="G748" s="63"/>
    </row>
    <row r="749" spans="1:7" x14ac:dyDescent="0.2">
      <c r="A749" s="68" t="s">
        <v>107</v>
      </c>
      <c r="B749" s="68" t="s">
        <v>24</v>
      </c>
      <c r="C749" s="69">
        <v>33</v>
      </c>
      <c r="D749" s="70">
        <v>3971936</v>
      </c>
      <c r="E749" s="70">
        <v>238316</v>
      </c>
      <c r="F749" s="71">
        <v>4.0375916118093975E-4</v>
      </c>
      <c r="G749" s="63"/>
    </row>
    <row r="750" spans="1:7" x14ac:dyDescent="0.2">
      <c r="A750" s="68" t="s">
        <v>108</v>
      </c>
      <c r="B750" s="68" t="s">
        <v>5</v>
      </c>
      <c r="C750" s="69">
        <v>15</v>
      </c>
      <c r="D750" s="70">
        <v>694581</v>
      </c>
      <c r="E750" s="70">
        <v>41675</v>
      </c>
      <c r="F750" s="71">
        <v>7.060651841343285E-5</v>
      </c>
      <c r="G750" s="63"/>
    </row>
    <row r="751" spans="1:7" x14ac:dyDescent="0.2">
      <c r="A751" s="68" t="s">
        <v>108</v>
      </c>
      <c r="B751" s="68" t="s">
        <v>1</v>
      </c>
      <c r="C751" s="69">
        <v>16</v>
      </c>
      <c r="D751" s="70">
        <v>3789639</v>
      </c>
      <c r="E751" s="70">
        <v>227378</v>
      </c>
      <c r="F751" s="71">
        <v>3.8522780908961093E-4</v>
      </c>
      <c r="G751" s="63"/>
    </row>
    <row r="752" spans="1:7" x14ac:dyDescent="0.2">
      <c r="A752" s="68" t="s">
        <v>108</v>
      </c>
      <c r="B752" s="68" t="s">
        <v>148</v>
      </c>
      <c r="C752" s="69">
        <v>68</v>
      </c>
      <c r="D752" s="70">
        <v>9023188</v>
      </c>
      <c r="E752" s="70">
        <v>541391</v>
      </c>
      <c r="F752" s="71">
        <v>9.1723415981684049E-4</v>
      </c>
      <c r="G752" s="63"/>
    </row>
    <row r="753" spans="1:7" x14ac:dyDescent="0.2">
      <c r="A753" s="68" t="s">
        <v>108</v>
      </c>
      <c r="B753" s="68" t="s">
        <v>3</v>
      </c>
      <c r="C753" s="69">
        <v>29</v>
      </c>
      <c r="D753" s="70">
        <v>8974387</v>
      </c>
      <c r="E753" s="70">
        <v>538463</v>
      </c>
      <c r="F753" s="71">
        <v>9.1227349068871732E-4</v>
      </c>
      <c r="G753" s="63"/>
    </row>
    <row r="754" spans="1:7" x14ac:dyDescent="0.2">
      <c r="A754" s="68" t="s">
        <v>108</v>
      </c>
      <c r="B754" s="68" t="s">
        <v>2</v>
      </c>
      <c r="C754" s="69">
        <v>13</v>
      </c>
      <c r="D754" s="70">
        <v>17795330</v>
      </c>
      <c r="E754" s="70">
        <v>1067720</v>
      </c>
      <c r="F754" s="71">
        <v>1.8089500141665394E-3</v>
      </c>
      <c r="G754" s="63"/>
    </row>
    <row r="755" spans="1:7" x14ac:dyDescent="0.2">
      <c r="A755" s="68" t="s">
        <v>108</v>
      </c>
      <c r="B755" s="68" t="s">
        <v>6</v>
      </c>
      <c r="C755" s="69">
        <v>7</v>
      </c>
      <c r="D755" s="70">
        <v>1136114</v>
      </c>
      <c r="E755" s="70">
        <v>68167</v>
      </c>
      <c r="F755" s="71">
        <v>1.1548973103031739E-4</v>
      </c>
      <c r="G755" s="63"/>
    </row>
    <row r="756" spans="1:7" x14ac:dyDescent="0.2">
      <c r="A756" s="68" t="s">
        <v>108</v>
      </c>
      <c r="B756" s="68" t="s">
        <v>10</v>
      </c>
      <c r="C756" s="69">
        <v>149</v>
      </c>
      <c r="D756" s="70">
        <v>18341529</v>
      </c>
      <c r="E756" s="70">
        <v>1100491</v>
      </c>
      <c r="F756" s="71">
        <v>1.8644712190837944E-3</v>
      </c>
      <c r="G756" s="63"/>
    </row>
    <row r="757" spans="1:7" x14ac:dyDescent="0.2">
      <c r="A757" s="68" t="s">
        <v>108</v>
      </c>
      <c r="B757" s="68" t="s">
        <v>4</v>
      </c>
      <c r="C757" s="69">
        <v>23</v>
      </c>
      <c r="D757" s="70">
        <v>4284882</v>
      </c>
      <c r="E757" s="70">
        <v>257093</v>
      </c>
      <c r="F757" s="71">
        <v>4.3557148502614739E-4</v>
      </c>
      <c r="G757" s="63"/>
    </row>
    <row r="758" spans="1:7" x14ac:dyDescent="0.2">
      <c r="A758" s="68" t="s">
        <v>108</v>
      </c>
      <c r="B758" s="68" t="s">
        <v>46</v>
      </c>
      <c r="C758" s="69">
        <v>331</v>
      </c>
      <c r="D758" s="70">
        <v>9486489</v>
      </c>
      <c r="E758" s="70">
        <v>559146</v>
      </c>
      <c r="F758" s="71">
        <v>9.4731499327648048E-4</v>
      </c>
      <c r="G758" s="63"/>
    </row>
    <row r="759" spans="1:7" x14ac:dyDescent="0.2">
      <c r="A759" s="68" t="s">
        <v>108</v>
      </c>
      <c r="B759" s="68" t="s">
        <v>8</v>
      </c>
      <c r="C759" s="69">
        <v>119</v>
      </c>
      <c r="D759" s="70">
        <v>4132949</v>
      </c>
      <c r="E759" s="70">
        <v>247977</v>
      </c>
      <c r="F759" s="71">
        <v>4.2012699739910829E-4</v>
      </c>
      <c r="G759" s="63"/>
    </row>
    <row r="760" spans="1:7" x14ac:dyDescent="0.2">
      <c r="A760" s="68" t="s">
        <v>108</v>
      </c>
      <c r="B760" s="68" t="s">
        <v>149</v>
      </c>
      <c r="C760" s="69">
        <v>46</v>
      </c>
      <c r="D760" s="70">
        <v>5559036</v>
      </c>
      <c r="E760" s="70">
        <v>333542</v>
      </c>
      <c r="F760" s="71">
        <v>5.6509272620643603E-4</v>
      </c>
      <c r="G760" s="63"/>
    </row>
    <row r="761" spans="1:7" x14ac:dyDescent="0.2">
      <c r="A761" s="68" t="s">
        <v>108</v>
      </c>
      <c r="B761" s="68" t="s">
        <v>24</v>
      </c>
      <c r="C761" s="69">
        <v>32</v>
      </c>
      <c r="D761" s="70">
        <v>6439236</v>
      </c>
      <c r="E761" s="70">
        <v>385998</v>
      </c>
      <c r="F761" s="71">
        <v>6.5396460454824842E-4</v>
      </c>
      <c r="G761" s="63"/>
    </row>
    <row r="762" spans="1:7" x14ac:dyDescent="0.2">
      <c r="A762" s="68" t="s">
        <v>109</v>
      </c>
      <c r="B762" s="68" t="s">
        <v>5</v>
      </c>
      <c r="C762" s="69">
        <v>16</v>
      </c>
      <c r="D762" s="70">
        <v>607465</v>
      </c>
      <c r="E762" s="70">
        <v>36448</v>
      </c>
      <c r="F762" s="71">
        <v>6.1750843026581902E-5</v>
      </c>
      <c r="G762" s="63"/>
    </row>
    <row r="763" spans="1:7" x14ac:dyDescent="0.2">
      <c r="A763" s="68" t="s">
        <v>109</v>
      </c>
      <c r="B763" s="68" t="s">
        <v>1</v>
      </c>
      <c r="C763" s="69">
        <v>14</v>
      </c>
      <c r="D763" s="70">
        <v>16157019</v>
      </c>
      <c r="E763" s="70">
        <v>969421</v>
      </c>
      <c r="F763" s="71">
        <v>1.6424101184611514E-3</v>
      </c>
      <c r="G763" s="63"/>
    </row>
    <row r="764" spans="1:7" x14ac:dyDescent="0.2">
      <c r="A764" s="68" t="s">
        <v>109</v>
      </c>
      <c r="B764" s="68" t="s">
        <v>148</v>
      </c>
      <c r="C764" s="69">
        <v>77</v>
      </c>
      <c r="D764" s="70">
        <v>9719424</v>
      </c>
      <c r="E764" s="70">
        <v>583165</v>
      </c>
      <c r="F764" s="71">
        <v>9.8800840577251505E-4</v>
      </c>
      <c r="G764" s="63"/>
    </row>
    <row r="765" spans="1:7" x14ac:dyDescent="0.2">
      <c r="A765" s="68" t="s">
        <v>109</v>
      </c>
      <c r="B765" s="68" t="s">
        <v>3</v>
      </c>
      <c r="C765" s="69">
        <v>36</v>
      </c>
      <c r="D765" s="70">
        <v>11144157</v>
      </c>
      <c r="E765" s="70">
        <v>668649</v>
      </c>
      <c r="F765" s="71">
        <v>1.1328369029543722E-3</v>
      </c>
      <c r="G765" s="63"/>
    </row>
    <row r="766" spans="1:7" x14ac:dyDescent="0.2">
      <c r="A766" s="68" t="s">
        <v>109</v>
      </c>
      <c r="B766" s="68" t="s">
        <v>2</v>
      </c>
      <c r="C766" s="69">
        <v>10</v>
      </c>
      <c r="D766" s="70">
        <v>15419187</v>
      </c>
      <c r="E766" s="70">
        <v>925151</v>
      </c>
      <c r="F766" s="71">
        <v>1.5674071053798637E-3</v>
      </c>
      <c r="G766" s="63"/>
    </row>
    <row r="767" spans="1:7" x14ac:dyDescent="0.2">
      <c r="A767" s="68" t="s">
        <v>109</v>
      </c>
      <c r="B767" s="68" t="s">
        <v>6</v>
      </c>
      <c r="C767" s="69">
        <v>10</v>
      </c>
      <c r="D767" s="70">
        <v>2090485</v>
      </c>
      <c r="E767" s="70">
        <v>125429</v>
      </c>
      <c r="F767" s="71">
        <v>2.1250401915005326E-4</v>
      </c>
      <c r="G767" s="63"/>
    </row>
    <row r="768" spans="1:7" x14ac:dyDescent="0.2">
      <c r="A768" s="68" t="s">
        <v>109</v>
      </c>
      <c r="B768" s="68" t="s">
        <v>10</v>
      </c>
      <c r="C768" s="69">
        <v>128</v>
      </c>
      <c r="D768" s="70">
        <v>13251500</v>
      </c>
      <c r="E768" s="70">
        <v>795090</v>
      </c>
      <c r="F768" s="71">
        <v>1.3470554703140091E-3</v>
      </c>
      <c r="G768" s="63"/>
    </row>
    <row r="769" spans="1:7" x14ac:dyDescent="0.2">
      <c r="A769" s="68" t="s">
        <v>109</v>
      </c>
      <c r="B769" s="68" t="s">
        <v>4</v>
      </c>
      <c r="C769" s="69">
        <v>25</v>
      </c>
      <c r="D769" s="70">
        <v>4133723</v>
      </c>
      <c r="E769" s="70">
        <v>248023</v>
      </c>
      <c r="F769" s="71">
        <v>4.2020493140863482E-4</v>
      </c>
      <c r="G769" s="63"/>
    </row>
    <row r="770" spans="1:7" x14ac:dyDescent="0.2">
      <c r="A770" s="68" t="s">
        <v>109</v>
      </c>
      <c r="B770" s="68" t="s">
        <v>46</v>
      </c>
      <c r="C770" s="69">
        <v>313</v>
      </c>
      <c r="D770" s="70">
        <v>9577951</v>
      </c>
      <c r="E770" s="70">
        <v>565327</v>
      </c>
      <c r="F770" s="71">
        <v>9.5778695225220761E-4</v>
      </c>
      <c r="G770" s="63"/>
    </row>
    <row r="771" spans="1:7" x14ac:dyDescent="0.2">
      <c r="A771" s="68" t="s">
        <v>109</v>
      </c>
      <c r="B771" s="68" t="s">
        <v>8</v>
      </c>
      <c r="C771" s="69">
        <v>100</v>
      </c>
      <c r="D771" s="70">
        <v>4367041</v>
      </c>
      <c r="E771" s="70">
        <v>262022</v>
      </c>
      <c r="F771" s="71">
        <v>4.4392228356867432E-4</v>
      </c>
      <c r="G771" s="63"/>
    </row>
    <row r="772" spans="1:7" x14ac:dyDescent="0.2">
      <c r="A772" s="68" t="s">
        <v>109</v>
      </c>
      <c r="B772" s="68" t="s">
        <v>149</v>
      </c>
      <c r="C772" s="69">
        <v>50</v>
      </c>
      <c r="D772" s="70">
        <v>5282611</v>
      </c>
      <c r="E772" s="70">
        <v>316957</v>
      </c>
      <c r="F772" s="71">
        <v>5.3699412733692708E-4</v>
      </c>
      <c r="G772" s="63"/>
    </row>
    <row r="773" spans="1:7" x14ac:dyDescent="0.2">
      <c r="A773" s="68" t="s">
        <v>109</v>
      </c>
      <c r="B773" s="68" t="s">
        <v>24</v>
      </c>
      <c r="C773" s="69">
        <v>38</v>
      </c>
      <c r="D773" s="70">
        <v>8416057</v>
      </c>
      <c r="E773" s="70">
        <v>504963</v>
      </c>
      <c r="F773" s="71">
        <v>8.5551720114222655E-4</v>
      </c>
      <c r="G773" s="63"/>
    </row>
    <row r="774" spans="1:7" x14ac:dyDescent="0.2">
      <c r="A774" s="68" t="s">
        <v>110</v>
      </c>
      <c r="B774" s="68" t="s">
        <v>5</v>
      </c>
      <c r="C774" s="69">
        <v>5</v>
      </c>
      <c r="D774" s="70">
        <v>33823</v>
      </c>
      <c r="E774" s="70">
        <v>2029</v>
      </c>
      <c r="F774" s="71">
        <v>3.4375675071590943E-6</v>
      </c>
      <c r="G774" s="63"/>
    </row>
    <row r="775" spans="1:7" x14ac:dyDescent="0.2">
      <c r="A775" s="68" t="s">
        <v>110</v>
      </c>
      <c r="B775" s="68" t="s">
        <v>1</v>
      </c>
      <c r="C775" s="69" t="s">
        <v>45</v>
      </c>
      <c r="D775" s="70" t="s">
        <v>45</v>
      </c>
      <c r="E775" s="70" t="s">
        <v>45</v>
      </c>
      <c r="F775" s="71" t="s">
        <v>45</v>
      </c>
      <c r="G775" s="63"/>
    </row>
    <row r="776" spans="1:7" x14ac:dyDescent="0.2">
      <c r="A776" s="68" t="s">
        <v>110</v>
      </c>
      <c r="B776" s="68" t="s">
        <v>148</v>
      </c>
      <c r="C776" s="69">
        <v>22</v>
      </c>
      <c r="D776" s="70">
        <v>2553337</v>
      </c>
      <c r="E776" s="70">
        <v>153200</v>
      </c>
      <c r="F776" s="71">
        <v>2.5955413607529486E-4</v>
      </c>
      <c r="G776" s="63"/>
    </row>
    <row r="777" spans="1:7" x14ac:dyDescent="0.2">
      <c r="A777" s="68" t="s">
        <v>110</v>
      </c>
      <c r="B777" s="68" t="s">
        <v>3</v>
      </c>
      <c r="C777" s="69">
        <v>13</v>
      </c>
      <c r="D777" s="70">
        <v>2981818</v>
      </c>
      <c r="E777" s="70">
        <v>178909</v>
      </c>
      <c r="F777" s="71">
        <v>3.0311077631263005E-4</v>
      </c>
      <c r="G777" s="63"/>
    </row>
    <row r="778" spans="1:7" x14ac:dyDescent="0.2">
      <c r="A778" s="68" t="s">
        <v>110</v>
      </c>
      <c r="B778" s="68" t="s">
        <v>2</v>
      </c>
      <c r="C778" s="69" t="s">
        <v>45</v>
      </c>
      <c r="D778" s="70" t="s">
        <v>45</v>
      </c>
      <c r="E778" s="70" t="s">
        <v>45</v>
      </c>
      <c r="F778" s="71" t="s">
        <v>45</v>
      </c>
      <c r="G778" s="63"/>
    </row>
    <row r="779" spans="1:7" x14ac:dyDescent="0.2">
      <c r="A779" s="68" t="s">
        <v>110</v>
      </c>
      <c r="B779" s="68" t="s">
        <v>6</v>
      </c>
      <c r="C779" s="69">
        <v>5</v>
      </c>
      <c r="D779" s="70">
        <v>31238</v>
      </c>
      <c r="E779" s="70">
        <v>1874</v>
      </c>
      <c r="F779" s="71">
        <v>3.1749637794066746E-6</v>
      </c>
      <c r="G779" s="63"/>
    </row>
    <row r="780" spans="1:7" x14ac:dyDescent="0.2">
      <c r="A780" s="68" t="s">
        <v>110</v>
      </c>
      <c r="B780" s="68" t="s">
        <v>10</v>
      </c>
      <c r="C780" s="69">
        <v>57</v>
      </c>
      <c r="D780" s="70">
        <v>1294276</v>
      </c>
      <c r="E780" s="70">
        <v>77657</v>
      </c>
      <c r="F780" s="71">
        <v>1.315678560391591E-4</v>
      </c>
      <c r="G780" s="63"/>
    </row>
    <row r="781" spans="1:7" x14ac:dyDescent="0.2">
      <c r="A781" s="68" t="s">
        <v>110</v>
      </c>
      <c r="B781" s="68" t="s">
        <v>4</v>
      </c>
      <c r="C781" s="69">
        <v>13</v>
      </c>
      <c r="D781" s="70">
        <v>2836383</v>
      </c>
      <c r="E781" s="70">
        <v>169926</v>
      </c>
      <c r="F781" s="71">
        <v>2.8789161962617857E-4</v>
      </c>
      <c r="G781" s="63"/>
    </row>
    <row r="782" spans="1:7" x14ac:dyDescent="0.2">
      <c r="A782" s="68" t="s">
        <v>110</v>
      </c>
      <c r="B782" s="68" t="s">
        <v>46</v>
      </c>
      <c r="C782" s="69">
        <v>115</v>
      </c>
      <c r="D782" s="70">
        <v>3234063</v>
      </c>
      <c r="E782" s="70">
        <v>194044</v>
      </c>
      <c r="F782" s="71">
        <v>3.2875275966445507E-4</v>
      </c>
      <c r="G782" s="63"/>
    </row>
    <row r="783" spans="1:7" x14ac:dyDescent="0.2">
      <c r="A783" s="68" t="s">
        <v>110</v>
      </c>
      <c r="B783" s="68" t="s">
        <v>8</v>
      </c>
      <c r="C783" s="69">
        <v>57</v>
      </c>
      <c r="D783" s="70">
        <v>1493330</v>
      </c>
      <c r="E783" s="70">
        <v>89600</v>
      </c>
      <c r="F783" s="71">
        <v>1.5180189681688263E-4</v>
      </c>
      <c r="G783" s="63"/>
    </row>
    <row r="784" spans="1:7" x14ac:dyDescent="0.2">
      <c r="A784" s="68" t="s">
        <v>110</v>
      </c>
      <c r="B784" s="68" t="s">
        <v>149</v>
      </c>
      <c r="C784" s="69">
        <v>24</v>
      </c>
      <c r="D784" s="70">
        <v>4129493</v>
      </c>
      <c r="E784" s="70">
        <v>247770</v>
      </c>
      <c r="F784" s="71">
        <v>4.1977629435623894E-4</v>
      </c>
      <c r="G784" s="63"/>
    </row>
    <row r="785" spans="1:7" x14ac:dyDescent="0.2">
      <c r="A785" s="68" t="s">
        <v>110</v>
      </c>
      <c r="B785" s="68" t="s">
        <v>24</v>
      </c>
      <c r="C785" s="69">
        <v>14</v>
      </c>
      <c r="D785" s="70">
        <v>2487216</v>
      </c>
      <c r="E785" s="70">
        <v>149233</v>
      </c>
      <c r="F785" s="71">
        <v>2.5283317486243133E-4</v>
      </c>
      <c r="G785" s="63"/>
    </row>
    <row r="786" spans="1:7" x14ac:dyDescent="0.2">
      <c r="A786" s="68" t="s">
        <v>111</v>
      </c>
      <c r="B786" s="68" t="s">
        <v>5</v>
      </c>
      <c r="C786" s="69">
        <v>6</v>
      </c>
      <c r="D786" s="70">
        <v>237688</v>
      </c>
      <c r="E786" s="70">
        <v>14261</v>
      </c>
      <c r="F786" s="71">
        <v>2.4161237170821019E-5</v>
      </c>
      <c r="G786" s="63"/>
    </row>
    <row r="787" spans="1:7" x14ac:dyDescent="0.2">
      <c r="A787" s="68" t="s">
        <v>111</v>
      </c>
      <c r="B787" s="68" t="s">
        <v>1</v>
      </c>
      <c r="C787" s="69">
        <v>9</v>
      </c>
      <c r="D787" s="70">
        <v>1803962</v>
      </c>
      <c r="E787" s="70">
        <v>108238</v>
      </c>
      <c r="F787" s="71">
        <v>1.8337872441591231E-4</v>
      </c>
      <c r="G787" s="63"/>
    </row>
    <row r="788" spans="1:7" x14ac:dyDescent="0.2">
      <c r="A788" s="68" t="s">
        <v>111</v>
      </c>
      <c r="B788" s="68" t="s">
        <v>148</v>
      </c>
      <c r="C788" s="69">
        <v>27</v>
      </c>
      <c r="D788" s="70">
        <v>1370508</v>
      </c>
      <c r="E788" s="70">
        <v>82217</v>
      </c>
      <c r="F788" s="71">
        <v>1.3929348828787543E-4</v>
      </c>
      <c r="G788" s="63"/>
    </row>
    <row r="789" spans="1:7" x14ac:dyDescent="0.2">
      <c r="A789" s="68" t="s">
        <v>111</v>
      </c>
      <c r="B789" s="68" t="s">
        <v>3</v>
      </c>
      <c r="C789" s="69">
        <v>10</v>
      </c>
      <c r="D789" s="70">
        <v>2839171</v>
      </c>
      <c r="E789" s="70">
        <v>170350</v>
      </c>
      <c r="F789" s="71">
        <v>2.8860996788790128E-4</v>
      </c>
      <c r="G789" s="63"/>
    </row>
    <row r="790" spans="1:7" x14ac:dyDescent="0.2">
      <c r="A790" s="68" t="s">
        <v>111</v>
      </c>
      <c r="B790" s="68" t="s">
        <v>2</v>
      </c>
      <c r="C790" s="69" t="s">
        <v>45</v>
      </c>
      <c r="D790" s="70" t="s">
        <v>45</v>
      </c>
      <c r="E790" s="70" t="s">
        <v>45</v>
      </c>
      <c r="F790" s="71" t="s">
        <v>45</v>
      </c>
      <c r="G790" s="63"/>
    </row>
    <row r="791" spans="1:7" x14ac:dyDescent="0.2">
      <c r="A791" s="68" t="s">
        <v>111</v>
      </c>
      <c r="B791" s="68" t="s">
        <v>6</v>
      </c>
      <c r="C791" s="69" t="s">
        <v>45</v>
      </c>
      <c r="D791" s="70" t="s">
        <v>45</v>
      </c>
      <c r="E791" s="70" t="s">
        <v>45</v>
      </c>
      <c r="F791" s="71" t="s">
        <v>45</v>
      </c>
      <c r="G791" s="63"/>
    </row>
    <row r="792" spans="1:7" x14ac:dyDescent="0.2">
      <c r="A792" s="68" t="s">
        <v>111</v>
      </c>
      <c r="B792" s="68" t="s">
        <v>10</v>
      </c>
      <c r="C792" s="69">
        <v>65</v>
      </c>
      <c r="D792" s="70">
        <v>3705375</v>
      </c>
      <c r="E792" s="70">
        <v>222323</v>
      </c>
      <c r="F792" s="71">
        <v>3.7666353912968524E-4</v>
      </c>
      <c r="G792" s="63"/>
    </row>
    <row r="793" spans="1:7" x14ac:dyDescent="0.2">
      <c r="A793" s="68" t="s">
        <v>111</v>
      </c>
      <c r="B793" s="68" t="s">
        <v>4</v>
      </c>
      <c r="C793" s="69">
        <v>10</v>
      </c>
      <c r="D793" s="70">
        <v>863260</v>
      </c>
      <c r="E793" s="70">
        <v>51796</v>
      </c>
      <c r="F793" s="71">
        <v>8.7753694726866663E-5</v>
      </c>
      <c r="G793" s="63"/>
    </row>
    <row r="794" spans="1:7" x14ac:dyDescent="0.2">
      <c r="A794" s="68" t="s">
        <v>111</v>
      </c>
      <c r="B794" s="68" t="s">
        <v>46</v>
      </c>
      <c r="C794" s="69">
        <v>137</v>
      </c>
      <c r="D794" s="70">
        <v>2536990</v>
      </c>
      <c r="E794" s="70">
        <v>150790</v>
      </c>
      <c r="F794" s="71">
        <v>2.5547107166314434E-4</v>
      </c>
      <c r="G794" s="63"/>
    </row>
    <row r="795" spans="1:7" x14ac:dyDescent="0.2">
      <c r="A795" s="68" t="s">
        <v>111</v>
      </c>
      <c r="B795" s="68" t="s">
        <v>8</v>
      </c>
      <c r="C795" s="69">
        <v>53</v>
      </c>
      <c r="D795" s="70">
        <v>1089713</v>
      </c>
      <c r="E795" s="70">
        <v>65383</v>
      </c>
      <c r="F795" s="71">
        <v>1.1077302923636426E-4</v>
      </c>
      <c r="G795" s="63"/>
    </row>
    <row r="796" spans="1:7" x14ac:dyDescent="0.2">
      <c r="A796" s="68" t="s">
        <v>111</v>
      </c>
      <c r="B796" s="68" t="s">
        <v>149</v>
      </c>
      <c r="C796" s="69">
        <v>21</v>
      </c>
      <c r="D796" s="70">
        <v>1359389</v>
      </c>
      <c r="E796" s="70">
        <v>81563</v>
      </c>
      <c r="F796" s="71">
        <v>1.3818546997852006E-4</v>
      </c>
      <c r="G796" s="63"/>
    </row>
    <row r="797" spans="1:7" x14ac:dyDescent="0.2">
      <c r="A797" s="68" t="s">
        <v>111</v>
      </c>
      <c r="B797" s="68" t="s">
        <v>24</v>
      </c>
      <c r="C797" s="69">
        <v>15</v>
      </c>
      <c r="D797" s="70">
        <v>2683990</v>
      </c>
      <c r="E797" s="70">
        <v>161039</v>
      </c>
      <c r="F797" s="71">
        <v>2.7283510782917368E-4</v>
      </c>
      <c r="G797" s="63"/>
    </row>
    <row r="798" spans="1:7" x14ac:dyDescent="0.2">
      <c r="A798" s="68" t="s">
        <v>112</v>
      </c>
      <c r="B798" s="68" t="s">
        <v>5</v>
      </c>
      <c r="C798" s="69" t="s">
        <v>45</v>
      </c>
      <c r="D798" s="70" t="s">
        <v>45</v>
      </c>
      <c r="E798" s="70" t="s">
        <v>45</v>
      </c>
      <c r="F798" s="71" t="s">
        <v>45</v>
      </c>
      <c r="G798" s="63"/>
    </row>
    <row r="799" spans="1:7" x14ac:dyDescent="0.2">
      <c r="A799" s="68" t="s">
        <v>112</v>
      </c>
      <c r="B799" s="68" t="s">
        <v>1</v>
      </c>
      <c r="C799" s="69">
        <v>5</v>
      </c>
      <c r="D799" s="70">
        <v>2481590</v>
      </c>
      <c r="E799" s="70">
        <v>148895</v>
      </c>
      <c r="F799" s="71">
        <v>2.5226052931417119E-4</v>
      </c>
      <c r="G799" s="63"/>
    </row>
    <row r="800" spans="1:7" x14ac:dyDescent="0.2">
      <c r="A800" s="68" t="s">
        <v>112</v>
      </c>
      <c r="B800" s="68" t="s">
        <v>148</v>
      </c>
      <c r="C800" s="69">
        <v>24</v>
      </c>
      <c r="D800" s="70">
        <v>1769376</v>
      </c>
      <c r="E800" s="70">
        <v>106163</v>
      </c>
      <c r="F800" s="71">
        <v>1.7986322289922669E-4</v>
      </c>
      <c r="G800" s="63"/>
    </row>
    <row r="801" spans="1:7" x14ac:dyDescent="0.2">
      <c r="A801" s="68" t="s">
        <v>112</v>
      </c>
      <c r="B801" s="68" t="s">
        <v>3</v>
      </c>
      <c r="C801" s="69">
        <v>12</v>
      </c>
      <c r="D801" s="70">
        <v>2285248</v>
      </c>
      <c r="E801" s="70">
        <v>137115</v>
      </c>
      <c r="F801" s="71">
        <v>2.3230264600498728E-4</v>
      </c>
      <c r="G801" s="63"/>
    </row>
    <row r="802" spans="1:7" x14ac:dyDescent="0.2">
      <c r="A802" s="68" t="s">
        <v>112</v>
      </c>
      <c r="B802" s="68" t="s">
        <v>2</v>
      </c>
      <c r="C802" s="69" t="s">
        <v>45</v>
      </c>
      <c r="D802" s="70" t="s">
        <v>45</v>
      </c>
      <c r="E802" s="70" t="s">
        <v>45</v>
      </c>
      <c r="F802" s="71" t="s">
        <v>45</v>
      </c>
      <c r="G802" s="63"/>
    </row>
    <row r="803" spans="1:7" x14ac:dyDescent="0.2">
      <c r="A803" s="68" t="s">
        <v>112</v>
      </c>
      <c r="B803" s="68" t="s">
        <v>6</v>
      </c>
      <c r="C803" s="69" t="s">
        <v>45</v>
      </c>
      <c r="D803" s="70" t="s">
        <v>45</v>
      </c>
      <c r="E803" s="70" t="s">
        <v>45</v>
      </c>
      <c r="F803" s="71" t="s">
        <v>45</v>
      </c>
      <c r="G803" s="63"/>
    </row>
    <row r="804" spans="1:7" x14ac:dyDescent="0.2">
      <c r="A804" s="68" t="s">
        <v>112</v>
      </c>
      <c r="B804" s="68" t="s">
        <v>10</v>
      </c>
      <c r="C804" s="69">
        <v>22</v>
      </c>
      <c r="D804" s="70">
        <v>379754</v>
      </c>
      <c r="E804" s="70">
        <v>22785</v>
      </c>
      <c r="F804" s="71">
        <v>3.8602747979605697E-5</v>
      </c>
      <c r="G804" s="63"/>
    </row>
    <row r="805" spans="1:7" x14ac:dyDescent="0.2">
      <c r="A805" s="68" t="s">
        <v>112</v>
      </c>
      <c r="B805" s="68" t="s">
        <v>4</v>
      </c>
      <c r="C805" s="69">
        <v>7</v>
      </c>
      <c r="D805" s="70">
        <v>855952</v>
      </c>
      <c r="E805" s="70">
        <v>51357</v>
      </c>
      <c r="F805" s="71">
        <v>8.7009933201167864E-5</v>
      </c>
      <c r="G805" s="63"/>
    </row>
    <row r="806" spans="1:7" x14ac:dyDescent="0.2">
      <c r="A806" s="68" t="s">
        <v>112</v>
      </c>
      <c r="B806" s="68" t="s">
        <v>46</v>
      </c>
      <c r="C806" s="69">
        <v>119</v>
      </c>
      <c r="D806" s="70">
        <v>1603962</v>
      </c>
      <c r="E806" s="70">
        <v>94869</v>
      </c>
      <c r="F806" s="71">
        <v>1.6072872934286649E-4</v>
      </c>
      <c r="G806" s="63"/>
    </row>
    <row r="807" spans="1:7" x14ac:dyDescent="0.2">
      <c r="A807" s="68" t="s">
        <v>112</v>
      </c>
      <c r="B807" s="68" t="s">
        <v>8</v>
      </c>
      <c r="C807" s="69">
        <v>33</v>
      </c>
      <c r="D807" s="70">
        <v>877145</v>
      </c>
      <c r="E807" s="70">
        <v>52629</v>
      </c>
      <c r="F807" s="71">
        <v>8.9164977986336109E-5</v>
      </c>
      <c r="G807" s="63"/>
    </row>
    <row r="808" spans="1:7" x14ac:dyDescent="0.2">
      <c r="A808" s="68" t="s">
        <v>112</v>
      </c>
      <c r="B808" s="68" t="s">
        <v>149</v>
      </c>
      <c r="C808" s="69">
        <v>23</v>
      </c>
      <c r="D808" s="70">
        <v>1374506</v>
      </c>
      <c r="E808" s="70">
        <v>82470</v>
      </c>
      <c r="F808" s="71">
        <v>1.3972212534027131E-4</v>
      </c>
      <c r="G808" s="63"/>
    </row>
    <row r="809" spans="1:7" x14ac:dyDescent="0.2">
      <c r="A809" s="68" t="s">
        <v>112</v>
      </c>
      <c r="B809" s="68" t="s">
        <v>24</v>
      </c>
      <c r="C809" s="69">
        <v>12</v>
      </c>
      <c r="D809" s="70">
        <v>1802717</v>
      </c>
      <c r="E809" s="70">
        <v>108163</v>
      </c>
      <c r="F809" s="71">
        <v>1.8325165809603209E-4</v>
      </c>
      <c r="G809" s="63"/>
    </row>
    <row r="810" spans="1:7" x14ac:dyDescent="0.2">
      <c r="A810" s="68" t="s">
        <v>113</v>
      </c>
      <c r="B810" s="68" t="s">
        <v>5</v>
      </c>
      <c r="C810" s="69" t="s">
        <v>45</v>
      </c>
      <c r="D810" s="70" t="s">
        <v>45</v>
      </c>
      <c r="E810" s="70" t="s">
        <v>45</v>
      </c>
      <c r="F810" s="71" t="s">
        <v>45</v>
      </c>
      <c r="G810" s="63"/>
    </row>
    <row r="811" spans="1:7" x14ac:dyDescent="0.2">
      <c r="A811" s="68" t="s">
        <v>113</v>
      </c>
      <c r="B811" s="68" t="s">
        <v>1</v>
      </c>
      <c r="C811" s="69">
        <v>5</v>
      </c>
      <c r="D811" s="70">
        <v>1505792</v>
      </c>
      <c r="E811" s="70">
        <v>90348</v>
      </c>
      <c r="F811" s="71">
        <v>1.5306917158048786E-4</v>
      </c>
      <c r="G811" s="63"/>
    </row>
    <row r="812" spans="1:7" x14ac:dyDescent="0.2">
      <c r="A812" s="68" t="s">
        <v>113</v>
      </c>
      <c r="B812" s="68" t="s">
        <v>148</v>
      </c>
      <c r="C812" s="69">
        <v>20</v>
      </c>
      <c r="D812" s="70">
        <v>1384759</v>
      </c>
      <c r="E812" s="70">
        <v>83086</v>
      </c>
      <c r="F812" s="71">
        <v>1.4076576338088739E-4</v>
      </c>
      <c r="G812" s="63"/>
    </row>
    <row r="813" spans="1:7" x14ac:dyDescent="0.2">
      <c r="A813" s="68" t="s">
        <v>113</v>
      </c>
      <c r="B813" s="68" t="s">
        <v>3</v>
      </c>
      <c r="C813" s="69">
        <v>8</v>
      </c>
      <c r="D813" s="70">
        <v>2764617</v>
      </c>
      <c r="E813" s="70">
        <v>165877</v>
      </c>
      <c r="F813" s="71">
        <v>2.81031732570246E-4</v>
      </c>
      <c r="G813" s="63"/>
    </row>
    <row r="814" spans="1:7" x14ac:dyDescent="0.2">
      <c r="A814" s="68" t="s">
        <v>113</v>
      </c>
      <c r="B814" s="68" t="s">
        <v>2</v>
      </c>
      <c r="C814" s="69" t="s">
        <v>45</v>
      </c>
      <c r="D814" s="70" t="s">
        <v>45</v>
      </c>
      <c r="E814" s="70" t="s">
        <v>45</v>
      </c>
      <c r="F814" s="71" t="s">
        <v>45</v>
      </c>
      <c r="G814" s="63"/>
    </row>
    <row r="815" spans="1:7" x14ac:dyDescent="0.2">
      <c r="A815" s="68" t="s">
        <v>113</v>
      </c>
      <c r="B815" s="68" t="s">
        <v>6</v>
      </c>
      <c r="C815" s="69" t="s">
        <v>45</v>
      </c>
      <c r="D815" s="70" t="s">
        <v>45</v>
      </c>
      <c r="E815" s="70" t="s">
        <v>45</v>
      </c>
      <c r="F815" s="71" t="s">
        <v>45</v>
      </c>
      <c r="G815" s="63"/>
    </row>
    <row r="816" spans="1:7" x14ac:dyDescent="0.2">
      <c r="A816" s="68" t="s">
        <v>113</v>
      </c>
      <c r="B816" s="68" t="s">
        <v>10</v>
      </c>
      <c r="C816" s="69">
        <v>29</v>
      </c>
      <c r="D816" s="70">
        <v>1229146</v>
      </c>
      <c r="E816" s="70">
        <v>73749</v>
      </c>
      <c r="F816" s="71">
        <v>1.2494685366460129E-4</v>
      </c>
      <c r="G816" s="63"/>
    </row>
    <row r="817" spans="1:7" x14ac:dyDescent="0.2">
      <c r="A817" s="68" t="s">
        <v>113</v>
      </c>
      <c r="B817" s="68" t="s">
        <v>4</v>
      </c>
      <c r="C817" s="69">
        <v>9</v>
      </c>
      <c r="D817" s="70">
        <v>311777</v>
      </c>
      <c r="E817" s="70">
        <v>18707</v>
      </c>
      <c r="F817" s="71">
        <v>3.1693728613319455E-5</v>
      </c>
      <c r="G817" s="63"/>
    </row>
    <row r="818" spans="1:7" x14ac:dyDescent="0.2">
      <c r="A818" s="68" t="s">
        <v>113</v>
      </c>
      <c r="B818" s="68" t="s">
        <v>46</v>
      </c>
      <c r="C818" s="69">
        <v>73</v>
      </c>
      <c r="D818" s="70">
        <v>1176246</v>
      </c>
      <c r="E818" s="70">
        <v>69667</v>
      </c>
      <c r="F818" s="71">
        <v>1.1803105742792145E-4</v>
      </c>
      <c r="G818" s="63"/>
    </row>
    <row r="819" spans="1:7" x14ac:dyDescent="0.2">
      <c r="A819" s="68" t="s">
        <v>113</v>
      </c>
      <c r="B819" s="68" t="s">
        <v>8</v>
      </c>
      <c r="C819" s="69">
        <v>29</v>
      </c>
      <c r="D819" s="70">
        <v>336459</v>
      </c>
      <c r="E819" s="70">
        <v>20188</v>
      </c>
      <c r="F819" s="71">
        <v>3.4202864876553867E-5</v>
      </c>
      <c r="G819" s="63"/>
    </row>
    <row r="820" spans="1:7" x14ac:dyDescent="0.2">
      <c r="A820" s="68" t="s">
        <v>113</v>
      </c>
      <c r="B820" s="68" t="s">
        <v>149</v>
      </c>
      <c r="C820" s="69">
        <v>7</v>
      </c>
      <c r="D820" s="70">
        <v>1952562</v>
      </c>
      <c r="E820" s="70">
        <v>117154</v>
      </c>
      <c r="F820" s="71">
        <v>1.9848436852327084E-4</v>
      </c>
      <c r="G820" s="63"/>
    </row>
    <row r="821" spans="1:7" x14ac:dyDescent="0.2">
      <c r="A821" s="68" t="s">
        <v>113</v>
      </c>
      <c r="B821" s="68" t="s">
        <v>24</v>
      </c>
      <c r="C821" s="69">
        <v>8</v>
      </c>
      <c r="D821" s="70">
        <v>895856</v>
      </c>
      <c r="E821" s="70">
        <v>53751</v>
      </c>
      <c r="F821" s="71">
        <v>9.1065890131743958E-5</v>
      </c>
      <c r="G821" s="63"/>
    </row>
    <row r="822" spans="1:7" x14ac:dyDescent="0.2">
      <c r="A822" s="68" t="s">
        <v>114</v>
      </c>
      <c r="B822" s="68" t="s">
        <v>5</v>
      </c>
      <c r="C822" s="69" t="s">
        <v>45</v>
      </c>
      <c r="D822" s="70" t="s">
        <v>45</v>
      </c>
      <c r="E822" s="70" t="s">
        <v>45</v>
      </c>
      <c r="F822" s="71" t="s">
        <v>45</v>
      </c>
      <c r="G822" s="63"/>
    </row>
    <row r="823" spans="1:7" x14ac:dyDescent="0.2">
      <c r="A823" s="68" t="s">
        <v>114</v>
      </c>
      <c r="B823" s="68" t="s">
        <v>1</v>
      </c>
      <c r="C823" s="69">
        <v>6</v>
      </c>
      <c r="D823" s="70">
        <v>2881089</v>
      </c>
      <c r="E823" s="70">
        <v>172865</v>
      </c>
      <c r="F823" s="71">
        <v>2.9287092514788412E-4</v>
      </c>
      <c r="G823" s="63"/>
    </row>
    <row r="824" spans="1:7" x14ac:dyDescent="0.2">
      <c r="A824" s="68" t="s">
        <v>114</v>
      </c>
      <c r="B824" s="68" t="s">
        <v>148</v>
      </c>
      <c r="C824" s="69">
        <v>24</v>
      </c>
      <c r="D824" s="70">
        <v>2129277</v>
      </c>
      <c r="E824" s="70">
        <v>127757</v>
      </c>
      <c r="F824" s="71">
        <v>2.1644815771913476E-4</v>
      </c>
      <c r="G824" s="63"/>
    </row>
    <row r="825" spans="1:7" x14ac:dyDescent="0.2">
      <c r="A825" s="68" t="s">
        <v>114</v>
      </c>
      <c r="B825" s="68" t="s">
        <v>3</v>
      </c>
      <c r="C825" s="69">
        <v>9</v>
      </c>
      <c r="D825" s="70">
        <v>4432458</v>
      </c>
      <c r="E825" s="70">
        <v>265947</v>
      </c>
      <c r="F825" s="71">
        <v>4.5057208764240494E-4</v>
      </c>
      <c r="G825" s="63"/>
    </row>
    <row r="826" spans="1:7" x14ac:dyDescent="0.2">
      <c r="A826" s="68" t="s">
        <v>114</v>
      </c>
      <c r="B826" s="68" t="s">
        <v>2</v>
      </c>
      <c r="C826" s="69" t="s">
        <v>45</v>
      </c>
      <c r="D826" s="70" t="s">
        <v>45</v>
      </c>
      <c r="E826" s="70" t="s">
        <v>45</v>
      </c>
      <c r="F826" s="71" t="s">
        <v>45</v>
      </c>
      <c r="G826" s="63"/>
    </row>
    <row r="827" spans="1:7" x14ac:dyDescent="0.2">
      <c r="A827" s="68" t="s">
        <v>114</v>
      </c>
      <c r="B827" s="68" t="s">
        <v>6</v>
      </c>
      <c r="C827" s="69" t="s">
        <v>45</v>
      </c>
      <c r="D827" s="70" t="s">
        <v>45</v>
      </c>
      <c r="E827" s="70" t="s">
        <v>45</v>
      </c>
      <c r="F827" s="71" t="s">
        <v>45</v>
      </c>
      <c r="G827" s="63"/>
    </row>
    <row r="828" spans="1:7" x14ac:dyDescent="0.2">
      <c r="A828" s="68" t="s">
        <v>114</v>
      </c>
      <c r="B828" s="68" t="s">
        <v>10</v>
      </c>
      <c r="C828" s="69">
        <v>41</v>
      </c>
      <c r="D828" s="70">
        <v>1462130</v>
      </c>
      <c r="E828" s="70">
        <v>87728</v>
      </c>
      <c r="F828" s="71">
        <v>1.4863032147267275E-4</v>
      </c>
      <c r="G828" s="63"/>
    </row>
    <row r="829" spans="1:7" x14ac:dyDescent="0.2">
      <c r="A829" s="68" t="s">
        <v>114</v>
      </c>
      <c r="B829" s="68" t="s">
        <v>4</v>
      </c>
      <c r="C829" s="69">
        <v>11</v>
      </c>
      <c r="D829" s="70">
        <v>1061182</v>
      </c>
      <c r="E829" s="70">
        <v>63671</v>
      </c>
      <c r="F829" s="71">
        <v>1.0787252870789882E-4</v>
      </c>
      <c r="G829" s="63"/>
    </row>
    <row r="830" spans="1:7" x14ac:dyDescent="0.2">
      <c r="A830" s="68" t="s">
        <v>114</v>
      </c>
      <c r="B830" s="68" t="s">
        <v>46</v>
      </c>
      <c r="C830" s="69">
        <v>104</v>
      </c>
      <c r="D830" s="70">
        <v>2916271</v>
      </c>
      <c r="E830" s="70">
        <v>172578</v>
      </c>
      <c r="F830" s="71">
        <v>2.9238468469714254E-4</v>
      </c>
      <c r="G830" s="63"/>
    </row>
    <row r="831" spans="1:7" x14ac:dyDescent="0.2">
      <c r="A831" s="68" t="s">
        <v>114</v>
      </c>
      <c r="B831" s="68" t="s">
        <v>8</v>
      </c>
      <c r="C831" s="69">
        <v>46</v>
      </c>
      <c r="D831" s="70">
        <v>523068</v>
      </c>
      <c r="E831" s="70">
        <v>31384</v>
      </c>
      <c r="F831" s="71">
        <v>5.3171325108270582E-5</v>
      </c>
      <c r="G831" s="63"/>
    </row>
    <row r="832" spans="1:7" x14ac:dyDescent="0.2">
      <c r="A832" s="68" t="s">
        <v>114</v>
      </c>
      <c r="B832" s="68" t="s">
        <v>149</v>
      </c>
      <c r="C832" s="69">
        <v>21</v>
      </c>
      <c r="D832" s="70">
        <v>2373073</v>
      </c>
      <c r="E832" s="70">
        <v>142384</v>
      </c>
      <c r="F832" s="71">
        <v>2.4122947853097117E-4</v>
      </c>
      <c r="G832" s="63"/>
    </row>
    <row r="833" spans="1:7" x14ac:dyDescent="0.2">
      <c r="A833" s="68" t="s">
        <v>114</v>
      </c>
      <c r="B833" s="68" t="s">
        <v>24</v>
      </c>
      <c r="C833" s="69">
        <v>14</v>
      </c>
      <c r="D833" s="70">
        <v>2128137</v>
      </c>
      <c r="E833" s="70">
        <v>127688</v>
      </c>
      <c r="F833" s="71">
        <v>2.1633125670484496E-4</v>
      </c>
      <c r="G833" s="63"/>
    </row>
    <row r="834" spans="1:7" x14ac:dyDescent="0.2">
      <c r="A834" s="68" t="s">
        <v>115</v>
      </c>
      <c r="B834" s="68" t="s">
        <v>5</v>
      </c>
      <c r="C834" s="69">
        <v>11</v>
      </c>
      <c r="D834" s="70">
        <v>2438657</v>
      </c>
      <c r="E834" s="70">
        <v>146319</v>
      </c>
      <c r="F834" s="71">
        <v>2.4789622478068582E-4</v>
      </c>
      <c r="G834" s="63"/>
    </row>
    <row r="835" spans="1:7" x14ac:dyDescent="0.2">
      <c r="A835" s="68" t="s">
        <v>115</v>
      </c>
      <c r="B835" s="68" t="s">
        <v>1</v>
      </c>
      <c r="C835" s="69">
        <v>13</v>
      </c>
      <c r="D835" s="70">
        <v>21027486</v>
      </c>
      <c r="E835" s="70">
        <v>1261649</v>
      </c>
      <c r="F835" s="71">
        <v>2.1375079388071781E-3</v>
      </c>
      <c r="G835" s="63"/>
    </row>
    <row r="836" spans="1:7" x14ac:dyDescent="0.2">
      <c r="A836" s="68" t="s">
        <v>115</v>
      </c>
      <c r="B836" s="68" t="s">
        <v>148</v>
      </c>
      <c r="C836" s="69">
        <v>104</v>
      </c>
      <c r="D836" s="70">
        <v>11609564</v>
      </c>
      <c r="E836" s="70">
        <v>696574</v>
      </c>
      <c r="F836" s="71">
        <v>1.1801479293897679E-3</v>
      </c>
      <c r="G836" s="63"/>
    </row>
    <row r="837" spans="1:7" x14ac:dyDescent="0.2">
      <c r="A837" s="68" t="s">
        <v>115</v>
      </c>
      <c r="B837" s="68" t="s">
        <v>3</v>
      </c>
      <c r="C837" s="69">
        <v>42</v>
      </c>
      <c r="D837" s="70">
        <v>13245245</v>
      </c>
      <c r="E837" s="70">
        <v>794715</v>
      </c>
      <c r="F837" s="71">
        <v>1.346420138714608E-3</v>
      </c>
      <c r="G837" s="63"/>
    </row>
    <row r="838" spans="1:7" x14ac:dyDescent="0.2">
      <c r="A838" s="68" t="s">
        <v>115</v>
      </c>
      <c r="B838" s="68" t="s">
        <v>2</v>
      </c>
      <c r="C838" s="69">
        <v>12</v>
      </c>
      <c r="D838" s="70">
        <v>15686654</v>
      </c>
      <c r="E838" s="70">
        <v>941199</v>
      </c>
      <c r="F838" s="71">
        <v>1.5945959093990303E-3</v>
      </c>
      <c r="G838" s="63"/>
    </row>
    <row r="839" spans="1:7" x14ac:dyDescent="0.2">
      <c r="A839" s="68" t="s">
        <v>115</v>
      </c>
      <c r="B839" s="68" t="s">
        <v>6</v>
      </c>
      <c r="C839" s="69">
        <v>14</v>
      </c>
      <c r="D839" s="70">
        <v>1551806</v>
      </c>
      <c r="E839" s="70">
        <v>93108</v>
      </c>
      <c r="F839" s="71">
        <v>1.5774521215207934E-4</v>
      </c>
      <c r="G839" s="63"/>
    </row>
    <row r="840" spans="1:7" x14ac:dyDescent="0.2">
      <c r="A840" s="68" t="s">
        <v>115</v>
      </c>
      <c r="B840" s="68" t="s">
        <v>10</v>
      </c>
      <c r="C840" s="69">
        <v>150</v>
      </c>
      <c r="D840" s="70">
        <v>12905575</v>
      </c>
      <c r="E840" s="70">
        <v>774335</v>
      </c>
      <c r="F840" s="71">
        <v>1.3118919840591609E-3</v>
      </c>
      <c r="G840" s="63"/>
    </row>
    <row r="841" spans="1:7" x14ac:dyDescent="0.2">
      <c r="A841" s="68" t="s">
        <v>115</v>
      </c>
      <c r="B841" s="68" t="s">
        <v>4</v>
      </c>
      <c r="C841" s="69">
        <v>27</v>
      </c>
      <c r="D841" s="70">
        <v>6035616</v>
      </c>
      <c r="E841" s="70">
        <v>362137</v>
      </c>
      <c r="F841" s="71">
        <v>6.1353887843276149E-4</v>
      </c>
      <c r="G841" s="63"/>
    </row>
    <row r="842" spans="1:7" x14ac:dyDescent="0.2">
      <c r="A842" s="68" t="s">
        <v>115</v>
      </c>
      <c r="B842" s="68" t="s">
        <v>46</v>
      </c>
      <c r="C842" s="69">
        <v>342</v>
      </c>
      <c r="D842" s="70">
        <v>8777199</v>
      </c>
      <c r="E842" s="70">
        <v>517555</v>
      </c>
      <c r="F842" s="71">
        <v>8.7685078914131348E-4</v>
      </c>
      <c r="G842" s="63"/>
    </row>
    <row r="843" spans="1:7" x14ac:dyDescent="0.2">
      <c r="A843" s="68" t="s">
        <v>115</v>
      </c>
      <c r="B843" s="68" t="s">
        <v>8</v>
      </c>
      <c r="C843" s="69">
        <v>137</v>
      </c>
      <c r="D843" s="70">
        <v>6630332</v>
      </c>
      <c r="E843" s="70">
        <v>397820</v>
      </c>
      <c r="F843" s="71">
        <v>6.7399364499656528E-4</v>
      </c>
      <c r="G843" s="63"/>
    </row>
    <row r="844" spans="1:7" x14ac:dyDescent="0.2">
      <c r="A844" s="68" t="s">
        <v>115</v>
      </c>
      <c r="B844" s="68" t="s">
        <v>149</v>
      </c>
      <c r="C844" s="69">
        <v>43</v>
      </c>
      <c r="D844" s="70">
        <v>17131653</v>
      </c>
      <c r="E844" s="70">
        <v>1027899</v>
      </c>
      <c r="F844" s="71">
        <v>1.7414845751805451E-3</v>
      </c>
      <c r="G844" s="63"/>
    </row>
    <row r="845" spans="1:7" x14ac:dyDescent="0.2">
      <c r="A845" s="68" t="s">
        <v>115</v>
      </c>
      <c r="B845" s="68" t="s">
        <v>24</v>
      </c>
      <c r="C845" s="69">
        <v>34</v>
      </c>
      <c r="D845" s="70">
        <v>3382056</v>
      </c>
      <c r="E845" s="70">
        <v>202923</v>
      </c>
      <c r="F845" s="71">
        <v>3.437957177206727E-4</v>
      </c>
      <c r="G845" s="63"/>
    </row>
    <row r="846" spans="1:7" x14ac:dyDescent="0.2">
      <c r="A846" s="68" t="s">
        <v>116</v>
      </c>
      <c r="B846" s="68" t="s">
        <v>5</v>
      </c>
      <c r="C846" s="69">
        <v>8</v>
      </c>
      <c r="D846" s="70">
        <v>325369</v>
      </c>
      <c r="E846" s="70">
        <v>19522</v>
      </c>
      <c r="F846" s="71">
        <v>3.3074515956017665E-5</v>
      </c>
      <c r="G846" s="63"/>
    </row>
    <row r="847" spans="1:7" x14ac:dyDescent="0.2">
      <c r="A847" s="68" t="s">
        <v>116</v>
      </c>
      <c r="B847" s="68" t="s">
        <v>1</v>
      </c>
      <c r="C847" s="69">
        <v>10</v>
      </c>
      <c r="D847" s="70">
        <v>3651426</v>
      </c>
      <c r="E847" s="70">
        <v>219086</v>
      </c>
      <c r="F847" s="71">
        <v>3.7117935676365569E-4</v>
      </c>
      <c r="G847" s="63"/>
    </row>
    <row r="848" spans="1:7" x14ac:dyDescent="0.2">
      <c r="A848" s="68" t="s">
        <v>116</v>
      </c>
      <c r="B848" s="68" t="s">
        <v>148</v>
      </c>
      <c r="C848" s="69">
        <v>31</v>
      </c>
      <c r="D848" s="70">
        <v>2537595</v>
      </c>
      <c r="E848" s="70">
        <v>152256</v>
      </c>
      <c r="F848" s="71">
        <v>2.5795479466240268E-4</v>
      </c>
      <c r="G848" s="63"/>
    </row>
    <row r="849" spans="1:7" x14ac:dyDescent="0.2">
      <c r="A849" s="68" t="s">
        <v>116</v>
      </c>
      <c r="B849" s="68" t="s">
        <v>3</v>
      </c>
      <c r="C849" s="69">
        <v>24</v>
      </c>
      <c r="D849" s="70">
        <v>5449259</v>
      </c>
      <c r="E849" s="70">
        <v>326956</v>
      </c>
      <c r="F849" s="71">
        <v>5.5393460910335582E-4</v>
      </c>
      <c r="G849" s="63"/>
    </row>
    <row r="850" spans="1:7" x14ac:dyDescent="0.2">
      <c r="A850" s="68" t="s">
        <v>116</v>
      </c>
      <c r="B850" s="68" t="s">
        <v>2</v>
      </c>
      <c r="C850" s="69">
        <v>9</v>
      </c>
      <c r="D850" s="70">
        <v>1093627</v>
      </c>
      <c r="E850" s="70">
        <v>65618</v>
      </c>
      <c r="F850" s="71">
        <v>1.1117117037198889E-4</v>
      </c>
      <c r="G850" s="63"/>
    </row>
    <row r="851" spans="1:7" x14ac:dyDescent="0.2">
      <c r="A851" s="68" t="s">
        <v>116</v>
      </c>
      <c r="B851" s="68" t="s">
        <v>6</v>
      </c>
      <c r="C851" s="69">
        <v>8</v>
      </c>
      <c r="D851" s="70">
        <v>668118</v>
      </c>
      <c r="E851" s="70">
        <v>40087</v>
      </c>
      <c r="F851" s="71">
        <v>6.7916100867169358E-5</v>
      </c>
      <c r="G851" s="63"/>
    </row>
    <row r="852" spans="1:7" x14ac:dyDescent="0.2">
      <c r="A852" s="68" t="s">
        <v>116</v>
      </c>
      <c r="B852" s="68" t="s">
        <v>10</v>
      </c>
      <c r="C852" s="69">
        <v>74</v>
      </c>
      <c r="D852" s="70">
        <v>2524559</v>
      </c>
      <c r="E852" s="70">
        <v>151474</v>
      </c>
      <c r="F852" s="71">
        <v>2.5662991650045178E-4</v>
      </c>
      <c r="G852" s="63"/>
    </row>
    <row r="853" spans="1:7" x14ac:dyDescent="0.2">
      <c r="A853" s="68" t="s">
        <v>116</v>
      </c>
      <c r="B853" s="68" t="s">
        <v>4</v>
      </c>
      <c r="C853" s="69">
        <v>12</v>
      </c>
      <c r="D853" s="70">
        <v>1530151</v>
      </c>
      <c r="E853" s="70">
        <v>91192</v>
      </c>
      <c r="F853" s="71">
        <v>1.5449909123353974E-4</v>
      </c>
      <c r="G853" s="63"/>
    </row>
    <row r="854" spans="1:7" x14ac:dyDescent="0.2">
      <c r="A854" s="68" t="s">
        <v>116</v>
      </c>
      <c r="B854" s="68" t="s">
        <v>46</v>
      </c>
      <c r="C854" s="69">
        <v>165</v>
      </c>
      <c r="D854" s="70">
        <v>3951787</v>
      </c>
      <c r="E854" s="70">
        <v>234297</v>
      </c>
      <c r="F854" s="71">
        <v>3.9695010065295925E-4</v>
      </c>
      <c r="G854" s="63"/>
    </row>
    <row r="855" spans="1:7" x14ac:dyDescent="0.2">
      <c r="A855" s="68" t="s">
        <v>116</v>
      </c>
      <c r="B855" s="68" t="s">
        <v>8</v>
      </c>
      <c r="C855" s="69">
        <v>67</v>
      </c>
      <c r="D855" s="70">
        <v>3049085</v>
      </c>
      <c r="E855" s="70">
        <v>182945</v>
      </c>
      <c r="F855" s="71">
        <v>3.0994863853978338E-4</v>
      </c>
      <c r="G855" s="63"/>
    </row>
    <row r="856" spans="1:7" x14ac:dyDescent="0.2">
      <c r="A856" s="68" t="s">
        <v>116</v>
      </c>
      <c r="B856" s="68" t="s">
        <v>149</v>
      </c>
      <c r="C856" s="69">
        <v>31</v>
      </c>
      <c r="D856" s="70">
        <v>3381284</v>
      </c>
      <c r="E856" s="70">
        <v>202877</v>
      </c>
      <c r="F856" s="71">
        <v>3.4371778371114617E-4</v>
      </c>
      <c r="G856" s="63"/>
    </row>
    <row r="857" spans="1:7" x14ac:dyDescent="0.2">
      <c r="A857" s="68" t="s">
        <v>116</v>
      </c>
      <c r="B857" s="68" t="s">
        <v>24</v>
      </c>
      <c r="C857" s="69">
        <v>38</v>
      </c>
      <c r="D857" s="70">
        <v>10880090</v>
      </c>
      <c r="E857" s="70">
        <v>652805</v>
      </c>
      <c r="F857" s="71">
        <v>1.1059937193252797E-3</v>
      </c>
      <c r="G857" s="63"/>
    </row>
    <row r="858" spans="1:7" x14ac:dyDescent="0.2">
      <c r="A858" s="68" t="s">
        <v>117</v>
      </c>
      <c r="B858" s="68" t="s">
        <v>5</v>
      </c>
      <c r="C858" s="69" t="s">
        <v>45</v>
      </c>
      <c r="D858" s="70" t="s">
        <v>45</v>
      </c>
      <c r="E858" s="70" t="s">
        <v>45</v>
      </c>
      <c r="F858" s="71" t="s">
        <v>45</v>
      </c>
      <c r="G858" s="63"/>
    </row>
    <row r="859" spans="1:7" x14ac:dyDescent="0.2">
      <c r="A859" s="68" t="s">
        <v>117</v>
      </c>
      <c r="B859" s="68" t="s">
        <v>1</v>
      </c>
      <c r="C859" s="69" t="s">
        <v>45</v>
      </c>
      <c r="D859" s="70" t="s">
        <v>45</v>
      </c>
      <c r="E859" s="70" t="s">
        <v>45</v>
      </c>
      <c r="F859" s="71" t="s">
        <v>45</v>
      </c>
      <c r="G859" s="63"/>
    </row>
    <row r="860" spans="1:7" x14ac:dyDescent="0.2">
      <c r="A860" s="68" t="s">
        <v>117</v>
      </c>
      <c r="B860" s="68" t="s">
        <v>148</v>
      </c>
      <c r="C860" s="69">
        <v>9</v>
      </c>
      <c r="D860" s="70">
        <v>671958</v>
      </c>
      <c r="E860" s="70">
        <v>40317</v>
      </c>
      <c r="F860" s="71">
        <v>6.830577091480197E-5</v>
      </c>
      <c r="G860" s="63"/>
    </row>
    <row r="861" spans="1:7" x14ac:dyDescent="0.2">
      <c r="A861" s="68" t="s">
        <v>117</v>
      </c>
      <c r="B861" s="68" t="s">
        <v>3</v>
      </c>
      <c r="C861" s="69">
        <v>6</v>
      </c>
      <c r="D861" s="70">
        <v>942691</v>
      </c>
      <c r="E861" s="70">
        <v>56561</v>
      </c>
      <c r="F861" s="71">
        <v>9.5826641583255558E-5</v>
      </c>
      <c r="G861" s="63"/>
    </row>
    <row r="862" spans="1:7" x14ac:dyDescent="0.2">
      <c r="A862" s="68" t="s">
        <v>117</v>
      </c>
      <c r="B862" s="68" t="s">
        <v>2</v>
      </c>
      <c r="C862" s="69" t="s">
        <v>45</v>
      </c>
      <c r="D862" s="70" t="s">
        <v>45</v>
      </c>
      <c r="E862" s="70" t="s">
        <v>45</v>
      </c>
      <c r="F862" s="71" t="s">
        <v>45</v>
      </c>
      <c r="G862" s="63"/>
    </row>
    <row r="863" spans="1:7" x14ac:dyDescent="0.2">
      <c r="A863" s="68" t="s">
        <v>117</v>
      </c>
      <c r="B863" s="68" t="s">
        <v>6</v>
      </c>
      <c r="C863" s="69" t="s">
        <v>45</v>
      </c>
      <c r="D863" s="70" t="s">
        <v>45</v>
      </c>
      <c r="E863" s="70" t="s">
        <v>45</v>
      </c>
      <c r="F863" s="71" t="s">
        <v>45</v>
      </c>
      <c r="G863" s="63"/>
    </row>
    <row r="864" spans="1:7" x14ac:dyDescent="0.2">
      <c r="A864" s="68" t="s">
        <v>117</v>
      </c>
      <c r="B864" s="68" t="s">
        <v>10</v>
      </c>
      <c r="C864" s="69">
        <v>33</v>
      </c>
      <c r="D864" s="70">
        <v>2618928</v>
      </c>
      <c r="E864" s="70">
        <v>157136</v>
      </c>
      <c r="F864" s="71">
        <v>2.6622257654260791E-4</v>
      </c>
      <c r="G864" s="63"/>
    </row>
    <row r="865" spans="1:7" x14ac:dyDescent="0.2">
      <c r="A865" s="68" t="s">
        <v>117</v>
      </c>
      <c r="B865" s="68" t="s">
        <v>4</v>
      </c>
      <c r="C865" s="69" t="s">
        <v>45</v>
      </c>
      <c r="D865" s="70" t="s">
        <v>45</v>
      </c>
      <c r="E865" s="70" t="s">
        <v>45</v>
      </c>
      <c r="F865" s="71" t="s">
        <v>45</v>
      </c>
      <c r="G865" s="63"/>
    </row>
    <row r="866" spans="1:7" x14ac:dyDescent="0.2">
      <c r="A866" s="68" t="s">
        <v>117</v>
      </c>
      <c r="B866" s="68" t="s">
        <v>46</v>
      </c>
      <c r="C866" s="69">
        <v>86</v>
      </c>
      <c r="D866" s="70">
        <v>1424403</v>
      </c>
      <c r="E866" s="70">
        <v>84390</v>
      </c>
      <c r="F866" s="71">
        <v>1.4297502312920452E-4</v>
      </c>
      <c r="G866" s="63"/>
    </row>
    <row r="867" spans="1:7" x14ac:dyDescent="0.2">
      <c r="A867" s="68" t="s">
        <v>117</v>
      </c>
      <c r="B867" s="68" t="s">
        <v>8</v>
      </c>
      <c r="C867" s="69">
        <v>22</v>
      </c>
      <c r="D867" s="70">
        <v>712350</v>
      </c>
      <c r="E867" s="70">
        <v>42741</v>
      </c>
      <c r="F867" s="71">
        <v>7.2412554373330144E-5</v>
      </c>
      <c r="G867" s="63"/>
    </row>
    <row r="868" spans="1:7" x14ac:dyDescent="0.2">
      <c r="A868" s="68" t="s">
        <v>117</v>
      </c>
      <c r="B868" s="68" t="s">
        <v>149</v>
      </c>
      <c r="C868" s="69">
        <v>23</v>
      </c>
      <c r="D868" s="70">
        <v>2147721</v>
      </c>
      <c r="E868" s="70">
        <v>128863</v>
      </c>
      <c r="F868" s="71">
        <v>2.1832196238296816E-4</v>
      </c>
      <c r="G868" s="63"/>
    </row>
    <row r="869" spans="1:7" x14ac:dyDescent="0.2">
      <c r="A869" s="68" t="s">
        <v>117</v>
      </c>
      <c r="B869" s="68" t="s">
        <v>24</v>
      </c>
      <c r="C869" s="69">
        <v>5</v>
      </c>
      <c r="D869" s="70">
        <v>3177737</v>
      </c>
      <c r="E869" s="70">
        <v>190664</v>
      </c>
      <c r="F869" s="71">
        <v>3.2302630418185388E-4</v>
      </c>
      <c r="G869" s="63"/>
    </row>
    <row r="870" spans="1:7" x14ac:dyDescent="0.2">
      <c r="A870" s="68" t="s">
        <v>118</v>
      </c>
      <c r="B870" s="68" t="s">
        <v>5</v>
      </c>
      <c r="C870" s="69">
        <v>7</v>
      </c>
      <c r="D870" s="70">
        <v>231994</v>
      </c>
      <c r="E870" s="70">
        <v>13920</v>
      </c>
      <c r="F870" s="71">
        <v>2.3583508969765694E-5</v>
      </c>
      <c r="G870" s="63"/>
    </row>
    <row r="871" spans="1:7" x14ac:dyDescent="0.2">
      <c r="A871" s="68" t="s">
        <v>118</v>
      </c>
      <c r="B871" s="68" t="s">
        <v>1</v>
      </c>
      <c r="C871" s="69">
        <v>11</v>
      </c>
      <c r="D871" s="70">
        <v>5173100</v>
      </c>
      <c r="E871" s="70">
        <v>310386</v>
      </c>
      <c r="F871" s="71">
        <v>5.2586142349782294E-4</v>
      </c>
      <c r="G871" s="63"/>
    </row>
    <row r="872" spans="1:7" x14ac:dyDescent="0.2">
      <c r="A872" s="68" t="s">
        <v>118</v>
      </c>
      <c r="B872" s="68" t="s">
        <v>148</v>
      </c>
      <c r="C872" s="69">
        <v>32</v>
      </c>
      <c r="D872" s="70">
        <v>2597166</v>
      </c>
      <c r="E872" s="70">
        <v>155830</v>
      </c>
      <c r="F872" s="71">
        <v>2.6400992835909397E-4</v>
      </c>
      <c r="G872" s="63"/>
    </row>
    <row r="873" spans="1:7" x14ac:dyDescent="0.2">
      <c r="A873" s="68" t="s">
        <v>118</v>
      </c>
      <c r="B873" s="68" t="s">
        <v>3</v>
      </c>
      <c r="C873" s="69">
        <v>10</v>
      </c>
      <c r="D873" s="70">
        <v>4313504</v>
      </c>
      <c r="E873" s="70">
        <v>258810</v>
      </c>
      <c r="F873" s="71">
        <v>4.3848045664260485E-4</v>
      </c>
      <c r="G873" s="63"/>
    </row>
    <row r="874" spans="1:7" x14ac:dyDescent="0.2">
      <c r="A874" s="68" t="s">
        <v>118</v>
      </c>
      <c r="B874" s="68" t="s">
        <v>2</v>
      </c>
      <c r="C874" s="69">
        <v>6</v>
      </c>
      <c r="D874" s="70">
        <v>7798603</v>
      </c>
      <c r="E874" s="70">
        <v>467916</v>
      </c>
      <c r="F874" s="71">
        <v>7.927515217742015E-4</v>
      </c>
      <c r="G874" s="63"/>
    </row>
    <row r="875" spans="1:7" x14ac:dyDescent="0.2">
      <c r="A875" s="68" t="s">
        <v>118</v>
      </c>
      <c r="B875" s="68" t="s">
        <v>6</v>
      </c>
      <c r="C875" s="69">
        <v>6</v>
      </c>
      <c r="D875" s="70">
        <v>250080</v>
      </c>
      <c r="E875" s="70">
        <v>15005</v>
      </c>
      <c r="F875" s="71">
        <v>2.5421735064032631E-5</v>
      </c>
      <c r="G875" s="63"/>
    </row>
    <row r="876" spans="1:7" x14ac:dyDescent="0.2">
      <c r="A876" s="68" t="s">
        <v>118</v>
      </c>
      <c r="B876" s="68" t="s">
        <v>10</v>
      </c>
      <c r="C876" s="69">
        <v>60</v>
      </c>
      <c r="D876" s="70">
        <v>4541663</v>
      </c>
      <c r="E876" s="70">
        <v>272500</v>
      </c>
      <c r="F876" s="71">
        <v>4.6167429556473791E-4</v>
      </c>
      <c r="G876" s="63"/>
    </row>
    <row r="877" spans="1:7" x14ac:dyDescent="0.2">
      <c r="A877" s="68" t="s">
        <v>118</v>
      </c>
      <c r="B877" s="68" t="s">
        <v>4</v>
      </c>
      <c r="C877" s="69">
        <v>15</v>
      </c>
      <c r="D877" s="70">
        <v>1870970</v>
      </c>
      <c r="E877" s="70">
        <v>112258</v>
      </c>
      <c r="F877" s="71">
        <v>1.901894791614912E-4</v>
      </c>
      <c r="G877" s="63"/>
    </row>
    <row r="878" spans="1:7" x14ac:dyDescent="0.2">
      <c r="A878" s="68" t="s">
        <v>118</v>
      </c>
      <c r="B878" s="68" t="s">
        <v>46</v>
      </c>
      <c r="C878" s="69">
        <v>147</v>
      </c>
      <c r="D878" s="70">
        <v>3026856</v>
      </c>
      <c r="E878" s="70">
        <v>176630</v>
      </c>
      <c r="F878" s="71">
        <v>2.9924965440587028E-4</v>
      </c>
      <c r="G878" s="63"/>
    </row>
    <row r="879" spans="1:7" x14ac:dyDescent="0.2">
      <c r="A879" s="68" t="s">
        <v>118</v>
      </c>
      <c r="B879" s="68" t="s">
        <v>8</v>
      </c>
      <c r="C879" s="69">
        <v>58</v>
      </c>
      <c r="D879" s="70">
        <v>1824012</v>
      </c>
      <c r="E879" s="70">
        <v>109441</v>
      </c>
      <c r="F879" s="71">
        <v>1.8541686818679076E-4</v>
      </c>
      <c r="G879" s="63"/>
    </row>
    <row r="880" spans="1:7" x14ac:dyDescent="0.2">
      <c r="A880" s="68" t="s">
        <v>118</v>
      </c>
      <c r="B880" s="68" t="s">
        <v>149</v>
      </c>
      <c r="C880" s="69">
        <v>30</v>
      </c>
      <c r="D880" s="70">
        <v>2729989</v>
      </c>
      <c r="E880" s="70">
        <v>163799</v>
      </c>
      <c r="F880" s="71">
        <v>2.7751114840076518E-4</v>
      </c>
      <c r="G880" s="63"/>
    </row>
    <row r="881" spans="1:7" x14ac:dyDescent="0.2">
      <c r="A881" s="68" t="s">
        <v>118</v>
      </c>
      <c r="B881" s="68" t="s">
        <v>24</v>
      </c>
      <c r="C881" s="69">
        <v>25</v>
      </c>
      <c r="D881" s="70">
        <v>3601731</v>
      </c>
      <c r="E881" s="70">
        <v>216104</v>
      </c>
      <c r="F881" s="71">
        <v>3.6612719988521878E-4</v>
      </c>
      <c r="G881" s="63"/>
    </row>
    <row r="882" spans="1:7" x14ac:dyDescent="0.2">
      <c r="A882" s="68" t="s">
        <v>119</v>
      </c>
      <c r="B882" s="68" t="s">
        <v>5</v>
      </c>
      <c r="C882" s="69" t="s">
        <v>45</v>
      </c>
      <c r="D882" s="70" t="s">
        <v>45</v>
      </c>
      <c r="E882" s="70" t="s">
        <v>45</v>
      </c>
      <c r="F882" s="71" t="s">
        <v>45</v>
      </c>
      <c r="G882" s="63"/>
    </row>
    <row r="883" spans="1:7" x14ac:dyDescent="0.2">
      <c r="A883" s="68" t="s">
        <v>119</v>
      </c>
      <c r="B883" s="68" t="s">
        <v>1</v>
      </c>
      <c r="C883" s="69">
        <v>6</v>
      </c>
      <c r="D883" s="70">
        <v>688498</v>
      </c>
      <c r="E883" s="70">
        <v>41310</v>
      </c>
      <c r="F883" s="71">
        <v>6.9988128990015861E-5</v>
      </c>
      <c r="G883" s="63"/>
    </row>
    <row r="884" spans="1:7" x14ac:dyDescent="0.2">
      <c r="A884" s="68" t="s">
        <v>119</v>
      </c>
      <c r="B884" s="68" t="s">
        <v>148</v>
      </c>
      <c r="C884" s="69">
        <v>29</v>
      </c>
      <c r="D884" s="70">
        <v>1680009</v>
      </c>
      <c r="E884" s="70">
        <v>100801</v>
      </c>
      <c r="F884" s="71">
        <v>1.7077882813659135E-4</v>
      </c>
      <c r="G884" s="63"/>
    </row>
    <row r="885" spans="1:7" x14ac:dyDescent="0.2">
      <c r="A885" s="68" t="s">
        <v>119</v>
      </c>
      <c r="B885" s="68" t="s">
        <v>3</v>
      </c>
      <c r="C885" s="69">
        <v>13</v>
      </c>
      <c r="D885" s="70">
        <v>2425055</v>
      </c>
      <c r="E885" s="70">
        <v>145503</v>
      </c>
      <c r="F885" s="71">
        <v>2.4651374322038922E-4</v>
      </c>
      <c r="G885" s="63"/>
    </row>
    <row r="886" spans="1:7" x14ac:dyDescent="0.2">
      <c r="A886" s="68" t="s">
        <v>119</v>
      </c>
      <c r="B886" s="68" t="s">
        <v>2</v>
      </c>
      <c r="C886" s="69" t="s">
        <v>45</v>
      </c>
      <c r="D886" s="70" t="s">
        <v>45</v>
      </c>
      <c r="E886" s="70" t="s">
        <v>45</v>
      </c>
      <c r="F886" s="71" t="s">
        <v>45</v>
      </c>
      <c r="G886" s="63"/>
    </row>
    <row r="887" spans="1:7" x14ac:dyDescent="0.2">
      <c r="A887" s="68" t="s">
        <v>119</v>
      </c>
      <c r="B887" s="68" t="s">
        <v>6</v>
      </c>
      <c r="C887" s="69">
        <v>5</v>
      </c>
      <c r="D887" s="70">
        <v>64723</v>
      </c>
      <c r="E887" s="70">
        <v>3883</v>
      </c>
      <c r="F887" s="71">
        <v>6.5786469345977149E-6</v>
      </c>
      <c r="G887" s="63"/>
    </row>
    <row r="888" spans="1:7" x14ac:dyDescent="0.2">
      <c r="A888" s="68" t="s">
        <v>119</v>
      </c>
      <c r="B888" s="68" t="s">
        <v>10</v>
      </c>
      <c r="C888" s="69">
        <v>43</v>
      </c>
      <c r="D888" s="70">
        <v>9465350</v>
      </c>
      <c r="E888" s="70">
        <v>567921</v>
      </c>
      <c r="F888" s="71">
        <v>9.6218175270246426E-4</v>
      </c>
      <c r="G888" s="63"/>
    </row>
    <row r="889" spans="1:7" x14ac:dyDescent="0.2">
      <c r="A889" s="68" t="s">
        <v>119</v>
      </c>
      <c r="B889" s="68" t="s">
        <v>4</v>
      </c>
      <c r="C889" s="69">
        <v>9</v>
      </c>
      <c r="D889" s="70">
        <v>631246</v>
      </c>
      <c r="E889" s="70">
        <v>37875</v>
      </c>
      <c r="F889" s="71">
        <v>6.4168491539502568E-5</v>
      </c>
      <c r="G889" s="63"/>
    </row>
    <row r="890" spans="1:7" x14ac:dyDescent="0.2">
      <c r="A890" s="68" t="s">
        <v>119</v>
      </c>
      <c r="B890" s="68" t="s">
        <v>46</v>
      </c>
      <c r="C890" s="69">
        <v>124</v>
      </c>
      <c r="D890" s="70">
        <v>3100406</v>
      </c>
      <c r="E890" s="70">
        <v>183754</v>
      </c>
      <c r="F890" s="71">
        <v>3.1131926057689118E-4</v>
      </c>
      <c r="G890" s="63"/>
    </row>
    <row r="891" spans="1:7" x14ac:dyDescent="0.2">
      <c r="A891" s="68" t="s">
        <v>119</v>
      </c>
      <c r="B891" s="68" t="s">
        <v>8</v>
      </c>
      <c r="C891" s="69">
        <v>44</v>
      </c>
      <c r="D891" s="70">
        <v>1545983</v>
      </c>
      <c r="E891" s="70">
        <v>92759</v>
      </c>
      <c r="F891" s="71">
        <v>1.5715393021023679E-4</v>
      </c>
      <c r="G891" s="63"/>
    </row>
    <row r="892" spans="1:7" x14ac:dyDescent="0.2">
      <c r="A892" s="68" t="s">
        <v>119</v>
      </c>
      <c r="B892" s="68" t="s">
        <v>149</v>
      </c>
      <c r="C892" s="69">
        <v>22</v>
      </c>
      <c r="D892" s="70">
        <v>1434972</v>
      </c>
      <c r="E892" s="70">
        <v>86098</v>
      </c>
      <c r="F892" s="71">
        <v>1.4586874678727634E-4</v>
      </c>
      <c r="G892" s="63"/>
    </row>
    <row r="893" spans="1:7" x14ac:dyDescent="0.2">
      <c r="A893" s="68" t="s">
        <v>119</v>
      </c>
      <c r="B893" s="68" t="s">
        <v>24</v>
      </c>
      <c r="C893" s="69">
        <v>20</v>
      </c>
      <c r="D893" s="70">
        <v>4001937</v>
      </c>
      <c r="E893" s="70">
        <v>239388</v>
      </c>
      <c r="F893" s="71">
        <v>4.0557536244642745E-4</v>
      </c>
      <c r="G893" s="63"/>
    </row>
    <row r="894" spans="1:7" x14ac:dyDescent="0.2">
      <c r="A894" s="68" t="s">
        <v>120</v>
      </c>
      <c r="B894" s="68" t="s">
        <v>5</v>
      </c>
      <c r="C894" s="69">
        <v>8</v>
      </c>
      <c r="D894" s="70">
        <v>221838</v>
      </c>
      <c r="E894" s="70">
        <v>13310</v>
      </c>
      <c r="F894" s="71">
        <v>2.2550036234740041E-5</v>
      </c>
      <c r="G894" s="63"/>
    </row>
    <row r="895" spans="1:7" x14ac:dyDescent="0.2">
      <c r="A895" s="68" t="s">
        <v>120</v>
      </c>
      <c r="B895" s="68" t="s">
        <v>1</v>
      </c>
      <c r="C895" s="69">
        <v>15</v>
      </c>
      <c r="D895" s="70">
        <v>3264076</v>
      </c>
      <c r="E895" s="70">
        <v>195845</v>
      </c>
      <c r="F895" s="71">
        <v>3.3180404555917833E-4</v>
      </c>
      <c r="G895" s="63"/>
    </row>
    <row r="896" spans="1:7" x14ac:dyDescent="0.2">
      <c r="A896" s="68" t="s">
        <v>120</v>
      </c>
      <c r="B896" s="68" t="s">
        <v>148</v>
      </c>
      <c r="C896" s="69">
        <v>56</v>
      </c>
      <c r="D896" s="70">
        <v>5840140</v>
      </c>
      <c r="E896" s="70">
        <v>350408</v>
      </c>
      <c r="F896" s="71">
        <v>5.9366740022109604E-4</v>
      </c>
      <c r="G896" s="63"/>
    </row>
    <row r="897" spans="1:7" x14ac:dyDescent="0.2">
      <c r="A897" s="68" t="s">
        <v>120</v>
      </c>
      <c r="B897" s="68" t="s">
        <v>3</v>
      </c>
      <c r="C897" s="69">
        <v>25</v>
      </c>
      <c r="D897" s="70">
        <v>5921805</v>
      </c>
      <c r="E897" s="70">
        <v>355308</v>
      </c>
      <c r="F897" s="71">
        <v>6.0196906645326937E-4</v>
      </c>
      <c r="G897" s="63"/>
    </row>
    <row r="898" spans="1:7" x14ac:dyDescent="0.2">
      <c r="A898" s="68" t="s">
        <v>120</v>
      </c>
      <c r="B898" s="68" t="s">
        <v>2</v>
      </c>
      <c r="C898" s="69">
        <v>6</v>
      </c>
      <c r="D898" s="70">
        <v>9677672</v>
      </c>
      <c r="E898" s="70">
        <v>580660</v>
      </c>
      <c r="F898" s="71">
        <v>9.837643906885163E-4</v>
      </c>
      <c r="G898" s="63"/>
    </row>
    <row r="899" spans="1:7" x14ac:dyDescent="0.2">
      <c r="A899" s="68" t="s">
        <v>120</v>
      </c>
      <c r="B899" s="68" t="s">
        <v>6</v>
      </c>
      <c r="C899" s="69">
        <v>6</v>
      </c>
      <c r="D899" s="70">
        <v>484836</v>
      </c>
      <c r="E899" s="70">
        <v>29090</v>
      </c>
      <c r="F899" s="71">
        <v>4.9284789937534775E-5</v>
      </c>
      <c r="G899" s="63"/>
    </row>
    <row r="900" spans="1:7" x14ac:dyDescent="0.2">
      <c r="A900" s="68" t="s">
        <v>120</v>
      </c>
      <c r="B900" s="68" t="s">
        <v>10</v>
      </c>
      <c r="C900" s="69">
        <v>138</v>
      </c>
      <c r="D900" s="70">
        <v>5722596</v>
      </c>
      <c r="E900" s="70">
        <v>343356</v>
      </c>
      <c r="F900" s="71">
        <v>5.8171977771716017E-4</v>
      </c>
      <c r="G900" s="63"/>
    </row>
    <row r="901" spans="1:7" x14ac:dyDescent="0.2">
      <c r="A901" s="68" t="s">
        <v>120</v>
      </c>
      <c r="B901" s="68" t="s">
        <v>4</v>
      </c>
      <c r="C901" s="69">
        <v>13</v>
      </c>
      <c r="D901" s="70">
        <v>5131184</v>
      </c>
      <c r="E901" s="70">
        <v>307871</v>
      </c>
      <c r="F901" s="71">
        <v>5.216004662378401E-4</v>
      </c>
      <c r="G901" s="63"/>
    </row>
    <row r="902" spans="1:7" x14ac:dyDescent="0.2">
      <c r="A902" s="68" t="s">
        <v>120</v>
      </c>
      <c r="B902" s="68" t="s">
        <v>46</v>
      </c>
      <c r="C902" s="69">
        <v>281</v>
      </c>
      <c r="D902" s="70">
        <v>5710588</v>
      </c>
      <c r="E902" s="70">
        <v>337483</v>
      </c>
      <c r="F902" s="71">
        <v>5.7176963776174106E-4</v>
      </c>
      <c r="G902" s="63"/>
    </row>
    <row r="903" spans="1:7" x14ac:dyDescent="0.2">
      <c r="A903" s="68" t="s">
        <v>120</v>
      </c>
      <c r="B903" s="68" t="s">
        <v>8</v>
      </c>
      <c r="C903" s="69">
        <v>94</v>
      </c>
      <c r="D903" s="70">
        <v>2692031</v>
      </c>
      <c r="E903" s="70">
        <v>161522</v>
      </c>
      <c r="F903" s="71">
        <v>2.7365341492920217E-4</v>
      </c>
      <c r="G903" s="63"/>
    </row>
    <row r="904" spans="1:7" x14ac:dyDescent="0.2">
      <c r="A904" s="68" t="s">
        <v>120</v>
      </c>
      <c r="B904" s="68" t="s">
        <v>149</v>
      </c>
      <c r="C904" s="69">
        <v>41</v>
      </c>
      <c r="D904" s="70">
        <v>4881227</v>
      </c>
      <c r="E904" s="70">
        <v>292874</v>
      </c>
      <c r="F904" s="71">
        <v>4.9619228491459464E-4</v>
      </c>
      <c r="G904" s="63"/>
    </row>
    <row r="905" spans="1:7" x14ac:dyDescent="0.2">
      <c r="A905" s="68" t="s">
        <v>120</v>
      </c>
      <c r="B905" s="68" t="s">
        <v>24</v>
      </c>
      <c r="C905" s="69">
        <v>35</v>
      </c>
      <c r="D905" s="70">
        <v>7124832</v>
      </c>
      <c r="E905" s="70">
        <v>427462</v>
      </c>
      <c r="F905" s="71">
        <v>7.2421364304841836E-4</v>
      </c>
      <c r="G905" s="63"/>
    </row>
    <row r="906" spans="1:7" x14ac:dyDescent="0.2">
      <c r="A906" s="68" t="s">
        <v>121</v>
      </c>
      <c r="B906" s="68" t="s">
        <v>5</v>
      </c>
      <c r="C906" s="69">
        <v>5</v>
      </c>
      <c r="D906" s="70">
        <v>12199</v>
      </c>
      <c r="E906" s="70">
        <v>732</v>
      </c>
      <c r="F906" s="71">
        <v>1.2401672820307821E-6</v>
      </c>
      <c r="G906" s="63"/>
    </row>
    <row r="907" spans="1:7" x14ac:dyDescent="0.2">
      <c r="A907" s="68" t="s">
        <v>121</v>
      </c>
      <c r="B907" s="68" t="s">
        <v>1</v>
      </c>
      <c r="C907" s="69">
        <v>5</v>
      </c>
      <c r="D907" s="70">
        <v>476626</v>
      </c>
      <c r="E907" s="70">
        <v>28598</v>
      </c>
      <c r="F907" s="71">
        <v>4.8451234879120643E-5</v>
      </c>
      <c r="G907" s="63"/>
    </row>
    <row r="908" spans="1:7" x14ac:dyDescent="0.2">
      <c r="A908" s="68" t="s">
        <v>121</v>
      </c>
      <c r="B908" s="68" t="s">
        <v>148</v>
      </c>
      <c r="C908" s="69">
        <v>13</v>
      </c>
      <c r="D908" s="70">
        <v>354123</v>
      </c>
      <c r="E908" s="70">
        <v>21247</v>
      </c>
      <c r="F908" s="71">
        <v>3.5997041313262335E-5</v>
      </c>
      <c r="G908" s="63"/>
    </row>
    <row r="909" spans="1:7" x14ac:dyDescent="0.2">
      <c r="A909" s="68" t="s">
        <v>121</v>
      </c>
      <c r="B909" s="68" t="s">
        <v>3</v>
      </c>
      <c r="C909" s="69">
        <v>12</v>
      </c>
      <c r="D909" s="70">
        <v>2433444</v>
      </c>
      <c r="E909" s="70">
        <v>146007</v>
      </c>
      <c r="F909" s="71">
        <v>2.4736762888998416E-4</v>
      </c>
      <c r="G909" s="63"/>
    </row>
    <row r="910" spans="1:7" x14ac:dyDescent="0.2">
      <c r="A910" s="68" t="s">
        <v>121</v>
      </c>
      <c r="B910" s="68" t="s">
        <v>2</v>
      </c>
      <c r="C910" s="69" t="s">
        <v>45</v>
      </c>
      <c r="D910" s="70" t="s">
        <v>45</v>
      </c>
      <c r="E910" s="70" t="s">
        <v>45</v>
      </c>
      <c r="F910" s="71" t="s">
        <v>45</v>
      </c>
      <c r="G910" s="63"/>
    </row>
    <row r="911" spans="1:7" x14ac:dyDescent="0.2">
      <c r="A911" s="68" t="s">
        <v>121</v>
      </c>
      <c r="B911" s="68" t="s">
        <v>6</v>
      </c>
      <c r="C911" s="69" t="s">
        <v>45</v>
      </c>
      <c r="D911" s="70" t="s">
        <v>45</v>
      </c>
      <c r="E911" s="70" t="s">
        <v>45</v>
      </c>
      <c r="F911" s="71" t="s">
        <v>45</v>
      </c>
      <c r="G911" s="63"/>
    </row>
    <row r="912" spans="1:7" x14ac:dyDescent="0.2">
      <c r="A912" s="68" t="s">
        <v>121</v>
      </c>
      <c r="B912" s="68" t="s">
        <v>10</v>
      </c>
      <c r="C912" s="69">
        <v>34</v>
      </c>
      <c r="D912" s="70">
        <v>3019409</v>
      </c>
      <c r="E912" s="70">
        <v>181165</v>
      </c>
      <c r="F912" s="71">
        <v>3.0693293121462656E-4</v>
      </c>
      <c r="G912" s="63"/>
    </row>
    <row r="913" spans="1:7" x14ac:dyDescent="0.2">
      <c r="A913" s="68" t="s">
        <v>121</v>
      </c>
      <c r="B913" s="68" t="s">
        <v>4</v>
      </c>
      <c r="C913" s="69">
        <v>6</v>
      </c>
      <c r="D913" s="70">
        <v>369560</v>
      </c>
      <c r="E913" s="70">
        <v>22174</v>
      </c>
      <c r="F913" s="71">
        <v>3.7567581026981642E-5</v>
      </c>
      <c r="G913" s="63"/>
    </row>
    <row r="914" spans="1:7" x14ac:dyDescent="0.2">
      <c r="A914" s="68" t="s">
        <v>121</v>
      </c>
      <c r="B914" s="68" t="s">
        <v>46</v>
      </c>
      <c r="C914" s="69">
        <v>74</v>
      </c>
      <c r="D914" s="70">
        <v>1228624</v>
      </c>
      <c r="E914" s="70">
        <v>73134</v>
      </c>
      <c r="F914" s="71">
        <v>1.2390490984158365E-4</v>
      </c>
      <c r="G914" s="63"/>
    </row>
    <row r="915" spans="1:7" x14ac:dyDescent="0.2">
      <c r="A915" s="68" t="s">
        <v>121</v>
      </c>
      <c r="B915" s="68" t="s">
        <v>8</v>
      </c>
      <c r="C915" s="69">
        <v>26</v>
      </c>
      <c r="D915" s="70">
        <v>474564</v>
      </c>
      <c r="E915" s="70">
        <v>28474</v>
      </c>
      <c r="F915" s="71">
        <v>4.8241151896918703E-5</v>
      </c>
      <c r="G915" s="63"/>
    </row>
    <row r="916" spans="1:7" x14ac:dyDescent="0.2">
      <c r="A916" s="68" t="s">
        <v>121</v>
      </c>
      <c r="B916" s="68" t="s">
        <v>149</v>
      </c>
      <c r="C916" s="69">
        <v>29</v>
      </c>
      <c r="D916" s="70">
        <v>1455880</v>
      </c>
      <c r="E916" s="70">
        <v>87353</v>
      </c>
      <c r="F916" s="71">
        <v>1.4799498987327174E-4</v>
      </c>
      <c r="G916" s="63"/>
    </row>
    <row r="917" spans="1:7" x14ac:dyDescent="0.2">
      <c r="A917" s="68" t="s">
        <v>121</v>
      </c>
      <c r="B917" s="68" t="s">
        <v>24</v>
      </c>
      <c r="C917" s="69">
        <v>17</v>
      </c>
      <c r="D917" s="70">
        <v>1214644</v>
      </c>
      <c r="E917" s="70">
        <v>72879</v>
      </c>
      <c r="F917" s="71">
        <v>1.2347288435399096E-4</v>
      </c>
      <c r="G917" s="63"/>
    </row>
    <row r="918" spans="1:7" x14ac:dyDescent="0.2">
      <c r="A918" s="68" t="s">
        <v>122</v>
      </c>
      <c r="B918" s="68" t="s">
        <v>5</v>
      </c>
      <c r="C918" s="69">
        <v>277</v>
      </c>
      <c r="D918" s="70">
        <v>26943905</v>
      </c>
      <c r="E918" s="70">
        <v>1616634</v>
      </c>
      <c r="F918" s="71">
        <v>2.7389297729761633E-3</v>
      </c>
      <c r="G918" s="63"/>
    </row>
    <row r="919" spans="1:7" x14ac:dyDescent="0.2">
      <c r="A919" s="68" t="s">
        <v>122</v>
      </c>
      <c r="B919" s="68" t="s">
        <v>1</v>
      </c>
      <c r="C919" s="69">
        <v>139</v>
      </c>
      <c r="D919" s="70">
        <v>224796743</v>
      </c>
      <c r="E919" s="70">
        <v>13487805</v>
      </c>
      <c r="F919" s="71">
        <v>2.2851276594824037E-2</v>
      </c>
      <c r="G919" s="63"/>
    </row>
    <row r="920" spans="1:7" x14ac:dyDescent="0.2">
      <c r="A920" s="68" t="s">
        <v>122</v>
      </c>
      <c r="B920" s="68" t="s">
        <v>148</v>
      </c>
      <c r="C920" s="69">
        <v>1302</v>
      </c>
      <c r="D920" s="70">
        <v>176589599</v>
      </c>
      <c r="E920" s="70">
        <v>10590795</v>
      </c>
      <c r="F920" s="71">
        <v>1.7943111270075408E-2</v>
      </c>
      <c r="G920" s="63"/>
    </row>
    <row r="921" spans="1:7" x14ac:dyDescent="0.2">
      <c r="A921" s="68" t="s">
        <v>122</v>
      </c>
      <c r="B921" s="68" t="s">
        <v>3</v>
      </c>
      <c r="C921" s="69">
        <v>377</v>
      </c>
      <c r="D921" s="70">
        <v>177489016</v>
      </c>
      <c r="E921" s="70">
        <v>10649341</v>
      </c>
      <c r="F921" s="71">
        <v>1.8042300933591493E-2</v>
      </c>
      <c r="G921" s="63"/>
    </row>
    <row r="922" spans="1:7" x14ac:dyDescent="0.2">
      <c r="A922" s="68" t="s">
        <v>122</v>
      </c>
      <c r="B922" s="68" t="s">
        <v>2</v>
      </c>
      <c r="C922" s="69">
        <v>91</v>
      </c>
      <c r="D922" s="70">
        <v>173711920</v>
      </c>
      <c r="E922" s="70">
        <v>10422715</v>
      </c>
      <c r="F922" s="71">
        <v>1.7658347176135882E-2</v>
      </c>
      <c r="G922" s="63"/>
    </row>
    <row r="923" spans="1:7" x14ac:dyDescent="0.2">
      <c r="A923" s="68" t="s">
        <v>122</v>
      </c>
      <c r="B923" s="68" t="s">
        <v>6</v>
      </c>
      <c r="C923" s="69">
        <v>173</v>
      </c>
      <c r="D923" s="70">
        <v>68052037</v>
      </c>
      <c r="E923" s="70">
        <v>4083122</v>
      </c>
      <c r="F923" s="71">
        <v>6.9176971488252616E-3</v>
      </c>
      <c r="G923" s="63"/>
    </row>
    <row r="924" spans="1:7" x14ac:dyDescent="0.2">
      <c r="A924" s="68" t="s">
        <v>122</v>
      </c>
      <c r="B924" s="68" t="s">
        <v>10</v>
      </c>
      <c r="C924" s="69">
        <v>1376</v>
      </c>
      <c r="D924" s="70">
        <v>201743565</v>
      </c>
      <c r="E924" s="70">
        <v>12088323</v>
      </c>
      <c r="F924" s="71">
        <v>2.0480249561776218E-2</v>
      </c>
      <c r="G924" s="63"/>
    </row>
    <row r="925" spans="1:7" x14ac:dyDescent="0.2">
      <c r="A925" s="68" t="s">
        <v>122</v>
      </c>
      <c r="B925" s="68" t="s">
        <v>4</v>
      </c>
      <c r="C925" s="69">
        <v>215</v>
      </c>
      <c r="D925" s="70">
        <v>106084939</v>
      </c>
      <c r="E925" s="70">
        <v>6365096</v>
      </c>
      <c r="F925" s="71">
        <v>1.0783857658722683E-2</v>
      </c>
      <c r="G925" s="63"/>
    </row>
    <row r="926" spans="1:7" x14ac:dyDescent="0.2">
      <c r="A926" s="68" t="s">
        <v>122</v>
      </c>
      <c r="B926" s="68" t="s">
        <v>46</v>
      </c>
      <c r="C926" s="69">
        <v>4250</v>
      </c>
      <c r="D926" s="70">
        <v>278900103</v>
      </c>
      <c r="E926" s="70">
        <v>16534631</v>
      </c>
      <c r="F926" s="71">
        <v>2.8013262823294964E-2</v>
      </c>
      <c r="G926" s="63"/>
    </row>
    <row r="927" spans="1:7" x14ac:dyDescent="0.2">
      <c r="A927" s="68" t="s">
        <v>122</v>
      </c>
      <c r="B927" s="68" t="s">
        <v>8</v>
      </c>
      <c r="C927" s="69">
        <v>1543</v>
      </c>
      <c r="D927" s="70">
        <v>174715810</v>
      </c>
      <c r="E927" s="70">
        <v>10482914</v>
      </c>
      <c r="F927" s="71">
        <v>1.7760337381342126E-2</v>
      </c>
      <c r="G927" s="63"/>
    </row>
    <row r="928" spans="1:7" x14ac:dyDescent="0.2">
      <c r="A928" s="68" t="s">
        <v>122</v>
      </c>
      <c r="B928" s="68" t="s">
        <v>149</v>
      </c>
      <c r="C928" s="69">
        <v>309</v>
      </c>
      <c r="D928" s="70">
        <v>136436755</v>
      </c>
      <c r="E928" s="70">
        <v>8186205</v>
      </c>
      <c r="F928" s="71">
        <v>1.3869212575132239E-2</v>
      </c>
      <c r="G928" s="63"/>
    </row>
    <row r="929" spans="1:7" x14ac:dyDescent="0.2">
      <c r="A929" s="68" t="s">
        <v>122</v>
      </c>
      <c r="B929" s="68" t="s">
        <v>24</v>
      </c>
      <c r="C929" s="69">
        <v>441</v>
      </c>
      <c r="D929" s="70">
        <v>294952453</v>
      </c>
      <c r="E929" s="70">
        <v>17549207</v>
      </c>
      <c r="F929" s="71">
        <v>2.973217533741199E-2</v>
      </c>
      <c r="G929" s="63"/>
    </row>
    <row r="930" spans="1:7" x14ac:dyDescent="0.2">
      <c r="A930" s="68" t="s">
        <v>123</v>
      </c>
      <c r="B930" s="68" t="s">
        <v>5</v>
      </c>
      <c r="C930" s="69">
        <v>39</v>
      </c>
      <c r="D930" s="70">
        <v>3241425</v>
      </c>
      <c r="E930" s="70">
        <v>194486</v>
      </c>
      <c r="F930" s="71">
        <v>3.2950160384294906E-4</v>
      </c>
      <c r="G930" s="63"/>
    </row>
    <row r="931" spans="1:7" x14ac:dyDescent="0.2">
      <c r="A931" s="68" t="s">
        <v>123</v>
      </c>
      <c r="B931" s="68" t="s">
        <v>1</v>
      </c>
      <c r="C931" s="69">
        <v>26</v>
      </c>
      <c r="D931" s="70">
        <v>46627445</v>
      </c>
      <c r="E931" s="70">
        <v>2797647</v>
      </c>
      <c r="F931" s="71">
        <v>4.7398227815185403E-3</v>
      </c>
      <c r="G931" s="63"/>
    </row>
    <row r="932" spans="1:7" x14ac:dyDescent="0.2">
      <c r="A932" s="68" t="s">
        <v>123</v>
      </c>
      <c r="B932" s="68" t="s">
        <v>148</v>
      </c>
      <c r="C932" s="69">
        <v>199</v>
      </c>
      <c r="D932" s="70">
        <v>37177344</v>
      </c>
      <c r="E932" s="70">
        <v>2230641</v>
      </c>
      <c r="F932" s="71">
        <v>3.7791912379186148E-3</v>
      </c>
      <c r="G932" s="63"/>
    </row>
    <row r="933" spans="1:7" x14ac:dyDescent="0.2">
      <c r="A933" s="68" t="s">
        <v>123</v>
      </c>
      <c r="B933" s="68" t="s">
        <v>3</v>
      </c>
      <c r="C933" s="69">
        <v>79</v>
      </c>
      <c r="D933" s="70">
        <v>33895862</v>
      </c>
      <c r="E933" s="70">
        <v>2033752</v>
      </c>
      <c r="F933" s="71">
        <v>3.4456184291867041E-3</v>
      </c>
      <c r="G933" s="63"/>
    </row>
    <row r="934" spans="1:7" x14ac:dyDescent="0.2">
      <c r="A934" s="68" t="s">
        <v>123</v>
      </c>
      <c r="B934" s="68" t="s">
        <v>2</v>
      </c>
      <c r="C934" s="69">
        <v>17</v>
      </c>
      <c r="D934" s="70">
        <v>47188454</v>
      </c>
      <c r="E934" s="70">
        <v>2831307</v>
      </c>
      <c r="F934" s="71">
        <v>4.7968501458807754E-3</v>
      </c>
      <c r="G934" s="63"/>
    </row>
    <row r="935" spans="1:7" x14ac:dyDescent="0.2">
      <c r="A935" s="68" t="s">
        <v>123</v>
      </c>
      <c r="B935" s="68" t="s">
        <v>6</v>
      </c>
      <c r="C935" s="69">
        <v>18</v>
      </c>
      <c r="D935" s="70">
        <v>1472688</v>
      </c>
      <c r="E935" s="70">
        <v>88361</v>
      </c>
      <c r="F935" s="71">
        <v>1.4970276121246167E-4</v>
      </c>
      <c r="G935" s="63"/>
    </row>
    <row r="936" spans="1:7" x14ac:dyDescent="0.2">
      <c r="A936" s="68" t="s">
        <v>123</v>
      </c>
      <c r="B936" s="68" t="s">
        <v>10</v>
      </c>
      <c r="C936" s="69">
        <v>237</v>
      </c>
      <c r="D936" s="70">
        <v>16815600</v>
      </c>
      <c r="E936" s="70">
        <v>1008936</v>
      </c>
      <c r="F936" s="71">
        <v>1.7093571268620344E-3</v>
      </c>
      <c r="G936" s="63"/>
    </row>
    <row r="937" spans="1:7" x14ac:dyDescent="0.2">
      <c r="A937" s="68" t="s">
        <v>123</v>
      </c>
      <c r="B937" s="68" t="s">
        <v>4</v>
      </c>
      <c r="C937" s="69">
        <v>45</v>
      </c>
      <c r="D937" s="70">
        <v>22858093</v>
      </c>
      <c r="E937" s="70">
        <v>1371486</v>
      </c>
      <c r="F937" s="71">
        <v>2.3235957171629362E-3</v>
      </c>
      <c r="G937" s="63"/>
    </row>
    <row r="938" spans="1:7" x14ac:dyDescent="0.2">
      <c r="A938" s="68" t="s">
        <v>123</v>
      </c>
      <c r="B938" s="68" t="s">
        <v>46</v>
      </c>
      <c r="C938" s="69">
        <v>654</v>
      </c>
      <c r="D938" s="70">
        <v>27819087</v>
      </c>
      <c r="E938" s="70">
        <v>1618569</v>
      </c>
      <c r="F938" s="71">
        <v>2.7422080840290726E-3</v>
      </c>
      <c r="G938" s="63"/>
    </row>
    <row r="939" spans="1:7" x14ac:dyDescent="0.2">
      <c r="A939" s="68" t="s">
        <v>123</v>
      </c>
      <c r="B939" s="68" t="s">
        <v>8</v>
      </c>
      <c r="C939" s="69">
        <v>221</v>
      </c>
      <c r="D939" s="70">
        <v>23055535</v>
      </c>
      <c r="E939" s="70">
        <v>1383332</v>
      </c>
      <c r="F939" s="71">
        <v>2.3436654188336149E-3</v>
      </c>
      <c r="G939" s="63"/>
    </row>
    <row r="940" spans="1:7" x14ac:dyDescent="0.2">
      <c r="A940" s="68" t="s">
        <v>123</v>
      </c>
      <c r="B940" s="68" t="s">
        <v>149</v>
      </c>
      <c r="C940" s="69">
        <v>86</v>
      </c>
      <c r="D940" s="70">
        <v>33187507</v>
      </c>
      <c r="E940" s="70">
        <v>1991250</v>
      </c>
      <c r="F940" s="71">
        <v>3.3736107928193921E-3</v>
      </c>
      <c r="G940" s="63"/>
    </row>
    <row r="941" spans="1:7" x14ac:dyDescent="0.2">
      <c r="A941" s="68" t="s">
        <v>123</v>
      </c>
      <c r="B941" s="68" t="s">
        <v>24</v>
      </c>
      <c r="C941" s="69">
        <v>81</v>
      </c>
      <c r="D941" s="70">
        <v>10093691</v>
      </c>
      <c r="E941" s="70">
        <v>605532</v>
      </c>
      <c r="F941" s="71">
        <v>1.0259029707959885E-3</v>
      </c>
      <c r="G941" s="63"/>
    </row>
    <row r="942" spans="1:7" x14ac:dyDescent="0.2">
      <c r="A942" s="68" t="s">
        <v>124</v>
      </c>
      <c r="B942" s="68" t="s">
        <v>5</v>
      </c>
      <c r="C942" s="69" t="s">
        <v>45</v>
      </c>
      <c r="D942" s="70" t="s">
        <v>45</v>
      </c>
      <c r="E942" s="70" t="s">
        <v>45</v>
      </c>
      <c r="F942" s="71" t="s">
        <v>45</v>
      </c>
      <c r="G942" s="63"/>
    </row>
    <row r="943" spans="1:7" x14ac:dyDescent="0.2">
      <c r="A943" s="68" t="s">
        <v>124</v>
      </c>
      <c r="B943" s="68" t="s">
        <v>1</v>
      </c>
      <c r="C943" s="69">
        <v>11</v>
      </c>
      <c r="D943" s="70">
        <v>5259439</v>
      </c>
      <c r="E943" s="70">
        <v>315566</v>
      </c>
      <c r="F943" s="71">
        <v>5.3463747065754887E-4</v>
      </c>
      <c r="G943" s="63"/>
    </row>
    <row r="944" spans="1:7" x14ac:dyDescent="0.2">
      <c r="A944" s="68" t="s">
        <v>124</v>
      </c>
      <c r="B944" s="68" t="s">
        <v>148</v>
      </c>
      <c r="C944" s="69">
        <v>39</v>
      </c>
      <c r="D944" s="70">
        <v>3621704</v>
      </c>
      <c r="E944" s="70">
        <v>217302</v>
      </c>
      <c r="F944" s="71">
        <v>3.6815687256810524E-4</v>
      </c>
      <c r="G944" s="63"/>
    </row>
    <row r="945" spans="1:7" x14ac:dyDescent="0.2">
      <c r="A945" s="68" t="s">
        <v>124</v>
      </c>
      <c r="B945" s="68" t="s">
        <v>3</v>
      </c>
      <c r="C945" s="69">
        <v>21</v>
      </c>
      <c r="D945" s="70">
        <v>7921825</v>
      </c>
      <c r="E945" s="70">
        <v>475310</v>
      </c>
      <c r="F945" s="71">
        <v>8.0527856669679115E-4</v>
      </c>
      <c r="G945" s="63"/>
    </row>
    <row r="946" spans="1:7" x14ac:dyDescent="0.2">
      <c r="A946" s="68" t="s">
        <v>124</v>
      </c>
      <c r="B946" s="68" t="s">
        <v>2</v>
      </c>
      <c r="C946" s="69">
        <v>8</v>
      </c>
      <c r="D946" s="70">
        <v>8069782</v>
      </c>
      <c r="E946" s="70">
        <v>484187</v>
      </c>
      <c r="F946" s="71">
        <v>8.2031813631781197E-4</v>
      </c>
      <c r="G946" s="63"/>
    </row>
    <row r="947" spans="1:7" x14ac:dyDescent="0.2">
      <c r="A947" s="68" t="s">
        <v>124</v>
      </c>
      <c r="B947" s="68" t="s">
        <v>6</v>
      </c>
      <c r="C947" s="69" t="s">
        <v>45</v>
      </c>
      <c r="D947" s="70" t="s">
        <v>45</v>
      </c>
      <c r="E947" s="70" t="s">
        <v>45</v>
      </c>
      <c r="F947" s="71" t="s">
        <v>45</v>
      </c>
      <c r="G947" s="63"/>
    </row>
    <row r="948" spans="1:7" x14ac:dyDescent="0.2">
      <c r="A948" s="68" t="s">
        <v>124</v>
      </c>
      <c r="B948" s="68" t="s">
        <v>10</v>
      </c>
      <c r="C948" s="69">
        <v>95</v>
      </c>
      <c r="D948" s="70">
        <v>2721369</v>
      </c>
      <c r="E948" s="70">
        <v>163282</v>
      </c>
      <c r="F948" s="71">
        <v>2.7663523790239094E-4</v>
      </c>
      <c r="G948" s="63"/>
    </row>
    <row r="949" spans="1:7" x14ac:dyDescent="0.2">
      <c r="A949" s="68" t="s">
        <v>124</v>
      </c>
      <c r="B949" s="68" t="s">
        <v>4</v>
      </c>
      <c r="C949" s="69">
        <v>16</v>
      </c>
      <c r="D949" s="70">
        <v>1608923</v>
      </c>
      <c r="E949" s="70">
        <v>96535</v>
      </c>
      <c r="F949" s="71">
        <v>1.6355129586180541E-4</v>
      </c>
      <c r="G949" s="63"/>
    </row>
    <row r="950" spans="1:7" x14ac:dyDescent="0.2">
      <c r="A950" s="68" t="s">
        <v>124</v>
      </c>
      <c r="B950" s="68" t="s">
        <v>46</v>
      </c>
      <c r="C950" s="69">
        <v>243</v>
      </c>
      <c r="D950" s="70">
        <v>5614480</v>
      </c>
      <c r="E950" s="70">
        <v>330505</v>
      </c>
      <c r="F950" s="71">
        <v>5.5994738736008702E-4</v>
      </c>
      <c r="G950" s="63"/>
    </row>
    <row r="951" spans="1:7" x14ac:dyDescent="0.2">
      <c r="A951" s="68" t="s">
        <v>124</v>
      </c>
      <c r="B951" s="68" t="s">
        <v>8</v>
      </c>
      <c r="C951" s="69">
        <v>82</v>
      </c>
      <c r="D951" s="70">
        <v>4025295</v>
      </c>
      <c r="E951" s="70">
        <v>241518</v>
      </c>
      <c r="F951" s="71">
        <v>4.091840459310252E-4</v>
      </c>
      <c r="G951" s="63"/>
    </row>
    <row r="952" spans="1:7" x14ac:dyDescent="0.2">
      <c r="A952" s="68" t="s">
        <v>124</v>
      </c>
      <c r="B952" s="68" t="s">
        <v>149</v>
      </c>
      <c r="C952" s="69">
        <v>40</v>
      </c>
      <c r="D952" s="70">
        <v>4040899</v>
      </c>
      <c r="E952" s="70">
        <v>242454</v>
      </c>
      <c r="F952" s="71">
        <v>4.1076983360313016E-4</v>
      </c>
      <c r="G952" s="63"/>
    </row>
    <row r="953" spans="1:7" x14ac:dyDescent="0.2">
      <c r="A953" s="68" t="s">
        <v>124</v>
      </c>
      <c r="B953" s="68" t="s">
        <v>24</v>
      </c>
      <c r="C953" s="69">
        <v>25</v>
      </c>
      <c r="D953" s="70">
        <v>1935519</v>
      </c>
      <c r="E953" s="70">
        <v>116131</v>
      </c>
      <c r="F953" s="71">
        <v>1.9675118392010487E-4</v>
      </c>
      <c r="G953" s="63"/>
    </row>
    <row r="954" spans="1:7" x14ac:dyDescent="0.2">
      <c r="A954" s="68" t="s">
        <v>125</v>
      </c>
      <c r="B954" s="68" t="s">
        <v>5</v>
      </c>
      <c r="C954" s="69" t="s">
        <v>45</v>
      </c>
      <c r="D954" s="70" t="s">
        <v>45</v>
      </c>
      <c r="E954" s="70" t="s">
        <v>45</v>
      </c>
      <c r="F954" s="71" t="s">
        <v>45</v>
      </c>
      <c r="G954" s="63"/>
    </row>
    <row r="955" spans="1:7" x14ac:dyDescent="0.2">
      <c r="A955" s="68" t="s">
        <v>125</v>
      </c>
      <c r="B955" s="68" t="s">
        <v>1</v>
      </c>
      <c r="C955" s="69" t="s">
        <v>45</v>
      </c>
      <c r="D955" s="70" t="s">
        <v>45</v>
      </c>
      <c r="E955" s="70" t="s">
        <v>45</v>
      </c>
      <c r="F955" s="71" t="s">
        <v>45</v>
      </c>
      <c r="G955" s="63"/>
    </row>
    <row r="956" spans="1:7" x14ac:dyDescent="0.2">
      <c r="A956" s="68" t="s">
        <v>125</v>
      </c>
      <c r="B956" s="68" t="s">
        <v>148</v>
      </c>
      <c r="C956" s="69">
        <v>13</v>
      </c>
      <c r="D956" s="70">
        <v>471192</v>
      </c>
      <c r="E956" s="70">
        <v>28272</v>
      </c>
      <c r="F956" s="71">
        <v>4.7898919942041355E-5</v>
      </c>
      <c r="G956" s="63"/>
    </row>
    <row r="957" spans="1:7" x14ac:dyDescent="0.2">
      <c r="A957" s="68" t="s">
        <v>125</v>
      </c>
      <c r="B957" s="68" t="s">
        <v>3</v>
      </c>
      <c r="C957" s="69" t="s">
        <v>45</v>
      </c>
      <c r="D957" s="70" t="s">
        <v>45</v>
      </c>
      <c r="E957" s="70" t="s">
        <v>45</v>
      </c>
      <c r="F957" s="71" t="s">
        <v>45</v>
      </c>
      <c r="G957" s="63"/>
    </row>
    <row r="958" spans="1:7" x14ac:dyDescent="0.2">
      <c r="A958" s="68" t="s">
        <v>125</v>
      </c>
      <c r="B958" s="68" t="s">
        <v>2</v>
      </c>
      <c r="C958" s="69" t="s">
        <v>45</v>
      </c>
      <c r="D958" s="70" t="s">
        <v>45</v>
      </c>
      <c r="E958" s="70" t="s">
        <v>45</v>
      </c>
      <c r="F958" s="71" t="s">
        <v>45</v>
      </c>
      <c r="G958" s="63"/>
    </row>
    <row r="959" spans="1:7" x14ac:dyDescent="0.2">
      <c r="A959" s="68" t="s">
        <v>125</v>
      </c>
      <c r="B959" s="68" t="s">
        <v>6</v>
      </c>
      <c r="C959" s="69" t="s">
        <v>45</v>
      </c>
      <c r="D959" s="70" t="s">
        <v>45</v>
      </c>
      <c r="E959" s="70" t="s">
        <v>45</v>
      </c>
      <c r="F959" s="71" t="s">
        <v>45</v>
      </c>
      <c r="G959" s="63"/>
    </row>
    <row r="960" spans="1:7" x14ac:dyDescent="0.2">
      <c r="A960" s="68" t="s">
        <v>125</v>
      </c>
      <c r="B960" s="68" t="s">
        <v>10</v>
      </c>
      <c r="C960" s="69">
        <v>25</v>
      </c>
      <c r="D960" s="70">
        <v>517090</v>
      </c>
      <c r="E960" s="70">
        <v>31025</v>
      </c>
      <c r="F960" s="71">
        <v>5.2563100990444012E-5</v>
      </c>
      <c r="G960" s="63"/>
    </row>
    <row r="961" spans="1:7" x14ac:dyDescent="0.2">
      <c r="A961" s="68" t="s">
        <v>125</v>
      </c>
      <c r="B961" s="68" t="s">
        <v>4</v>
      </c>
      <c r="C961" s="69">
        <v>8</v>
      </c>
      <c r="D961" s="70">
        <v>711191</v>
      </c>
      <c r="E961" s="70">
        <v>42671</v>
      </c>
      <c r="F961" s="71">
        <v>7.229395914144195E-5</v>
      </c>
      <c r="G961" s="63"/>
    </row>
    <row r="962" spans="1:7" x14ac:dyDescent="0.2">
      <c r="A962" s="68" t="s">
        <v>125</v>
      </c>
      <c r="B962" s="68" t="s">
        <v>46</v>
      </c>
      <c r="C962" s="69">
        <v>72</v>
      </c>
      <c r="D962" s="70">
        <v>797145</v>
      </c>
      <c r="E962" s="70">
        <v>46785</v>
      </c>
      <c r="F962" s="71">
        <v>7.9263970341270689E-5</v>
      </c>
      <c r="G962" s="63"/>
    </row>
    <row r="963" spans="1:7" x14ac:dyDescent="0.2">
      <c r="A963" s="68" t="s">
        <v>125</v>
      </c>
      <c r="B963" s="68" t="s">
        <v>8</v>
      </c>
      <c r="C963" s="69">
        <v>22</v>
      </c>
      <c r="D963" s="70">
        <v>447130</v>
      </c>
      <c r="E963" s="70">
        <v>26828</v>
      </c>
      <c r="F963" s="71">
        <v>4.5452469729947848E-5</v>
      </c>
      <c r="G963" s="63"/>
    </row>
    <row r="964" spans="1:7" x14ac:dyDescent="0.2">
      <c r="A964" s="68" t="s">
        <v>125</v>
      </c>
      <c r="B964" s="68" t="s">
        <v>149</v>
      </c>
      <c r="C964" s="69">
        <v>11</v>
      </c>
      <c r="D964" s="70">
        <v>4501014</v>
      </c>
      <c r="E964" s="70">
        <v>270061</v>
      </c>
      <c r="F964" s="71">
        <v>4.5754209884223368E-4</v>
      </c>
      <c r="G964" s="63"/>
    </row>
    <row r="965" spans="1:7" x14ac:dyDescent="0.2">
      <c r="A965" s="68" t="s">
        <v>125</v>
      </c>
      <c r="B965" s="68" t="s">
        <v>24</v>
      </c>
      <c r="C965" s="69">
        <v>16</v>
      </c>
      <c r="D965" s="70">
        <v>2042362</v>
      </c>
      <c r="E965" s="70">
        <v>122542</v>
      </c>
      <c r="F965" s="71">
        <v>2.0761281294346464E-4</v>
      </c>
      <c r="G965" s="63"/>
    </row>
    <row r="966" spans="1:7" x14ac:dyDescent="0.2">
      <c r="A966" s="68" t="s">
        <v>126</v>
      </c>
      <c r="B966" s="68" t="s">
        <v>5</v>
      </c>
      <c r="C966" s="69" t="s">
        <v>45</v>
      </c>
      <c r="D966" s="70" t="s">
        <v>45</v>
      </c>
      <c r="E966" s="70" t="s">
        <v>45</v>
      </c>
      <c r="F966" s="71" t="s">
        <v>45</v>
      </c>
      <c r="G966" s="63"/>
    </row>
    <row r="967" spans="1:7" x14ac:dyDescent="0.2">
      <c r="A967" s="68" t="s">
        <v>126</v>
      </c>
      <c r="B967" s="68" t="s">
        <v>1</v>
      </c>
      <c r="C967" s="69">
        <v>8</v>
      </c>
      <c r="D967" s="70">
        <v>1848150</v>
      </c>
      <c r="E967" s="70">
        <v>110889</v>
      </c>
      <c r="F967" s="71">
        <v>1.8787009526927787E-4</v>
      </c>
      <c r="G967" s="63"/>
    </row>
    <row r="968" spans="1:7" x14ac:dyDescent="0.2">
      <c r="A968" s="68" t="s">
        <v>126</v>
      </c>
      <c r="B968" s="68" t="s">
        <v>148</v>
      </c>
      <c r="C968" s="69">
        <v>22</v>
      </c>
      <c r="D968" s="70">
        <v>774422</v>
      </c>
      <c r="E968" s="70">
        <v>46465</v>
      </c>
      <c r="F968" s="71">
        <v>7.8721820709781826E-5</v>
      </c>
      <c r="G968" s="63"/>
    </row>
    <row r="969" spans="1:7" x14ac:dyDescent="0.2">
      <c r="A969" s="68" t="s">
        <v>126</v>
      </c>
      <c r="B969" s="68" t="s">
        <v>3</v>
      </c>
      <c r="C969" s="69">
        <v>16</v>
      </c>
      <c r="D969" s="70">
        <v>2967952</v>
      </c>
      <c r="E969" s="70">
        <v>178077</v>
      </c>
      <c r="F969" s="71">
        <v>3.0170118727075904E-4</v>
      </c>
      <c r="G969" s="63"/>
    </row>
    <row r="970" spans="1:7" x14ac:dyDescent="0.2">
      <c r="A970" s="68" t="s">
        <v>126</v>
      </c>
      <c r="B970" s="68" t="s">
        <v>2</v>
      </c>
      <c r="C970" s="69" t="s">
        <v>45</v>
      </c>
      <c r="D970" s="70" t="s">
        <v>45</v>
      </c>
      <c r="E970" s="70" t="s">
        <v>45</v>
      </c>
      <c r="F970" s="71" t="s">
        <v>45</v>
      </c>
      <c r="G970" s="63"/>
    </row>
    <row r="971" spans="1:7" x14ac:dyDescent="0.2">
      <c r="A971" s="68" t="s">
        <v>126</v>
      </c>
      <c r="B971" s="68" t="s">
        <v>6</v>
      </c>
      <c r="C971" s="69" t="s">
        <v>45</v>
      </c>
      <c r="D971" s="70" t="s">
        <v>45</v>
      </c>
      <c r="E971" s="70" t="s">
        <v>45</v>
      </c>
      <c r="F971" s="71" t="s">
        <v>45</v>
      </c>
      <c r="G971" s="63"/>
    </row>
    <row r="972" spans="1:7" x14ac:dyDescent="0.2">
      <c r="A972" s="68" t="s">
        <v>126</v>
      </c>
      <c r="B972" s="68" t="s">
        <v>10</v>
      </c>
      <c r="C972" s="69">
        <v>67</v>
      </c>
      <c r="D972" s="70">
        <v>2780096</v>
      </c>
      <c r="E972" s="70">
        <v>166806</v>
      </c>
      <c r="F972" s="71">
        <v>2.8260566071916212E-4</v>
      </c>
      <c r="G972" s="63"/>
    </row>
    <row r="973" spans="1:7" x14ac:dyDescent="0.2">
      <c r="A973" s="68" t="s">
        <v>126</v>
      </c>
      <c r="B973" s="68" t="s">
        <v>4</v>
      </c>
      <c r="C973" s="69">
        <v>11</v>
      </c>
      <c r="D973" s="70">
        <v>2374828</v>
      </c>
      <c r="E973" s="70">
        <v>142490</v>
      </c>
      <c r="F973" s="71">
        <v>2.4140906559640184E-4</v>
      </c>
      <c r="G973" s="63"/>
    </row>
    <row r="974" spans="1:7" x14ac:dyDescent="0.2">
      <c r="A974" s="68" t="s">
        <v>126</v>
      </c>
      <c r="B974" s="68" t="s">
        <v>46</v>
      </c>
      <c r="C974" s="69">
        <v>125</v>
      </c>
      <c r="D974" s="70">
        <v>2783152</v>
      </c>
      <c r="E974" s="70">
        <v>165405</v>
      </c>
      <c r="F974" s="71">
        <v>2.8023206186379989E-4</v>
      </c>
      <c r="G974" s="63"/>
    </row>
    <row r="975" spans="1:7" x14ac:dyDescent="0.2">
      <c r="A975" s="68" t="s">
        <v>126</v>
      </c>
      <c r="B975" s="68" t="s">
        <v>8</v>
      </c>
      <c r="C975" s="69">
        <v>39</v>
      </c>
      <c r="D975" s="70">
        <v>1050252</v>
      </c>
      <c r="E975" s="70">
        <v>63015</v>
      </c>
      <c r="F975" s="71">
        <v>1.0676112196334664E-4</v>
      </c>
      <c r="G975" s="63"/>
    </row>
    <row r="976" spans="1:7" x14ac:dyDescent="0.2">
      <c r="A976" s="68" t="s">
        <v>126</v>
      </c>
      <c r="B976" s="68" t="s">
        <v>149</v>
      </c>
      <c r="C976" s="69">
        <v>27</v>
      </c>
      <c r="D976" s="70">
        <v>1600414</v>
      </c>
      <c r="E976" s="70">
        <v>96025</v>
      </c>
      <c r="F976" s="71">
        <v>1.6268724488662002E-4</v>
      </c>
      <c r="G976" s="63"/>
    </row>
    <row r="977" spans="1:7" x14ac:dyDescent="0.2">
      <c r="A977" s="68" t="s">
        <v>126</v>
      </c>
      <c r="B977" s="68" t="s">
        <v>24</v>
      </c>
      <c r="C977" s="69">
        <v>36</v>
      </c>
      <c r="D977" s="70">
        <v>2208588</v>
      </c>
      <c r="E977" s="70">
        <v>132515</v>
      </c>
      <c r="F977" s="71">
        <v>2.2450924505233483E-4</v>
      </c>
      <c r="G977" s="63"/>
    </row>
    <row r="978" spans="1:7" x14ac:dyDescent="0.2">
      <c r="A978" s="68" t="s">
        <v>127</v>
      </c>
      <c r="B978" s="68" t="s">
        <v>5</v>
      </c>
      <c r="C978" s="69">
        <v>105</v>
      </c>
      <c r="D978" s="70">
        <v>13102160</v>
      </c>
      <c r="E978" s="70">
        <v>786130</v>
      </c>
      <c r="F978" s="71">
        <v>1.3318752806323207E-3</v>
      </c>
      <c r="G978" s="63"/>
    </row>
    <row r="979" spans="1:7" x14ac:dyDescent="0.2">
      <c r="A979" s="68" t="s">
        <v>127</v>
      </c>
      <c r="B979" s="68" t="s">
        <v>1</v>
      </c>
      <c r="C979" s="69">
        <v>60</v>
      </c>
      <c r="D979" s="70">
        <v>68430046</v>
      </c>
      <c r="E979" s="70">
        <v>4105803</v>
      </c>
      <c r="F979" s="71">
        <v>6.9561236981746334E-3</v>
      </c>
      <c r="G979" s="63"/>
    </row>
    <row r="980" spans="1:7" x14ac:dyDescent="0.2">
      <c r="A980" s="68" t="s">
        <v>127</v>
      </c>
      <c r="B980" s="68" t="s">
        <v>148</v>
      </c>
      <c r="C980" s="69">
        <v>501</v>
      </c>
      <c r="D980" s="70">
        <v>72513424</v>
      </c>
      <c r="E980" s="70">
        <v>4347990</v>
      </c>
      <c r="F980" s="71">
        <v>7.3664411756789901E-3</v>
      </c>
      <c r="G980" s="63"/>
    </row>
    <row r="981" spans="1:7" x14ac:dyDescent="0.2">
      <c r="A981" s="68" t="s">
        <v>127</v>
      </c>
      <c r="B981" s="68" t="s">
        <v>3</v>
      </c>
      <c r="C981" s="69">
        <v>150</v>
      </c>
      <c r="D981" s="70">
        <v>66971201</v>
      </c>
      <c r="E981" s="70">
        <v>4018272</v>
      </c>
      <c r="F981" s="71">
        <v>6.8078271375688459E-3</v>
      </c>
      <c r="G981" s="63"/>
    </row>
    <row r="982" spans="1:7" x14ac:dyDescent="0.2">
      <c r="A982" s="68" t="s">
        <v>127</v>
      </c>
      <c r="B982" s="68" t="s">
        <v>2</v>
      </c>
      <c r="C982" s="69">
        <v>45</v>
      </c>
      <c r="D982" s="70">
        <v>83506538</v>
      </c>
      <c r="E982" s="70">
        <v>5010392</v>
      </c>
      <c r="F982" s="71">
        <v>8.4886943012961406E-3</v>
      </c>
      <c r="G982" s="63"/>
    </row>
    <row r="983" spans="1:7" x14ac:dyDescent="0.2">
      <c r="A983" s="68" t="s">
        <v>127</v>
      </c>
      <c r="B983" s="68" t="s">
        <v>6</v>
      </c>
      <c r="C983" s="69">
        <v>62</v>
      </c>
      <c r="D983" s="70">
        <v>13983064</v>
      </c>
      <c r="E983" s="70">
        <v>838984</v>
      </c>
      <c r="F983" s="71">
        <v>1.4214214575782975E-3</v>
      </c>
      <c r="G983" s="63"/>
    </row>
    <row r="984" spans="1:7" x14ac:dyDescent="0.2">
      <c r="A984" s="68" t="s">
        <v>127</v>
      </c>
      <c r="B984" s="68" t="s">
        <v>10</v>
      </c>
      <c r="C984" s="69">
        <v>456</v>
      </c>
      <c r="D984" s="70">
        <v>50845181</v>
      </c>
      <c r="E984" s="70">
        <v>3050711</v>
      </c>
      <c r="F984" s="71">
        <v>5.1685682638407237E-3</v>
      </c>
      <c r="G984" s="63"/>
    </row>
    <row r="985" spans="1:7" x14ac:dyDescent="0.2">
      <c r="A985" s="68" t="s">
        <v>127</v>
      </c>
      <c r="B985" s="68" t="s">
        <v>4</v>
      </c>
      <c r="C985" s="69">
        <v>79</v>
      </c>
      <c r="D985" s="70">
        <v>36063134</v>
      </c>
      <c r="E985" s="70">
        <v>2163788</v>
      </c>
      <c r="F985" s="71">
        <v>3.6659277088125987E-3</v>
      </c>
      <c r="G985" s="63"/>
    </row>
    <row r="986" spans="1:7" x14ac:dyDescent="0.2">
      <c r="A986" s="68" t="s">
        <v>127</v>
      </c>
      <c r="B986" s="68" t="s">
        <v>46</v>
      </c>
      <c r="C986" s="69">
        <v>1367</v>
      </c>
      <c r="D986" s="70">
        <v>64883168</v>
      </c>
      <c r="E986" s="70">
        <v>3825464</v>
      </c>
      <c r="F986" s="71">
        <v>6.4811684308560165E-3</v>
      </c>
      <c r="G986" s="63"/>
    </row>
    <row r="987" spans="1:7" x14ac:dyDescent="0.2">
      <c r="A987" s="68" t="s">
        <v>127</v>
      </c>
      <c r="B987" s="68" t="s">
        <v>8</v>
      </c>
      <c r="C987" s="69">
        <v>575</v>
      </c>
      <c r="D987" s="70">
        <v>59037632</v>
      </c>
      <c r="E987" s="70">
        <v>3542258</v>
      </c>
      <c r="F987" s="71">
        <v>6.0013558416827789E-3</v>
      </c>
      <c r="G987" s="63"/>
    </row>
    <row r="988" spans="1:7" x14ac:dyDescent="0.2">
      <c r="A988" s="68" t="s">
        <v>127</v>
      </c>
      <c r="B988" s="68" t="s">
        <v>149</v>
      </c>
      <c r="C988" s="69">
        <v>105</v>
      </c>
      <c r="D988" s="70">
        <v>80992286</v>
      </c>
      <c r="E988" s="70">
        <v>4859537</v>
      </c>
      <c r="F988" s="71">
        <v>8.2331131054891003E-3</v>
      </c>
      <c r="G988" s="63"/>
    </row>
    <row r="989" spans="1:7" x14ac:dyDescent="0.2">
      <c r="A989" s="68" t="s">
        <v>127</v>
      </c>
      <c r="B989" s="68" t="s">
        <v>24</v>
      </c>
      <c r="C989" s="69">
        <v>193</v>
      </c>
      <c r="D989" s="70">
        <v>48178907</v>
      </c>
      <c r="E989" s="70">
        <v>2878010</v>
      </c>
      <c r="F989" s="71">
        <v>4.8759751903789776E-3</v>
      </c>
      <c r="G989" s="63"/>
    </row>
    <row r="990" spans="1:7" x14ac:dyDescent="0.2">
      <c r="A990" s="68" t="s">
        <v>128</v>
      </c>
      <c r="B990" s="68" t="s">
        <v>5</v>
      </c>
      <c r="C990" s="69" t="s">
        <v>45</v>
      </c>
      <c r="D990" s="70" t="s">
        <v>45</v>
      </c>
      <c r="E990" s="70" t="s">
        <v>45</v>
      </c>
      <c r="F990" s="71" t="s">
        <v>45</v>
      </c>
      <c r="G990" s="63"/>
    </row>
    <row r="991" spans="1:7" x14ac:dyDescent="0.2">
      <c r="A991" s="68" t="s">
        <v>128</v>
      </c>
      <c r="B991" s="68" t="s">
        <v>1</v>
      </c>
      <c r="C991" s="69">
        <v>9</v>
      </c>
      <c r="D991" s="70">
        <v>3695890</v>
      </c>
      <c r="E991" s="70">
        <v>221753</v>
      </c>
      <c r="F991" s="71">
        <v>3.7569783509859567E-4</v>
      </c>
      <c r="G991" s="63"/>
    </row>
    <row r="992" spans="1:7" x14ac:dyDescent="0.2">
      <c r="A992" s="68" t="s">
        <v>128</v>
      </c>
      <c r="B992" s="68" t="s">
        <v>148</v>
      </c>
      <c r="C992" s="69">
        <v>30</v>
      </c>
      <c r="D992" s="70">
        <v>1712372</v>
      </c>
      <c r="E992" s="70">
        <v>102742</v>
      </c>
      <c r="F992" s="71">
        <v>1.7406730449509101E-4</v>
      </c>
      <c r="G992" s="63"/>
    </row>
    <row r="993" spans="1:7" x14ac:dyDescent="0.2">
      <c r="A993" s="68" t="s">
        <v>128</v>
      </c>
      <c r="B993" s="68" t="s">
        <v>3</v>
      </c>
      <c r="C993" s="69">
        <v>13</v>
      </c>
      <c r="D993" s="70">
        <v>3946744</v>
      </c>
      <c r="E993" s="70">
        <v>236805</v>
      </c>
      <c r="F993" s="71">
        <v>4.0119919838975323E-4</v>
      </c>
      <c r="G993" s="63"/>
    </row>
    <row r="994" spans="1:7" x14ac:dyDescent="0.2">
      <c r="A994" s="68" t="s">
        <v>128</v>
      </c>
      <c r="B994" s="68" t="s">
        <v>2</v>
      </c>
      <c r="C994" s="69" t="s">
        <v>45</v>
      </c>
      <c r="D994" s="70" t="s">
        <v>45</v>
      </c>
      <c r="E994" s="70" t="s">
        <v>45</v>
      </c>
      <c r="F994" s="71" t="s">
        <v>45</v>
      </c>
      <c r="G994" s="63"/>
    </row>
    <row r="995" spans="1:7" x14ac:dyDescent="0.2">
      <c r="A995" s="68" t="s">
        <v>128</v>
      </c>
      <c r="B995" s="68" t="s">
        <v>6</v>
      </c>
      <c r="C995" s="69">
        <v>6</v>
      </c>
      <c r="D995" s="70">
        <v>225656</v>
      </c>
      <c r="E995" s="70">
        <v>13539</v>
      </c>
      <c r="F995" s="71">
        <v>2.2938012064774262E-5</v>
      </c>
      <c r="G995" s="63"/>
    </row>
    <row r="996" spans="1:7" x14ac:dyDescent="0.2">
      <c r="A996" s="68" t="s">
        <v>128</v>
      </c>
      <c r="B996" s="68" t="s">
        <v>10</v>
      </c>
      <c r="C996" s="69">
        <v>57</v>
      </c>
      <c r="D996" s="70">
        <v>1642746</v>
      </c>
      <c r="E996" s="70">
        <v>98565</v>
      </c>
      <c r="F996" s="71">
        <v>1.6699055758656291E-4</v>
      </c>
      <c r="G996" s="63"/>
    </row>
    <row r="997" spans="1:7" x14ac:dyDescent="0.2">
      <c r="A997" s="68" t="s">
        <v>128</v>
      </c>
      <c r="B997" s="68" t="s">
        <v>4</v>
      </c>
      <c r="C997" s="69">
        <v>13</v>
      </c>
      <c r="D997" s="70">
        <v>1749053</v>
      </c>
      <c r="E997" s="70">
        <v>104943</v>
      </c>
      <c r="F997" s="71">
        <v>1.7779627742917537E-4</v>
      </c>
      <c r="G997" s="63"/>
    </row>
    <row r="998" spans="1:7" x14ac:dyDescent="0.2">
      <c r="A998" s="68" t="s">
        <v>128</v>
      </c>
      <c r="B998" s="68" t="s">
        <v>46</v>
      </c>
      <c r="C998" s="69">
        <v>166</v>
      </c>
      <c r="D998" s="70">
        <v>2618855</v>
      </c>
      <c r="E998" s="70">
        <v>155941</v>
      </c>
      <c r="F998" s="71">
        <v>2.6419798651251667E-4</v>
      </c>
      <c r="G998" s="63"/>
    </row>
    <row r="999" spans="1:7" x14ac:dyDescent="0.2">
      <c r="A999" s="68" t="s">
        <v>128</v>
      </c>
      <c r="B999" s="68" t="s">
        <v>8</v>
      </c>
      <c r="C999" s="69">
        <v>54</v>
      </c>
      <c r="D999" s="70">
        <v>365709</v>
      </c>
      <c r="E999" s="70">
        <v>21943</v>
      </c>
      <c r="F999" s="71">
        <v>3.7176216761750623E-5</v>
      </c>
      <c r="G999" s="63"/>
    </row>
    <row r="1000" spans="1:7" x14ac:dyDescent="0.2">
      <c r="A1000" s="68" t="s">
        <v>128</v>
      </c>
      <c r="B1000" s="68" t="s">
        <v>149</v>
      </c>
      <c r="C1000" s="69">
        <v>30</v>
      </c>
      <c r="D1000" s="70">
        <v>4245307</v>
      </c>
      <c r="E1000" s="70">
        <v>254718</v>
      </c>
      <c r="F1000" s="71">
        <v>4.3154771822994097E-4</v>
      </c>
      <c r="G1000" s="63"/>
    </row>
    <row r="1001" spans="1:7" x14ac:dyDescent="0.2">
      <c r="A1001" s="68" t="s">
        <v>128</v>
      </c>
      <c r="B1001" s="68" t="s">
        <v>24</v>
      </c>
      <c r="C1001" s="69">
        <v>31</v>
      </c>
      <c r="D1001" s="70">
        <v>1235745</v>
      </c>
      <c r="E1001" s="70">
        <v>74145</v>
      </c>
      <c r="F1001" s="71">
        <v>1.2561776383356878E-4</v>
      </c>
      <c r="G1001" s="63"/>
    </row>
    <row r="1002" spans="1:7" x14ac:dyDescent="0.2">
      <c r="A1002" s="68" t="s">
        <v>129</v>
      </c>
      <c r="B1002" s="68" t="s">
        <v>5</v>
      </c>
      <c r="C1002" s="69">
        <v>15</v>
      </c>
      <c r="D1002" s="70">
        <v>571947</v>
      </c>
      <c r="E1002" s="70">
        <v>34317</v>
      </c>
      <c r="F1002" s="71">
        <v>5.8140465324385729E-5</v>
      </c>
      <c r="G1002" s="63"/>
    </row>
    <row r="1003" spans="1:7" x14ac:dyDescent="0.2">
      <c r="A1003" s="68" t="s">
        <v>129</v>
      </c>
      <c r="B1003" s="68" t="s">
        <v>1</v>
      </c>
      <c r="C1003" s="69">
        <v>21</v>
      </c>
      <c r="D1003" s="70">
        <v>7983168</v>
      </c>
      <c r="E1003" s="70">
        <v>478990</v>
      </c>
      <c r="F1003" s="71">
        <v>8.1151328745891304E-4</v>
      </c>
      <c r="G1003" s="63"/>
    </row>
    <row r="1004" spans="1:7" x14ac:dyDescent="0.2">
      <c r="A1004" s="68" t="s">
        <v>129</v>
      </c>
      <c r="B1004" s="68" t="s">
        <v>148</v>
      </c>
      <c r="C1004" s="69">
        <v>71</v>
      </c>
      <c r="D1004" s="70">
        <v>6353463</v>
      </c>
      <c r="E1004" s="70">
        <v>381208</v>
      </c>
      <c r="F1004" s="71">
        <v>6.458493022518995E-4</v>
      </c>
      <c r="G1004" s="63"/>
    </row>
    <row r="1005" spans="1:7" x14ac:dyDescent="0.2">
      <c r="A1005" s="68" t="s">
        <v>129</v>
      </c>
      <c r="B1005" s="68" t="s">
        <v>3</v>
      </c>
      <c r="C1005" s="69">
        <v>31</v>
      </c>
      <c r="D1005" s="70">
        <v>7658529</v>
      </c>
      <c r="E1005" s="70">
        <v>459512</v>
      </c>
      <c r="F1005" s="71">
        <v>7.7851331707722514E-4</v>
      </c>
      <c r="G1005" s="63"/>
    </row>
    <row r="1006" spans="1:7" x14ac:dyDescent="0.2">
      <c r="A1006" s="68" t="s">
        <v>129</v>
      </c>
      <c r="B1006" s="68" t="s">
        <v>2</v>
      </c>
      <c r="C1006" s="69">
        <v>10</v>
      </c>
      <c r="D1006" s="70">
        <v>10678599</v>
      </c>
      <c r="E1006" s="70">
        <v>640716</v>
      </c>
      <c r="F1006" s="71">
        <v>1.0855123227781894E-3</v>
      </c>
      <c r="G1006" s="63"/>
    </row>
    <row r="1007" spans="1:7" x14ac:dyDescent="0.2">
      <c r="A1007" s="68" t="s">
        <v>129</v>
      </c>
      <c r="B1007" s="68" t="s">
        <v>6</v>
      </c>
      <c r="C1007" s="69">
        <v>25</v>
      </c>
      <c r="D1007" s="70">
        <v>3286222</v>
      </c>
      <c r="E1007" s="70">
        <v>197173</v>
      </c>
      <c r="F1007" s="71">
        <v>3.3405396652985713E-4</v>
      </c>
      <c r="G1007" s="63"/>
    </row>
    <row r="1008" spans="1:7" x14ac:dyDescent="0.2">
      <c r="A1008" s="68" t="s">
        <v>129</v>
      </c>
      <c r="B1008" s="68" t="s">
        <v>10</v>
      </c>
      <c r="C1008" s="69">
        <v>220</v>
      </c>
      <c r="D1008" s="70">
        <v>16142429</v>
      </c>
      <c r="E1008" s="70">
        <v>968546</v>
      </c>
      <c r="F1008" s="71">
        <v>1.6409276780625492E-3</v>
      </c>
      <c r="G1008" s="63"/>
    </row>
    <row r="1009" spans="1:7" x14ac:dyDescent="0.2">
      <c r="A1009" s="68" t="s">
        <v>129</v>
      </c>
      <c r="B1009" s="68" t="s">
        <v>4</v>
      </c>
      <c r="C1009" s="69">
        <v>26</v>
      </c>
      <c r="D1009" s="70">
        <v>2761312</v>
      </c>
      <c r="E1009" s="70">
        <v>165679</v>
      </c>
      <c r="F1009" s="71">
        <v>2.8069627748576227E-4</v>
      </c>
      <c r="G1009" s="63"/>
    </row>
    <row r="1010" spans="1:7" x14ac:dyDescent="0.2">
      <c r="A1010" s="68" t="s">
        <v>129</v>
      </c>
      <c r="B1010" s="68" t="s">
        <v>46</v>
      </c>
      <c r="C1010" s="69">
        <v>450</v>
      </c>
      <c r="D1010" s="70">
        <v>13116779</v>
      </c>
      <c r="E1010" s="70">
        <v>777911</v>
      </c>
      <c r="F1010" s="71">
        <v>1.317950506191049E-3</v>
      </c>
      <c r="G1010" s="63"/>
    </row>
    <row r="1011" spans="1:7" x14ac:dyDescent="0.2">
      <c r="A1011" s="68" t="s">
        <v>129</v>
      </c>
      <c r="B1011" s="68" t="s">
        <v>8</v>
      </c>
      <c r="C1011" s="69">
        <v>147</v>
      </c>
      <c r="D1011" s="70">
        <v>4544436</v>
      </c>
      <c r="E1011" s="70">
        <v>272666</v>
      </c>
      <c r="F1011" s="71">
        <v>4.6195553568607276E-4</v>
      </c>
      <c r="G1011" s="63"/>
    </row>
    <row r="1012" spans="1:7" x14ac:dyDescent="0.2">
      <c r="A1012" s="68" t="s">
        <v>129</v>
      </c>
      <c r="B1012" s="68" t="s">
        <v>149</v>
      </c>
      <c r="C1012" s="69">
        <v>70</v>
      </c>
      <c r="D1012" s="70">
        <v>13854923</v>
      </c>
      <c r="E1012" s="70">
        <v>831295</v>
      </c>
      <c r="F1012" s="71">
        <v>1.4083946184641791E-3</v>
      </c>
      <c r="G1012" s="63"/>
    </row>
    <row r="1013" spans="1:7" x14ac:dyDescent="0.2">
      <c r="A1013" s="68" t="s">
        <v>129</v>
      </c>
      <c r="B1013" s="68" t="s">
        <v>24</v>
      </c>
      <c r="C1013" s="69">
        <v>85</v>
      </c>
      <c r="D1013" s="70">
        <v>19770237</v>
      </c>
      <c r="E1013" s="70">
        <v>1185639</v>
      </c>
      <c r="F1013" s="71">
        <v>2.0087304591525881E-3</v>
      </c>
      <c r="G1013" s="63"/>
    </row>
    <row r="1014" spans="1:7" x14ac:dyDescent="0.2">
      <c r="A1014" s="68" t="s">
        <v>130</v>
      </c>
      <c r="B1014" s="68" t="s">
        <v>5</v>
      </c>
      <c r="C1014" s="69">
        <v>46</v>
      </c>
      <c r="D1014" s="70">
        <v>3813273</v>
      </c>
      <c r="E1014" s="70">
        <v>228796</v>
      </c>
      <c r="F1014" s="71">
        <v>3.8763020964414598E-4</v>
      </c>
      <c r="G1014" s="63"/>
    </row>
    <row r="1015" spans="1:7" x14ac:dyDescent="0.2">
      <c r="A1015" s="68" t="s">
        <v>130</v>
      </c>
      <c r="B1015" s="68" t="s">
        <v>1</v>
      </c>
      <c r="C1015" s="69">
        <v>28</v>
      </c>
      <c r="D1015" s="70">
        <v>40299735</v>
      </c>
      <c r="E1015" s="70">
        <v>2417984</v>
      </c>
      <c r="F1015" s="71">
        <v>4.0965910454561737E-3</v>
      </c>
      <c r="G1015" s="63"/>
    </row>
    <row r="1016" spans="1:7" x14ac:dyDescent="0.2">
      <c r="A1016" s="68" t="s">
        <v>130</v>
      </c>
      <c r="B1016" s="68" t="s">
        <v>148</v>
      </c>
      <c r="C1016" s="69">
        <v>193</v>
      </c>
      <c r="D1016" s="70">
        <v>26292642</v>
      </c>
      <c r="E1016" s="70">
        <v>1575052</v>
      </c>
      <c r="F1016" s="71">
        <v>2.668480816799382E-3</v>
      </c>
      <c r="G1016" s="63"/>
    </row>
    <row r="1017" spans="1:7" x14ac:dyDescent="0.2">
      <c r="A1017" s="68" t="s">
        <v>130</v>
      </c>
      <c r="B1017" s="68" t="s">
        <v>3</v>
      </c>
      <c r="C1017" s="69">
        <v>60</v>
      </c>
      <c r="D1017" s="70">
        <v>22635862</v>
      </c>
      <c r="E1017" s="70">
        <v>1358152</v>
      </c>
      <c r="F1017" s="71">
        <v>2.3010050197058347E-3</v>
      </c>
      <c r="G1017" s="63"/>
    </row>
    <row r="1018" spans="1:7" x14ac:dyDescent="0.2">
      <c r="A1018" s="68" t="s">
        <v>130</v>
      </c>
      <c r="B1018" s="68" t="s">
        <v>2</v>
      </c>
      <c r="C1018" s="69">
        <v>19</v>
      </c>
      <c r="D1018" s="70">
        <v>42255976</v>
      </c>
      <c r="E1018" s="70">
        <v>2535359</v>
      </c>
      <c r="F1018" s="71">
        <v>4.2954498360686915E-3</v>
      </c>
      <c r="G1018" s="63"/>
    </row>
    <row r="1019" spans="1:7" x14ac:dyDescent="0.2">
      <c r="A1019" s="68" t="s">
        <v>130</v>
      </c>
      <c r="B1019" s="68" t="s">
        <v>6</v>
      </c>
      <c r="C1019" s="69">
        <v>21</v>
      </c>
      <c r="D1019" s="70">
        <v>1794484</v>
      </c>
      <c r="E1019" s="70">
        <v>107669</v>
      </c>
      <c r="F1019" s="71">
        <v>1.8241471460242115E-4</v>
      </c>
      <c r="G1019" s="63"/>
    </row>
    <row r="1020" spans="1:7" x14ac:dyDescent="0.2">
      <c r="A1020" s="68" t="s">
        <v>130</v>
      </c>
      <c r="B1020" s="68" t="s">
        <v>10</v>
      </c>
      <c r="C1020" s="69">
        <v>278</v>
      </c>
      <c r="D1020" s="70">
        <v>26525011</v>
      </c>
      <c r="E1020" s="70">
        <v>1591501</v>
      </c>
      <c r="F1020" s="71">
        <v>2.696349002075508E-3</v>
      </c>
      <c r="G1020" s="63"/>
    </row>
    <row r="1021" spans="1:7" x14ac:dyDescent="0.2">
      <c r="A1021" s="68" t="s">
        <v>130</v>
      </c>
      <c r="B1021" s="68" t="s">
        <v>4</v>
      </c>
      <c r="C1021" s="69">
        <v>44</v>
      </c>
      <c r="D1021" s="70">
        <v>11329623</v>
      </c>
      <c r="E1021" s="70">
        <v>679777</v>
      </c>
      <c r="F1021" s="71">
        <v>1.1516901563893977E-3</v>
      </c>
      <c r="G1021" s="63"/>
    </row>
    <row r="1022" spans="1:7" x14ac:dyDescent="0.2">
      <c r="A1022" s="68" t="s">
        <v>130</v>
      </c>
      <c r="B1022" s="68" t="s">
        <v>46</v>
      </c>
      <c r="C1022" s="69">
        <v>715</v>
      </c>
      <c r="D1022" s="70">
        <v>28553861</v>
      </c>
      <c r="E1022" s="70">
        <v>1692756</v>
      </c>
      <c r="F1022" s="71">
        <v>2.8678970050017741E-3</v>
      </c>
      <c r="G1022" s="63"/>
    </row>
    <row r="1023" spans="1:7" x14ac:dyDescent="0.2">
      <c r="A1023" s="68" t="s">
        <v>130</v>
      </c>
      <c r="B1023" s="68" t="s">
        <v>8</v>
      </c>
      <c r="C1023" s="69">
        <v>315</v>
      </c>
      <c r="D1023" s="70">
        <v>14065745</v>
      </c>
      <c r="E1023" s="70">
        <v>843945</v>
      </c>
      <c r="F1023" s="71">
        <v>1.4298264710839734E-3</v>
      </c>
      <c r="G1023" s="63"/>
    </row>
    <row r="1024" spans="1:7" x14ac:dyDescent="0.2">
      <c r="A1024" s="68" t="s">
        <v>130</v>
      </c>
      <c r="B1024" s="68" t="s">
        <v>149</v>
      </c>
      <c r="C1024" s="69">
        <v>81</v>
      </c>
      <c r="D1024" s="70">
        <v>13071807</v>
      </c>
      <c r="E1024" s="70">
        <v>784308</v>
      </c>
      <c r="F1024" s="71">
        <v>1.328788416168031E-3</v>
      </c>
      <c r="G1024" s="63"/>
    </row>
    <row r="1025" spans="1:7" x14ac:dyDescent="0.2">
      <c r="A1025" s="68" t="s">
        <v>130</v>
      </c>
      <c r="B1025" s="68" t="s">
        <v>24</v>
      </c>
      <c r="C1025" s="69">
        <v>83</v>
      </c>
      <c r="D1025" s="70">
        <v>20726123</v>
      </c>
      <c r="E1025" s="70">
        <v>1237227</v>
      </c>
      <c r="F1025" s="71">
        <v>2.0961317566189873E-3</v>
      </c>
      <c r="G1025" s="63"/>
    </row>
    <row r="1026" spans="1:7" x14ac:dyDescent="0.2">
      <c r="A1026" s="68" t="s">
        <v>131</v>
      </c>
      <c r="B1026" s="68" t="s">
        <v>5</v>
      </c>
      <c r="C1026" s="69" t="s">
        <v>45</v>
      </c>
      <c r="D1026" s="70" t="s">
        <v>45</v>
      </c>
      <c r="E1026" s="70" t="s">
        <v>45</v>
      </c>
      <c r="F1026" s="71" t="s">
        <v>45</v>
      </c>
      <c r="G1026" s="63"/>
    </row>
    <row r="1027" spans="1:7" x14ac:dyDescent="0.2">
      <c r="A1027" s="68" t="s">
        <v>131</v>
      </c>
      <c r="B1027" s="68" t="s">
        <v>1</v>
      </c>
      <c r="C1027" s="69">
        <v>9</v>
      </c>
      <c r="D1027" s="70">
        <v>2534658</v>
      </c>
      <c r="E1027" s="70">
        <v>152079</v>
      </c>
      <c r="F1027" s="71">
        <v>2.5765491814748541E-4</v>
      </c>
      <c r="G1027" s="63"/>
    </row>
    <row r="1028" spans="1:7" x14ac:dyDescent="0.2">
      <c r="A1028" s="68" t="s">
        <v>131</v>
      </c>
      <c r="B1028" s="68" t="s">
        <v>148</v>
      </c>
      <c r="C1028" s="69">
        <v>32</v>
      </c>
      <c r="D1028" s="70">
        <v>1113388</v>
      </c>
      <c r="E1028" s="70">
        <v>66742</v>
      </c>
      <c r="F1028" s="71">
        <v>1.1307547095259353E-4</v>
      </c>
      <c r="G1028" s="63"/>
    </row>
    <row r="1029" spans="1:7" x14ac:dyDescent="0.2">
      <c r="A1029" s="68" t="s">
        <v>131</v>
      </c>
      <c r="B1029" s="68" t="s">
        <v>3</v>
      </c>
      <c r="C1029" s="69">
        <v>20</v>
      </c>
      <c r="D1029" s="70">
        <v>4178284</v>
      </c>
      <c r="E1029" s="70">
        <v>250697</v>
      </c>
      <c r="F1029" s="71">
        <v>4.2473526926676365E-4</v>
      </c>
      <c r="G1029" s="63"/>
    </row>
    <row r="1030" spans="1:7" x14ac:dyDescent="0.2">
      <c r="A1030" s="68" t="s">
        <v>131</v>
      </c>
      <c r="B1030" s="68" t="s">
        <v>2</v>
      </c>
      <c r="C1030" s="69" t="s">
        <v>45</v>
      </c>
      <c r="D1030" s="70" t="s">
        <v>45</v>
      </c>
      <c r="E1030" s="70" t="s">
        <v>45</v>
      </c>
      <c r="F1030" s="71" t="s">
        <v>45</v>
      </c>
      <c r="G1030" s="63"/>
    </row>
    <row r="1031" spans="1:7" x14ac:dyDescent="0.2">
      <c r="A1031" s="68" t="s">
        <v>131</v>
      </c>
      <c r="B1031" s="68" t="s">
        <v>6</v>
      </c>
      <c r="C1031" s="69">
        <v>9</v>
      </c>
      <c r="D1031" s="70">
        <v>471567</v>
      </c>
      <c r="E1031" s="70">
        <v>28294</v>
      </c>
      <c r="F1031" s="71">
        <v>4.7936192729206221E-5</v>
      </c>
      <c r="G1031" s="63"/>
    </row>
    <row r="1032" spans="1:7" x14ac:dyDescent="0.2">
      <c r="A1032" s="68" t="s">
        <v>131</v>
      </c>
      <c r="B1032" s="68" t="s">
        <v>10</v>
      </c>
      <c r="C1032" s="69">
        <v>62</v>
      </c>
      <c r="D1032" s="70">
        <v>2743428</v>
      </c>
      <c r="E1032" s="70">
        <v>164606</v>
      </c>
      <c r="F1032" s="71">
        <v>2.7887838200267616E-4</v>
      </c>
      <c r="G1032" s="63"/>
    </row>
    <row r="1033" spans="1:7" x14ac:dyDescent="0.2">
      <c r="A1033" s="68" t="s">
        <v>131</v>
      </c>
      <c r="B1033" s="68" t="s">
        <v>4</v>
      </c>
      <c r="C1033" s="69">
        <v>14</v>
      </c>
      <c r="D1033" s="70">
        <v>1209745</v>
      </c>
      <c r="E1033" s="70">
        <v>72585</v>
      </c>
      <c r="F1033" s="71">
        <v>1.2297478438006056E-4</v>
      </c>
      <c r="G1033" s="63"/>
    </row>
    <row r="1034" spans="1:7" x14ac:dyDescent="0.2">
      <c r="A1034" s="68" t="s">
        <v>131</v>
      </c>
      <c r="B1034" s="68" t="s">
        <v>46</v>
      </c>
      <c r="C1034" s="69">
        <v>137</v>
      </c>
      <c r="D1034" s="70">
        <v>1558079</v>
      </c>
      <c r="E1034" s="70">
        <v>91638</v>
      </c>
      <c r="F1034" s="71">
        <v>1.5525471228242734E-4</v>
      </c>
      <c r="G1034" s="63"/>
    </row>
    <row r="1035" spans="1:7" x14ac:dyDescent="0.2">
      <c r="A1035" s="68" t="s">
        <v>131</v>
      </c>
      <c r="B1035" s="68" t="s">
        <v>8</v>
      </c>
      <c r="C1035" s="69">
        <v>55</v>
      </c>
      <c r="D1035" s="70">
        <v>1690740</v>
      </c>
      <c r="E1035" s="70">
        <v>101444</v>
      </c>
      <c r="F1035" s="71">
        <v>1.718682100523643E-4</v>
      </c>
      <c r="G1035" s="63"/>
    </row>
    <row r="1036" spans="1:7" x14ac:dyDescent="0.2">
      <c r="A1036" s="68" t="s">
        <v>131</v>
      </c>
      <c r="B1036" s="68" t="s">
        <v>149</v>
      </c>
      <c r="C1036" s="69">
        <v>29</v>
      </c>
      <c r="D1036" s="70">
        <v>987538</v>
      </c>
      <c r="E1036" s="70">
        <v>59252</v>
      </c>
      <c r="F1036" s="71">
        <v>1.0038578114055725E-4</v>
      </c>
      <c r="G1036" s="63"/>
    </row>
    <row r="1037" spans="1:7" x14ac:dyDescent="0.2">
      <c r="A1037" s="68" t="s">
        <v>131</v>
      </c>
      <c r="B1037" s="68" t="s">
        <v>24</v>
      </c>
      <c r="C1037" s="69">
        <v>32</v>
      </c>
      <c r="D1037" s="70">
        <v>3598482</v>
      </c>
      <c r="E1037" s="70">
        <v>215909</v>
      </c>
      <c r="F1037" s="71">
        <v>3.6579682745353027E-4</v>
      </c>
      <c r="G1037" s="63"/>
    </row>
    <row r="1038" spans="1:7" x14ac:dyDescent="0.2">
      <c r="A1038" s="68" t="s">
        <v>132</v>
      </c>
      <c r="B1038" s="68" t="s">
        <v>5</v>
      </c>
      <c r="C1038" s="69" t="s">
        <v>45</v>
      </c>
      <c r="D1038" s="70" t="s">
        <v>45</v>
      </c>
      <c r="E1038" s="70" t="s">
        <v>45</v>
      </c>
      <c r="F1038" s="71" t="s">
        <v>45</v>
      </c>
      <c r="G1038" s="63"/>
    </row>
    <row r="1039" spans="1:7" x14ac:dyDescent="0.2">
      <c r="A1039" s="68" t="s">
        <v>132</v>
      </c>
      <c r="B1039" s="68" t="s">
        <v>1</v>
      </c>
      <c r="C1039" s="69" t="s">
        <v>45</v>
      </c>
      <c r="D1039" s="70" t="s">
        <v>45</v>
      </c>
      <c r="E1039" s="70" t="s">
        <v>45</v>
      </c>
      <c r="F1039" s="71" t="s">
        <v>45</v>
      </c>
      <c r="G1039" s="63"/>
    </row>
    <row r="1040" spans="1:7" x14ac:dyDescent="0.2">
      <c r="A1040" s="68" t="s">
        <v>132</v>
      </c>
      <c r="B1040" s="68" t="s">
        <v>148</v>
      </c>
      <c r="C1040" s="69">
        <v>11</v>
      </c>
      <c r="D1040" s="70">
        <v>296316</v>
      </c>
      <c r="E1040" s="70">
        <v>17755</v>
      </c>
      <c r="F1040" s="71">
        <v>3.0080833459640079E-5</v>
      </c>
      <c r="G1040" s="63"/>
    </row>
    <row r="1041" spans="1:7" x14ac:dyDescent="0.2">
      <c r="A1041" s="68" t="s">
        <v>132</v>
      </c>
      <c r="B1041" s="68" t="s">
        <v>3</v>
      </c>
      <c r="C1041" s="69">
        <v>8</v>
      </c>
      <c r="D1041" s="70">
        <v>1521047</v>
      </c>
      <c r="E1041" s="70">
        <v>91263</v>
      </c>
      <c r="F1041" s="71">
        <v>1.5461938068302633E-4</v>
      </c>
      <c r="G1041" s="63"/>
    </row>
    <row r="1042" spans="1:7" x14ac:dyDescent="0.2">
      <c r="A1042" s="68" t="s">
        <v>132</v>
      </c>
      <c r="B1042" s="68" t="s">
        <v>2</v>
      </c>
      <c r="C1042" s="69" t="s">
        <v>45</v>
      </c>
      <c r="D1042" s="70" t="s">
        <v>45</v>
      </c>
      <c r="E1042" s="70" t="s">
        <v>45</v>
      </c>
      <c r="F1042" s="71" t="s">
        <v>45</v>
      </c>
      <c r="G1042" s="63"/>
    </row>
    <row r="1043" spans="1:7" x14ac:dyDescent="0.2">
      <c r="A1043" s="68" t="s">
        <v>132</v>
      </c>
      <c r="B1043" s="68" t="s">
        <v>6</v>
      </c>
      <c r="C1043" s="69" t="s">
        <v>45</v>
      </c>
      <c r="D1043" s="70" t="s">
        <v>45</v>
      </c>
      <c r="E1043" s="70" t="s">
        <v>45</v>
      </c>
      <c r="F1043" s="71" t="s">
        <v>45</v>
      </c>
      <c r="G1043" s="63"/>
    </row>
    <row r="1044" spans="1:7" x14ac:dyDescent="0.2">
      <c r="A1044" s="68" t="s">
        <v>132</v>
      </c>
      <c r="B1044" s="68" t="s">
        <v>10</v>
      </c>
      <c r="C1044" s="69">
        <v>25</v>
      </c>
      <c r="D1044" s="70">
        <v>732335</v>
      </c>
      <c r="E1044" s="70">
        <v>43940</v>
      </c>
      <c r="F1044" s="71">
        <v>7.4443921273814986E-5</v>
      </c>
      <c r="G1044" s="63"/>
    </row>
    <row r="1045" spans="1:7" x14ac:dyDescent="0.2">
      <c r="A1045" s="68" t="s">
        <v>132</v>
      </c>
      <c r="B1045" s="68" t="s">
        <v>4</v>
      </c>
      <c r="C1045" s="69" t="s">
        <v>45</v>
      </c>
      <c r="D1045" s="70" t="s">
        <v>45</v>
      </c>
      <c r="E1045" s="70" t="s">
        <v>45</v>
      </c>
      <c r="F1045" s="71" t="s">
        <v>45</v>
      </c>
      <c r="G1045" s="63"/>
    </row>
    <row r="1046" spans="1:7" x14ac:dyDescent="0.2">
      <c r="A1046" s="68" t="s">
        <v>132</v>
      </c>
      <c r="B1046" s="68" t="s">
        <v>46</v>
      </c>
      <c r="C1046" s="69">
        <v>75</v>
      </c>
      <c r="D1046" s="70">
        <v>1482175</v>
      </c>
      <c r="E1046" s="70">
        <v>88828</v>
      </c>
      <c r="F1046" s="71">
        <v>1.5049396083091575E-4</v>
      </c>
      <c r="G1046" s="63"/>
    </row>
    <row r="1047" spans="1:7" x14ac:dyDescent="0.2">
      <c r="A1047" s="68" t="s">
        <v>132</v>
      </c>
      <c r="B1047" s="68" t="s">
        <v>8</v>
      </c>
      <c r="C1047" s="69">
        <v>26</v>
      </c>
      <c r="D1047" s="70">
        <v>443161</v>
      </c>
      <c r="E1047" s="70">
        <v>26590</v>
      </c>
      <c r="F1047" s="71">
        <v>4.5049245941528003E-5</v>
      </c>
      <c r="G1047" s="63"/>
    </row>
    <row r="1048" spans="1:7" x14ac:dyDescent="0.2">
      <c r="A1048" s="68" t="s">
        <v>132</v>
      </c>
      <c r="B1048" s="68" t="s">
        <v>149</v>
      </c>
      <c r="C1048" s="69">
        <v>20</v>
      </c>
      <c r="D1048" s="70">
        <v>952969</v>
      </c>
      <c r="E1048" s="70">
        <v>57178</v>
      </c>
      <c r="F1048" s="71">
        <v>9.6871973841470031E-5</v>
      </c>
      <c r="G1048" s="63"/>
    </row>
    <row r="1049" spans="1:7" x14ac:dyDescent="0.2">
      <c r="A1049" s="68" t="s">
        <v>132</v>
      </c>
      <c r="B1049" s="68" t="s">
        <v>24</v>
      </c>
      <c r="C1049" s="69">
        <v>9</v>
      </c>
      <c r="D1049" s="70">
        <v>875478</v>
      </c>
      <c r="E1049" s="70">
        <v>52529</v>
      </c>
      <c r="F1049" s="71">
        <v>8.899555622649585E-5</v>
      </c>
      <c r="G1049" s="63"/>
    </row>
    <row r="1050" spans="1:7" x14ac:dyDescent="0.2">
      <c r="A1050" s="68" t="s">
        <v>133</v>
      </c>
      <c r="B1050" s="68" t="s">
        <v>5</v>
      </c>
      <c r="C1050" s="69" t="s">
        <v>45</v>
      </c>
      <c r="D1050" s="70" t="s">
        <v>45</v>
      </c>
      <c r="E1050" s="70" t="s">
        <v>45</v>
      </c>
      <c r="F1050" s="71" t="s">
        <v>45</v>
      </c>
      <c r="G1050" s="63"/>
    </row>
    <row r="1051" spans="1:7" x14ac:dyDescent="0.2">
      <c r="A1051" s="68" t="s">
        <v>133</v>
      </c>
      <c r="B1051" s="68" t="s">
        <v>1</v>
      </c>
      <c r="C1051" s="69">
        <v>8</v>
      </c>
      <c r="D1051" s="70">
        <v>2008124</v>
      </c>
      <c r="E1051" s="70">
        <v>120487</v>
      </c>
      <c r="F1051" s="71">
        <v>2.0413119577874706E-4</v>
      </c>
      <c r="G1051" s="63"/>
    </row>
    <row r="1052" spans="1:7" x14ac:dyDescent="0.2">
      <c r="A1052" s="68" t="s">
        <v>133</v>
      </c>
      <c r="B1052" s="68" t="s">
        <v>148</v>
      </c>
      <c r="C1052" s="69">
        <v>31</v>
      </c>
      <c r="D1052" s="70">
        <v>3090101</v>
      </c>
      <c r="E1052" s="70">
        <v>185126</v>
      </c>
      <c r="F1052" s="71">
        <v>3.136437271218997E-4</v>
      </c>
      <c r="G1052" s="63"/>
    </row>
    <row r="1053" spans="1:7" x14ac:dyDescent="0.2">
      <c r="A1053" s="68" t="s">
        <v>133</v>
      </c>
      <c r="B1053" s="68" t="s">
        <v>3</v>
      </c>
      <c r="C1053" s="69">
        <v>10</v>
      </c>
      <c r="D1053" s="70">
        <v>4712403</v>
      </c>
      <c r="E1053" s="70">
        <v>282744</v>
      </c>
      <c r="F1053" s="71">
        <v>4.7902986064277526E-4</v>
      </c>
      <c r="G1053" s="63"/>
    </row>
    <row r="1054" spans="1:7" x14ac:dyDescent="0.2">
      <c r="A1054" s="68" t="s">
        <v>133</v>
      </c>
      <c r="B1054" s="68" t="s">
        <v>2</v>
      </c>
      <c r="C1054" s="69">
        <v>6</v>
      </c>
      <c r="D1054" s="70">
        <v>9716940</v>
      </c>
      <c r="E1054" s="70">
        <v>583016</v>
      </c>
      <c r="F1054" s="71">
        <v>9.8775596735035313E-4</v>
      </c>
      <c r="G1054" s="63"/>
    </row>
    <row r="1055" spans="1:7" x14ac:dyDescent="0.2">
      <c r="A1055" s="68" t="s">
        <v>133</v>
      </c>
      <c r="B1055" s="68" t="s">
        <v>6</v>
      </c>
      <c r="C1055" s="69" t="s">
        <v>45</v>
      </c>
      <c r="D1055" s="70" t="s">
        <v>45</v>
      </c>
      <c r="E1055" s="70" t="s">
        <v>45</v>
      </c>
      <c r="F1055" s="71" t="s">
        <v>45</v>
      </c>
      <c r="G1055" s="63"/>
    </row>
    <row r="1056" spans="1:7" x14ac:dyDescent="0.2">
      <c r="A1056" s="68" t="s">
        <v>133</v>
      </c>
      <c r="B1056" s="68" t="s">
        <v>10</v>
      </c>
      <c r="C1056" s="69">
        <v>52</v>
      </c>
      <c r="D1056" s="70">
        <v>1593380</v>
      </c>
      <c r="E1056" s="70">
        <v>95603</v>
      </c>
      <c r="F1056" s="71">
        <v>1.6197228506009407E-4</v>
      </c>
      <c r="G1056" s="63"/>
    </row>
    <row r="1057" spans="1:7" x14ac:dyDescent="0.2">
      <c r="A1057" s="68" t="s">
        <v>133</v>
      </c>
      <c r="B1057" s="68" t="s">
        <v>4</v>
      </c>
      <c r="C1057" s="69">
        <v>12</v>
      </c>
      <c r="D1057" s="70">
        <v>2326946</v>
      </c>
      <c r="E1057" s="70">
        <v>139617</v>
      </c>
      <c r="F1057" s="71">
        <v>2.3654157843619087E-4</v>
      </c>
      <c r="G1057" s="63"/>
    </row>
    <row r="1058" spans="1:7" x14ac:dyDescent="0.2">
      <c r="A1058" s="68" t="s">
        <v>133</v>
      </c>
      <c r="B1058" s="68" t="s">
        <v>46</v>
      </c>
      <c r="C1058" s="69">
        <v>126</v>
      </c>
      <c r="D1058" s="70">
        <v>3234635</v>
      </c>
      <c r="E1058" s="70">
        <v>189431</v>
      </c>
      <c r="F1058" s="71">
        <v>3.2093733388302337E-4</v>
      </c>
      <c r="G1058" s="63"/>
    </row>
    <row r="1059" spans="1:7" x14ac:dyDescent="0.2">
      <c r="A1059" s="68" t="s">
        <v>133</v>
      </c>
      <c r="B1059" s="68" t="s">
        <v>8</v>
      </c>
      <c r="C1059" s="69">
        <v>48</v>
      </c>
      <c r="D1059" s="70">
        <v>2453130</v>
      </c>
      <c r="E1059" s="70">
        <v>147188</v>
      </c>
      <c r="F1059" s="71">
        <v>2.4936849987369775E-4</v>
      </c>
      <c r="G1059" s="63"/>
    </row>
    <row r="1060" spans="1:7" x14ac:dyDescent="0.2">
      <c r="A1060" s="68" t="s">
        <v>133</v>
      </c>
      <c r="B1060" s="68" t="s">
        <v>149</v>
      </c>
      <c r="C1060" s="69">
        <v>14</v>
      </c>
      <c r="D1060" s="70">
        <v>3161888</v>
      </c>
      <c r="E1060" s="70">
        <v>189713</v>
      </c>
      <c r="F1060" s="71">
        <v>3.214151032457729E-4</v>
      </c>
      <c r="G1060" s="63"/>
    </row>
    <row r="1061" spans="1:7" x14ac:dyDescent="0.2">
      <c r="A1061" s="68" t="s">
        <v>133</v>
      </c>
      <c r="B1061" s="68" t="s">
        <v>24</v>
      </c>
      <c r="C1061" s="69">
        <v>16</v>
      </c>
      <c r="D1061" s="70">
        <v>3164748</v>
      </c>
      <c r="E1061" s="70">
        <v>189885</v>
      </c>
      <c r="F1061" s="71">
        <v>3.217065086726982E-4</v>
      </c>
      <c r="G1061" s="63"/>
    </row>
    <row r="1062" spans="1:7" x14ac:dyDescent="0.2">
      <c r="A1062" s="68" t="s">
        <v>134</v>
      </c>
      <c r="B1062" s="68" t="s">
        <v>5</v>
      </c>
      <c r="C1062" s="69" t="s">
        <v>45</v>
      </c>
      <c r="D1062" s="70" t="s">
        <v>45</v>
      </c>
      <c r="E1062" s="70" t="s">
        <v>45</v>
      </c>
      <c r="F1062" s="71" t="s">
        <v>45</v>
      </c>
      <c r="G1062" s="63"/>
    </row>
    <row r="1063" spans="1:7" x14ac:dyDescent="0.2">
      <c r="A1063" s="68" t="s">
        <v>134</v>
      </c>
      <c r="B1063" s="68" t="s">
        <v>1</v>
      </c>
      <c r="C1063" s="69">
        <v>7</v>
      </c>
      <c r="D1063" s="70">
        <v>372785</v>
      </c>
      <c r="E1063" s="70">
        <v>22367</v>
      </c>
      <c r="F1063" s="71">
        <v>3.7894565023473369E-5</v>
      </c>
      <c r="G1063" s="63"/>
    </row>
    <row r="1064" spans="1:7" x14ac:dyDescent="0.2">
      <c r="A1064" s="68" t="s">
        <v>134</v>
      </c>
      <c r="B1064" s="68" t="s">
        <v>148</v>
      </c>
      <c r="C1064" s="69">
        <v>15</v>
      </c>
      <c r="D1064" s="70">
        <v>545095</v>
      </c>
      <c r="E1064" s="70">
        <v>32706</v>
      </c>
      <c r="F1064" s="71">
        <v>5.5411080773358964E-5</v>
      </c>
      <c r="G1064" s="63"/>
    </row>
    <row r="1065" spans="1:7" x14ac:dyDescent="0.2">
      <c r="A1065" s="68" t="s">
        <v>134</v>
      </c>
      <c r="B1065" s="68" t="s">
        <v>3</v>
      </c>
      <c r="C1065" s="69">
        <v>11</v>
      </c>
      <c r="D1065" s="70">
        <v>2578447</v>
      </c>
      <c r="E1065" s="70">
        <v>154707</v>
      </c>
      <c r="F1065" s="71">
        <v>2.6210732199608776E-4</v>
      </c>
      <c r="G1065" s="63"/>
    </row>
    <row r="1066" spans="1:7" x14ac:dyDescent="0.2">
      <c r="A1066" s="68" t="s">
        <v>134</v>
      </c>
      <c r="B1066" s="68" t="s">
        <v>2</v>
      </c>
      <c r="C1066" s="69" t="s">
        <v>45</v>
      </c>
      <c r="D1066" s="70" t="s">
        <v>45</v>
      </c>
      <c r="E1066" s="70" t="s">
        <v>45</v>
      </c>
      <c r="F1066" s="71" t="s">
        <v>45</v>
      </c>
      <c r="G1066" s="63"/>
    </row>
    <row r="1067" spans="1:7" x14ac:dyDescent="0.2">
      <c r="A1067" s="68" t="s">
        <v>134</v>
      </c>
      <c r="B1067" s="68" t="s">
        <v>6</v>
      </c>
      <c r="C1067" s="69" t="s">
        <v>45</v>
      </c>
      <c r="D1067" s="70" t="s">
        <v>45</v>
      </c>
      <c r="E1067" s="70" t="s">
        <v>45</v>
      </c>
      <c r="F1067" s="71" t="s">
        <v>45</v>
      </c>
      <c r="G1067" s="63"/>
    </row>
    <row r="1068" spans="1:7" x14ac:dyDescent="0.2">
      <c r="A1068" s="68" t="s">
        <v>134</v>
      </c>
      <c r="B1068" s="68" t="s">
        <v>10</v>
      </c>
      <c r="C1068" s="69">
        <v>48</v>
      </c>
      <c r="D1068" s="70">
        <v>1435615</v>
      </c>
      <c r="E1068" s="70">
        <v>86137</v>
      </c>
      <c r="F1068" s="71">
        <v>1.4593482127361405E-4</v>
      </c>
      <c r="G1068" s="63"/>
    </row>
    <row r="1069" spans="1:7" x14ac:dyDescent="0.2">
      <c r="A1069" s="68" t="s">
        <v>134</v>
      </c>
      <c r="B1069" s="68" t="s">
        <v>4</v>
      </c>
      <c r="C1069" s="69">
        <v>8</v>
      </c>
      <c r="D1069" s="70">
        <v>317377</v>
      </c>
      <c r="E1069" s="70">
        <v>19043</v>
      </c>
      <c r="F1069" s="71">
        <v>3.2262985726382765E-5</v>
      </c>
      <c r="G1069" s="63"/>
    </row>
    <row r="1070" spans="1:7" x14ac:dyDescent="0.2">
      <c r="A1070" s="68" t="s">
        <v>134</v>
      </c>
      <c r="B1070" s="68" t="s">
        <v>46</v>
      </c>
      <c r="C1070" s="69">
        <v>84</v>
      </c>
      <c r="D1070" s="70">
        <v>889873</v>
      </c>
      <c r="E1070" s="70">
        <v>52193</v>
      </c>
      <c r="F1070" s="71">
        <v>8.8426299113432533E-5</v>
      </c>
      <c r="G1070" s="63"/>
    </row>
    <row r="1071" spans="1:7" x14ac:dyDescent="0.2">
      <c r="A1071" s="68" t="s">
        <v>134</v>
      </c>
      <c r="B1071" s="68" t="s">
        <v>8</v>
      </c>
      <c r="C1071" s="69">
        <v>50</v>
      </c>
      <c r="D1071" s="70">
        <v>496997</v>
      </c>
      <c r="E1071" s="70">
        <v>29820</v>
      </c>
      <c r="F1071" s="71">
        <v>5.0521568784368752E-5</v>
      </c>
      <c r="G1071" s="63"/>
    </row>
    <row r="1072" spans="1:7" x14ac:dyDescent="0.2">
      <c r="A1072" s="68" t="s">
        <v>134</v>
      </c>
      <c r="B1072" s="68" t="s">
        <v>149</v>
      </c>
      <c r="C1072" s="69">
        <v>21</v>
      </c>
      <c r="D1072" s="70">
        <v>477001</v>
      </c>
      <c r="E1072" s="70">
        <v>28620</v>
      </c>
      <c r="F1072" s="71">
        <v>4.8488507666285502E-5</v>
      </c>
      <c r="G1072" s="63"/>
    </row>
    <row r="1073" spans="1:7" x14ac:dyDescent="0.2">
      <c r="A1073" s="68" t="s">
        <v>134</v>
      </c>
      <c r="B1073" s="68" t="s">
        <v>24</v>
      </c>
      <c r="C1073" s="69">
        <v>14</v>
      </c>
      <c r="D1073" s="70">
        <v>3191899</v>
      </c>
      <c r="E1073" s="70">
        <v>191514</v>
      </c>
      <c r="F1073" s="71">
        <v>3.2446638914049623E-4</v>
      </c>
      <c r="G1073" s="63"/>
    </row>
    <row r="1074" spans="1:7" x14ac:dyDescent="0.2">
      <c r="A1074" s="68" t="s">
        <v>135</v>
      </c>
      <c r="B1074" s="68" t="s">
        <v>5</v>
      </c>
      <c r="C1074" s="69">
        <v>12</v>
      </c>
      <c r="D1074" s="70">
        <v>1385646</v>
      </c>
      <c r="E1074" s="70">
        <v>83139</v>
      </c>
      <c r="F1074" s="71">
        <v>1.4085555691360272E-4</v>
      </c>
      <c r="G1074" s="63"/>
    </row>
    <row r="1075" spans="1:7" x14ac:dyDescent="0.2">
      <c r="A1075" s="68" t="s">
        <v>135</v>
      </c>
      <c r="B1075" s="68" t="s">
        <v>1</v>
      </c>
      <c r="C1075" s="69">
        <v>11</v>
      </c>
      <c r="D1075" s="70">
        <v>21838195</v>
      </c>
      <c r="E1075" s="70">
        <v>1310292</v>
      </c>
      <c r="F1075" s="71">
        <v>2.2199197654462809E-3</v>
      </c>
      <c r="G1075" s="63"/>
    </row>
    <row r="1076" spans="1:7" x14ac:dyDescent="0.2">
      <c r="A1076" s="68" t="s">
        <v>135</v>
      </c>
      <c r="B1076" s="68" t="s">
        <v>148</v>
      </c>
      <c r="C1076" s="69">
        <v>80</v>
      </c>
      <c r="D1076" s="70">
        <v>10697990</v>
      </c>
      <c r="E1076" s="70">
        <v>641879</v>
      </c>
      <c r="F1076" s="71">
        <v>1.0874826978451318E-3</v>
      </c>
      <c r="G1076" s="63"/>
    </row>
    <row r="1077" spans="1:7" x14ac:dyDescent="0.2">
      <c r="A1077" s="68" t="s">
        <v>135</v>
      </c>
      <c r="B1077" s="68" t="s">
        <v>3</v>
      </c>
      <c r="C1077" s="69">
        <v>40</v>
      </c>
      <c r="D1077" s="70">
        <v>11950758</v>
      </c>
      <c r="E1077" s="70">
        <v>717045</v>
      </c>
      <c r="F1077" s="71">
        <v>1.2148302578466697E-3</v>
      </c>
      <c r="G1077" s="63"/>
    </row>
    <row r="1078" spans="1:7" x14ac:dyDescent="0.2">
      <c r="A1078" s="68" t="s">
        <v>135</v>
      </c>
      <c r="B1078" s="68" t="s">
        <v>2</v>
      </c>
      <c r="C1078" s="69">
        <v>8</v>
      </c>
      <c r="D1078" s="70">
        <v>15735575</v>
      </c>
      <c r="E1078" s="70">
        <v>944135</v>
      </c>
      <c r="F1078" s="71">
        <v>1.5995701322679406E-3</v>
      </c>
      <c r="G1078" s="63"/>
    </row>
    <row r="1079" spans="1:7" x14ac:dyDescent="0.2">
      <c r="A1079" s="68" t="s">
        <v>135</v>
      </c>
      <c r="B1079" s="68" t="s">
        <v>6</v>
      </c>
      <c r="C1079" s="69">
        <v>7</v>
      </c>
      <c r="D1079" s="70">
        <v>1249486</v>
      </c>
      <c r="E1079" s="70">
        <v>74969</v>
      </c>
      <c r="F1079" s="71">
        <v>1.2701379913465261E-4</v>
      </c>
      <c r="G1079" s="63"/>
    </row>
    <row r="1080" spans="1:7" x14ac:dyDescent="0.2">
      <c r="A1080" s="68" t="s">
        <v>135</v>
      </c>
      <c r="B1080" s="68" t="s">
        <v>10</v>
      </c>
      <c r="C1080" s="69">
        <v>93</v>
      </c>
      <c r="D1080" s="70">
        <v>6236285</v>
      </c>
      <c r="E1080" s="70">
        <v>374177</v>
      </c>
      <c r="F1080" s="71">
        <v>6.3393725831753002E-4</v>
      </c>
      <c r="G1080" s="63"/>
    </row>
    <row r="1081" spans="1:7" x14ac:dyDescent="0.2">
      <c r="A1081" s="68" t="s">
        <v>135</v>
      </c>
      <c r="B1081" s="68" t="s">
        <v>4</v>
      </c>
      <c r="C1081" s="69">
        <v>31</v>
      </c>
      <c r="D1081" s="70">
        <v>7784067</v>
      </c>
      <c r="E1081" s="70">
        <v>467044</v>
      </c>
      <c r="F1081" s="71">
        <v>7.9127416402839429E-4</v>
      </c>
      <c r="G1081" s="63"/>
    </row>
    <row r="1082" spans="1:7" x14ac:dyDescent="0.2">
      <c r="A1082" s="68" t="s">
        <v>135</v>
      </c>
      <c r="B1082" s="68" t="s">
        <v>46</v>
      </c>
      <c r="C1082" s="69">
        <v>274</v>
      </c>
      <c r="D1082" s="70">
        <v>8076701</v>
      </c>
      <c r="E1082" s="70">
        <v>472769</v>
      </c>
      <c r="F1082" s="71">
        <v>8.0097355977924983E-4</v>
      </c>
      <c r="G1082" s="63"/>
    </row>
    <row r="1083" spans="1:7" x14ac:dyDescent="0.2">
      <c r="A1083" s="68" t="s">
        <v>135</v>
      </c>
      <c r="B1083" s="68" t="s">
        <v>8</v>
      </c>
      <c r="C1083" s="69">
        <v>102</v>
      </c>
      <c r="D1083" s="70">
        <v>7743750</v>
      </c>
      <c r="E1083" s="70">
        <v>464625</v>
      </c>
      <c r="F1083" s="71">
        <v>7.8717585165785815E-4</v>
      </c>
      <c r="G1083" s="63"/>
    </row>
    <row r="1084" spans="1:7" x14ac:dyDescent="0.2">
      <c r="A1084" s="68" t="s">
        <v>135</v>
      </c>
      <c r="B1084" s="68" t="s">
        <v>149</v>
      </c>
      <c r="C1084" s="69">
        <v>31</v>
      </c>
      <c r="D1084" s="70">
        <v>4296272</v>
      </c>
      <c r="E1084" s="70">
        <v>257776</v>
      </c>
      <c r="F1084" s="71">
        <v>4.3672863564585642E-4</v>
      </c>
      <c r="G1084" s="63"/>
    </row>
    <row r="1085" spans="1:7" x14ac:dyDescent="0.2">
      <c r="A1085" s="68" t="s">
        <v>135</v>
      </c>
      <c r="B1085" s="68" t="s">
        <v>24</v>
      </c>
      <c r="C1085" s="69">
        <v>35</v>
      </c>
      <c r="D1085" s="70">
        <v>5299609</v>
      </c>
      <c r="E1085" s="70">
        <v>317977</v>
      </c>
      <c r="F1085" s="71">
        <v>5.3872222928729786E-4</v>
      </c>
      <c r="G1085" s="63"/>
    </row>
    <row r="1086" spans="1:7" x14ac:dyDescent="0.2">
      <c r="A1086" s="68" t="s">
        <v>136</v>
      </c>
      <c r="B1086" s="68" t="s">
        <v>5</v>
      </c>
      <c r="C1086" s="69">
        <v>23</v>
      </c>
      <c r="D1086" s="70">
        <v>286828</v>
      </c>
      <c r="E1086" s="70">
        <v>17210</v>
      </c>
      <c r="F1086" s="71">
        <v>2.9157484868510602E-5</v>
      </c>
      <c r="G1086" s="63"/>
    </row>
    <row r="1087" spans="1:7" x14ac:dyDescent="0.2">
      <c r="A1087" s="68" t="s">
        <v>136</v>
      </c>
      <c r="B1087" s="68" t="s">
        <v>1</v>
      </c>
      <c r="C1087" s="69">
        <v>20</v>
      </c>
      <c r="D1087" s="70">
        <v>3036280</v>
      </c>
      <c r="E1087" s="70">
        <v>182177</v>
      </c>
      <c r="F1087" s="71">
        <v>3.0864747942421013E-4</v>
      </c>
      <c r="G1087" s="63"/>
    </row>
    <row r="1088" spans="1:7" x14ac:dyDescent="0.2">
      <c r="A1088" s="68" t="s">
        <v>136</v>
      </c>
      <c r="B1088" s="68" t="s">
        <v>148</v>
      </c>
      <c r="C1088" s="69">
        <v>88</v>
      </c>
      <c r="D1088" s="70">
        <v>8418892</v>
      </c>
      <c r="E1088" s="70">
        <v>505134</v>
      </c>
      <c r="F1088" s="71">
        <v>8.5580691235155344E-4</v>
      </c>
      <c r="G1088" s="63"/>
    </row>
    <row r="1089" spans="1:7" x14ac:dyDescent="0.2">
      <c r="A1089" s="68" t="s">
        <v>136</v>
      </c>
      <c r="B1089" s="68" t="s">
        <v>3</v>
      </c>
      <c r="C1089" s="69">
        <v>35</v>
      </c>
      <c r="D1089" s="70">
        <v>14887608</v>
      </c>
      <c r="E1089" s="70">
        <v>893256</v>
      </c>
      <c r="F1089" s="71">
        <v>1.5133700350788092E-3</v>
      </c>
      <c r="G1089" s="63"/>
    </row>
    <row r="1090" spans="1:7" x14ac:dyDescent="0.2">
      <c r="A1090" s="68" t="s">
        <v>136</v>
      </c>
      <c r="B1090" s="68" t="s">
        <v>2</v>
      </c>
      <c r="C1090" s="69">
        <v>8</v>
      </c>
      <c r="D1090" s="70">
        <v>16489190</v>
      </c>
      <c r="E1090" s="70">
        <v>989351</v>
      </c>
      <c r="F1090" s="71">
        <v>1.6761758751973174E-3</v>
      </c>
      <c r="G1090" s="63"/>
    </row>
    <row r="1091" spans="1:7" x14ac:dyDescent="0.2">
      <c r="A1091" s="68" t="s">
        <v>136</v>
      </c>
      <c r="B1091" s="68" t="s">
        <v>6</v>
      </c>
      <c r="C1091" s="69">
        <v>12</v>
      </c>
      <c r="D1091" s="70">
        <v>2022073</v>
      </c>
      <c r="E1091" s="70">
        <v>121324</v>
      </c>
      <c r="F1091" s="71">
        <v>2.0554925590861013E-4</v>
      </c>
      <c r="G1091" s="63"/>
    </row>
    <row r="1092" spans="1:7" x14ac:dyDescent="0.2">
      <c r="A1092" s="68" t="s">
        <v>136</v>
      </c>
      <c r="B1092" s="68" t="s">
        <v>10</v>
      </c>
      <c r="C1092" s="69">
        <v>167</v>
      </c>
      <c r="D1092" s="70">
        <v>18333005</v>
      </c>
      <c r="E1092" s="70">
        <v>1099980</v>
      </c>
      <c r="F1092" s="71">
        <v>1.8636054738910106E-3</v>
      </c>
      <c r="G1092" s="63"/>
    </row>
    <row r="1093" spans="1:7" x14ac:dyDescent="0.2">
      <c r="A1093" s="68" t="s">
        <v>136</v>
      </c>
      <c r="B1093" s="68" t="s">
        <v>4</v>
      </c>
      <c r="C1093" s="69">
        <v>28</v>
      </c>
      <c r="D1093" s="70">
        <v>8498448</v>
      </c>
      <c r="E1093" s="70">
        <v>509907</v>
      </c>
      <c r="F1093" s="71">
        <v>8.6389341294872959E-4</v>
      </c>
      <c r="G1093" s="63"/>
    </row>
    <row r="1094" spans="1:7" x14ac:dyDescent="0.2">
      <c r="A1094" s="68" t="s">
        <v>136</v>
      </c>
      <c r="B1094" s="68" t="s">
        <v>46</v>
      </c>
      <c r="C1094" s="69">
        <v>381</v>
      </c>
      <c r="D1094" s="70">
        <v>12250427</v>
      </c>
      <c r="E1094" s="70">
        <v>731285</v>
      </c>
      <c r="F1094" s="71">
        <v>1.2389559164479242E-3</v>
      </c>
      <c r="G1094" s="63"/>
    </row>
    <row r="1095" spans="1:7" x14ac:dyDescent="0.2">
      <c r="A1095" s="68" t="s">
        <v>136</v>
      </c>
      <c r="B1095" s="68" t="s">
        <v>8</v>
      </c>
      <c r="C1095" s="69">
        <v>152</v>
      </c>
      <c r="D1095" s="70">
        <v>4309579</v>
      </c>
      <c r="E1095" s="70">
        <v>258459</v>
      </c>
      <c r="F1095" s="71">
        <v>4.3788578626556546E-4</v>
      </c>
      <c r="G1095" s="63"/>
    </row>
    <row r="1096" spans="1:7" x14ac:dyDescent="0.2">
      <c r="A1096" s="68" t="s">
        <v>136</v>
      </c>
      <c r="B1096" s="68" t="s">
        <v>149</v>
      </c>
      <c r="C1096" s="69">
        <v>41</v>
      </c>
      <c r="D1096" s="70">
        <v>7935178</v>
      </c>
      <c r="E1096" s="70">
        <v>476111</v>
      </c>
      <c r="F1096" s="71">
        <v>8.0663563499311169E-4</v>
      </c>
      <c r="G1096" s="63"/>
    </row>
    <row r="1097" spans="1:7" x14ac:dyDescent="0.2">
      <c r="A1097" s="68" t="s">
        <v>136</v>
      </c>
      <c r="B1097" s="68" t="s">
        <v>24</v>
      </c>
      <c r="C1097" s="69">
        <v>30</v>
      </c>
      <c r="D1097" s="70">
        <v>6669998</v>
      </c>
      <c r="E1097" s="70">
        <v>400200</v>
      </c>
      <c r="F1097" s="71">
        <v>6.7802588288076368E-4</v>
      </c>
      <c r="G1097" s="63"/>
    </row>
    <row r="1098" spans="1:7" x14ac:dyDescent="0.2">
      <c r="A1098" s="68" t="s">
        <v>137</v>
      </c>
      <c r="B1098" s="68" t="s">
        <v>5</v>
      </c>
      <c r="C1098" s="69" t="s">
        <v>45</v>
      </c>
      <c r="D1098" s="70" t="s">
        <v>45</v>
      </c>
      <c r="E1098" s="70" t="s">
        <v>45</v>
      </c>
      <c r="F1098" s="71" t="s">
        <v>45</v>
      </c>
      <c r="G1098" s="63"/>
    </row>
    <row r="1099" spans="1:7" x14ac:dyDescent="0.2">
      <c r="A1099" s="68" t="s">
        <v>137</v>
      </c>
      <c r="B1099" s="68" t="s">
        <v>1</v>
      </c>
      <c r="C1099" s="69">
        <v>11</v>
      </c>
      <c r="D1099" s="70">
        <v>4711477</v>
      </c>
      <c r="E1099" s="70">
        <v>282689</v>
      </c>
      <c r="F1099" s="71">
        <v>4.7893667867486312E-4</v>
      </c>
      <c r="G1099" s="63"/>
    </row>
    <row r="1100" spans="1:7" x14ac:dyDescent="0.2">
      <c r="A1100" s="68" t="s">
        <v>137</v>
      </c>
      <c r="B1100" s="68" t="s">
        <v>148</v>
      </c>
      <c r="C1100" s="69">
        <v>44</v>
      </c>
      <c r="D1100" s="70">
        <v>3639584</v>
      </c>
      <c r="E1100" s="70">
        <v>218161</v>
      </c>
      <c r="F1100" s="71">
        <v>3.6961220548513315E-4</v>
      </c>
      <c r="G1100" s="63"/>
    </row>
    <row r="1101" spans="1:7" x14ac:dyDescent="0.2">
      <c r="A1101" s="68" t="s">
        <v>137</v>
      </c>
      <c r="B1101" s="68" t="s">
        <v>3</v>
      </c>
      <c r="C1101" s="69">
        <v>27</v>
      </c>
      <c r="D1101" s="70">
        <v>6902362</v>
      </c>
      <c r="E1101" s="70">
        <v>414142</v>
      </c>
      <c r="F1101" s="71">
        <v>7.0164666463769427E-4</v>
      </c>
      <c r="G1101" s="63"/>
    </row>
    <row r="1102" spans="1:7" x14ac:dyDescent="0.2">
      <c r="A1102" s="68" t="s">
        <v>137</v>
      </c>
      <c r="B1102" s="68" t="s">
        <v>2</v>
      </c>
      <c r="C1102" s="69">
        <v>8</v>
      </c>
      <c r="D1102" s="70">
        <v>7070249</v>
      </c>
      <c r="E1102" s="70">
        <v>424215</v>
      </c>
      <c r="F1102" s="71">
        <v>7.1871251850640474E-4</v>
      </c>
      <c r="G1102" s="63"/>
    </row>
    <row r="1103" spans="1:7" x14ac:dyDescent="0.2">
      <c r="A1103" s="68" t="s">
        <v>137</v>
      </c>
      <c r="B1103" s="68" t="s">
        <v>6</v>
      </c>
      <c r="C1103" s="69" t="s">
        <v>45</v>
      </c>
      <c r="D1103" s="70" t="s">
        <v>45</v>
      </c>
      <c r="E1103" s="70" t="s">
        <v>45</v>
      </c>
      <c r="F1103" s="71" t="s">
        <v>45</v>
      </c>
      <c r="G1103" s="63"/>
    </row>
    <row r="1104" spans="1:7" x14ac:dyDescent="0.2">
      <c r="A1104" s="68" t="s">
        <v>137</v>
      </c>
      <c r="B1104" s="68" t="s">
        <v>10</v>
      </c>
      <c r="C1104" s="69">
        <v>129</v>
      </c>
      <c r="D1104" s="70">
        <v>7888810</v>
      </c>
      <c r="E1104" s="70">
        <v>473329</v>
      </c>
      <c r="F1104" s="71">
        <v>8.0192232163435538E-4</v>
      </c>
      <c r="G1104" s="63"/>
    </row>
    <row r="1105" spans="1:7" x14ac:dyDescent="0.2">
      <c r="A1105" s="68" t="s">
        <v>137</v>
      </c>
      <c r="B1105" s="68" t="s">
        <v>4</v>
      </c>
      <c r="C1105" s="69">
        <v>17</v>
      </c>
      <c r="D1105" s="70">
        <v>4407402</v>
      </c>
      <c r="E1105" s="70">
        <v>264444</v>
      </c>
      <c r="F1105" s="71">
        <v>4.4802567859200567E-4</v>
      </c>
      <c r="G1105" s="63"/>
    </row>
    <row r="1106" spans="1:7" x14ac:dyDescent="0.2">
      <c r="A1106" s="68" t="s">
        <v>137</v>
      </c>
      <c r="B1106" s="68" t="s">
        <v>46</v>
      </c>
      <c r="C1106" s="69">
        <v>285</v>
      </c>
      <c r="D1106" s="70">
        <v>6227926</v>
      </c>
      <c r="E1106" s="70">
        <v>370338</v>
      </c>
      <c r="F1106" s="71">
        <v>6.2743315695726202E-4</v>
      </c>
      <c r="G1106" s="63"/>
    </row>
    <row r="1107" spans="1:7" x14ac:dyDescent="0.2">
      <c r="A1107" s="68" t="s">
        <v>137</v>
      </c>
      <c r="B1107" s="68" t="s">
        <v>8</v>
      </c>
      <c r="C1107" s="69">
        <v>129</v>
      </c>
      <c r="D1107" s="70">
        <v>2904964</v>
      </c>
      <c r="E1107" s="70">
        <v>174298</v>
      </c>
      <c r="F1107" s="71">
        <v>2.9529873896639517E-4</v>
      </c>
      <c r="G1107" s="63"/>
    </row>
    <row r="1108" spans="1:7" x14ac:dyDescent="0.2">
      <c r="A1108" s="68" t="s">
        <v>137</v>
      </c>
      <c r="B1108" s="68" t="s">
        <v>149</v>
      </c>
      <c r="C1108" s="69">
        <v>27</v>
      </c>
      <c r="D1108" s="70">
        <v>1916293</v>
      </c>
      <c r="E1108" s="70">
        <v>114978</v>
      </c>
      <c r="F1108" s="71">
        <v>1.9479775102914656E-4</v>
      </c>
      <c r="G1108" s="63"/>
    </row>
    <row r="1109" spans="1:7" x14ac:dyDescent="0.2">
      <c r="A1109" s="68" t="s">
        <v>137</v>
      </c>
      <c r="B1109" s="68" t="s">
        <v>24</v>
      </c>
      <c r="C1109" s="69">
        <v>41</v>
      </c>
      <c r="D1109" s="70">
        <v>5655187</v>
      </c>
      <c r="E1109" s="70">
        <v>339311</v>
      </c>
      <c r="F1109" s="71">
        <v>5.7486666753162117E-4</v>
      </c>
      <c r="G1109" s="63"/>
    </row>
    <row r="1110" spans="1:7" x14ac:dyDescent="0.2">
      <c r="A1110" s="68" t="s">
        <v>138</v>
      </c>
      <c r="B1110" s="68" t="s">
        <v>5</v>
      </c>
      <c r="C1110" s="69" t="s">
        <v>45</v>
      </c>
      <c r="D1110" s="70" t="s">
        <v>45</v>
      </c>
      <c r="E1110" s="70" t="s">
        <v>45</v>
      </c>
      <c r="F1110" s="71" t="s">
        <v>45</v>
      </c>
      <c r="G1110" s="63"/>
    </row>
    <row r="1111" spans="1:7" x14ac:dyDescent="0.2">
      <c r="A1111" s="68" t="s">
        <v>138</v>
      </c>
      <c r="B1111" s="68" t="s">
        <v>1</v>
      </c>
      <c r="C1111" s="69">
        <v>8</v>
      </c>
      <c r="D1111" s="70">
        <v>1200237</v>
      </c>
      <c r="E1111" s="70">
        <v>72014</v>
      </c>
      <c r="F1111" s="71">
        <v>1.220073861313726E-4</v>
      </c>
      <c r="G1111" s="63"/>
    </row>
    <row r="1112" spans="1:7" x14ac:dyDescent="0.2">
      <c r="A1112" s="68" t="s">
        <v>138</v>
      </c>
      <c r="B1112" s="68" t="s">
        <v>148</v>
      </c>
      <c r="C1112" s="69">
        <v>8</v>
      </c>
      <c r="D1112" s="70">
        <v>257570</v>
      </c>
      <c r="E1112" s="70">
        <v>15454</v>
      </c>
      <c r="F1112" s="71">
        <v>2.6182438765715449E-5</v>
      </c>
      <c r="G1112" s="63"/>
    </row>
    <row r="1113" spans="1:7" x14ac:dyDescent="0.2">
      <c r="A1113" s="68" t="s">
        <v>138</v>
      </c>
      <c r="B1113" s="68" t="s">
        <v>3</v>
      </c>
      <c r="C1113" s="69">
        <v>9</v>
      </c>
      <c r="D1113" s="70">
        <v>1950185</v>
      </c>
      <c r="E1113" s="70">
        <v>117011</v>
      </c>
      <c r="F1113" s="71">
        <v>1.9824209540669925E-4</v>
      </c>
      <c r="G1113" s="63"/>
    </row>
    <row r="1114" spans="1:7" x14ac:dyDescent="0.2">
      <c r="A1114" s="68" t="s">
        <v>138</v>
      </c>
      <c r="B1114" s="68" t="s">
        <v>2</v>
      </c>
      <c r="C1114" s="69">
        <v>6</v>
      </c>
      <c r="D1114" s="70">
        <v>443390</v>
      </c>
      <c r="E1114" s="70">
        <v>26603</v>
      </c>
      <c r="F1114" s="71">
        <v>4.507127077030724E-5</v>
      </c>
      <c r="G1114" s="63"/>
    </row>
    <row r="1115" spans="1:7" x14ac:dyDescent="0.2">
      <c r="A1115" s="68" t="s">
        <v>138</v>
      </c>
      <c r="B1115" s="68" t="s">
        <v>6</v>
      </c>
      <c r="C1115" s="69" t="s">
        <v>45</v>
      </c>
      <c r="D1115" s="70" t="s">
        <v>45</v>
      </c>
      <c r="E1115" s="70" t="s">
        <v>45</v>
      </c>
      <c r="F1115" s="71" t="s">
        <v>45</v>
      </c>
      <c r="G1115" s="63"/>
    </row>
    <row r="1116" spans="1:7" x14ac:dyDescent="0.2">
      <c r="A1116" s="68" t="s">
        <v>138</v>
      </c>
      <c r="B1116" s="68" t="s">
        <v>10</v>
      </c>
      <c r="C1116" s="69">
        <v>39</v>
      </c>
      <c r="D1116" s="70">
        <v>1437042</v>
      </c>
      <c r="E1116" s="70">
        <v>86223</v>
      </c>
      <c r="F1116" s="71">
        <v>1.4608052398707669E-4</v>
      </c>
      <c r="G1116" s="63"/>
    </row>
    <row r="1117" spans="1:7" x14ac:dyDescent="0.2">
      <c r="A1117" s="68" t="s">
        <v>138</v>
      </c>
      <c r="B1117" s="68" t="s">
        <v>4</v>
      </c>
      <c r="C1117" s="69">
        <v>5</v>
      </c>
      <c r="D1117" s="70">
        <v>310929</v>
      </c>
      <c r="E1117" s="70">
        <v>18656</v>
      </c>
      <c r="F1117" s="71">
        <v>3.1607323515800918E-5</v>
      </c>
      <c r="G1117" s="63"/>
    </row>
    <row r="1118" spans="1:7" x14ac:dyDescent="0.2">
      <c r="A1118" s="68" t="s">
        <v>138</v>
      </c>
      <c r="B1118" s="68" t="s">
        <v>46</v>
      </c>
      <c r="C1118" s="69">
        <v>75</v>
      </c>
      <c r="D1118" s="70">
        <v>1202895</v>
      </c>
      <c r="E1118" s="70">
        <v>70831</v>
      </c>
      <c r="F1118" s="71">
        <v>1.200031267124622E-4</v>
      </c>
      <c r="G1118" s="63"/>
    </row>
    <row r="1119" spans="1:7" x14ac:dyDescent="0.2">
      <c r="A1119" s="68" t="s">
        <v>138</v>
      </c>
      <c r="B1119" s="68" t="s">
        <v>8</v>
      </c>
      <c r="C1119" s="69">
        <v>41</v>
      </c>
      <c r="D1119" s="70">
        <v>1013000</v>
      </c>
      <c r="E1119" s="70">
        <v>60780</v>
      </c>
      <c r="F1119" s="71">
        <v>1.0297454563091658E-4</v>
      </c>
      <c r="G1119" s="63"/>
    </row>
    <row r="1120" spans="1:7" x14ac:dyDescent="0.2">
      <c r="A1120" s="68" t="s">
        <v>138</v>
      </c>
      <c r="B1120" s="68" t="s">
        <v>149</v>
      </c>
      <c r="C1120" s="69">
        <v>15</v>
      </c>
      <c r="D1120" s="70">
        <v>277925</v>
      </c>
      <c r="E1120" s="70">
        <v>16676</v>
      </c>
      <c r="F1120" s="71">
        <v>2.8252772670963558E-5</v>
      </c>
      <c r="G1120" s="63"/>
    </row>
    <row r="1121" spans="1:7" x14ac:dyDescent="0.2">
      <c r="A1121" s="68" t="s">
        <v>138</v>
      </c>
      <c r="B1121" s="68" t="s">
        <v>24</v>
      </c>
      <c r="C1121" s="69">
        <v>13</v>
      </c>
      <c r="D1121" s="70">
        <v>1073177</v>
      </c>
      <c r="E1121" s="70">
        <v>64391</v>
      </c>
      <c r="F1121" s="71">
        <v>1.0909236537874876E-4</v>
      </c>
      <c r="G1121" s="63"/>
    </row>
    <row r="1122" spans="1:7" x14ac:dyDescent="0.2">
      <c r="A1122" s="68" t="s">
        <v>139</v>
      </c>
      <c r="B1122" s="68" t="s">
        <v>5</v>
      </c>
      <c r="C1122" s="69">
        <v>25</v>
      </c>
      <c r="D1122" s="70">
        <v>2069233</v>
      </c>
      <c r="E1122" s="70">
        <v>124154</v>
      </c>
      <c r="F1122" s="71">
        <v>2.1034389171208979E-4</v>
      </c>
      <c r="G1122" s="63"/>
    </row>
    <row r="1123" spans="1:7" x14ac:dyDescent="0.2">
      <c r="A1123" s="68" t="s">
        <v>139</v>
      </c>
      <c r="B1123" s="68" t="s">
        <v>1</v>
      </c>
      <c r="C1123" s="69">
        <v>13</v>
      </c>
      <c r="D1123" s="70">
        <v>20820252</v>
      </c>
      <c r="E1123" s="70">
        <v>1249215</v>
      </c>
      <c r="F1123" s="71">
        <v>2.1164420371886389E-3</v>
      </c>
      <c r="G1123" s="63"/>
    </row>
    <row r="1124" spans="1:7" x14ac:dyDescent="0.2">
      <c r="A1124" s="68" t="s">
        <v>139</v>
      </c>
      <c r="B1124" s="68" t="s">
        <v>148</v>
      </c>
      <c r="C1124" s="69">
        <v>85</v>
      </c>
      <c r="D1124" s="70">
        <v>12148194</v>
      </c>
      <c r="E1124" s="70">
        <v>728892</v>
      </c>
      <c r="F1124" s="71">
        <v>1.2349016537349467E-3</v>
      </c>
      <c r="G1124" s="63"/>
    </row>
    <row r="1125" spans="1:7" x14ac:dyDescent="0.2">
      <c r="A1125" s="68" t="s">
        <v>139</v>
      </c>
      <c r="B1125" s="68" t="s">
        <v>3</v>
      </c>
      <c r="C1125" s="69">
        <v>38</v>
      </c>
      <c r="D1125" s="70">
        <v>12414066</v>
      </c>
      <c r="E1125" s="70">
        <v>744844</v>
      </c>
      <c r="F1125" s="71">
        <v>1.2619278128646666E-3</v>
      </c>
      <c r="G1125" s="63"/>
    </row>
    <row r="1126" spans="1:7" x14ac:dyDescent="0.2">
      <c r="A1126" s="68" t="s">
        <v>139</v>
      </c>
      <c r="B1126" s="68" t="s">
        <v>2</v>
      </c>
      <c r="C1126" s="69">
        <v>10</v>
      </c>
      <c r="D1126" s="70">
        <v>22696572</v>
      </c>
      <c r="E1126" s="70">
        <v>1361794</v>
      </c>
      <c r="F1126" s="71">
        <v>2.3071753601992171E-3</v>
      </c>
      <c r="G1126" s="63"/>
    </row>
    <row r="1127" spans="1:7" x14ac:dyDescent="0.2">
      <c r="A1127" s="68" t="s">
        <v>139</v>
      </c>
      <c r="B1127" s="68" t="s">
        <v>6</v>
      </c>
      <c r="C1127" s="69">
        <v>14</v>
      </c>
      <c r="D1127" s="70">
        <v>3041256</v>
      </c>
      <c r="E1127" s="70">
        <v>182475</v>
      </c>
      <c r="F1127" s="71">
        <v>3.0915235626853413E-4</v>
      </c>
      <c r="G1127" s="63"/>
    </row>
    <row r="1128" spans="1:7" x14ac:dyDescent="0.2">
      <c r="A1128" s="68" t="s">
        <v>139</v>
      </c>
      <c r="B1128" s="68" t="s">
        <v>10</v>
      </c>
      <c r="C1128" s="69">
        <v>136</v>
      </c>
      <c r="D1128" s="70">
        <v>7485553</v>
      </c>
      <c r="E1128" s="70">
        <v>449133</v>
      </c>
      <c r="F1128" s="71">
        <v>7.6092903262340336E-4</v>
      </c>
      <c r="G1128" s="63"/>
    </row>
    <row r="1129" spans="1:7" x14ac:dyDescent="0.2">
      <c r="A1129" s="68" t="s">
        <v>139</v>
      </c>
      <c r="B1129" s="68" t="s">
        <v>4</v>
      </c>
      <c r="C1129" s="69">
        <v>34</v>
      </c>
      <c r="D1129" s="70">
        <v>6628618</v>
      </c>
      <c r="E1129" s="70">
        <v>397717</v>
      </c>
      <c r="F1129" s="71">
        <v>6.7381914058392979E-4</v>
      </c>
      <c r="G1129" s="63"/>
    </row>
    <row r="1130" spans="1:7" x14ac:dyDescent="0.2">
      <c r="A1130" s="68" t="s">
        <v>139</v>
      </c>
      <c r="B1130" s="68" t="s">
        <v>46</v>
      </c>
      <c r="C1130" s="69">
        <v>396</v>
      </c>
      <c r="D1130" s="70">
        <v>12310802</v>
      </c>
      <c r="E1130" s="70">
        <v>724205</v>
      </c>
      <c r="F1130" s="71">
        <v>1.226960855851233E-3</v>
      </c>
      <c r="G1130" s="63"/>
    </row>
    <row r="1131" spans="1:7" x14ac:dyDescent="0.2">
      <c r="A1131" s="68" t="s">
        <v>139</v>
      </c>
      <c r="B1131" s="68" t="s">
        <v>8</v>
      </c>
      <c r="C1131" s="69">
        <v>142</v>
      </c>
      <c r="D1131" s="70">
        <v>8026266</v>
      </c>
      <c r="E1131" s="70">
        <v>481576</v>
      </c>
      <c r="F1131" s="71">
        <v>8.1589453416838244E-4</v>
      </c>
      <c r="G1131" s="63"/>
    </row>
    <row r="1132" spans="1:7" x14ac:dyDescent="0.2">
      <c r="A1132" s="68" t="s">
        <v>139</v>
      </c>
      <c r="B1132" s="68" t="s">
        <v>149</v>
      </c>
      <c r="C1132" s="69">
        <v>52</v>
      </c>
      <c r="D1132" s="70">
        <v>9856505</v>
      </c>
      <c r="E1132" s="70">
        <v>591390</v>
      </c>
      <c r="F1132" s="71">
        <v>1.0019433455193774E-3</v>
      </c>
      <c r="G1132" s="63"/>
    </row>
    <row r="1133" spans="1:7" x14ac:dyDescent="0.2">
      <c r="A1133" s="68" t="s">
        <v>139</v>
      </c>
      <c r="B1133" s="68" t="s">
        <v>24</v>
      </c>
      <c r="C1133" s="69">
        <v>56</v>
      </c>
      <c r="D1133" s="70">
        <v>15874975</v>
      </c>
      <c r="E1133" s="70">
        <v>941890</v>
      </c>
      <c r="F1133" s="71">
        <v>1.5957666137595265E-3</v>
      </c>
      <c r="G1133" s="63"/>
    </row>
    <row r="1134" spans="1:7" x14ac:dyDescent="0.2">
      <c r="A1134" s="68" t="s">
        <v>140</v>
      </c>
      <c r="B1134" s="68" t="s">
        <v>5</v>
      </c>
      <c r="C1134" s="69" t="s">
        <v>45</v>
      </c>
      <c r="D1134" s="70" t="s">
        <v>45</v>
      </c>
      <c r="E1134" s="70" t="s">
        <v>45</v>
      </c>
      <c r="F1134" s="71" t="s">
        <v>45</v>
      </c>
      <c r="G1134" s="63"/>
    </row>
    <row r="1135" spans="1:7" x14ac:dyDescent="0.2">
      <c r="A1135" s="68" t="s">
        <v>140</v>
      </c>
      <c r="B1135" s="68" t="s">
        <v>1</v>
      </c>
      <c r="C1135" s="69">
        <v>6</v>
      </c>
      <c r="D1135" s="70">
        <v>2415560</v>
      </c>
      <c r="E1135" s="70">
        <v>144934</v>
      </c>
      <c r="F1135" s="71">
        <v>2.4554973340689805E-4</v>
      </c>
      <c r="G1135" s="63"/>
    </row>
    <row r="1136" spans="1:7" x14ac:dyDescent="0.2">
      <c r="A1136" s="68" t="s">
        <v>140</v>
      </c>
      <c r="B1136" s="68" t="s">
        <v>148</v>
      </c>
      <c r="C1136" s="69">
        <v>29</v>
      </c>
      <c r="D1136" s="70">
        <v>1436173</v>
      </c>
      <c r="E1136" s="70">
        <v>86170</v>
      </c>
      <c r="F1136" s="71">
        <v>1.4599073045436133E-4</v>
      </c>
      <c r="G1136" s="63"/>
    </row>
    <row r="1137" spans="1:7" x14ac:dyDescent="0.2">
      <c r="A1137" s="68" t="s">
        <v>140</v>
      </c>
      <c r="B1137" s="68" t="s">
        <v>3</v>
      </c>
      <c r="C1137" s="69">
        <v>9</v>
      </c>
      <c r="D1137" s="70">
        <v>2859659</v>
      </c>
      <c r="E1137" s="70">
        <v>171580</v>
      </c>
      <c r="F1137" s="71">
        <v>2.9069385553393663E-4</v>
      </c>
      <c r="G1137" s="63"/>
    </row>
    <row r="1138" spans="1:7" x14ac:dyDescent="0.2">
      <c r="A1138" s="68" t="s">
        <v>140</v>
      </c>
      <c r="B1138" s="68" t="s">
        <v>2</v>
      </c>
      <c r="C1138" s="69" t="s">
        <v>45</v>
      </c>
      <c r="D1138" s="70" t="s">
        <v>45</v>
      </c>
      <c r="E1138" s="70" t="s">
        <v>45</v>
      </c>
      <c r="F1138" s="71" t="s">
        <v>45</v>
      </c>
      <c r="G1138" s="63"/>
    </row>
    <row r="1139" spans="1:7" x14ac:dyDescent="0.2">
      <c r="A1139" s="68" t="s">
        <v>140</v>
      </c>
      <c r="B1139" s="68" t="s">
        <v>6</v>
      </c>
      <c r="C1139" s="69">
        <v>10</v>
      </c>
      <c r="D1139" s="70">
        <v>92328</v>
      </c>
      <c r="E1139" s="70">
        <v>5540</v>
      </c>
      <c r="F1139" s="71">
        <v>9.3859654951510026E-6</v>
      </c>
      <c r="G1139" s="63"/>
    </row>
    <row r="1140" spans="1:7" x14ac:dyDescent="0.2">
      <c r="A1140" s="68" t="s">
        <v>140</v>
      </c>
      <c r="B1140" s="68" t="s">
        <v>10</v>
      </c>
      <c r="C1140" s="69">
        <v>54</v>
      </c>
      <c r="D1140" s="70">
        <v>2242876</v>
      </c>
      <c r="E1140" s="70">
        <v>134573</v>
      </c>
      <c r="F1140" s="71">
        <v>2.2799594486984761E-4</v>
      </c>
      <c r="G1140" s="63"/>
    </row>
    <row r="1141" spans="1:7" x14ac:dyDescent="0.2">
      <c r="A1141" s="68" t="s">
        <v>140</v>
      </c>
      <c r="B1141" s="68" t="s">
        <v>4</v>
      </c>
      <c r="C1141" s="69">
        <v>13</v>
      </c>
      <c r="D1141" s="70">
        <v>2605137</v>
      </c>
      <c r="E1141" s="70">
        <v>156308</v>
      </c>
      <c r="F1141" s="71">
        <v>2.6481976437113048E-4</v>
      </c>
      <c r="G1141" s="63"/>
    </row>
    <row r="1142" spans="1:7" x14ac:dyDescent="0.2">
      <c r="A1142" s="68" t="s">
        <v>140</v>
      </c>
      <c r="B1142" s="68" t="s">
        <v>46</v>
      </c>
      <c r="C1142" s="69">
        <v>124</v>
      </c>
      <c r="D1142" s="70">
        <v>3505743</v>
      </c>
      <c r="E1142" s="70">
        <v>209573</v>
      </c>
      <c r="F1142" s="71">
        <v>3.5506226475005072E-4</v>
      </c>
      <c r="G1142" s="63"/>
    </row>
    <row r="1143" spans="1:7" x14ac:dyDescent="0.2">
      <c r="A1143" s="68" t="s">
        <v>140</v>
      </c>
      <c r="B1143" s="68" t="s">
        <v>8</v>
      </c>
      <c r="C1143" s="69">
        <v>50</v>
      </c>
      <c r="D1143" s="70">
        <v>1538766</v>
      </c>
      <c r="E1143" s="70">
        <v>92326</v>
      </c>
      <c r="F1143" s="71">
        <v>1.5642033399012841E-4</v>
      </c>
      <c r="G1143" s="63"/>
    </row>
    <row r="1144" spans="1:7" x14ac:dyDescent="0.2">
      <c r="A1144" s="68" t="s">
        <v>140</v>
      </c>
      <c r="B1144" s="68" t="s">
        <v>149</v>
      </c>
      <c r="C1144" s="69">
        <v>19</v>
      </c>
      <c r="D1144" s="70">
        <v>3324951</v>
      </c>
      <c r="E1144" s="70">
        <v>199497</v>
      </c>
      <c r="F1144" s="71">
        <v>3.3799132822854503E-4</v>
      </c>
      <c r="G1144" s="63"/>
    </row>
    <row r="1145" spans="1:7" x14ac:dyDescent="0.2">
      <c r="A1145" s="68" t="s">
        <v>140</v>
      </c>
      <c r="B1145" s="68" t="s">
        <v>24</v>
      </c>
      <c r="C1145" s="69">
        <v>25</v>
      </c>
      <c r="D1145" s="70">
        <v>2574180</v>
      </c>
      <c r="E1145" s="70">
        <v>154451</v>
      </c>
      <c r="F1145" s="71">
        <v>2.6167360229089665E-4</v>
      </c>
      <c r="G1145" s="63"/>
    </row>
    <row r="1146" spans="1:7" x14ac:dyDescent="0.2">
      <c r="A1146" s="68" t="s">
        <v>141</v>
      </c>
      <c r="B1146" s="68" t="s">
        <v>5</v>
      </c>
      <c r="C1146" s="69">
        <v>11</v>
      </c>
      <c r="D1146" s="70">
        <v>554574</v>
      </c>
      <c r="E1146" s="70">
        <v>33274</v>
      </c>
      <c r="F1146" s="71">
        <v>5.6373396369251701E-5</v>
      </c>
      <c r="G1146" s="63"/>
    </row>
    <row r="1147" spans="1:7" x14ac:dyDescent="0.2">
      <c r="A1147" s="68" t="s">
        <v>141</v>
      </c>
      <c r="B1147" s="68" t="s">
        <v>1</v>
      </c>
      <c r="C1147" s="69">
        <v>15</v>
      </c>
      <c r="D1147" s="70">
        <v>4496491</v>
      </c>
      <c r="E1147" s="70">
        <v>269789</v>
      </c>
      <c r="F1147" s="71">
        <v>4.5708127165546816E-4</v>
      </c>
      <c r="G1147" s="63"/>
    </row>
    <row r="1148" spans="1:7" x14ac:dyDescent="0.2">
      <c r="A1148" s="68" t="s">
        <v>141</v>
      </c>
      <c r="B1148" s="68" t="s">
        <v>148</v>
      </c>
      <c r="C1148" s="69">
        <v>53</v>
      </c>
      <c r="D1148" s="70">
        <v>4303406</v>
      </c>
      <c r="E1148" s="70">
        <v>258204</v>
      </c>
      <c r="F1148" s="71">
        <v>4.3745376077797282E-4</v>
      </c>
      <c r="G1148" s="63"/>
    </row>
    <row r="1149" spans="1:7" x14ac:dyDescent="0.2">
      <c r="A1149" s="68" t="s">
        <v>141</v>
      </c>
      <c r="B1149" s="68" t="s">
        <v>3</v>
      </c>
      <c r="C1149" s="69">
        <v>15</v>
      </c>
      <c r="D1149" s="70">
        <v>4577528</v>
      </c>
      <c r="E1149" s="70">
        <v>274652</v>
      </c>
      <c r="F1149" s="71">
        <v>4.6532025183650052E-4</v>
      </c>
      <c r="G1149" s="63"/>
    </row>
    <row r="1150" spans="1:7" x14ac:dyDescent="0.2">
      <c r="A1150" s="68" t="s">
        <v>141</v>
      </c>
      <c r="B1150" s="68" t="s">
        <v>2</v>
      </c>
      <c r="C1150" s="69">
        <v>5</v>
      </c>
      <c r="D1150" s="70">
        <v>13566068</v>
      </c>
      <c r="E1150" s="70">
        <v>813964</v>
      </c>
      <c r="F1150" s="71">
        <v>1.3790321332662618E-3</v>
      </c>
      <c r="G1150" s="63"/>
    </row>
    <row r="1151" spans="1:7" x14ac:dyDescent="0.2">
      <c r="A1151" s="68" t="s">
        <v>141</v>
      </c>
      <c r="B1151" s="68" t="s">
        <v>6</v>
      </c>
      <c r="C1151" s="69">
        <v>14</v>
      </c>
      <c r="D1151" s="70">
        <v>1829326</v>
      </c>
      <c r="E1151" s="70">
        <v>109760</v>
      </c>
      <c r="F1151" s="71">
        <v>1.8595732360068121E-4</v>
      </c>
      <c r="G1151" s="63"/>
    </row>
    <row r="1152" spans="1:7" x14ac:dyDescent="0.2">
      <c r="A1152" s="68" t="s">
        <v>141</v>
      </c>
      <c r="B1152" s="68" t="s">
        <v>10</v>
      </c>
      <c r="C1152" s="69">
        <v>120</v>
      </c>
      <c r="D1152" s="70">
        <v>8843606</v>
      </c>
      <c r="E1152" s="70">
        <v>530616</v>
      </c>
      <c r="F1152" s="71">
        <v>8.9897896519405124E-4</v>
      </c>
      <c r="G1152" s="63"/>
    </row>
    <row r="1153" spans="1:7" x14ac:dyDescent="0.2">
      <c r="A1153" s="68" t="s">
        <v>141</v>
      </c>
      <c r="B1153" s="68" t="s">
        <v>4</v>
      </c>
      <c r="C1153" s="69">
        <v>23</v>
      </c>
      <c r="D1153" s="70">
        <v>3634295</v>
      </c>
      <c r="E1153" s="70">
        <v>218058</v>
      </c>
      <c r="F1153" s="71">
        <v>3.6943770107249766E-4</v>
      </c>
      <c r="G1153" s="63"/>
    </row>
    <row r="1154" spans="1:7" x14ac:dyDescent="0.2">
      <c r="A1154" s="68" t="s">
        <v>141</v>
      </c>
      <c r="B1154" s="68" t="s">
        <v>46</v>
      </c>
      <c r="C1154" s="69">
        <v>297</v>
      </c>
      <c r="D1154" s="70">
        <v>5684728</v>
      </c>
      <c r="E1154" s="70">
        <v>333437</v>
      </c>
      <c r="F1154" s="71">
        <v>5.6491483335860372E-4</v>
      </c>
      <c r="G1154" s="63"/>
    </row>
    <row r="1155" spans="1:7" x14ac:dyDescent="0.2">
      <c r="A1155" s="68" t="s">
        <v>141</v>
      </c>
      <c r="B1155" s="68" t="s">
        <v>8</v>
      </c>
      <c r="C1155" s="69">
        <v>111</v>
      </c>
      <c r="D1155" s="70">
        <v>4780224</v>
      </c>
      <c r="E1155" s="70">
        <v>286813</v>
      </c>
      <c r="F1155" s="71">
        <v>4.8592363205067588E-4</v>
      </c>
      <c r="G1155" s="63"/>
    </row>
    <row r="1156" spans="1:7" x14ac:dyDescent="0.2">
      <c r="A1156" s="68" t="s">
        <v>141</v>
      </c>
      <c r="B1156" s="68" t="s">
        <v>149</v>
      </c>
      <c r="C1156" s="69">
        <v>32</v>
      </c>
      <c r="D1156" s="70">
        <v>1098097</v>
      </c>
      <c r="E1156" s="70">
        <v>65886</v>
      </c>
      <c r="F1156" s="71">
        <v>1.1162522068836082E-4</v>
      </c>
      <c r="G1156" s="63"/>
    </row>
    <row r="1157" spans="1:7" x14ac:dyDescent="0.2">
      <c r="A1157" s="68" t="s">
        <v>141</v>
      </c>
      <c r="B1157" s="68" t="s">
        <v>24</v>
      </c>
      <c r="C1157" s="69">
        <v>34</v>
      </c>
      <c r="D1157" s="70">
        <v>6261077</v>
      </c>
      <c r="E1157" s="70">
        <v>375665</v>
      </c>
      <c r="F1157" s="71">
        <v>6.3645825410395328E-4</v>
      </c>
      <c r="G1157" s="63"/>
    </row>
    <row r="1158" spans="1:7" x14ac:dyDescent="0.2">
      <c r="A1158" s="68" t="s">
        <v>142</v>
      </c>
      <c r="B1158" s="68" t="s">
        <v>5</v>
      </c>
      <c r="C1158" s="69">
        <v>62</v>
      </c>
      <c r="D1158" s="70">
        <v>7122218</v>
      </c>
      <c r="E1158" s="70">
        <v>427333</v>
      </c>
      <c r="F1158" s="71">
        <v>7.2399508897822437E-4</v>
      </c>
      <c r="G1158" s="63"/>
    </row>
    <row r="1159" spans="1:7" x14ac:dyDescent="0.2">
      <c r="A1159" s="68" t="s">
        <v>142</v>
      </c>
      <c r="B1159" s="68" t="s">
        <v>1</v>
      </c>
      <c r="C1159" s="69">
        <v>37</v>
      </c>
      <c r="D1159" s="70">
        <v>53687111</v>
      </c>
      <c r="E1159" s="70">
        <v>3221227</v>
      </c>
      <c r="F1159" s="71">
        <v>5.4574594718499597E-3</v>
      </c>
      <c r="G1159" s="63"/>
    </row>
    <row r="1160" spans="1:7" x14ac:dyDescent="0.2">
      <c r="A1160" s="68" t="s">
        <v>142</v>
      </c>
      <c r="B1160" s="68" t="s">
        <v>148</v>
      </c>
      <c r="C1160" s="69">
        <v>286</v>
      </c>
      <c r="D1160" s="70">
        <v>41652813</v>
      </c>
      <c r="E1160" s="70">
        <v>2499169</v>
      </c>
      <c r="F1160" s="71">
        <v>4.2341361011824967E-3</v>
      </c>
      <c r="G1160" s="63"/>
    </row>
    <row r="1161" spans="1:7" x14ac:dyDescent="0.2">
      <c r="A1161" s="68" t="s">
        <v>142</v>
      </c>
      <c r="B1161" s="68" t="s">
        <v>3</v>
      </c>
      <c r="C1161" s="69">
        <v>91</v>
      </c>
      <c r="D1161" s="70">
        <v>30127123</v>
      </c>
      <c r="E1161" s="70">
        <v>1807627</v>
      </c>
      <c r="F1161" s="71">
        <v>3.0625134747478918E-3</v>
      </c>
      <c r="G1161" s="63"/>
    </row>
    <row r="1162" spans="1:7" x14ac:dyDescent="0.2">
      <c r="A1162" s="68" t="s">
        <v>142</v>
      </c>
      <c r="B1162" s="68" t="s">
        <v>2</v>
      </c>
      <c r="C1162" s="69">
        <v>29</v>
      </c>
      <c r="D1162" s="70">
        <v>52470424</v>
      </c>
      <c r="E1162" s="70">
        <v>3148225</v>
      </c>
      <c r="F1162" s="71">
        <v>5.3337781987313655E-3</v>
      </c>
      <c r="G1162" s="63"/>
    </row>
    <row r="1163" spans="1:7" x14ac:dyDescent="0.2">
      <c r="A1163" s="68" t="s">
        <v>142</v>
      </c>
      <c r="B1163" s="68" t="s">
        <v>6</v>
      </c>
      <c r="C1163" s="69">
        <v>39</v>
      </c>
      <c r="D1163" s="70">
        <v>9331885</v>
      </c>
      <c r="E1163" s="70">
        <v>559913</v>
      </c>
      <c r="F1163" s="71">
        <v>9.4861445817445537E-4</v>
      </c>
      <c r="G1163" s="63"/>
    </row>
    <row r="1164" spans="1:7" x14ac:dyDescent="0.2">
      <c r="A1164" s="68" t="s">
        <v>142</v>
      </c>
      <c r="B1164" s="68" t="s">
        <v>10</v>
      </c>
      <c r="C1164" s="69">
        <v>337</v>
      </c>
      <c r="D1164" s="70">
        <v>35233447</v>
      </c>
      <c r="E1164" s="70">
        <v>2114007</v>
      </c>
      <c r="F1164" s="71">
        <v>3.5815878625465132E-3</v>
      </c>
      <c r="G1164" s="63"/>
    </row>
    <row r="1165" spans="1:7" x14ac:dyDescent="0.2">
      <c r="A1165" s="68" t="s">
        <v>142</v>
      </c>
      <c r="B1165" s="68" t="s">
        <v>4</v>
      </c>
      <c r="C1165" s="69">
        <v>71</v>
      </c>
      <c r="D1165" s="70">
        <v>31486495</v>
      </c>
      <c r="E1165" s="70">
        <v>1889190</v>
      </c>
      <c r="F1165" s="71">
        <v>3.2006989447264118E-3</v>
      </c>
      <c r="G1165" s="63"/>
    </row>
    <row r="1166" spans="1:7" x14ac:dyDescent="0.2">
      <c r="A1166" s="68" t="s">
        <v>142</v>
      </c>
      <c r="B1166" s="68" t="s">
        <v>46</v>
      </c>
      <c r="C1166" s="69">
        <v>863</v>
      </c>
      <c r="D1166" s="70">
        <v>38907407</v>
      </c>
      <c r="E1166" s="70">
        <v>2295139</v>
      </c>
      <c r="F1166" s="71">
        <v>3.8884648845803928E-3</v>
      </c>
      <c r="G1166" s="63"/>
    </row>
    <row r="1167" spans="1:7" x14ac:dyDescent="0.2">
      <c r="A1167" s="68" t="s">
        <v>142</v>
      </c>
      <c r="B1167" s="68" t="s">
        <v>8</v>
      </c>
      <c r="C1167" s="69">
        <v>337</v>
      </c>
      <c r="D1167" s="70">
        <v>44434931</v>
      </c>
      <c r="E1167" s="70">
        <v>2666096</v>
      </c>
      <c r="F1167" s="71">
        <v>4.5169467622310656E-3</v>
      </c>
      <c r="G1167" s="63"/>
    </row>
    <row r="1168" spans="1:7" x14ac:dyDescent="0.2">
      <c r="A1168" s="68" t="s">
        <v>142</v>
      </c>
      <c r="B1168" s="68" t="s">
        <v>149</v>
      </c>
      <c r="C1168" s="69">
        <v>93</v>
      </c>
      <c r="D1168" s="70">
        <v>29057346</v>
      </c>
      <c r="E1168" s="70">
        <v>1743441</v>
      </c>
      <c r="F1168" s="71">
        <v>2.9537684239768153E-3</v>
      </c>
      <c r="G1168" s="63"/>
    </row>
    <row r="1169" spans="1:7" x14ac:dyDescent="0.2">
      <c r="A1169" s="68" t="s">
        <v>142</v>
      </c>
      <c r="B1169" s="68" t="s">
        <v>24</v>
      </c>
      <c r="C1169" s="69">
        <v>112</v>
      </c>
      <c r="D1169" s="70">
        <v>41803075</v>
      </c>
      <c r="E1169" s="70">
        <v>2479426</v>
      </c>
      <c r="F1169" s="71">
        <v>4.2006871631372327E-3</v>
      </c>
      <c r="G1169" s="63"/>
    </row>
    <row r="1170" spans="1:7" x14ac:dyDescent="0.2">
      <c r="A1170" s="68" t="s">
        <v>143</v>
      </c>
      <c r="B1170" s="68" t="s">
        <v>5</v>
      </c>
      <c r="C1170" s="69" t="s">
        <v>45</v>
      </c>
      <c r="D1170" s="70" t="s">
        <v>45</v>
      </c>
      <c r="E1170" s="70" t="s">
        <v>45</v>
      </c>
      <c r="F1170" s="71" t="s">
        <v>45</v>
      </c>
      <c r="G1170" s="63"/>
    </row>
    <row r="1171" spans="1:7" x14ac:dyDescent="0.2">
      <c r="A1171" s="68" t="s">
        <v>143</v>
      </c>
      <c r="B1171" s="68" t="s">
        <v>1</v>
      </c>
      <c r="C1171" s="69">
        <v>6</v>
      </c>
      <c r="D1171" s="70">
        <v>685956</v>
      </c>
      <c r="E1171" s="70">
        <v>41143</v>
      </c>
      <c r="F1171" s="71">
        <v>6.9705194651082617E-5</v>
      </c>
      <c r="G1171" s="63"/>
    </row>
    <row r="1172" spans="1:7" x14ac:dyDescent="0.2">
      <c r="A1172" s="68" t="s">
        <v>143</v>
      </c>
      <c r="B1172" s="68" t="s">
        <v>148</v>
      </c>
      <c r="C1172" s="69">
        <v>18</v>
      </c>
      <c r="D1172" s="70">
        <v>851405</v>
      </c>
      <c r="E1172" s="70">
        <v>51084</v>
      </c>
      <c r="F1172" s="71">
        <v>8.6547411796803928E-5</v>
      </c>
      <c r="G1172" s="63"/>
    </row>
    <row r="1173" spans="1:7" x14ac:dyDescent="0.2">
      <c r="A1173" s="68" t="s">
        <v>143</v>
      </c>
      <c r="B1173" s="68" t="s">
        <v>3</v>
      </c>
      <c r="C1173" s="69">
        <v>6</v>
      </c>
      <c r="D1173" s="70">
        <v>2380582</v>
      </c>
      <c r="E1173" s="70">
        <v>142835</v>
      </c>
      <c r="F1173" s="71">
        <v>2.4199357066785078E-4</v>
      </c>
      <c r="G1173" s="63"/>
    </row>
    <row r="1174" spans="1:7" x14ac:dyDescent="0.2">
      <c r="A1174" s="68" t="s">
        <v>143</v>
      </c>
      <c r="B1174" s="68" t="s">
        <v>2</v>
      </c>
      <c r="C1174" s="69" t="s">
        <v>45</v>
      </c>
      <c r="D1174" s="70" t="s">
        <v>45</v>
      </c>
      <c r="E1174" s="70" t="s">
        <v>45</v>
      </c>
      <c r="F1174" s="71" t="s">
        <v>45</v>
      </c>
      <c r="G1174" s="63"/>
    </row>
    <row r="1175" spans="1:7" x14ac:dyDescent="0.2">
      <c r="A1175" s="68" t="s">
        <v>143</v>
      </c>
      <c r="B1175" s="68" t="s">
        <v>6</v>
      </c>
      <c r="C1175" s="69" t="s">
        <v>45</v>
      </c>
      <c r="D1175" s="70" t="s">
        <v>45</v>
      </c>
      <c r="E1175" s="70" t="s">
        <v>45</v>
      </c>
      <c r="F1175" s="71" t="s">
        <v>45</v>
      </c>
      <c r="G1175" s="63"/>
    </row>
    <row r="1176" spans="1:7" x14ac:dyDescent="0.2">
      <c r="A1176" s="68" t="s">
        <v>143</v>
      </c>
      <c r="B1176" s="68" t="s">
        <v>10</v>
      </c>
      <c r="C1176" s="69">
        <v>35</v>
      </c>
      <c r="D1176" s="70">
        <v>736166</v>
      </c>
      <c r="E1176" s="70">
        <v>44170</v>
      </c>
      <c r="F1176" s="71">
        <v>7.4833591321447611E-5</v>
      </c>
      <c r="G1176" s="63"/>
    </row>
    <row r="1177" spans="1:7" x14ac:dyDescent="0.2">
      <c r="A1177" s="68" t="s">
        <v>143</v>
      </c>
      <c r="B1177" s="68" t="s">
        <v>4</v>
      </c>
      <c r="C1177" s="69">
        <v>8</v>
      </c>
      <c r="D1177" s="70">
        <v>416907</v>
      </c>
      <c r="E1177" s="70">
        <v>25014</v>
      </c>
      <c r="F1177" s="71">
        <v>4.2379159006445335E-5</v>
      </c>
      <c r="G1177" s="63"/>
    </row>
    <row r="1178" spans="1:7" x14ac:dyDescent="0.2">
      <c r="A1178" s="68" t="s">
        <v>143</v>
      </c>
      <c r="B1178" s="68" t="s">
        <v>46</v>
      </c>
      <c r="C1178" s="69">
        <v>77</v>
      </c>
      <c r="D1178" s="70">
        <v>3002861</v>
      </c>
      <c r="E1178" s="70">
        <v>177058</v>
      </c>
      <c r="F1178" s="71">
        <v>2.9997477953798668E-4</v>
      </c>
      <c r="G1178" s="63"/>
    </row>
    <row r="1179" spans="1:7" x14ac:dyDescent="0.2">
      <c r="A1179" s="68" t="s">
        <v>143</v>
      </c>
      <c r="B1179" s="68" t="s">
        <v>8</v>
      </c>
      <c r="C1179" s="69">
        <v>21</v>
      </c>
      <c r="D1179" s="70">
        <v>1629732</v>
      </c>
      <c r="E1179" s="70">
        <v>97784</v>
      </c>
      <c r="F1179" s="71">
        <v>1.6566737364221039E-4</v>
      </c>
      <c r="G1179" s="63"/>
    </row>
    <row r="1180" spans="1:7" x14ac:dyDescent="0.2">
      <c r="A1180" s="68" t="s">
        <v>143</v>
      </c>
      <c r="B1180" s="68" t="s">
        <v>149</v>
      </c>
      <c r="C1180" s="69">
        <v>21</v>
      </c>
      <c r="D1180" s="70">
        <v>288571</v>
      </c>
      <c r="E1180" s="70">
        <v>17314</v>
      </c>
      <c r="F1180" s="71">
        <v>2.9333683498744485E-5</v>
      </c>
      <c r="G1180" s="63"/>
    </row>
    <row r="1181" spans="1:7" x14ac:dyDescent="0.2">
      <c r="A1181" s="68" t="s">
        <v>143</v>
      </c>
      <c r="B1181" s="68" t="s">
        <v>24</v>
      </c>
      <c r="C1181" s="69">
        <v>11</v>
      </c>
      <c r="D1181" s="70">
        <v>651087</v>
      </c>
      <c r="E1181" s="70">
        <v>39065</v>
      </c>
      <c r="F1181" s="71">
        <v>6.6184610481601782E-5</v>
      </c>
      <c r="G1181" s="63"/>
    </row>
    <row r="1182" spans="1:7" x14ac:dyDescent="0.2">
      <c r="A1182" s="68" t="s">
        <v>144</v>
      </c>
      <c r="B1182" s="68" t="s">
        <v>5</v>
      </c>
      <c r="C1182" s="69" t="s">
        <v>45</v>
      </c>
      <c r="D1182" s="70" t="s">
        <v>45</v>
      </c>
      <c r="E1182" s="70" t="s">
        <v>45</v>
      </c>
      <c r="F1182" s="71" t="s">
        <v>45</v>
      </c>
      <c r="G1182" s="63"/>
    </row>
    <row r="1183" spans="1:7" x14ac:dyDescent="0.2">
      <c r="A1183" s="68" t="s">
        <v>144</v>
      </c>
      <c r="B1183" s="68" t="s">
        <v>1</v>
      </c>
      <c r="C1183" s="69">
        <v>7</v>
      </c>
      <c r="D1183" s="70">
        <v>1801241</v>
      </c>
      <c r="E1183" s="70">
        <v>108074</v>
      </c>
      <c r="F1183" s="71">
        <v>1.8310087272977425E-4</v>
      </c>
      <c r="G1183" s="63"/>
    </row>
    <row r="1184" spans="1:7" x14ac:dyDescent="0.2">
      <c r="A1184" s="68" t="s">
        <v>144</v>
      </c>
      <c r="B1184" s="68" t="s">
        <v>148</v>
      </c>
      <c r="C1184" s="69">
        <v>35</v>
      </c>
      <c r="D1184" s="70">
        <v>1898776</v>
      </c>
      <c r="E1184" s="70">
        <v>113918</v>
      </c>
      <c r="F1184" s="71">
        <v>1.9300188037483967E-4</v>
      </c>
      <c r="G1184" s="63"/>
    </row>
    <row r="1185" spans="1:7" x14ac:dyDescent="0.2">
      <c r="A1185" s="68" t="s">
        <v>144</v>
      </c>
      <c r="B1185" s="68" t="s">
        <v>3</v>
      </c>
      <c r="C1185" s="69">
        <v>15</v>
      </c>
      <c r="D1185" s="70">
        <v>4230853</v>
      </c>
      <c r="E1185" s="70">
        <v>253851</v>
      </c>
      <c r="F1185" s="71">
        <v>4.300788315721258E-4</v>
      </c>
      <c r="G1185" s="63"/>
    </row>
    <row r="1186" spans="1:7" x14ac:dyDescent="0.2">
      <c r="A1186" s="68" t="s">
        <v>144</v>
      </c>
      <c r="B1186" s="68" t="s">
        <v>2</v>
      </c>
      <c r="C1186" s="69">
        <v>6</v>
      </c>
      <c r="D1186" s="70">
        <v>1594245</v>
      </c>
      <c r="E1186" s="70">
        <v>95655</v>
      </c>
      <c r="F1186" s="71">
        <v>1.6206038437521103E-4</v>
      </c>
      <c r="G1186" s="63"/>
    </row>
    <row r="1187" spans="1:7" x14ac:dyDescent="0.2">
      <c r="A1187" s="68" t="s">
        <v>144</v>
      </c>
      <c r="B1187" s="68" t="s">
        <v>6</v>
      </c>
      <c r="C1187" s="69" t="s">
        <v>45</v>
      </c>
      <c r="D1187" s="70" t="s">
        <v>45</v>
      </c>
      <c r="E1187" s="70" t="s">
        <v>45</v>
      </c>
      <c r="F1187" s="71" t="s">
        <v>45</v>
      </c>
      <c r="G1187" s="63"/>
    </row>
    <row r="1188" spans="1:7" x14ac:dyDescent="0.2">
      <c r="A1188" s="68" t="s">
        <v>144</v>
      </c>
      <c r="B1188" s="68" t="s">
        <v>10</v>
      </c>
      <c r="C1188" s="69">
        <v>62</v>
      </c>
      <c r="D1188" s="70">
        <v>3416363</v>
      </c>
      <c r="E1188" s="70">
        <v>204982</v>
      </c>
      <c r="F1188" s="71">
        <v>3.4728411175578388E-4</v>
      </c>
      <c r="G1188" s="63"/>
    </row>
    <row r="1189" spans="1:7" x14ac:dyDescent="0.2">
      <c r="A1189" s="68" t="s">
        <v>144</v>
      </c>
      <c r="B1189" s="68" t="s">
        <v>4</v>
      </c>
      <c r="C1189" s="69">
        <v>11</v>
      </c>
      <c r="D1189" s="70">
        <v>841791</v>
      </c>
      <c r="E1189" s="70">
        <v>50507</v>
      </c>
      <c r="F1189" s="71">
        <v>8.556984824252557E-5</v>
      </c>
      <c r="G1189" s="63"/>
    </row>
    <row r="1190" spans="1:7" x14ac:dyDescent="0.2">
      <c r="A1190" s="68" t="s">
        <v>144</v>
      </c>
      <c r="B1190" s="68" t="s">
        <v>46</v>
      </c>
      <c r="C1190" s="69">
        <v>143</v>
      </c>
      <c r="D1190" s="70">
        <v>2449965</v>
      </c>
      <c r="E1190" s="70">
        <v>145473</v>
      </c>
      <c r="F1190" s="71">
        <v>2.4646291669243715E-4</v>
      </c>
      <c r="G1190" s="63"/>
    </row>
    <row r="1191" spans="1:7" x14ac:dyDescent="0.2">
      <c r="A1191" s="68" t="s">
        <v>144</v>
      </c>
      <c r="B1191" s="68" t="s">
        <v>8</v>
      </c>
      <c r="C1191" s="69">
        <v>53</v>
      </c>
      <c r="D1191" s="70">
        <v>1683478</v>
      </c>
      <c r="E1191" s="70">
        <v>101009</v>
      </c>
      <c r="F1191" s="71">
        <v>1.7113122539705913E-4</v>
      </c>
      <c r="G1191" s="63"/>
    </row>
    <row r="1192" spans="1:7" x14ac:dyDescent="0.2">
      <c r="A1192" s="68" t="s">
        <v>144</v>
      </c>
      <c r="B1192" s="68" t="s">
        <v>149</v>
      </c>
      <c r="C1192" s="69">
        <v>30</v>
      </c>
      <c r="D1192" s="70">
        <v>4101372</v>
      </c>
      <c r="E1192" s="70">
        <v>246082</v>
      </c>
      <c r="F1192" s="71">
        <v>4.1691645505013519E-4</v>
      </c>
      <c r="G1192" s="63"/>
    </row>
    <row r="1193" spans="1:7" x14ac:dyDescent="0.2">
      <c r="A1193" s="68" t="s">
        <v>144</v>
      </c>
      <c r="B1193" s="68" t="s">
        <v>24</v>
      </c>
      <c r="C1193" s="69">
        <v>16</v>
      </c>
      <c r="D1193" s="70">
        <v>1003333</v>
      </c>
      <c r="E1193" s="70">
        <v>60200</v>
      </c>
      <c r="F1193" s="71">
        <v>1.0199189942384301E-4</v>
      </c>
      <c r="G1193" s="63"/>
    </row>
    <row r="1194" spans="1:7" x14ac:dyDescent="0.2">
      <c r="A1194" s="68"/>
      <c r="B1194" s="68"/>
      <c r="C1194" s="69"/>
      <c r="D1194" s="70"/>
      <c r="E1194" s="70"/>
      <c r="F1194" s="71"/>
      <c r="G1194" s="63"/>
    </row>
    <row r="1195" spans="1:7" x14ac:dyDescent="0.2">
      <c r="A1195" s="77" t="s">
        <v>145</v>
      </c>
      <c r="B1195" s="77"/>
      <c r="C1195" s="77"/>
      <c r="D1195" s="77"/>
      <c r="E1195" s="77"/>
      <c r="F1195" s="77"/>
      <c r="G1195" s="63"/>
    </row>
    <row r="1196" spans="1:7" ht="29.25" customHeight="1" x14ac:dyDescent="0.2">
      <c r="A1196" s="84" t="s">
        <v>146</v>
      </c>
      <c r="B1196" s="84"/>
      <c r="C1196" s="84"/>
      <c r="D1196" s="84"/>
      <c r="E1196" s="84"/>
      <c r="F1196" s="84"/>
      <c r="G1196" s="63"/>
    </row>
    <row r="1197" spans="1:7" x14ac:dyDescent="0.2">
      <c r="A1197" s="77" t="s">
        <v>150</v>
      </c>
      <c r="B1197" s="77"/>
      <c r="C1197" s="77"/>
      <c r="D1197" s="77"/>
      <c r="E1197" s="77"/>
      <c r="F1197" s="77"/>
      <c r="G1197" s="63"/>
    </row>
    <row r="1199" spans="1:7" x14ac:dyDescent="0.2">
      <c r="A1199" s="78" t="s">
        <v>147</v>
      </c>
      <c r="B1199" s="78"/>
      <c r="C1199" s="78"/>
      <c r="D1199" s="78"/>
      <c r="E1199" s="78"/>
      <c r="F1199" s="78"/>
    </row>
  </sheetData>
  <autoFilter ref="A5:F5" xr:uid="{00000000-0009-0000-0000-000005000000}"/>
  <mergeCells count="8">
    <mergeCell ref="A1197:F1197"/>
    <mergeCell ref="A1199:F1199"/>
    <mergeCell ref="A1:F1"/>
    <mergeCell ref="A2:F2"/>
    <mergeCell ref="A3:F3"/>
    <mergeCell ref="A4:F4"/>
    <mergeCell ref="A1195:F1195"/>
    <mergeCell ref="A1196:F119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June 2020 Report Cover</vt:lpstr>
      <vt:lpstr>Table 1. Retail Sales Tax</vt:lpstr>
      <vt:lpstr>Table 1A. Retail Sales &amp; Use</vt:lpstr>
      <vt:lpstr>Table 2. Retail Use Tax</vt:lpstr>
      <vt:lpstr>Table 2A. Use Tax Summary</vt:lpstr>
      <vt:lpstr>Table 3. County and City</vt:lpstr>
      <vt:lpstr>Table 4. County and Business</vt:lpstr>
      <vt:lpstr>'Table 1. Retail Sales Tax'!Print_Area</vt:lpstr>
      <vt:lpstr>'Table 1A. Retail Sales &amp; Use'!Print_Area</vt:lpstr>
      <vt:lpstr>'Table 2. Retail Use Tax'!Print_Area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Phipps, Joel</dc:creator>
  <cp:lastModifiedBy>Thelen, Rob</cp:lastModifiedBy>
  <cp:lastPrinted>2018-01-22T21:09:18Z</cp:lastPrinted>
  <dcterms:created xsi:type="dcterms:W3CDTF">2000-08-30T16:28:40Z</dcterms:created>
  <dcterms:modified xsi:type="dcterms:W3CDTF">2021-02-04T20:28:56Z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1686610269</vt:i4>
  </property>
  <property fmtid="{D5CDD505-2E9C-101B-9397-08002B2CF9AE}" pid="3" name="_EmailSubject">
    <vt:lpwstr>September 07 formatted files</vt:lpwstr>
  </property>
  <property fmtid="{D5CDD505-2E9C-101B-9397-08002B2CF9AE}" pid="4" name="_AuthorEmail">
    <vt:lpwstr>Renee.Mulvey@Iowa.gov</vt:lpwstr>
  </property>
  <property fmtid="{D5CDD505-2E9C-101B-9397-08002B2CF9AE}" pid="5" name="_AuthorEmailDisplayName">
    <vt:lpwstr>Mulvey, Renee [IDR]</vt:lpwstr>
  </property>
  <property fmtid="{D5CDD505-2E9C-101B-9397-08002B2CF9AE}" pid="6" name="_PreviousAdHocReviewCycleID">
    <vt:i4>939947167</vt:i4>
  </property>
  <property fmtid="{D5CDD505-2E9C-101B-9397-08002B2CF9AE}" pid="7" name="_ReviewingToolsShownOnce">
    <vt:lpwstr/>
  </property>
</Properties>
</file>