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4"/>
  <workbookPr codeName="ThisWorkbook" defaultThemeVersion="124226"/>
  <mc:AlternateContent xmlns:mc="http://schemas.openxmlformats.org/markup-compatibility/2006">
    <mc:Choice Requires="x15">
      <x15ac:absPath xmlns:x15ac="http://schemas.microsoft.com/office/spreadsheetml/2010/11/ac" url="\\iowa.gov.state.ia.us\Data\IDRShared\RPD\Research\Tax Research\Stat Reports\SALES-USE\FY21\2020-12\2020-12 Web Output\"/>
    </mc:Choice>
  </mc:AlternateContent>
  <xr:revisionPtr revIDLastSave="0" documentId="13_ncr:1_{ABD42344-83D7-46CC-8F41-1BA691EDEDF9}" xr6:coauthVersionLast="36" xr6:coauthVersionMax="36" xr10:uidLastSave="{00000000-0000-0000-0000-000000000000}"/>
  <bookViews>
    <workbookView xWindow="14385" yWindow="32760" windowWidth="14430" windowHeight="12555" tabRatio="841" xr2:uid="{00000000-000D-0000-FFFF-FFFF00000000}"/>
  </bookViews>
  <sheets>
    <sheet name="December 2020 Report Cover" sheetId="11" r:id="rId1"/>
    <sheet name="Table 1. Retail Sales Tax" sheetId="8" r:id="rId2"/>
    <sheet name="Table 1A. Retail and Retail Use" sheetId="10" r:id="rId3"/>
    <sheet name="Table 2. Retail Use Tax" sheetId="9" r:id="rId4"/>
    <sheet name="Table 2A. Retail Use Tax" sheetId="15" r:id="rId5"/>
    <sheet name="Table 3. County and City" sheetId="14" r:id="rId6"/>
    <sheet name="Table 4. County and Business" sheetId="13" r:id="rId7"/>
  </sheets>
  <definedNames>
    <definedName name="_xlnm._FilterDatabase" localSheetId="5" hidden="1">'Table 3. County and City'!$A$7:$F$913</definedName>
    <definedName name="_xlnm._FilterDatabase" localSheetId="6" hidden="1">'Table 4. County and Business'!$A$6:$F$1294</definedName>
    <definedName name="_xlnm.Print_Area" localSheetId="1">'Table 1. Retail Sales Tax'!$A$1:$I$25</definedName>
    <definedName name="_xlnm.Print_Area" localSheetId="2">'Table 1A. Retail and Retail Use'!$A$1:$I$25</definedName>
    <definedName name="_xlnm.Print_Area" localSheetId="3">'Table 2. Retail Use Tax'!$A$1:$I$24</definedName>
    <definedName name="_xlnm.Print_Area" localSheetId="4">'Table 2A. Retail Use Tax'!$A$1:$I$20</definedName>
  </definedNames>
  <calcPr calcId="191029"/>
</workbook>
</file>

<file path=xl/calcChain.xml><?xml version="1.0" encoding="utf-8"?>
<calcChain xmlns="http://schemas.openxmlformats.org/spreadsheetml/2006/main">
  <c r="A3" i="13" l="1"/>
  <c r="D18" i="15" l="1"/>
  <c r="D17" i="15"/>
  <c r="D16" i="15"/>
  <c r="D13" i="15"/>
  <c r="D12" i="15"/>
  <c r="C8" i="9" l="1"/>
  <c r="C4" i="15" s="1"/>
  <c r="B8" i="9"/>
  <c r="B4" i="15" s="1"/>
  <c r="A3" i="9"/>
  <c r="A3" i="10"/>
  <c r="B10" i="10" l="1"/>
  <c r="G10" i="10" l="1"/>
  <c r="H10" i="10"/>
  <c r="G11" i="10"/>
  <c r="H11" i="10"/>
  <c r="G12" i="10"/>
  <c r="H12" i="10"/>
  <c r="G13" i="10"/>
  <c r="H13" i="10"/>
  <c r="G14" i="10"/>
  <c r="H14" i="10"/>
  <c r="G15" i="10"/>
  <c r="H15" i="10"/>
  <c r="G16" i="10"/>
  <c r="H16" i="10"/>
  <c r="G17" i="10"/>
  <c r="H17" i="10"/>
  <c r="G18" i="10"/>
  <c r="H18" i="10"/>
  <c r="G19" i="10"/>
  <c r="H19" i="10"/>
  <c r="G20" i="10"/>
  <c r="H20" i="10"/>
  <c r="G21" i="10"/>
  <c r="H21" i="10"/>
  <c r="F10" i="10"/>
  <c r="F11" i="10"/>
  <c r="F12" i="10"/>
  <c r="F13" i="10"/>
  <c r="F14" i="10"/>
  <c r="F15" i="10"/>
  <c r="F16" i="10"/>
  <c r="F17" i="10"/>
  <c r="F18" i="10"/>
  <c r="F19" i="10"/>
  <c r="F20" i="10"/>
  <c r="F21" i="10"/>
  <c r="E11" i="10"/>
  <c r="E12" i="10"/>
  <c r="E13" i="10"/>
  <c r="E14" i="10"/>
  <c r="E15" i="10"/>
  <c r="E16" i="10"/>
  <c r="E17" i="10"/>
  <c r="E18" i="10"/>
  <c r="E19" i="10"/>
  <c r="E20" i="10"/>
  <c r="E21" i="10"/>
  <c r="E10" i="10"/>
  <c r="C10" i="10"/>
  <c r="D10" i="10" s="1"/>
  <c r="C11" i="10"/>
  <c r="C12" i="10"/>
  <c r="C13" i="10"/>
  <c r="C14" i="10"/>
  <c r="C15" i="10"/>
  <c r="C16" i="10"/>
  <c r="C17" i="10"/>
  <c r="C18" i="10"/>
  <c r="C19" i="10"/>
  <c r="C20" i="10"/>
  <c r="C21" i="10"/>
  <c r="B11" i="10"/>
  <c r="B12" i="10"/>
  <c r="B13" i="10"/>
  <c r="B14" i="10"/>
  <c r="B15" i="10"/>
  <c r="B16" i="10"/>
  <c r="B17" i="10"/>
  <c r="B18" i="10"/>
  <c r="B19" i="10"/>
  <c r="B20" i="10"/>
  <c r="B21" i="10"/>
  <c r="C8" i="10"/>
  <c r="B8" i="10"/>
  <c r="F8" i="9"/>
  <c r="H8" i="9" s="1"/>
  <c r="E8" i="9"/>
  <c r="G8" i="9" s="1"/>
  <c r="F8" i="8"/>
  <c r="F8" i="10" s="1"/>
  <c r="E8" i="8"/>
  <c r="E8" i="10" s="1"/>
  <c r="I21" i="9"/>
  <c r="I20" i="9"/>
  <c r="I19" i="9"/>
  <c r="I18" i="9"/>
  <c r="I17" i="9"/>
  <c r="I16" i="9"/>
  <c r="I15" i="9"/>
  <c r="I14" i="9"/>
  <c r="I13" i="9"/>
  <c r="I12" i="9"/>
  <c r="I11" i="9"/>
  <c r="I10" i="9"/>
  <c r="D11" i="9"/>
  <c r="D12" i="9"/>
  <c r="D13" i="9"/>
  <c r="D14" i="9"/>
  <c r="D15" i="9"/>
  <c r="D16" i="9"/>
  <c r="D17" i="9"/>
  <c r="D18" i="9"/>
  <c r="D19" i="9"/>
  <c r="D20" i="9"/>
  <c r="D21" i="9"/>
  <c r="D10" i="9"/>
  <c r="H23" i="9"/>
  <c r="E23" i="9"/>
  <c r="B23" i="9"/>
  <c r="B7" i="15" s="1"/>
  <c r="F23" i="8"/>
  <c r="E23" i="8"/>
  <c r="C23" i="9"/>
  <c r="C7" i="15" s="1"/>
  <c r="D7" i="15" s="1"/>
  <c r="F23" i="9"/>
  <c r="G23" i="9"/>
  <c r="D10" i="8"/>
  <c r="D11" i="8"/>
  <c r="D12" i="8"/>
  <c r="D13" i="8"/>
  <c r="D14" i="8"/>
  <c r="D15" i="8"/>
  <c r="D16" i="8"/>
  <c r="D17" i="8"/>
  <c r="D18" i="8"/>
  <c r="D19" i="8"/>
  <c r="D20" i="8"/>
  <c r="D21" i="8"/>
  <c r="C23" i="8"/>
  <c r="G23" i="8"/>
  <c r="B23" i="8"/>
  <c r="I10" i="8"/>
  <c r="I11" i="8"/>
  <c r="I12" i="8"/>
  <c r="I13" i="8"/>
  <c r="I14" i="8"/>
  <c r="I15" i="8"/>
  <c r="I16" i="8"/>
  <c r="I17" i="8"/>
  <c r="I18" i="8"/>
  <c r="I19" i="8"/>
  <c r="I20" i="8"/>
  <c r="I21" i="8"/>
  <c r="H23" i="8"/>
  <c r="I23" i="8" s="1"/>
  <c r="D21" i="10" l="1"/>
  <c r="I21" i="10"/>
  <c r="I18" i="10"/>
  <c r="I15" i="10"/>
  <c r="I12" i="10"/>
  <c r="C8" i="15"/>
  <c r="D8" i="15" s="1"/>
  <c r="C9" i="15"/>
  <c r="B9" i="15"/>
  <c r="B8" i="15"/>
  <c r="D15" i="10"/>
  <c r="D14" i="10"/>
  <c r="H8" i="8"/>
  <c r="H8" i="10" s="1"/>
  <c r="I17" i="10"/>
  <c r="C23" i="10"/>
  <c r="G23" i="10"/>
  <c r="I19" i="10"/>
  <c r="I16" i="10"/>
  <c r="I13" i="10"/>
  <c r="D23" i="8"/>
  <c r="G8" i="8"/>
  <c r="G8" i="10" s="1"/>
  <c r="F23" i="10"/>
  <c r="I20" i="10"/>
  <c r="I14" i="10"/>
  <c r="D18" i="10"/>
  <c r="D12" i="10"/>
  <c r="D16" i="10"/>
  <c r="D20" i="10"/>
  <c r="H23" i="10"/>
  <c r="I11" i="10"/>
  <c r="I10" i="10"/>
  <c r="E23" i="10"/>
  <c r="D19" i="10"/>
  <c r="D13" i="10"/>
  <c r="D17" i="10"/>
  <c r="D11" i="10"/>
  <c r="B23" i="10"/>
  <c r="D23" i="9"/>
  <c r="I23" i="9"/>
  <c r="D9" i="15" l="1"/>
  <c r="I23" i="10"/>
  <c r="D23" i="10"/>
</calcChain>
</file>

<file path=xl/sharedStrings.xml><?xml version="1.0" encoding="utf-8"?>
<sst xmlns="http://schemas.openxmlformats.org/spreadsheetml/2006/main" count="5178" uniqueCount="890">
  <si>
    <t>Business Group</t>
  </si>
  <si>
    <t>Building Materials</t>
  </si>
  <si>
    <t>General Merchandise</t>
  </si>
  <si>
    <t>Food Dealers</t>
  </si>
  <si>
    <t>Motor Vehicle</t>
  </si>
  <si>
    <t>Apparel</t>
  </si>
  <si>
    <t>Home Furnishings</t>
  </si>
  <si>
    <t>Eating and Drinking</t>
  </si>
  <si>
    <t>Specialty Retail</t>
  </si>
  <si>
    <t>Services</t>
  </si>
  <si>
    <t>Miscellaneous</t>
  </si>
  <si>
    <t>Computed Tax</t>
  </si>
  <si>
    <t>Comparison of Use Taxes for the Quarter Ending</t>
  </si>
  <si>
    <t>Number of Returns</t>
  </si>
  <si>
    <t>Retailer's</t>
  </si>
  <si>
    <t>Consumer's</t>
  </si>
  <si>
    <t>Percent Change</t>
  </si>
  <si>
    <t>of Returns</t>
  </si>
  <si>
    <t>by Business Group</t>
  </si>
  <si>
    <t>Retail Sales Tax by Business Group</t>
  </si>
  <si>
    <t>Retailer's Use Tax by Business Group</t>
  </si>
  <si>
    <t>State Totals</t>
  </si>
  <si>
    <t>Use Tax</t>
  </si>
  <si>
    <t>Number of Registrations</t>
  </si>
  <si>
    <t>Utilities and Transportation</t>
  </si>
  <si>
    <t>Wholesale</t>
  </si>
  <si>
    <t>Percentages may not sum to totals due to rounding.</t>
  </si>
  <si>
    <t>Taxable Sales</t>
  </si>
  <si>
    <t>Table 1. Iowa Retail Sales Tax</t>
  </si>
  <si>
    <t>of tax</t>
  </si>
  <si>
    <t>Table 1A. Iowa Retail and Retail Use Sales Tax</t>
  </si>
  <si>
    <t>Retail and Retail Use Sales Tax by Business Group</t>
  </si>
  <si>
    <t>of Tax</t>
  </si>
  <si>
    <t>Table 2. Iowa Retail Use Taxes</t>
  </si>
  <si>
    <t>Retail Sales and Use Tax Quarterly Report</t>
  </si>
  <si>
    <t>SF 2417, passed during the 2018 Legislative session, updated the definition of retailer subject to sales tax in Iowa that effectively will shift most out-of-state retailers from filing under a retailer's use tax permit to filing under a retail sales tax permit. These changes were effective January 1, 2019. Therefore, throughout fiscal year 2019, reported taxable sales in use tax returns will diminish as retailers implement this change. This report has provided taxable sales by business class separately for sales and use tax permit holders, but includes a new table (1A) that combines the two together. It is anticipated that after this transition year, all Department sales and use tax analysis will consider the two together.</t>
  </si>
  <si>
    <t>Effective beginning with the fiscal year 2014 quarterly and annual reports, the Department reassigned approximately 12 percent of retailers after a review of the business class codes assigned to retailers in the sales and use tax database. In addition, the Convenience Stores and Gas Stations business class was moved from the Motor Vehicle group to the Food Dealers group. Because these changes would not be reflected in reports prior to fiscal year 2014, care should be taken when comparing business group data for reports for fiscal year 2014 and later with reports for periods prior to fiscal year 2014.</t>
  </si>
  <si>
    <r>
      <t>Business Class Definition:</t>
    </r>
    <r>
      <rPr>
        <sz val="12"/>
        <rFont val="Arial"/>
        <family val="2"/>
      </rPr>
      <t xml:space="preserve"> The business classification for retail sales activity used by the Department is based on the 2007 North American Industry Classification System (NAICS). The Department attempted to match as closely as possible its four digit business class codes to the NAICS when the system was introduced in 1997.  The two digit NAICS and the first two digits of the Department’s business class codes represent the same 20 general categories of economic activity. However not all business class codes were changed to match NAICS at the four digit level.</t>
    </r>
  </si>
  <si>
    <r>
      <t>Retail Sales Tax Statistics by City</t>
    </r>
    <r>
      <rPr>
        <sz val="12"/>
        <rFont val="Arial"/>
        <family val="2"/>
      </rPr>
      <t>: Table 3 provides retail sales and tax data for all cities in Iowa where at least 10 returns were filed during the quarter. The “Other” category provides data for all cities in each county not satisfying the minimum return count requirements and businesses in the unincorporated area of a county.</t>
    </r>
  </si>
  <si>
    <r>
      <t>Retail Sales Tax Statistics by County and Business Group</t>
    </r>
    <r>
      <rPr>
        <sz val="12"/>
        <rFont val="Arial"/>
        <family val="2"/>
      </rPr>
      <t>: Table 4 provides retail sales and tax data by 12 business groups for each county. Breakouts are provided for each business group within a county where at least 5 or more returns were filed in a fiscal year. An "S", representing "Suppressed", is</t>
    </r>
    <r>
      <rPr>
        <sz val="12"/>
        <color indexed="10"/>
        <rFont val="Arial"/>
        <family val="2"/>
      </rPr>
      <t xml:space="preserve"> </t>
    </r>
    <r>
      <rPr>
        <sz val="12"/>
        <rFont val="Arial"/>
        <family val="2"/>
      </rPr>
      <t>used for any business group that does not have at least 5 returns filed.</t>
    </r>
  </si>
  <si>
    <t>Table 3. Iowa Retail Sales Tax</t>
  </si>
  <si>
    <t>by County and City</t>
  </si>
  <si>
    <t>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t>
  </si>
  <si>
    <t>County</t>
  </si>
  <si>
    <t>City</t>
  </si>
  <si>
    <t>Percent of Tax</t>
  </si>
  <si>
    <t>Adair</t>
  </si>
  <si>
    <t>Greenfield</t>
  </si>
  <si>
    <t>Stuart</t>
  </si>
  <si>
    <t>Fontanelle</t>
  </si>
  <si>
    <t>Orient</t>
  </si>
  <si>
    <t>Bridgewater</t>
  </si>
  <si>
    <t>Other</t>
  </si>
  <si>
    <t>County Totals</t>
  </si>
  <si>
    <t>Adams</t>
  </si>
  <si>
    <t>Corning</t>
  </si>
  <si>
    <t>Allamakee</t>
  </si>
  <si>
    <t>Waukon</t>
  </si>
  <si>
    <t>Lansing</t>
  </si>
  <si>
    <t>Postville</t>
  </si>
  <si>
    <t>Harpers Ferry</t>
  </si>
  <si>
    <t>New Albin</t>
  </si>
  <si>
    <t>Appanoose</t>
  </si>
  <si>
    <t>Centerville</t>
  </si>
  <si>
    <t>Moravia</t>
  </si>
  <si>
    <t>Moulton</t>
  </si>
  <si>
    <t>Cincinnati</t>
  </si>
  <si>
    <t>Audubon</t>
  </si>
  <si>
    <t>Exira</t>
  </si>
  <si>
    <t>Benton</t>
  </si>
  <si>
    <t>Vinton</t>
  </si>
  <si>
    <t>Belle Plaine</t>
  </si>
  <si>
    <t>Atkins</t>
  </si>
  <si>
    <t>Blairstown</t>
  </si>
  <si>
    <t>Shellsburg</t>
  </si>
  <si>
    <t>Urbana</t>
  </si>
  <si>
    <t>Keystone</t>
  </si>
  <si>
    <t>Van Horne</t>
  </si>
  <si>
    <t>Newhall</t>
  </si>
  <si>
    <t>Norway</t>
  </si>
  <si>
    <t>Walford</t>
  </si>
  <si>
    <t>Garrison</t>
  </si>
  <si>
    <t>Black Hawk</t>
  </si>
  <si>
    <t>Waterloo</t>
  </si>
  <si>
    <t>Cedar Falls</t>
  </si>
  <si>
    <t>Evansdale</t>
  </si>
  <si>
    <t>Hudson</t>
  </si>
  <si>
    <t>Laporte City</t>
  </si>
  <si>
    <t>Dunkerton</t>
  </si>
  <si>
    <t>Janesville</t>
  </si>
  <si>
    <t>Gilbertville</t>
  </si>
  <si>
    <t>Raymond</t>
  </si>
  <si>
    <t>Elk Run Heights</t>
  </si>
  <si>
    <t>Boone</t>
  </si>
  <si>
    <t>Ogden</t>
  </si>
  <si>
    <t>Madrid</t>
  </si>
  <si>
    <t>Bremer</t>
  </si>
  <si>
    <t>Waverly</t>
  </si>
  <si>
    <t>Sumner</t>
  </si>
  <si>
    <t>Denver</t>
  </si>
  <si>
    <t>Tripoli</t>
  </si>
  <si>
    <t>Readlyn</t>
  </si>
  <si>
    <t>Plainfield</t>
  </si>
  <si>
    <t>Buchanan</t>
  </si>
  <si>
    <t>Independence</t>
  </si>
  <si>
    <t>Jesup</t>
  </si>
  <si>
    <t>Hazleton</t>
  </si>
  <si>
    <t>Fairbank</t>
  </si>
  <si>
    <t>Winthrop</t>
  </si>
  <si>
    <t>Rowley</t>
  </si>
  <si>
    <t>Brandon</t>
  </si>
  <si>
    <t>Lamont</t>
  </si>
  <si>
    <t>Quasqueton</t>
  </si>
  <si>
    <t>Aurora</t>
  </si>
  <si>
    <t>Buena Vista</t>
  </si>
  <si>
    <t>Storm Lake</t>
  </si>
  <si>
    <t>Alta</t>
  </si>
  <si>
    <t>Sioux Rapids</t>
  </si>
  <si>
    <t>Albert City</t>
  </si>
  <si>
    <t>Newell</t>
  </si>
  <si>
    <t>Linn Grove</t>
  </si>
  <si>
    <t>Marathon</t>
  </si>
  <si>
    <t>Butler</t>
  </si>
  <si>
    <t>Parkersburg</t>
  </si>
  <si>
    <t>Greene</t>
  </si>
  <si>
    <t>Allison</t>
  </si>
  <si>
    <t>Clarksville</t>
  </si>
  <si>
    <t>Shell Rock</t>
  </si>
  <si>
    <t>Aplington</t>
  </si>
  <si>
    <t>Dumont</t>
  </si>
  <si>
    <t>New Hartford</t>
  </si>
  <si>
    <t>Bristow</t>
  </si>
  <si>
    <t>Calhoun</t>
  </si>
  <si>
    <t>Rockwell City</t>
  </si>
  <si>
    <t>Manson</t>
  </si>
  <si>
    <t>Lake City</t>
  </si>
  <si>
    <t>Lohrville</t>
  </si>
  <si>
    <t>Pomeroy</t>
  </si>
  <si>
    <t>Farnhamville</t>
  </si>
  <si>
    <t>Carroll</t>
  </si>
  <si>
    <t>Manning</t>
  </si>
  <si>
    <t>Coon Rapids</t>
  </si>
  <si>
    <t>Glidden</t>
  </si>
  <si>
    <t>Breda</t>
  </si>
  <si>
    <t>Templeton</t>
  </si>
  <si>
    <t>Arcadia</t>
  </si>
  <si>
    <t>Dedham</t>
  </si>
  <si>
    <t>Halbur</t>
  </si>
  <si>
    <t>Cass</t>
  </si>
  <si>
    <t>Atlantic</t>
  </si>
  <si>
    <t>Anita</t>
  </si>
  <si>
    <t>Griswold</t>
  </si>
  <si>
    <t>Massena</t>
  </si>
  <si>
    <t>Cumberland</t>
  </si>
  <si>
    <t>Lewis</t>
  </si>
  <si>
    <t>Wiota</t>
  </si>
  <si>
    <t>Cedar</t>
  </si>
  <si>
    <t>Tipton</t>
  </si>
  <si>
    <t>West Branch</t>
  </si>
  <si>
    <t>Durant</t>
  </si>
  <si>
    <t>Clarence</t>
  </si>
  <si>
    <t>Mechanicsville</t>
  </si>
  <si>
    <t>Lowden</t>
  </si>
  <si>
    <t>Stanwood</t>
  </si>
  <si>
    <t>Bennett</t>
  </si>
  <si>
    <t>Wilton</t>
  </si>
  <si>
    <t>Cerro Gordo</t>
  </si>
  <si>
    <t>Mason City</t>
  </si>
  <si>
    <t>Clear Lake</t>
  </si>
  <si>
    <t>Rockwell</t>
  </si>
  <si>
    <t>Ventura</t>
  </si>
  <si>
    <t>Thornton</t>
  </si>
  <si>
    <t>Plymouth</t>
  </si>
  <si>
    <t>Swaledale</t>
  </si>
  <si>
    <t>Cherokee</t>
  </si>
  <si>
    <t>Marcus</t>
  </si>
  <si>
    <t>Aurelia</t>
  </si>
  <si>
    <t>Cleghorn</t>
  </si>
  <si>
    <t>Quimby</t>
  </si>
  <si>
    <t>Chickasaw</t>
  </si>
  <si>
    <t>New Hampton</t>
  </si>
  <si>
    <t>Nashua</t>
  </si>
  <si>
    <t>Fredericksburg</t>
  </si>
  <si>
    <t>Lawler</t>
  </si>
  <si>
    <t>Ionia</t>
  </si>
  <si>
    <t>Alta Vista</t>
  </si>
  <si>
    <t>Clarke</t>
  </si>
  <si>
    <t>Osceola</t>
  </si>
  <si>
    <t>Murray</t>
  </si>
  <si>
    <t>Clay</t>
  </si>
  <si>
    <t>Spencer</t>
  </si>
  <si>
    <t>Everly</t>
  </si>
  <si>
    <t>Royal</t>
  </si>
  <si>
    <t>Peterson</t>
  </si>
  <si>
    <t>Fostoria</t>
  </si>
  <si>
    <t>Webb</t>
  </si>
  <si>
    <t>Clayton</t>
  </si>
  <si>
    <t>Elkader</t>
  </si>
  <si>
    <t>Guttenberg</t>
  </si>
  <si>
    <t>Strawberry Point</t>
  </si>
  <si>
    <t>Monona</t>
  </si>
  <si>
    <t>Mcgregor</t>
  </si>
  <si>
    <t>Edgewood</t>
  </si>
  <si>
    <t>Garnavillo</t>
  </si>
  <si>
    <t>Marquette</t>
  </si>
  <si>
    <t>Luana</t>
  </si>
  <si>
    <t>St. Olaf</t>
  </si>
  <si>
    <t>Clinton</t>
  </si>
  <si>
    <t>Dewitt</t>
  </si>
  <si>
    <t>Camanche</t>
  </si>
  <si>
    <t>Wheatland</t>
  </si>
  <si>
    <t>Delmar</t>
  </si>
  <si>
    <t>Grand Mound</t>
  </si>
  <si>
    <t>Calamus</t>
  </si>
  <si>
    <t>Charlotte</t>
  </si>
  <si>
    <t>Lost Nation</t>
  </si>
  <si>
    <t>Low Moor</t>
  </si>
  <si>
    <t>Goose Lake</t>
  </si>
  <si>
    <t>Crawford</t>
  </si>
  <si>
    <t>Denison</t>
  </si>
  <si>
    <t>Manilla</t>
  </si>
  <si>
    <t>Schleswig</t>
  </si>
  <si>
    <t>Dow City</t>
  </si>
  <si>
    <t>Charter Oak</t>
  </si>
  <si>
    <t>Westside</t>
  </si>
  <si>
    <t>Kiron</t>
  </si>
  <si>
    <t>Vail</t>
  </si>
  <si>
    <t>Dallas</t>
  </si>
  <si>
    <t>West Des Moines</t>
  </si>
  <si>
    <t>Waukee</t>
  </si>
  <si>
    <t>Adel</t>
  </si>
  <si>
    <t>Perry</t>
  </si>
  <si>
    <t>Clive</t>
  </si>
  <si>
    <t>Dallas Center</t>
  </si>
  <si>
    <t>Woodward</t>
  </si>
  <si>
    <t>Urbandale</t>
  </si>
  <si>
    <t>Desoto</t>
  </si>
  <si>
    <t>Granger</t>
  </si>
  <si>
    <t>Redfield</t>
  </si>
  <si>
    <t>Van Meter</t>
  </si>
  <si>
    <t>Dexter</t>
  </si>
  <si>
    <t>Minburn</t>
  </si>
  <si>
    <t>Bouton</t>
  </si>
  <si>
    <t>Grimes</t>
  </si>
  <si>
    <t>Davis</t>
  </si>
  <si>
    <t>Bloomfield</t>
  </si>
  <si>
    <t>Drakesville</t>
  </si>
  <si>
    <t>Pulaski</t>
  </si>
  <si>
    <t>Decatur</t>
  </si>
  <si>
    <t>Lamoni</t>
  </si>
  <si>
    <t>Leon</t>
  </si>
  <si>
    <t>Davis City</t>
  </si>
  <si>
    <t>Decatur City</t>
  </si>
  <si>
    <t>Delaware</t>
  </si>
  <si>
    <t>Manchester</t>
  </si>
  <si>
    <t>Delhi</t>
  </si>
  <si>
    <t>Hopkinton</t>
  </si>
  <si>
    <t>Earlville</t>
  </si>
  <si>
    <t>Dyersville</t>
  </si>
  <si>
    <t>Colesburg</t>
  </si>
  <si>
    <t>Ryan</t>
  </si>
  <si>
    <t>Dundee</t>
  </si>
  <si>
    <t>Greeley</t>
  </si>
  <si>
    <t>Des Moines</t>
  </si>
  <si>
    <t>Burlington</t>
  </si>
  <si>
    <t>West Burlington</t>
  </si>
  <si>
    <t>Mediapolis</t>
  </si>
  <si>
    <t>Danville</t>
  </si>
  <si>
    <t>Middletown</t>
  </si>
  <si>
    <t>Dickinson</t>
  </si>
  <si>
    <t>Spirit Lake</t>
  </si>
  <si>
    <t>Milford</t>
  </si>
  <si>
    <t>Arnolds Park</t>
  </si>
  <si>
    <t>Okoboji</t>
  </si>
  <si>
    <t>Lake Park</t>
  </si>
  <si>
    <t>Terril</t>
  </si>
  <si>
    <t>Wahpeton</t>
  </si>
  <si>
    <t>West Okoboji</t>
  </si>
  <si>
    <t>Dubuque</t>
  </si>
  <si>
    <t>Cascade</t>
  </si>
  <si>
    <t>Peosta</t>
  </si>
  <si>
    <t>Farley</t>
  </si>
  <si>
    <t>Epworth</t>
  </si>
  <si>
    <t>New Vienna</t>
  </si>
  <si>
    <t>Holy Cross</t>
  </si>
  <si>
    <t>Worthington</t>
  </si>
  <si>
    <t>Bernard</t>
  </si>
  <si>
    <t>Asbury</t>
  </si>
  <si>
    <t>Sherrill</t>
  </si>
  <si>
    <t>Durango</t>
  </si>
  <si>
    <t>Emmet</t>
  </si>
  <si>
    <t>Estherville</t>
  </si>
  <si>
    <t>Armstrong</t>
  </si>
  <si>
    <t>Ringsted</t>
  </si>
  <si>
    <t>Wallingford</t>
  </si>
  <si>
    <t>Fayette</t>
  </si>
  <si>
    <t>Oelwein</t>
  </si>
  <si>
    <t>West Union</t>
  </si>
  <si>
    <t>Clermont</t>
  </si>
  <si>
    <t>Elgin</t>
  </si>
  <si>
    <t>Hawkeye</t>
  </si>
  <si>
    <t>Maynard</t>
  </si>
  <si>
    <t>Waucoma</t>
  </si>
  <si>
    <t>Arlington</t>
  </si>
  <si>
    <t>Wadena</t>
  </si>
  <si>
    <t>Floyd</t>
  </si>
  <si>
    <t>Charles City</t>
  </si>
  <si>
    <t>Nora Springs</t>
  </si>
  <si>
    <t>Rockford</t>
  </si>
  <si>
    <t>Rudd</t>
  </si>
  <si>
    <t>Marble Rock</t>
  </si>
  <si>
    <t>Franklin</t>
  </si>
  <si>
    <t>Hampton</t>
  </si>
  <si>
    <t>Sheffield</t>
  </si>
  <si>
    <t>Ackley</t>
  </si>
  <si>
    <t>Latimer</t>
  </si>
  <si>
    <t>Alexander</t>
  </si>
  <si>
    <t>Geneva</t>
  </si>
  <si>
    <t>Dows</t>
  </si>
  <si>
    <t>Fremont</t>
  </si>
  <si>
    <t>Sidney</t>
  </si>
  <si>
    <t>Hamburg</t>
  </si>
  <si>
    <t>Tabor</t>
  </si>
  <si>
    <t>Shenandoah</t>
  </si>
  <si>
    <t>Farragut</t>
  </si>
  <si>
    <t>Jefferson</t>
  </si>
  <si>
    <t>Scranton</t>
  </si>
  <si>
    <t>Grand Junction</t>
  </si>
  <si>
    <t>Paton</t>
  </si>
  <si>
    <t>Churdan</t>
  </si>
  <si>
    <t>Rippey</t>
  </si>
  <si>
    <t>Grundy</t>
  </si>
  <si>
    <t>Grundy Center</t>
  </si>
  <si>
    <t>Conrad</t>
  </si>
  <si>
    <t>Reinbeck</t>
  </si>
  <si>
    <t>Dike</t>
  </si>
  <si>
    <t>Wellsburg</t>
  </si>
  <si>
    <t>Holland</t>
  </si>
  <si>
    <t>Beaman</t>
  </si>
  <si>
    <t>Guthrie</t>
  </si>
  <si>
    <t>Guthrie Center</t>
  </si>
  <si>
    <t>Panora</t>
  </si>
  <si>
    <t>Casey</t>
  </si>
  <si>
    <t>Menlo</t>
  </si>
  <si>
    <t>Yale</t>
  </si>
  <si>
    <t>Bayard</t>
  </si>
  <si>
    <t>Hamilton</t>
  </si>
  <si>
    <t>Webster City</t>
  </si>
  <si>
    <t>Jewell Junction</t>
  </si>
  <si>
    <t>Stratford</t>
  </si>
  <si>
    <t>Ellsworth</t>
  </si>
  <si>
    <t>Williams</t>
  </si>
  <si>
    <t>Stanhope</t>
  </si>
  <si>
    <t>Blairsburg</t>
  </si>
  <si>
    <t>Hancock</t>
  </si>
  <si>
    <t>Garner</t>
  </si>
  <si>
    <t>Britt</t>
  </si>
  <si>
    <t>Forest City</t>
  </si>
  <si>
    <t>Kanawha</t>
  </si>
  <si>
    <t>Klemme</t>
  </si>
  <si>
    <t>Corwith</t>
  </si>
  <si>
    <t>Crystal Lake</t>
  </si>
  <si>
    <t>Woden</t>
  </si>
  <si>
    <t>Hardin</t>
  </si>
  <si>
    <t>Iowa Falls</t>
  </si>
  <si>
    <t>Eldora</t>
  </si>
  <si>
    <t>Alden</t>
  </si>
  <si>
    <t>Hubbard</t>
  </si>
  <si>
    <t>Radcliffe</t>
  </si>
  <si>
    <t>Union</t>
  </si>
  <si>
    <t>Steamboat Rock</t>
  </si>
  <si>
    <t>New Providence</t>
  </si>
  <si>
    <t>Harrison</t>
  </si>
  <si>
    <t>Missouri Valley</t>
  </si>
  <si>
    <t>Woodbine</t>
  </si>
  <si>
    <t>Logan</t>
  </si>
  <si>
    <t>Dunlap</t>
  </si>
  <si>
    <t>Mondamin</t>
  </si>
  <si>
    <t>Pisgah</t>
  </si>
  <si>
    <t>Modale</t>
  </si>
  <si>
    <t>Persia</t>
  </si>
  <si>
    <t>Henry</t>
  </si>
  <si>
    <t>Mount Pleasant</t>
  </si>
  <si>
    <t>New London</t>
  </si>
  <si>
    <t>Wayland</t>
  </si>
  <si>
    <t>Winfield</t>
  </si>
  <si>
    <t>Salem</t>
  </si>
  <si>
    <t>Mount Union</t>
  </si>
  <si>
    <t>Olds</t>
  </si>
  <si>
    <t>Howard</t>
  </si>
  <si>
    <t>Cresco</t>
  </si>
  <si>
    <t>Elma</t>
  </si>
  <si>
    <t>Lime Springs</t>
  </si>
  <si>
    <t>Riceville</t>
  </si>
  <si>
    <t>Protivin</t>
  </si>
  <si>
    <t>Chester</t>
  </si>
  <si>
    <t>Humboldt</t>
  </si>
  <si>
    <t>Dakota City</t>
  </si>
  <si>
    <t>Renwick</t>
  </si>
  <si>
    <t>Livermore</t>
  </si>
  <si>
    <t>Ida</t>
  </si>
  <si>
    <t>Ida Grove</t>
  </si>
  <si>
    <t>Holstein</t>
  </si>
  <si>
    <t>Battle Creek</t>
  </si>
  <si>
    <t>Arthur</t>
  </si>
  <si>
    <t>Galva</t>
  </si>
  <si>
    <t>Iowa</t>
  </si>
  <si>
    <t>Williamsburg</t>
  </si>
  <si>
    <t>Marengo</t>
  </si>
  <si>
    <t>Victor</t>
  </si>
  <si>
    <t>North English</t>
  </si>
  <si>
    <t>Ladora</t>
  </si>
  <si>
    <t>Parnell</t>
  </si>
  <si>
    <t>Jackson</t>
  </si>
  <si>
    <t>Maquoketa</t>
  </si>
  <si>
    <t>Bellevue</t>
  </si>
  <si>
    <t>Preston</t>
  </si>
  <si>
    <t>Lamotte</t>
  </si>
  <si>
    <t>Sabula</t>
  </si>
  <si>
    <t>Miles</t>
  </si>
  <si>
    <t>Springbrook</t>
  </si>
  <si>
    <t>Andrew</t>
  </si>
  <si>
    <t>Zwingle</t>
  </si>
  <si>
    <t>Jasper</t>
  </si>
  <si>
    <t>Newton</t>
  </si>
  <si>
    <t>Colfax</t>
  </si>
  <si>
    <t>Monroe</t>
  </si>
  <si>
    <t>Sully</t>
  </si>
  <si>
    <t>Prairie City</t>
  </si>
  <si>
    <t>Baxter</t>
  </si>
  <si>
    <t>Kellogg</t>
  </si>
  <si>
    <t>Lynnville</t>
  </si>
  <si>
    <t>Mingo</t>
  </si>
  <si>
    <t>Reasnor</t>
  </si>
  <si>
    <t>Fairfield</t>
  </si>
  <si>
    <t>Batavia</t>
  </si>
  <si>
    <t>Libertyville</t>
  </si>
  <si>
    <t>Lockridge</t>
  </si>
  <si>
    <t>Packwood</t>
  </si>
  <si>
    <t>Johnson</t>
  </si>
  <si>
    <t>Iowa City</t>
  </si>
  <si>
    <t>Coralville</t>
  </si>
  <si>
    <t>North Liberty</t>
  </si>
  <si>
    <t>Solon</t>
  </si>
  <si>
    <t>Swisher</t>
  </si>
  <si>
    <t>Oxford</t>
  </si>
  <si>
    <t>Tiffin</t>
  </si>
  <si>
    <t>Lone Tree</t>
  </si>
  <si>
    <t>Hills</t>
  </si>
  <si>
    <t>Jones</t>
  </si>
  <si>
    <t>Monticello</t>
  </si>
  <si>
    <t>Anamosa</t>
  </si>
  <si>
    <t>Wyoming</t>
  </si>
  <si>
    <t>Olin</t>
  </si>
  <si>
    <t>Oxford Junction</t>
  </si>
  <si>
    <t>Martelle</t>
  </si>
  <si>
    <t>Onslow</t>
  </si>
  <si>
    <t>Keokuk</t>
  </si>
  <si>
    <t>Sigourney</t>
  </si>
  <si>
    <t>Keota</t>
  </si>
  <si>
    <t>Richland</t>
  </si>
  <si>
    <t>Hedrick</t>
  </si>
  <si>
    <t>Ollie</t>
  </si>
  <si>
    <t>Keswick</t>
  </si>
  <si>
    <t>Harper</t>
  </si>
  <si>
    <t>South English</t>
  </si>
  <si>
    <t>What Cheer</t>
  </si>
  <si>
    <t>Kossuth</t>
  </si>
  <si>
    <t>Algona</t>
  </si>
  <si>
    <t>Bancroft</t>
  </si>
  <si>
    <t>Titonka</t>
  </si>
  <si>
    <t>Swea City</t>
  </si>
  <si>
    <t>Whittemore</t>
  </si>
  <si>
    <t>Wesley</t>
  </si>
  <si>
    <t>Burt</t>
  </si>
  <si>
    <t>Luverne</t>
  </si>
  <si>
    <t>West Bend</t>
  </si>
  <si>
    <t>Fenton</t>
  </si>
  <si>
    <t>Lakota</t>
  </si>
  <si>
    <t>Lone Rock</t>
  </si>
  <si>
    <t>Ledyard</t>
  </si>
  <si>
    <t>Lee</t>
  </si>
  <si>
    <t>Fort Madison</t>
  </si>
  <si>
    <t>West Point</t>
  </si>
  <si>
    <t>Donnellson</t>
  </si>
  <si>
    <t>Montrose</t>
  </si>
  <si>
    <t>Houghton</t>
  </si>
  <si>
    <t>Linn</t>
  </si>
  <si>
    <t>Cedar Rapids</t>
  </si>
  <si>
    <t>Marion</t>
  </si>
  <si>
    <t>Hiawatha</t>
  </si>
  <si>
    <t>Mount Vernon</t>
  </si>
  <si>
    <t>Center Point</t>
  </si>
  <si>
    <t>Fairfax</t>
  </si>
  <si>
    <t>Lisbon</t>
  </si>
  <si>
    <t>Central City</t>
  </si>
  <si>
    <t>Ely</t>
  </si>
  <si>
    <t>Springville</t>
  </si>
  <si>
    <t>Palo</t>
  </si>
  <si>
    <t>Robins</t>
  </si>
  <si>
    <t>Coggon</t>
  </si>
  <si>
    <t>Walker</t>
  </si>
  <si>
    <t>Alburnett</t>
  </si>
  <si>
    <t>Louisa</t>
  </si>
  <si>
    <t>Wapello</t>
  </si>
  <si>
    <t>Columbus Junction</t>
  </si>
  <si>
    <t>Morning Sun</t>
  </si>
  <si>
    <t>Lucas</t>
  </si>
  <si>
    <t>Chariton</t>
  </si>
  <si>
    <t>Russell</t>
  </si>
  <si>
    <t>Lyon</t>
  </si>
  <si>
    <t>Rock Rapids</t>
  </si>
  <si>
    <t>Inwood</t>
  </si>
  <si>
    <t>Larchwood</t>
  </si>
  <si>
    <t>George</t>
  </si>
  <si>
    <t>Doon</t>
  </si>
  <si>
    <t>Alvord</t>
  </si>
  <si>
    <t>Lester</t>
  </si>
  <si>
    <t>Little Rock</t>
  </si>
  <si>
    <t>Madison</t>
  </si>
  <si>
    <t>Winterset</t>
  </si>
  <si>
    <t>St. Charles</t>
  </si>
  <si>
    <t>Earlham</t>
  </si>
  <si>
    <t>Truro</t>
  </si>
  <si>
    <t>Mahaska</t>
  </si>
  <si>
    <t>Oskaloosa</t>
  </si>
  <si>
    <t>New Sharon</t>
  </si>
  <si>
    <t>Eddyville</t>
  </si>
  <si>
    <t>Leighton</t>
  </si>
  <si>
    <t>Barnes City</t>
  </si>
  <si>
    <t>Pella</t>
  </si>
  <si>
    <t>Knoxville</t>
  </si>
  <si>
    <t>Pleasantville</t>
  </si>
  <si>
    <t>Melcher-Dallas</t>
  </si>
  <si>
    <t>Bussey</t>
  </si>
  <si>
    <t>Harvey</t>
  </si>
  <si>
    <t>Marshall</t>
  </si>
  <si>
    <t>Marshalltown</t>
  </si>
  <si>
    <t>State Center</t>
  </si>
  <si>
    <t>Melbourne</t>
  </si>
  <si>
    <t>Gilman</t>
  </si>
  <si>
    <t>Legrand</t>
  </si>
  <si>
    <t>Albion</t>
  </si>
  <si>
    <t>Laurel</t>
  </si>
  <si>
    <t>Rhodes</t>
  </si>
  <si>
    <t>Haverhill</t>
  </si>
  <si>
    <t>Liscomb</t>
  </si>
  <si>
    <t>Mills</t>
  </si>
  <si>
    <t>Glenwood</t>
  </si>
  <si>
    <t>Malvern</t>
  </si>
  <si>
    <t>Emerson</t>
  </si>
  <si>
    <t>Pacific Junction</t>
  </si>
  <si>
    <t>Hastings</t>
  </si>
  <si>
    <t>Silver City</t>
  </si>
  <si>
    <t>Mitchell</t>
  </si>
  <si>
    <t>Osage</t>
  </si>
  <si>
    <t>St. Ansgar</t>
  </si>
  <si>
    <t>Stacyville</t>
  </si>
  <si>
    <t>Orchard</t>
  </si>
  <si>
    <t>Onawa</t>
  </si>
  <si>
    <t>Mapleton</t>
  </si>
  <si>
    <t>Whiting</t>
  </si>
  <si>
    <t>Ute</t>
  </si>
  <si>
    <t>Moorhead</t>
  </si>
  <si>
    <t>Soldier</t>
  </si>
  <si>
    <t>Albia</t>
  </si>
  <si>
    <t>Lovilia</t>
  </si>
  <si>
    <t>Montgomery</t>
  </si>
  <si>
    <t>Red Oak</t>
  </si>
  <si>
    <t>Villisca</t>
  </si>
  <si>
    <t>Stanton</t>
  </si>
  <si>
    <t>Muscatine</t>
  </si>
  <si>
    <t>West Liberty</t>
  </si>
  <si>
    <t>Nichols</t>
  </si>
  <si>
    <t>Atalissa</t>
  </si>
  <si>
    <t>O'Brien</t>
  </si>
  <si>
    <t>Sheldon</t>
  </si>
  <si>
    <t>Hartley</t>
  </si>
  <si>
    <t>Sanborn</t>
  </si>
  <si>
    <t>Paullina</t>
  </si>
  <si>
    <t>Primghar</t>
  </si>
  <si>
    <t>Sutherland</t>
  </si>
  <si>
    <t>Calumet</t>
  </si>
  <si>
    <t>Sibley</t>
  </si>
  <si>
    <t>Ocheyedan</t>
  </si>
  <si>
    <t>Ashton</t>
  </si>
  <si>
    <t>Melvin</t>
  </si>
  <si>
    <t>Page</t>
  </si>
  <si>
    <t>Clarinda</t>
  </si>
  <si>
    <t>Essex</t>
  </si>
  <si>
    <t>Braddyville</t>
  </si>
  <si>
    <t>Coin</t>
  </si>
  <si>
    <t>Palo Alto</t>
  </si>
  <si>
    <t>Emmetsburg</t>
  </si>
  <si>
    <t>Graettinger</t>
  </si>
  <si>
    <t>Ruthven</t>
  </si>
  <si>
    <t>Mallard</t>
  </si>
  <si>
    <t>Cylinder</t>
  </si>
  <si>
    <t>Lemars</t>
  </si>
  <si>
    <t>Remsen</t>
  </si>
  <si>
    <t>Kingsley</t>
  </si>
  <si>
    <t>Akron</t>
  </si>
  <si>
    <t>Hinton</t>
  </si>
  <si>
    <t>Merrill</t>
  </si>
  <si>
    <t>Sioux City</t>
  </si>
  <si>
    <t>Westfield</t>
  </si>
  <si>
    <t>Pocahontas</t>
  </si>
  <si>
    <t>Laurens</t>
  </si>
  <si>
    <t>Fonda</t>
  </si>
  <si>
    <t>Rolfe</t>
  </si>
  <si>
    <t>Havelock</t>
  </si>
  <si>
    <t>Palmer</t>
  </si>
  <si>
    <t>Polk</t>
  </si>
  <si>
    <t>Ankeny</t>
  </si>
  <si>
    <t>Altoona</t>
  </si>
  <si>
    <t>Johnston</t>
  </si>
  <si>
    <t>Pleasant Hill</t>
  </si>
  <si>
    <t>Bondurant</t>
  </si>
  <si>
    <t>Windsor Heights</t>
  </si>
  <si>
    <t>Polk City</t>
  </si>
  <si>
    <t>Runnells</t>
  </si>
  <si>
    <t>Mitchellville</t>
  </si>
  <si>
    <t>Elkhart</t>
  </si>
  <si>
    <t>Carlisle</t>
  </si>
  <si>
    <t>Pottawattamie</t>
  </si>
  <si>
    <t>Council Bluffs</t>
  </si>
  <si>
    <t>Avoca</t>
  </si>
  <si>
    <t>Carter Lake</t>
  </si>
  <si>
    <t>Oakland</t>
  </si>
  <si>
    <t>Walnut</t>
  </si>
  <si>
    <t>Underwood</t>
  </si>
  <si>
    <t>Neola</t>
  </si>
  <si>
    <t>Crescent</t>
  </si>
  <si>
    <t>Treynor</t>
  </si>
  <si>
    <t>Carson</t>
  </si>
  <si>
    <t>Minden</t>
  </si>
  <si>
    <t>Macedonia</t>
  </si>
  <si>
    <t>Mcclelland</t>
  </si>
  <si>
    <t>Poweshiek</t>
  </si>
  <si>
    <t>Grinnell</t>
  </si>
  <si>
    <t>Montezuma</t>
  </si>
  <si>
    <t>Brooklyn</t>
  </si>
  <si>
    <t>Malcom</t>
  </si>
  <si>
    <t>Deep River</t>
  </si>
  <si>
    <t>Ringgold</t>
  </si>
  <si>
    <t>Mount Ayr</t>
  </si>
  <si>
    <t>Diagonal</t>
  </si>
  <si>
    <t>Kellerton</t>
  </si>
  <si>
    <t>Sac</t>
  </si>
  <si>
    <t>Sac City</t>
  </si>
  <si>
    <t>Lake View</t>
  </si>
  <si>
    <t>Odebolt</t>
  </si>
  <si>
    <t>Wall Lake</t>
  </si>
  <si>
    <t>Schaller</t>
  </si>
  <si>
    <t>Auburn</t>
  </si>
  <si>
    <t>Early</t>
  </si>
  <si>
    <t>Lytton</t>
  </si>
  <si>
    <t>Scott</t>
  </si>
  <si>
    <t>Davenport</t>
  </si>
  <si>
    <t>Bettendorf</t>
  </si>
  <si>
    <t>Eldridge</t>
  </si>
  <si>
    <t>Leclaire</t>
  </si>
  <si>
    <t>Blue Grass</t>
  </si>
  <si>
    <t>Walcott</t>
  </si>
  <si>
    <t>Long Grove</t>
  </si>
  <si>
    <t>Buffalo</t>
  </si>
  <si>
    <t>Princeton</t>
  </si>
  <si>
    <t>Donahue</t>
  </si>
  <si>
    <t>Mccausland</t>
  </si>
  <si>
    <t>Dixon</t>
  </si>
  <si>
    <t>Shelby</t>
  </si>
  <si>
    <t>Harlan</t>
  </si>
  <si>
    <t>Elk Horn</t>
  </si>
  <si>
    <t>Earling</t>
  </si>
  <si>
    <t>Defiance</t>
  </si>
  <si>
    <t>Panama</t>
  </si>
  <si>
    <t>Irwin</t>
  </si>
  <si>
    <t>Portsmouth</t>
  </si>
  <si>
    <t>Sioux</t>
  </si>
  <si>
    <t>Sioux Center</t>
  </si>
  <si>
    <t>Orange City</t>
  </si>
  <si>
    <t>Rock Valley</t>
  </si>
  <si>
    <t>Hull</t>
  </si>
  <si>
    <t>Hawarden</t>
  </si>
  <si>
    <t>Alton</t>
  </si>
  <si>
    <t>Ireton</t>
  </si>
  <si>
    <t>Boyden</t>
  </si>
  <si>
    <t>Hospers</t>
  </si>
  <si>
    <t>Granville</t>
  </si>
  <si>
    <t>Maurice</t>
  </si>
  <si>
    <t>Story</t>
  </si>
  <si>
    <t>Ames</t>
  </si>
  <si>
    <t>Nevada</t>
  </si>
  <si>
    <t>Story City</t>
  </si>
  <si>
    <t>Huxley</t>
  </si>
  <si>
    <t>Slater</t>
  </si>
  <si>
    <t>Gilbert</t>
  </si>
  <si>
    <t>Maxwell</t>
  </si>
  <si>
    <t>Colo</t>
  </si>
  <si>
    <t>Roland</t>
  </si>
  <si>
    <t>Cambridge</t>
  </si>
  <si>
    <t>Kelley</t>
  </si>
  <si>
    <t>Zearing</t>
  </si>
  <si>
    <t>Collins</t>
  </si>
  <si>
    <t>Tama</t>
  </si>
  <si>
    <t>Toledo</t>
  </si>
  <si>
    <t>Traer</t>
  </si>
  <si>
    <t>Dysart</t>
  </si>
  <si>
    <t>Gladbrook</t>
  </si>
  <si>
    <t>Chelsea</t>
  </si>
  <si>
    <t>Garwin</t>
  </si>
  <si>
    <t>Elberon</t>
  </si>
  <si>
    <t>Taylor</t>
  </si>
  <si>
    <t>Bedford</t>
  </si>
  <si>
    <t>Lenox</t>
  </si>
  <si>
    <t>Clearfield</t>
  </si>
  <si>
    <t>New Market</t>
  </si>
  <si>
    <t>Creston</t>
  </si>
  <si>
    <t>Afton</t>
  </si>
  <si>
    <t>Van Buren</t>
  </si>
  <si>
    <t>Keosauqua</t>
  </si>
  <si>
    <t>Farmington</t>
  </si>
  <si>
    <t>Bonaparte</t>
  </si>
  <si>
    <t>Cantril</t>
  </si>
  <si>
    <t>Milton</t>
  </si>
  <si>
    <t>Birmingham</t>
  </si>
  <si>
    <t>Stockport</t>
  </si>
  <si>
    <t>Ottumwa</t>
  </si>
  <si>
    <t>Eldon</t>
  </si>
  <si>
    <t>Agency</t>
  </si>
  <si>
    <t>Blakesburg</t>
  </si>
  <si>
    <t>Warren</t>
  </si>
  <si>
    <t>Indianola</t>
  </si>
  <si>
    <t>Norwalk</t>
  </si>
  <si>
    <t>New Virginia</t>
  </si>
  <si>
    <t>Milo</t>
  </si>
  <si>
    <t>Cumming</t>
  </si>
  <si>
    <t>Lacona</t>
  </si>
  <si>
    <t>Hartford</t>
  </si>
  <si>
    <t>Martensdale</t>
  </si>
  <si>
    <t>St. Marys</t>
  </si>
  <si>
    <t>Washington</t>
  </si>
  <si>
    <t>Kalona</t>
  </si>
  <si>
    <t>Riverside</t>
  </si>
  <si>
    <t>Wellman</t>
  </si>
  <si>
    <t>Ainsworth</t>
  </si>
  <si>
    <t>Brighton</t>
  </si>
  <si>
    <t>Crawfordsville</t>
  </si>
  <si>
    <t>West Chester</t>
  </si>
  <si>
    <t>Wayne</t>
  </si>
  <si>
    <t>Corydon</t>
  </si>
  <si>
    <t>Seymour</t>
  </si>
  <si>
    <t>Humeston</t>
  </si>
  <si>
    <t>Allerton</t>
  </si>
  <si>
    <t>Lineville</t>
  </si>
  <si>
    <t>Webster</t>
  </si>
  <si>
    <t>Fort Dodge</t>
  </si>
  <si>
    <t>Gowrie</t>
  </si>
  <si>
    <t>Dayton</t>
  </si>
  <si>
    <t>Clare</t>
  </si>
  <si>
    <t>Badger</t>
  </si>
  <si>
    <t>Callender</t>
  </si>
  <si>
    <t>Duncombe</t>
  </si>
  <si>
    <t>Lehigh</t>
  </si>
  <si>
    <t>Moorland</t>
  </si>
  <si>
    <t>Harcourt</t>
  </si>
  <si>
    <t>Winnebago</t>
  </si>
  <si>
    <t>Lake Mills</t>
  </si>
  <si>
    <t>Buffalo Center</t>
  </si>
  <si>
    <t>Thompson</t>
  </si>
  <si>
    <t>Leland</t>
  </si>
  <si>
    <t>Rake</t>
  </si>
  <si>
    <t>Winneshiek</t>
  </si>
  <si>
    <t>Decorah</t>
  </si>
  <si>
    <t>Calmar</t>
  </si>
  <si>
    <t>Ossian</t>
  </si>
  <si>
    <t>Fort Atkinson</t>
  </si>
  <si>
    <t>Ridgeway</t>
  </si>
  <si>
    <t>Spillville</t>
  </si>
  <si>
    <t>Woodbury</t>
  </si>
  <si>
    <t>Sergeant Bluff</t>
  </si>
  <si>
    <t>Moville</t>
  </si>
  <si>
    <t>Correctionville</t>
  </si>
  <si>
    <t>Lawton</t>
  </si>
  <si>
    <t>Sloan</t>
  </si>
  <si>
    <t>Anthon</t>
  </si>
  <si>
    <t>Danbury</t>
  </si>
  <si>
    <t>Salix</t>
  </si>
  <si>
    <t>Pierson</t>
  </si>
  <si>
    <t>Hornick</t>
  </si>
  <si>
    <t>Worth</t>
  </si>
  <si>
    <t>Northwood</t>
  </si>
  <si>
    <t>Manly</t>
  </si>
  <si>
    <t>Kensett</t>
  </si>
  <si>
    <t>Fertile</t>
  </si>
  <si>
    <t>Grafton</t>
  </si>
  <si>
    <t>Wright</t>
  </si>
  <si>
    <t>Clarion</t>
  </si>
  <si>
    <t>Belmond</t>
  </si>
  <si>
    <t>Eagle Grove</t>
  </si>
  <si>
    <t>Goldfield</t>
  </si>
  <si>
    <t>Table 4. Iowa Retail Sales and Tax</t>
  </si>
  <si>
    <t>by County and Business Group</t>
  </si>
  <si>
    <t>S</t>
  </si>
  <si>
    <t>Eating And Drinking</t>
  </si>
  <si>
    <t>Service</t>
  </si>
  <si>
    <t>Utilities And Transportation</t>
  </si>
  <si>
    <t>An "S", representing "Suppressed", is used for any business group that does not have at least 5 returns filed.</t>
  </si>
  <si>
    <t>This report covers retail sales and use tax data for taxable sales based on tax returns filed with the Department for the quarter ending December 31, 2020 which is the second quarter in fiscal year 2021. The report includes four tables covering retail sales tax collections by business group compared to the prior year, use tax collections by business group with comparisons to the prior year, retail sales and tax collections by county and city, and retail sales and tax collections by county and business group.  Note that collections under the Water Service Excise Tax, levied beginning July 1, 2018, are included as retail sales in this report.</t>
  </si>
  <si>
    <r>
      <t>Year over Year Retail Sales Tax Statistics:</t>
    </r>
    <r>
      <rPr>
        <sz val="12"/>
        <rFont val="Arial"/>
        <family val="2"/>
      </rPr>
      <t xml:space="preserve"> Table 1 compares return counts, taxable sales, and taxes reported by 12 business groups for the December 2020 quarter compared to the December 2019 quarter.</t>
    </r>
  </si>
  <si>
    <r>
      <t>Use Tax Statistics:</t>
    </r>
    <r>
      <rPr>
        <sz val="12"/>
        <rFont val="Arial"/>
        <family val="2"/>
      </rPr>
      <t xml:space="preserve"> Table 2 compares return counts, taxable sales, and tax data reported by the 12 business groups for the December 2020 quarter compared to the December 2019 quarter for Retailer's Use Tax permits. In addition, aggregate Motor Vehicle Use  and Consumer Use tax data for the December 2020 quarter are also compared to the December 2019 quarter.  The Consumer Use tax data does not include voluntary use tax data.</t>
    </r>
  </si>
  <si>
    <t>Quarter Ending December 31, 2020</t>
  </si>
  <si>
    <t>December 31, 2019 and 2020</t>
  </si>
  <si>
    <t>Prescott</t>
  </si>
  <si>
    <t>Waterville</t>
  </si>
  <si>
    <t>Mystic</t>
  </si>
  <si>
    <t>Kimballton</t>
  </si>
  <si>
    <t>Brayton</t>
  </si>
  <si>
    <t>Luzerne</t>
  </si>
  <si>
    <t>Mount Auburn</t>
  </si>
  <si>
    <t>Rembrandt</t>
  </si>
  <si>
    <t>Somers</t>
  </si>
  <si>
    <t>Lidderdale</t>
  </si>
  <si>
    <t>Meservey</t>
  </si>
  <si>
    <t>Larrabee</t>
  </si>
  <si>
    <t>Washta</t>
  </si>
  <si>
    <t>Meriden</t>
  </si>
  <si>
    <t>Dickens</t>
  </si>
  <si>
    <t>Greenville</t>
  </si>
  <si>
    <t>Volga</t>
  </si>
  <si>
    <t>Farmersburg</t>
  </si>
  <si>
    <t>Welton</t>
  </si>
  <si>
    <t>Deloit</t>
  </si>
  <si>
    <t>Linden</t>
  </si>
  <si>
    <t>Floris</t>
  </si>
  <si>
    <t>Grand River</t>
  </si>
  <si>
    <t>Garden Grove</t>
  </si>
  <si>
    <t>Masonville</t>
  </si>
  <si>
    <t>St. Lucas</t>
  </si>
  <si>
    <t>Randalia</t>
  </si>
  <si>
    <t>Coulter</t>
  </si>
  <si>
    <t>Riverton</t>
  </si>
  <si>
    <t>Randolph</t>
  </si>
  <si>
    <t>Bagley</t>
  </si>
  <si>
    <t>Jamaica</t>
  </si>
  <si>
    <t>Randall</t>
  </si>
  <si>
    <t>Kamrar</t>
  </si>
  <si>
    <t>Goodell</t>
  </si>
  <si>
    <t>Hillsboro</t>
  </si>
  <si>
    <t>Gilmore City</t>
  </si>
  <si>
    <t>Bode</t>
  </si>
  <si>
    <t>Hardy</t>
  </si>
  <si>
    <t>Millersburg</t>
  </si>
  <si>
    <t>Spragueville</t>
  </si>
  <si>
    <t>Delta</t>
  </si>
  <si>
    <t>St. Paul</t>
  </si>
  <si>
    <t>Prairieburg</t>
  </si>
  <si>
    <t>Letts</t>
  </si>
  <si>
    <t>Columbus City</t>
  </si>
  <si>
    <t>Derby</t>
  </si>
  <si>
    <t>St. Anthony</t>
  </si>
  <si>
    <t>Blencoe</t>
  </si>
  <si>
    <t>Melrose</t>
  </si>
  <si>
    <t>Elliott</t>
  </si>
  <si>
    <t>Fruitland</t>
  </si>
  <si>
    <t>Conesville</t>
  </si>
  <si>
    <t>Harris</t>
  </si>
  <si>
    <t>Brunsville</t>
  </si>
  <si>
    <t>Alleman</t>
  </si>
  <si>
    <t>Searsboro</t>
  </si>
  <si>
    <t>Ellston</t>
  </si>
  <si>
    <t>Redding</t>
  </si>
  <si>
    <t>Nemaha</t>
  </si>
  <si>
    <t>New Liberty</t>
  </si>
  <si>
    <t>Riverdale</t>
  </si>
  <si>
    <t>Mccallsburg</t>
  </si>
  <si>
    <t>Clutier</t>
  </si>
  <si>
    <t>Montour</t>
  </si>
  <si>
    <t>Gravity</t>
  </si>
  <si>
    <t>Lorimor</t>
  </si>
  <si>
    <t>Ackworth</t>
  </si>
  <si>
    <t>Promise City</t>
  </si>
  <si>
    <t>Otho</t>
  </si>
  <si>
    <t>Barnum</t>
  </si>
  <si>
    <t>Castalia</t>
  </si>
  <si>
    <t>Bronson</t>
  </si>
  <si>
    <t>Smithland</t>
  </si>
  <si>
    <t>Oto</t>
  </si>
  <si>
    <t>Joice</t>
  </si>
  <si>
    <t>Hanlontown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</si>
</sst>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164" formatCode="mmmm\ yyyy"/>
    <numFmt numFmtId="165" formatCode="&quot;$&quot;#,##0"/>
  </numFmts>
  <fonts count="19" x14ac:knownFonts="1">
    <font>
      <sz val="12"/>
      <name val="Arial"/>
    </font>
    <font>
      <sz val="10"/>
      <color theme="1"/>
      <name val="Arial"/>
      <family val="2"/>
    </font>
    <font>
      <sz val="10"/>
      <color theme="1"/>
      <name val="Calibri"/>
      <family val="2"/>
      <scheme val="minor"/>
    </font>
    <font>
      <sz val="10"/>
      <name val="Arial"/>
      <family val="2"/>
    </font>
    <font>
      <sz val="8"/>
      <name val="Arial"/>
      <family val="2"/>
    </font>
    <font>
      <sz val="12"/>
      <name val="Arial"/>
      <family val="2"/>
    </font>
    <font>
      <b/>
      <sz val="11"/>
      <name val="Arial"/>
      <family val="2"/>
    </font>
    <font>
      <b/>
      <sz val="11"/>
      <color indexed="8"/>
      <name val="Arial"/>
      <family val="2"/>
    </font>
    <font>
      <sz val="11"/>
      <name val="Arial"/>
      <family val="2"/>
    </font>
    <font>
      <sz val="11"/>
      <color indexed="8"/>
      <name val="Arial"/>
      <family val="2"/>
    </font>
    <font>
      <sz val="10"/>
      <name val="Arial"/>
      <family val="2"/>
    </font>
    <font>
      <sz val="11"/>
      <color theme="1"/>
      <name val="Arial"/>
      <family val="2"/>
    </font>
    <font>
      <sz val="12"/>
      <color theme="1"/>
      <name val="Arial"/>
      <family val="2"/>
    </font>
    <font>
      <sz val="18"/>
      <name val="Arial"/>
      <family val="2"/>
    </font>
    <font>
      <b/>
      <sz val="12"/>
      <name val="Arial"/>
      <family val="2"/>
    </font>
    <font>
      <sz val="12"/>
      <color indexed="10"/>
      <name val="Arial"/>
      <family val="2"/>
    </font>
    <font>
      <b/>
      <sz val="10"/>
      <color theme="1"/>
      <name val="Arial"/>
      <family val="2"/>
    </font>
    <font>
      <sz val="10"/>
      <color theme="1"/>
      <name val="Arial"/>
      <family val="2"/>
    </font>
    <font>
      <b/>
      <sz val="10"/>
      <name val="Arial"/>
      <family val="2"/>
    </font>
  </fonts>
  <fills count="3">
    <fill>
      <patternFill patternType="none"/>
    </fill>
    <fill>
      <patternFill patternType="gray125"/>
    </fill>
    <fill>
      <patternFill patternType="solid">
        <fgColor indexed="9"/>
      </patternFill>
    </fill>
  </fills>
  <borders count="2">
    <border>
      <left/>
      <right/>
      <top/>
      <bottom/>
      <diagonal/>
    </border>
    <border>
      <left/>
      <right/>
      <top/>
      <bottom style="thin">
        <color indexed="64"/>
      </bottom>
      <diagonal/>
    </border>
  </borders>
  <cellStyleXfs count="8">
    <xf numFmtId="0" fontId="0" fillId="2" borderId="0"/>
    <xf numFmtId="0" fontId="11" fillId="0" borderId="0"/>
    <xf numFmtId="0" fontId="5" fillId="2" borderId="0"/>
    <xf numFmtId="0" fontId="5" fillId="2" borderId="0"/>
    <xf numFmtId="0" fontId="5" fillId="2" borderId="0"/>
    <xf numFmtId="0" fontId="3" fillId="0" borderId="0"/>
    <xf numFmtId="0" fontId="10" fillId="0" borderId="0"/>
    <xf numFmtId="0" fontId="2" fillId="0" borderId="0"/>
  </cellStyleXfs>
  <cellXfs count="82">
    <xf numFmtId="0" fontId="0" fillId="2" borderId="0" xfId="0" applyNumberFormat="1"/>
    <xf numFmtId="0" fontId="8" fillId="0" borderId="0" xfId="5" applyFont="1" applyFill="1"/>
    <xf numFmtId="0" fontId="8" fillId="0" borderId="0" xfId="5" applyFont="1" applyAlignment="1">
      <alignment horizontal="left"/>
    </xf>
    <xf numFmtId="0" fontId="6" fillId="0" borderId="0" xfId="4" applyNumberFormat="1" applyFont="1" applyFill="1"/>
    <xf numFmtId="0" fontId="8" fillId="0" borderId="0" xfId="4" applyNumberFormat="1" applyFont="1" applyFill="1" applyAlignment="1">
      <alignment horizontal="center"/>
    </xf>
    <xf numFmtId="0" fontId="8" fillId="0" borderId="0" xfId="4" applyNumberFormat="1" applyFont="1" applyFill="1"/>
    <xf numFmtId="5" fontId="8" fillId="0" borderId="0" xfId="4" applyNumberFormat="1" applyFont="1" applyFill="1"/>
    <xf numFmtId="0" fontId="7" fillId="0" borderId="0" xfId="4" applyNumberFormat="1" applyFont="1" applyFill="1"/>
    <xf numFmtId="0" fontId="8" fillId="0" borderId="0" xfId="4" applyNumberFormat="1" applyFont="1" applyFill="1" applyAlignment="1">
      <alignment vertical="top" wrapText="1"/>
    </xf>
    <xf numFmtId="0" fontId="8" fillId="0" borderId="0" xfId="4" applyNumberFormat="1" applyFont="1" applyFill="1" applyAlignment="1">
      <alignment wrapText="1"/>
    </xf>
    <xf numFmtId="0" fontId="6" fillId="0" borderId="0" xfId="4" applyNumberFormat="1" applyFont="1" applyFill="1" applyAlignment="1">
      <alignment horizontal="right"/>
    </xf>
    <xf numFmtId="0" fontId="6" fillId="0" borderId="0" xfId="4" applyNumberFormat="1" applyFont="1" applyFill="1" applyAlignment="1">
      <alignment horizontal="right" wrapText="1"/>
    </xf>
    <xf numFmtId="164" fontId="6" fillId="0" borderId="0" xfId="4" applyNumberFormat="1" applyFont="1" applyFill="1" applyAlignment="1">
      <alignment horizontal="right"/>
    </xf>
    <xf numFmtId="3" fontId="8" fillId="0" borderId="0" xfId="4" applyNumberFormat="1" applyFont="1" applyFill="1"/>
    <xf numFmtId="10" fontId="8" fillId="0" borderId="0" xfId="4" applyNumberFormat="1" applyFont="1" applyFill="1" applyAlignment="1">
      <alignment horizontal="right"/>
    </xf>
    <xf numFmtId="5" fontId="8" fillId="0" borderId="0" xfId="4" applyNumberFormat="1" applyFont="1" applyFill="1" applyAlignment="1">
      <alignment horizontal="right"/>
    </xf>
    <xf numFmtId="37" fontId="8" fillId="0" borderId="0" xfId="4" applyNumberFormat="1" applyFont="1" applyFill="1" applyAlignment="1">
      <alignment horizontal="right"/>
    </xf>
    <xf numFmtId="0" fontId="7" fillId="0" borderId="0" xfId="4" applyNumberFormat="1" applyFont="1" applyFill="1" applyAlignment="1">
      <alignment horizontal="left" wrapText="1"/>
    </xf>
    <xf numFmtId="0" fontId="9" fillId="0" borderId="0" xfId="4" applyNumberFormat="1" applyFont="1" applyFill="1"/>
    <xf numFmtId="0" fontId="9" fillId="0" borderId="0" xfId="4" applyNumberFormat="1" applyFont="1" applyFill="1" applyAlignment="1">
      <alignment horizontal="right"/>
    </xf>
    <xf numFmtId="0" fontId="8" fillId="0" borderId="0" xfId="4" applyFont="1" applyFill="1"/>
    <xf numFmtId="37" fontId="9" fillId="0" borderId="0" xfId="4" applyNumberFormat="1" applyFont="1" applyFill="1"/>
    <xf numFmtId="10" fontId="9" fillId="0" borderId="0" xfId="4" applyNumberFormat="1" applyFont="1" applyFill="1"/>
    <xf numFmtId="5" fontId="9" fillId="0" borderId="0" xfId="4" applyNumberFormat="1" applyFont="1" applyFill="1" applyAlignment="1">
      <alignment horizontal="right"/>
    </xf>
    <xf numFmtId="10" fontId="9" fillId="0" borderId="0" xfId="4" applyNumberFormat="1" applyFont="1" applyFill="1" applyAlignment="1">
      <alignment horizontal="right"/>
    </xf>
    <xf numFmtId="5" fontId="9" fillId="0" borderId="0" xfId="4" applyNumberFormat="1" applyFont="1" applyFill="1"/>
    <xf numFmtId="0" fontId="6" fillId="0" borderId="0" xfId="4" applyFont="1" applyFill="1" applyAlignment="1">
      <alignment horizontal="center"/>
    </xf>
    <xf numFmtId="0" fontId="12" fillId="0" borderId="0" xfId="1" applyFont="1"/>
    <xf numFmtId="0" fontId="8" fillId="0" borderId="0" xfId="2" applyNumberFormat="1" applyFont="1" applyFill="1"/>
    <xf numFmtId="0" fontId="11" fillId="0" borderId="0" xfId="1" applyFont="1"/>
    <xf numFmtId="0" fontId="8" fillId="0" borderId="0" xfId="6" applyFont="1" applyAlignment="1">
      <alignment horizontal="left"/>
    </xf>
    <xf numFmtId="0" fontId="9" fillId="0" borderId="0" xfId="2" applyNumberFormat="1" applyFont="1" applyFill="1"/>
    <xf numFmtId="0" fontId="6" fillId="0" borderId="0" xfId="2" applyNumberFormat="1" applyFont="1" applyFill="1"/>
    <xf numFmtId="0" fontId="7" fillId="0" borderId="0" xfId="2" applyNumberFormat="1" applyFont="1" applyFill="1"/>
    <xf numFmtId="0" fontId="8" fillId="0" borderId="0" xfId="4" applyNumberFormat="1" applyFont="1" applyFill="1" applyAlignment="1"/>
    <xf numFmtId="0" fontId="7" fillId="0" borderId="0" xfId="4" applyNumberFormat="1" applyFont="1" applyFill="1" applyAlignment="1"/>
    <xf numFmtId="10" fontId="9" fillId="0" borderId="1" xfId="4" applyNumberFormat="1" applyFont="1" applyFill="1" applyBorder="1"/>
    <xf numFmtId="7" fontId="11" fillId="0" borderId="0" xfId="1" applyNumberFormat="1" applyFont="1"/>
    <xf numFmtId="3" fontId="8" fillId="0" borderId="1" xfId="4" applyNumberFormat="1" applyFont="1" applyFill="1" applyBorder="1"/>
    <xf numFmtId="10" fontId="8" fillId="0" borderId="1" xfId="4" applyNumberFormat="1" applyFont="1" applyFill="1" applyBorder="1" applyAlignment="1">
      <alignment horizontal="right"/>
    </xf>
    <xf numFmtId="0" fontId="11" fillId="0" borderId="0" xfId="1" applyFont="1" applyFill="1"/>
    <xf numFmtId="7" fontId="11" fillId="0" borderId="0" xfId="1" applyNumberFormat="1" applyFont="1" applyFill="1"/>
    <xf numFmtId="0" fontId="12" fillId="0" borderId="0" xfId="1" applyFont="1" applyFill="1"/>
    <xf numFmtId="0" fontId="7" fillId="0" borderId="0" xfId="4" applyNumberFormat="1" applyFont="1" applyFill="1" applyAlignment="1">
      <alignment horizontal="right" wrapText="1"/>
    </xf>
    <xf numFmtId="0" fontId="13" fillId="2" borderId="0" xfId="2" applyNumberFormat="1" applyFont="1" applyAlignment="1">
      <alignment horizontal="center" vertical="center"/>
    </xf>
    <xf numFmtId="0" fontId="5" fillId="2" borderId="0" xfId="2" applyNumberFormat="1"/>
    <xf numFmtId="164" fontId="13" fillId="2" borderId="0" xfId="2" applyNumberFormat="1" applyFont="1" applyAlignment="1">
      <alignment horizontal="center" vertical="center"/>
    </xf>
    <xf numFmtId="0" fontId="5" fillId="2" borderId="0" xfId="2" applyNumberFormat="1" applyFont="1" applyAlignment="1">
      <alignment horizontal="justify" vertical="center"/>
    </xf>
    <xf numFmtId="0" fontId="14" fillId="2" borderId="0" xfId="2" applyNumberFormat="1" applyFont="1" applyAlignment="1">
      <alignment horizontal="justify" vertical="center"/>
    </xf>
    <xf numFmtId="0" fontId="17" fillId="0" borderId="0" xfId="7" applyFont="1"/>
    <xf numFmtId="0" fontId="16" fillId="0" borderId="0" xfId="7" applyFont="1"/>
    <xf numFmtId="3" fontId="18" fillId="0" borderId="0" xfId="1" applyNumberFormat="1" applyFont="1" applyBorder="1" applyAlignment="1">
      <alignment horizontal="left" wrapText="1"/>
    </xf>
    <xf numFmtId="165" fontId="18" fillId="0" borderId="0" xfId="1" applyNumberFormat="1" applyFont="1" applyAlignment="1">
      <alignment horizontal="left" wrapText="1"/>
    </xf>
    <xf numFmtId="165" fontId="18" fillId="0" borderId="0" xfId="1" applyNumberFormat="1" applyFont="1" applyBorder="1" applyAlignment="1">
      <alignment horizontal="left" wrapText="1"/>
    </xf>
    <xf numFmtId="0" fontId="6" fillId="0" borderId="0" xfId="7" applyFont="1" applyAlignment="1">
      <alignment horizontal="center"/>
    </xf>
    <xf numFmtId="0" fontId="6" fillId="0" borderId="0" xfId="7" quotePrefix="1" applyFont="1" applyAlignment="1">
      <alignment horizontal="center"/>
    </xf>
    <xf numFmtId="0" fontId="16" fillId="0" borderId="0" xfId="7" applyFont="1" applyAlignment="1">
      <alignment wrapText="1"/>
    </xf>
    <xf numFmtId="0" fontId="16" fillId="0" borderId="0" xfId="7" applyFont="1" applyAlignment="1">
      <alignment horizontal="right" wrapText="1"/>
    </xf>
    <xf numFmtId="10" fontId="16" fillId="0" borderId="0" xfId="7" applyNumberFormat="1" applyFont="1" applyAlignment="1">
      <alignment horizontal="right" wrapText="1"/>
    </xf>
    <xf numFmtId="3" fontId="17" fillId="0" borderId="0" xfId="7" applyNumberFormat="1" applyFont="1" applyAlignment="1">
      <alignment horizontal="right"/>
    </xf>
    <xf numFmtId="165" fontId="17" fillId="0" borderId="0" xfId="7" applyNumberFormat="1" applyFont="1" applyAlignment="1">
      <alignment horizontal="right"/>
    </xf>
    <xf numFmtId="10" fontId="17" fillId="0" borderId="0" xfId="7" applyNumberFormat="1" applyFont="1" applyAlignment="1">
      <alignment horizontal="right"/>
    </xf>
    <xf numFmtId="10" fontId="17" fillId="0" borderId="0" xfId="7" applyNumberFormat="1" applyFont="1"/>
    <xf numFmtId="165" fontId="8" fillId="0" borderId="0" xfId="4" applyNumberFormat="1" applyFont="1" applyFill="1" applyAlignment="1">
      <alignment horizontal="right"/>
    </xf>
    <xf numFmtId="165" fontId="8" fillId="0" borderId="1" xfId="4" applyNumberFormat="1" applyFont="1" applyFill="1" applyBorder="1" applyAlignment="1">
      <alignment horizontal="right"/>
    </xf>
    <xf numFmtId="3" fontId="8" fillId="0" borderId="0" xfId="4" applyNumberFormat="1" applyFont="1" applyFill="1" applyBorder="1"/>
    <xf numFmtId="0" fontId="1" fillId="0" borderId="0" xfId="7" applyFont="1"/>
    <xf numFmtId="3" fontId="1" fillId="0" borderId="0" xfId="7" applyNumberFormat="1" applyFont="1"/>
    <xf numFmtId="165" fontId="1" fillId="0" borderId="0" xfId="1" applyNumberFormat="1" applyFont="1" applyBorder="1"/>
    <xf numFmtId="10" fontId="1" fillId="0" borderId="0" xfId="7" applyNumberFormat="1" applyFont="1" applyBorder="1"/>
    <xf numFmtId="0" fontId="1" fillId="0" borderId="0" xfId="7" applyFont="1" applyBorder="1"/>
    <xf numFmtId="165" fontId="8" fillId="0" borderId="0" xfId="4" applyNumberFormat="1" applyFont="1" applyFill="1" applyBorder="1" applyAlignment="1">
      <alignment horizontal="right"/>
    </xf>
    <xf numFmtId="0" fontId="6" fillId="0" borderId="0" xfId="3" applyNumberFormat="1" applyFont="1" applyFill="1" applyAlignment="1">
      <alignment horizontal="center"/>
    </xf>
    <xf numFmtId="0" fontId="6" fillId="0" borderId="0" xfId="4" applyFont="1" applyFill="1" applyAlignment="1">
      <alignment horizontal="center"/>
    </xf>
    <xf numFmtId="0" fontId="7" fillId="0" borderId="0" xfId="4" applyNumberFormat="1" applyFont="1" applyFill="1" applyAlignment="1">
      <alignment horizontal="center"/>
    </xf>
    <xf numFmtId="0" fontId="16" fillId="0" borderId="0" xfId="7" applyFont="1" applyFill="1" applyAlignment="1">
      <alignment horizontal="center"/>
    </xf>
    <xf numFmtId="0" fontId="18" fillId="0" borderId="0" xfId="7" applyFont="1" applyAlignment="1">
      <alignment horizontal="center"/>
    </xf>
    <xf numFmtId="0" fontId="3" fillId="0" borderId="0" xfId="3" applyNumberFormat="1" applyFont="1" applyFill="1" applyAlignment="1">
      <alignment horizontal="left" wrapText="1"/>
    </xf>
    <xf numFmtId="0" fontId="6" fillId="0" borderId="0" xfId="2" applyFont="1" applyFill="1" applyAlignment="1">
      <alignment horizontal="center"/>
    </xf>
    <xf numFmtId="0" fontId="6" fillId="0" borderId="0" xfId="7" applyFont="1" applyAlignment="1">
      <alignment horizontal="center"/>
    </xf>
    <xf numFmtId="0" fontId="6" fillId="0" borderId="0" xfId="7" quotePrefix="1" applyFont="1" applyAlignment="1">
      <alignment horizontal="center"/>
    </xf>
    <xf numFmtId="0" fontId="8" fillId="0" borderId="0" xfId="3" applyNumberFormat="1" applyFont="1" applyFill="1" applyAlignment="1">
      <alignment horizontal="left" wrapText="1"/>
    </xf>
  </cellXfs>
  <cellStyles count="8">
    <cellStyle name="Normal" xfId="0" builtinId="0"/>
    <cellStyle name="Normal 2" xfId="1" xr:uid="{00000000-0005-0000-0000-000001000000}"/>
    <cellStyle name="Normal 2 2" xfId="2" xr:uid="{00000000-0005-0000-0000-000002000000}"/>
    <cellStyle name="Normal 3" xfId="7" xr:uid="{BCFA9669-98BA-49EC-A024-FAE1C88FC556}"/>
    <cellStyle name="Normal_1-Output  Business Groups June 2011" xfId="3" xr:uid="{00000000-0005-0000-0000-000003000000}"/>
    <cellStyle name="Normal_1-Output Business Groups March 2012" xfId="4" xr:uid="{00000000-0005-0000-0000-000004000000}"/>
    <cellStyle name="Normal_2-Output County and City December 2011" xfId="5" xr:uid="{00000000-0005-0000-0000-000005000000}"/>
    <cellStyle name="Normal_2-Output County and City December 2011 2" xfId="6" xr:uid="{00000000-0005-0000-0000-000006000000}"/>
  </cellStyles>
  <dxfs count="3">
    <dxf>
      <border>
        <bottom style="thin">
          <color indexed="64"/>
        </bottom>
      </border>
    </dxf>
    <dxf>
      <border>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ACA0E-8140-41FE-BA91-ED6899BDA879}">
  <sheetPr codeName="Sheet4"/>
  <dimension ref="A1:A10"/>
  <sheetViews>
    <sheetView tabSelected="1" workbookViewId="0">
      <selection activeCell="A2" sqref="A2"/>
    </sheetView>
  </sheetViews>
  <sheetFormatPr defaultRowHeight="15" x14ac:dyDescent="0.2"/>
  <cols>
    <col min="1" max="1" width="75.33203125" style="45" customWidth="1"/>
    <col min="2" max="16384" width="8.88671875" style="45"/>
  </cols>
  <sheetData>
    <row r="1" spans="1:1" ht="23.25" x14ac:dyDescent="0.2">
      <c r="A1" s="44" t="s">
        <v>34</v>
      </c>
    </row>
    <row r="2" spans="1:1" ht="23.25" x14ac:dyDescent="0.2">
      <c r="A2" s="46">
        <v>44166</v>
      </c>
    </row>
    <row r="3" spans="1:1" ht="108.75" customHeight="1" x14ac:dyDescent="0.2">
      <c r="A3" s="47" t="s">
        <v>808</v>
      </c>
    </row>
    <row r="4" spans="1:1" ht="129.75" customHeight="1" x14ac:dyDescent="0.2">
      <c r="A4" s="47" t="s">
        <v>35</v>
      </c>
    </row>
    <row r="5" spans="1:1" ht="113.25" customHeight="1" x14ac:dyDescent="0.2">
      <c r="A5" s="47" t="s">
        <v>36</v>
      </c>
    </row>
    <row r="6" spans="1:1" ht="105.75" x14ac:dyDescent="0.2">
      <c r="A6" s="48" t="s">
        <v>37</v>
      </c>
    </row>
    <row r="7" spans="1:1" ht="49.5" customHeight="1" x14ac:dyDescent="0.2">
      <c r="A7" s="48" t="s">
        <v>809</v>
      </c>
    </row>
    <row r="8" spans="1:1" ht="75.75" x14ac:dyDescent="0.2">
      <c r="A8" s="48" t="s">
        <v>810</v>
      </c>
    </row>
    <row r="9" spans="1:1" ht="69" customHeight="1" x14ac:dyDescent="0.2">
      <c r="A9" s="48" t="s">
        <v>38</v>
      </c>
    </row>
    <row r="10" spans="1:1" ht="80.25" customHeight="1" x14ac:dyDescent="0.2">
      <c r="A10" s="48" t="s">
        <v>39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9"/>
  <sheetViews>
    <sheetView showOutlineSymbols="0" zoomScaleNormal="100" workbookViewId="0">
      <selection activeCell="H24" sqref="H24"/>
    </sheetView>
  </sheetViews>
  <sheetFormatPr defaultColWidth="11.44140625" defaultRowHeight="14.25" x14ac:dyDescent="0.2"/>
  <cols>
    <col min="1" max="1" width="20.77734375" style="5" customWidth="1"/>
    <col min="2" max="3" width="13" style="5" bestFit="1" customWidth="1"/>
    <col min="4" max="4" width="9.109375" style="5" bestFit="1" customWidth="1"/>
    <col min="5" max="8" width="13" style="5" bestFit="1" customWidth="1"/>
    <col min="9" max="9" width="7" style="5" bestFit="1" customWidth="1"/>
    <col min="10" max="16384" width="11.44140625" style="5"/>
  </cols>
  <sheetData>
    <row r="1" spans="1:11" s="3" customFormat="1" ht="15" x14ac:dyDescent="0.25">
      <c r="A1" s="72" t="s">
        <v>28</v>
      </c>
      <c r="B1" s="72"/>
      <c r="C1" s="72"/>
      <c r="D1" s="72"/>
      <c r="E1" s="72"/>
      <c r="F1" s="72"/>
      <c r="G1" s="72"/>
      <c r="H1" s="72"/>
      <c r="I1" s="72"/>
    </row>
    <row r="2" spans="1:11" s="3" customFormat="1" ht="15" x14ac:dyDescent="0.25">
      <c r="A2" s="72" t="s">
        <v>18</v>
      </c>
      <c r="B2" s="72"/>
      <c r="C2" s="72"/>
      <c r="D2" s="72"/>
      <c r="E2" s="72"/>
      <c r="F2" s="72"/>
      <c r="G2" s="72"/>
      <c r="H2" s="72"/>
      <c r="I2" s="72"/>
    </row>
    <row r="3" spans="1:11" s="3" customFormat="1" ht="15" x14ac:dyDescent="0.25">
      <c r="A3" s="72" t="s">
        <v>811</v>
      </c>
      <c r="B3" s="72"/>
      <c r="C3" s="72"/>
      <c r="D3" s="72"/>
      <c r="E3" s="72"/>
      <c r="F3" s="72"/>
      <c r="G3" s="72"/>
      <c r="H3" s="72"/>
      <c r="I3" s="72"/>
    </row>
    <row r="4" spans="1:11" x14ac:dyDescent="0.2">
      <c r="H4" s="6"/>
    </row>
    <row r="5" spans="1:11" ht="14.25" customHeight="1" x14ac:dyDescent="0.25">
      <c r="A5" s="7" t="s">
        <v>19</v>
      </c>
      <c r="B5" s="8"/>
      <c r="C5" s="8"/>
      <c r="D5" s="8"/>
      <c r="E5" s="8"/>
      <c r="F5" s="8"/>
      <c r="G5" s="8"/>
      <c r="H5" s="9"/>
      <c r="I5" s="9"/>
    </row>
    <row r="6" spans="1:11" s="3" customFormat="1" ht="15" x14ac:dyDescent="0.25">
      <c r="C6" s="10"/>
      <c r="D6" s="10"/>
      <c r="E6" s="10"/>
      <c r="F6" s="10"/>
      <c r="G6" s="10"/>
      <c r="H6" s="10"/>
      <c r="I6" s="10"/>
    </row>
    <row r="7" spans="1:11" s="3" customFormat="1" ht="30" x14ac:dyDescent="0.25">
      <c r="B7" s="11" t="s">
        <v>13</v>
      </c>
      <c r="C7" s="11" t="s">
        <v>13</v>
      </c>
      <c r="D7" s="11" t="s">
        <v>16</v>
      </c>
      <c r="E7" s="11" t="s">
        <v>27</v>
      </c>
      <c r="F7" s="11" t="s">
        <v>27</v>
      </c>
      <c r="G7" s="11" t="s">
        <v>11</v>
      </c>
      <c r="H7" s="11" t="s">
        <v>11</v>
      </c>
      <c r="I7" s="11" t="s">
        <v>16</v>
      </c>
    </row>
    <row r="8" spans="1:11" s="3" customFormat="1" ht="15" x14ac:dyDescent="0.25">
      <c r="A8" s="3" t="s">
        <v>0</v>
      </c>
      <c r="B8" s="12">
        <v>43800</v>
      </c>
      <c r="C8" s="12">
        <v>44166</v>
      </c>
      <c r="D8" s="10" t="s">
        <v>17</v>
      </c>
      <c r="E8" s="12">
        <f>B8</f>
        <v>43800</v>
      </c>
      <c r="F8" s="12">
        <f>C8</f>
        <v>44166</v>
      </c>
      <c r="G8" s="12">
        <f>E8</f>
        <v>43800</v>
      </c>
      <c r="H8" s="12">
        <f>F8</f>
        <v>44166</v>
      </c>
      <c r="I8" s="10" t="s">
        <v>29</v>
      </c>
    </row>
    <row r="9" spans="1:11" ht="15" x14ac:dyDescent="0.25">
      <c r="B9" s="4"/>
      <c r="D9" s="4"/>
      <c r="E9" s="4"/>
      <c r="F9" s="4"/>
      <c r="K9" s="3"/>
    </row>
    <row r="10" spans="1:11" ht="14.25" customHeight="1" x14ac:dyDescent="0.25">
      <c r="A10" s="5" t="s">
        <v>5</v>
      </c>
      <c r="B10" s="13">
        <v>1866</v>
      </c>
      <c r="C10" s="13">
        <v>1946</v>
      </c>
      <c r="D10" s="14">
        <f t="shared" ref="D10:D21" si="0">(C10/B10)-1</f>
        <v>4.2872454448017239E-2</v>
      </c>
      <c r="E10" s="63">
        <v>297338034</v>
      </c>
      <c r="F10" s="63">
        <v>267107938</v>
      </c>
      <c r="G10" s="63">
        <v>17840282.039999999</v>
      </c>
      <c r="H10" s="63">
        <v>16026476.279999999</v>
      </c>
      <c r="I10" s="14">
        <f t="shared" ref="I10:I21" si="1">(H10/G10)-1</f>
        <v>-0.10166911912789467</v>
      </c>
      <c r="K10" s="3"/>
    </row>
    <row r="11" spans="1:11" ht="14.25" customHeight="1" x14ac:dyDescent="0.25">
      <c r="A11" s="5" t="s">
        <v>1</v>
      </c>
      <c r="B11" s="13">
        <v>1531</v>
      </c>
      <c r="C11" s="13">
        <v>1491</v>
      </c>
      <c r="D11" s="14">
        <f t="shared" si="0"/>
        <v>-2.6126714565643416E-2</v>
      </c>
      <c r="E11" s="63">
        <v>742525627</v>
      </c>
      <c r="F11" s="63">
        <v>902838069</v>
      </c>
      <c r="G11" s="63">
        <v>44551537.619999997</v>
      </c>
      <c r="H11" s="63">
        <v>54170209.350000001</v>
      </c>
      <c r="I11" s="14">
        <f t="shared" si="1"/>
        <v>0.21589988233497026</v>
      </c>
      <c r="K11" s="3"/>
    </row>
    <row r="12" spans="1:11" ht="14.25" customHeight="1" x14ac:dyDescent="0.25">
      <c r="A12" s="5" t="s">
        <v>7</v>
      </c>
      <c r="B12" s="13">
        <v>8044</v>
      </c>
      <c r="C12" s="13">
        <v>8008</v>
      </c>
      <c r="D12" s="14">
        <f t="shared" si="0"/>
        <v>-4.4753853804077037E-3</v>
      </c>
      <c r="E12" s="63">
        <v>1157923712</v>
      </c>
      <c r="F12" s="63">
        <v>1015209692</v>
      </c>
      <c r="G12" s="63">
        <v>69443160.890000001</v>
      </c>
      <c r="H12" s="63">
        <v>60882795.630000003</v>
      </c>
      <c r="I12" s="14">
        <f t="shared" si="1"/>
        <v>-0.12327153819452241</v>
      </c>
      <c r="K12" s="3"/>
    </row>
    <row r="13" spans="1:11" ht="14.25" customHeight="1" x14ac:dyDescent="0.25">
      <c r="A13" s="5" t="s">
        <v>3</v>
      </c>
      <c r="B13" s="13">
        <v>3150</v>
      </c>
      <c r="C13" s="13">
        <v>3108</v>
      </c>
      <c r="D13" s="14">
        <f t="shared" si="0"/>
        <v>-1.3333333333333308E-2</v>
      </c>
      <c r="E13" s="63">
        <v>940476536</v>
      </c>
      <c r="F13" s="63">
        <v>1021074253</v>
      </c>
      <c r="G13" s="63">
        <v>56428592.159999996</v>
      </c>
      <c r="H13" s="63">
        <v>61264399.969999999</v>
      </c>
      <c r="I13" s="14">
        <f t="shared" si="1"/>
        <v>8.5697828439319279E-2</v>
      </c>
      <c r="K13" s="3"/>
    </row>
    <row r="14" spans="1:11" ht="14.25" customHeight="1" x14ac:dyDescent="0.25">
      <c r="A14" s="5" t="s">
        <v>2</v>
      </c>
      <c r="B14" s="13">
        <v>917</v>
      </c>
      <c r="C14" s="13">
        <v>954</v>
      </c>
      <c r="D14" s="14">
        <f t="shared" si="0"/>
        <v>4.0348964013086075E-2</v>
      </c>
      <c r="E14" s="63">
        <v>1330994139</v>
      </c>
      <c r="F14" s="63">
        <v>1318330184</v>
      </c>
      <c r="G14" s="63">
        <v>79859648.340000004</v>
      </c>
      <c r="H14" s="63">
        <v>79099811.040000007</v>
      </c>
      <c r="I14" s="14">
        <f t="shared" si="1"/>
        <v>-9.5146587268329919E-3</v>
      </c>
      <c r="K14" s="3"/>
    </row>
    <row r="15" spans="1:11" ht="14.25" customHeight="1" x14ac:dyDescent="0.25">
      <c r="A15" s="5" t="s">
        <v>6</v>
      </c>
      <c r="B15" s="13">
        <v>1471</v>
      </c>
      <c r="C15" s="13">
        <v>1408</v>
      </c>
      <c r="D15" s="14">
        <f t="shared" si="0"/>
        <v>-4.2828008157715813E-2</v>
      </c>
      <c r="E15" s="63">
        <v>335897925</v>
      </c>
      <c r="F15" s="63">
        <v>341449096</v>
      </c>
      <c r="G15" s="63">
        <v>20153875.5</v>
      </c>
      <c r="H15" s="63">
        <v>20486945.760000002</v>
      </c>
      <c r="I15" s="14">
        <f t="shared" si="1"/>
        <v>1.652636288241438E-2</v>
      </c>
      <c r="K15" s="3"/>
    </row>
    <row r="16" spans="1:11" ht="14.25" customHeight="1" x14ac:dyDescent="0.25">
      <c r="A16" s="5" t="s">
        <v>10</v>
      </c>
      <c r="B16" s="13">
        <v>15031</v>
      </c>
      <c r="C16" s="13">
        <v>14710</v>
      </c>
      <c r="D16" s="14">
        <f t="shared" si="0"/>
        <v>-2.1355864546603653E-2</v>
      </c>
      <c r="E16" s="63">
        <v>965769423</v>
      </c>
      <c r="F16" s="63">
        <v>984799022</v>
      </c>
      <c r="G16" s="63">
        <v>57900996.520000003</v>
      </c>
      <c r="H16" s="63">
        <v>59029263.32</v>
      </c>
      <c r="I16" s="14">
        <f t="shared" si="1"/>
        <v>1.9486137852744445E-2</v>
      </c>
      <c r="K16" s="3"/>
    </row>
    <row r="17" spans="1:11" ht="14.25" customHeight="1" x14ac:dyDescent="0.25">
      <c r="A17" s="5" t="s">
        <v>4</v>
      </c>
      <c r="B17" s="13">
        <v>2510</v>
      </c>
      <c r="C17" s="13">
        <v>2641</v>
      </c>
      <c r="D17" s="14">
        <f t="shared" si="0"/>
        <v>5.2191235059760865E-2</v>
      </c>
      <c r="E17" s="63">
        <v>520215800</v>
      </c>
      <c r="F17" s="63">
        <v>537348936</v>
      </c>
      <c r="G17" s="63">
        <v>31207939.98</v>
      </c>
      <c r="H17" s="63">
        <v>32225478.789999999</v>
      </c>
      <c r="I17" s="14">
        <f t="shared" si="1"/>
        <v>3.2605125831826731E-2</v>
      </c>
      <c r="K17" s="3"/>
    </row>
    <row r="18" spans="1:11" ht="14.25" customHeight="1" x14ac:dyDescent="0.25">
      <c r="A18" s="5" t="s">
        <v>9</v>
      </c>
      <c r="B18" s="13">
        <v>38083</v>
      </c>
      <c r="C18" s="13">
        <v>37390</v>
      </c>
      <c r="D18" s="14">
        <f t="shared" si="0"/>
        <v>-1.8197095817031217E-2</v>
      </c>
      <c r="E18" s="63">
        <v>1484480519</v>
      </c>
      <c r="F18" s="63">
        <v>1331077716</v>
      </c>
      <c r="G18" s="63">
        <v>86981116.840000004</v>
      </c>
      <c r="H18" s="63">
        <v>78242276.340000004</v>
      </c>
      <c r="I18" s="14">
        <f t="shared" si="1"/>
        <v>-0.10046824894275519</v>
      </c>
      <c r="K18" s="3"/>
    </row>
    <row r="19" spans="1:11" ht="14.25" customHeight="1" x14ac:dyDescent="0.25">
      <c r="A19" s="5" t="s">
        <v>8</v>
      </c>
      <c r="B19" s="13">
        <v>21071</v>
      </c>
      <c r="C19" s="13">
        <v>20487</v>
      </c>
      <c r="D19" s="14">
        <f t="shared" si="0"/>
        <v>-2.7715817948839594E-2</v>
      </c>
      <c r="E19" s="63">
        <v>945120489</v>
      </c>
      <c r="F19" s="63">
        <v>1048990144</v>
      </c>
      <c r="G19" s="63">
        <v>56706210.759999998</v>
      </c>
      <c r="H19" s="63">
        <v>62937437.920000002</v>
      </c>
      <c r="I19" s="14">
        <f t="shared" si="1"/>
        <v>0.10988614962076526</v>
      </c>
      <c r="K19" s="3"/>
    </row>
    <row r="20" spans="1:11" ht="14.25" customHeight="1" x14ac:dyDescent="0.25">
      <c r="A20" s="5" t="s">
        <v>24</v>
      </c>
      <c r="B20" s="13">
        <v>4129</v>
      </c>
      <c r="C20" s="13">
        <v>4653</v>
      </c>
      <c r="D20" s="14">
        <f t="shared" si="0"/>
        <v>0.12690724146282384</v>
      </c>
      <c r="E20" s="63">
        <v>976913642</v>
      </c>
      <c r="F20" s="63">
        <v>919514027</v>
      </c>
      <c r="G20" s="63">
        <v>58614818.520000003</v>
      </c>
      <c r="H20" s="63">
        <v>55168980.119999997</v>
      </c>
      <c r="I20" s="14">
        <f t="shared" si="1"/>
        <v>-5.8787837052233671E-2</v>
      </c>
      <c r="K20" s="3"/>
    </row>
    <row r="21" spans="1:11" ht="14.25" customHeight="1" x14ac:dyDescent="0.25">
      <c r="A21" s="5" t="s">
        <v>25</v>
      </c>
      <c r="B21" s="38">
        <v>4708</v>
      </c>
      <c r="C21" s="38">
        <v>4758</v>
      </c>
      <c r="D21" s="39">
        <f t="shared" si="0"/>
        <v>1.0620220900594779E-2</v>
      </c>
      <c r="E21" s="64">
        <v>1057402557</v>
      </c>
      <c r="F21" s="64">
        <v>1185268604</v>
      </c>
      <c r="G21" s="64">
        <v>62982744.079999998</v>
      </c>
      <c r="H21" s="64">
        <v>70658754.030000001</v>
      </c>
      <c r="I21" s="39">
        <f t="shared" si="1"/>
        <v>0.12187480971375297</v>
      </c>
      <c r="K21" s="3"/>
    </row>
    <row r="22" spans="1:11" ht="14.25" customHeight="1" x14ac:dyDescent="0.25">
      <c r="D22" s="14"/>
      <c r="G22" s="15"/>
      <c r="H22" s="15"/>
      <c r="I22" s="14"/>
      <c r="K22" s="3"/>
    </row>
    <row r="23" spans="1:11" ht="14.25" customHeight="1" x14ac:dyDescent="0.25">
      <c r="A23" s="1" t="s">
        <v>21</v>
      </c>
      <c r="B23" s="13">
        <f>SUM(B10:B21)</f>
        <v>102511</v>
      </c>
      <c r="C23" s="13">
        <f>SUM(C10:C21)</f>
        <v>101554</v>
      </c>
      <c r="D23" s="14">
        <f>(C23/B23)-1</f>
        <v>-9.3355834983562813E-3</v>
      </c>
      <c r="E23" s="63">
        <f>SUM(E10:E22)</f>
        <v>10755058403</v>
      </c>
      <c r="F23" s="63">
        <f>SUM(F10:F22)</f>
        <v>10873007681</v>
      </c>
      <c r="G23" s="63">
        <f>SUM(G10:G21)</f>
        <v>642670923.25</v>
      </c>
      <c r="H23" s="63">
        <f>SUM(H10:H21)</f>
        <v>650192828.54999995</v>
      </c>
      <c r="I23" s="14">
        <f>(H23/G23)-1</f>
        <v>1.1704131971556286E-2</v>
      </c>
      <c r="K23" s="3"/>
    </row>
    <row r="24" spans="1:11" ht="14.25" customHeight="1" x14ac:dyDescent="0.25">
      <c r="B24" s="16"/>
      <c r="C24" s="16"/>
      <c r="D24" s="14"/>
      <c r="E24" s="11"/>
      <c r="F24" s="14"/>
      <c r="G24" s="15"/>
      <c r="H24" s="15"/>
      <c r="I24" s="14"/>
      <c r="K24" s="3"/>
    </row>
    <row r="25" spans="1:11" ht="15" x14ac:dyDescent="0.25">
      <c r="A25" s="2"/>
      <c r="H25" s="14"/>
      <c r="K25" s="3"/>
    </row>
    <row r="26" spans="1:11" ht="15" x14ac:dyDescent="0.25">
      <c r="H26" s="6"/>
      <c r="K26" s="3"/>
    </row>
    <row r="27" spans="1:11" ht="15" x14ac:dyDescent="0.25">
      <c r="H27" s="6"/>
      <c r="K27" s="3"/>
    </row>
    <row r="29" spans="1:11" x14ac:dyDescent="0.2">
      <c r="H29" s="6"/>
    </row>
  </sheetData>
  <mergeCells count="3">
    <mergeCell ref="A1:I1"/>
    <mergeCell ref="A2:I2"/>
    <mergeCell ref="A3:I3"/>
  </mergeCells>
  <phoneticPr fontId="4" type="noConversion"/>
  <printOptions horizontalCentered="1"/>
  <pageMargins left="0.5" right="0.5" top="1" bottom="1" header="0.5" footer="0.5"/>
  <pageSetup scale="5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9"/>
  <sheetViews>
    <sheetView showOutlineSymbols="0" zoomScaleNormal="100" workbookViewId="0">
      <selection activeCell="C21" sqref="C21"/>
    </sheetView>
  </sheetViews>
  <sheetFormatPr defaultColWidth="11.44140625" defaultRowHeight="14.25" x14ac:dyDescent="0.2"/>
  <cols>
    <col min="1" max="1" width="20.77734375" style="5" customWidth="1"/>
    <col min="2" max="3" width="13.5546875" style="5" bestFit="1" customWidth="1"/>
    <col min="4" max="4" width="9.109375" style="5" bestFit="1" customWidth="1"/>
    <col min="5" max="8" width="13.5546875" style="5" bestFit="1" customWidth="1"/>
    <col min="9" max="9" width="7" style="5" bestFit="1" customWidth="1"/>
    <col min="10" max="16384" width="11.44140625" style="5"/>
  </cols>
  <sheetData>
    <row r="1" spans="1:9" s="3" customFormat="1" ht="15" x14ac:dyDescent="0.25">
      <c r="A1" s="72" t="s">
        <v>30</v>
      </c>
      <c r="B1" s="72"/>
      <c r="C1" s="72"/>
      <c r="D1" s="72"/>
      <c r="E1" s="72"/>
      <c r="F1" s="72"/>
      <c r="G1" s="72"/>
      <c r="H1" s="72"/>
      <c r="I1" s="72"/>
    </row>
    <row r="2" spans="1:9" s="3" customFormat="1" ht="15" x14ac:dyDescent="0.25">
      <c r="A2" s="72" t="s">
        <v>18</v>
      </c>
      <c r="B2" s="72"/>
      <c r="C2" s="72"/>
      <c r="D2" s="72"/>
      <c r="E2" s="72"/>
      <c r="F2" s="72"/>
      <c r="G2" s="72"/>
      <c r="H2" s="72"/>
      <c r="I2" s="72"/>
    </row>
    <row r="3" spans="1:9" s="3" customFormat="1" ht="15" x14ac:dyDescent="0.25">
      <c r="A3" s="72" t="str">
        <f>'Table 1. Retail Sales Tax'!A3:I3</f>
        <v>Quarter Ending December 31, 2020</v>
      </c>
      <c r="B3" s="72"/>
      <c r="C3" s="72"/>
      <c r="D3" s="72"/>
      <c r="E3" s="72"/>
      <c r="F3" s="72"/>
      <c r="G3" s="72"/>
      <c r="H3" s="72"/>
      <c r="I3" s="72"/>
    </row>
    <row r="4" spans="1:9" x14ac:dyDescent="0.2">
      <c r="H4" s="6"/>
    </row>
    <row r="5" spans="1:9" ht="14.25" customHeight="1" x14ac:dyDescent="0.25">
      <c r="A5" s="7" t="s">
        <v>31</v>
      </c>
      <c r="B5" s="8"/>
      <c r="C5" s="8"/>
      <c r="D5" s="8"/>
      <c r="E5" s="8"/>
      <c r="F5" s="8"/>
      <c r="G5" s="8"/>
      <c r="H5" s="9"/>
      <c r="I5" s="9"/>
    </row>
    <row r="6" spans="1:9" s="3" customFormat="1" ht="15" x14ac:dyDescent="0.25">
      <c r="C6" s="10"/>
      <c r="D6" s="10"/>
      <c r="E6" s="10"/>
      <c r="F6" s="10"/>
      <c r="G6" s="10"/>
      <c r="H6" s="10"/>
      <c r="I6" s="10"/>
    </row>
    <row r="7" spans="1:9" s="3" customFormat="1" ht="30" x14ac:dyDescent="0.25">
      <c r="B7" s="11" t="s">
        <v>13</v>
      </c>
      <c r="C7" s="11" t="s">
        <v>13</v>
      </c>
      <c r="D7" s="11" t="s">
        <v>16</v>
      </c>
      <c r="E7" s="11" t="s">
        <v>27</v>
      </c>
      <c r="F7" s="11" t="s">
        <v>27</v>
      </c>
      <c r="G7" s="11" t="s">
        <v>11</v>
      </c>
      <c r="H7" s="11" t="s">
        <v>11</v>
      </c>
      <c r="I7" s="11" t="s">
        <v>16</v>
      </c>
    </row>
    <row r="8" spans="1:9" s="3" customFormat="1" ht="15" x14ac:dyDescent="0.25">
      <c r="A8" s="3" t="s">
        <v>0</v>
      </c>
      <c r="B8" s="12">
        <f>'Table 1. Retail Sales Tax'!B8</f>
        <v>43800</v>
      </c>
      <c r="C8" s="12">
        <f>'Table 1. Retail Sales Tax'!C8</f>
        <v>44166</v>
      </c>
      <c r="D8" s="10" t="s">
        <v>17</v>
      </c>
      <c r="E8" s="12">
        <f>'Table 1. Retail Sales Tax'!E8</f>
        <v>43800</v>
      </c>
      <c r="F8" s="12">
        <f>'Table 1. Retail Sales Tax'!F8</f>
        <v>44166</v>
      </c>
      <c r="G8" s="12">
        <f>'Table 1. Retail Sales Tax'!G8</f>
        <v>43800</v>
      </c>
      <c r="H8" s="12">
        <f>'Table 1. Retail Sales Tax'!H8</f>
        <v>44166</v>
      </c>
      <c r="I8" s="10" t="s">
        <v>29</v>
      </c>
    </row>
    <row r="9" spans="1:9" x14ac:dyDescent="0.2">
      <c r="B9" s="4"/>
      <c r="D9" s="4"/>
      <c r="E9" s="4"/>
      <c r="F9" s="4"/>
    </row>
    <row r="10" spans="1:9" x14ac:dyDescent="0.2">
      <c r="A10" s="5" t="s">
        <v>5</v>
      </c>
      <c r="B10" s="13">
        <f>'Table 1. Retail Sales Tax'!B10+'Table 2. Retail Use Tax'!B10</f>
        <v>2127</v>
      </c>
      <c r="C10" s="13">
        <f>'Table 1. Retail Sales Tax'!C10+'Table 2. Retail Use Tax'!C10</f>
        <v>2197</v>
      </c>
      <c r="D10" s="14">
        <f t="shared" ref="D10:D21" si="0">(C10/B10)-1</f>
        <v>3.2910202162670377E-2</v>
      </c>
      <c r="E10" s="71">
        <f>'Table 1. Retail Sales Tax'!E10+'Table 2. Retail Use Tax'!E10</f>
        <v>368448848</v>
      </c>
      <c r="F10" s="71">
        <f>'Table 1. Retail Sales Tax'!F10+'Table 2. Retail Use Tax'!F10</f>
        <v>338114499</v>
      </c>
      <c r="G10" s="71">
        <f>'Table 1. Retail Sales Tax'!G10+'Table 2. Retail Use Tax'!G10</f>
        <v>22106930.879999999</v>
      </c>
      <c r="H10" s="71">
        <f>'Table 1. Retail Sales Tax'!H10+'Table 2. Retail Use Tax'!H10</f>
        <v>20286869.939999998</v>
      </c>
      <c r="I10" s="14">
        <f t="shared" ref="I10:I21" si="1">(H10/G10)-1</f>
        <v>-8.2329878800435297E-2</v>
      </c>
    </row>
    <row r="11" spans="1:9" x14ac:dyDescent="0.2">
      <c r="A11" s="5" t="s">
        <v>1</v>
      </c>
      <c r="B11" s="13">
        <f>'Table 1. Retail Sales Tax'!B11+'Table 2. Retail Use Tax'!B11</f>
        <v>1831</v>
      </c>
      <c r="C11" s="13">
        <f>'Table 1. Retail Sales Tax'!C11+'Table 2. Retail Use Tax'!C11</f>
        <v>1784</v>
      </c>
      <c r="D11" s="14">
        <f t="shared" si="0"/>
        <v>-2.5669033315128376E-2</v>
      </c>
      <c r="E11" s="71">
        <f>'Table 1. Retail Sales Tax'!E11+'Table 2. Retail Use Tax'!E11</f>
        <v>775510830</v>
      </c>
      <c r="F11" s="71">
        <f>'Table 1. Retail Sales Tax'!F11+'Table 2. Retail Use Tax'!F11</f>
        <v>947014772</v>
      </c>
      <c r="G11" s="71">
        <f>'Table 1. Retail Sales Tax'!G11+'Table 2. Retail Use Tax'!G11</f>
        <v>46530649.799999997</v>
      </c>
      <c r="H11" s="71">
        <f>'Table 1. Retail Sales Tax'!H11+'Table 2. Retail Use Tax'!H11</f>
        <v>56820811.530000001</v>
      </c>
      <c r="I11" s="14">
        <f t="shared" si="1"/>
        <v>0.22114803412867889</v>
      </c>
    </row>
    <row r="12" spans="1:9" x14ac:dyDescent="0.2">
      <c r="A12" s="5" t="s">
        <v>7</v>
      </c>
      <c r="B12" s="13">
        <f>'Table 1. Retail Sales Tax'!B12+'Table 2. Retail Use Tax'!B12</f>
        <v>8208</v>
      </c>
      <c r="C12" s="13">
        <f>'Table 1. Retail Sales Tax'!C12+'Table 2. Retail Use Tax'!C12</f>
        <v>8158</v>
      </c>
      <c r="D12" s="14">
        <f t="shared" si="0"/>
        <v>-6.091617933723148E-3</v>
      </c>
      <c r="E12" s="71">
        <f>'Table 1. Retail Sales Tax'!E12+'Table 2. Retail Use Tax'!E12</f>
        <v>1162509520</v>
      </c>
      <c r="F12" s="71">
        <f>'Table 1. Retail Sales Tax'!F12+'Table 2. Retail Use Tax'!F12</f>
        <v>1018182490</v>
      </c>
      <c r="G12" s="71">
        <f>'Table 1. Retail Sales Tax'!G12+'Table 2. Retail Use Tax'!G12</f>
        <v>69718309.370000005</v>
      </c>
      <c r="H12" s="71">
        <f>'Table 1. Retail Sales Tax'!H12+'Table 2. Retail Use Tax'!H12</f>
        <v>61061163.510000005</v>
      </c>
      <c r="I12" s="14">
        <f t="shared" si="1"/>
        <v>-0.12417320411566368</v>
      </c>
    </row>
    <row r="13" spans="1:9" x14ac:dyDescent="0.2">
      <c r="A13" s="5" t="s">
        <v>3</v>
      </c>
      <c r="B13" s="13">
        <f>'Table 1. Retail Sales Tax'!B13+'Table 2. Retail Use Tax'!B13</f>
        <v>3254</v>
      </c>
      <c r="C13" s="13">
        <f>'Table 1. Retail Sales Tax'!C13+'Table 2. Retail Use Tax'!C13</f>
        <v>3205</v>
      </c>
      <c r="D13" s="14">
        <f t="shared" si="0"/>
        <v>-1.5058389674247108E-2</v>
      </c>
      <c r="E13" s="71">
        <f>'Table 1. Retail Sales Tax'!E13+'Table 2. Retail Use Tax'!E13</f>
        <v>957724866</v>
      </c>
      <c r="F13" s="71">
        <f>'Table 1. Retail Sales Tax'!F13+'Table 2. Retail Use Tax'!F13</f>
        <v>1037952251</v>
      </c>
      <c r="G13" s="71">
        <f>'Table 1. Retail Sales Tax'!G13+'Table 2. Retail Use Tax'!G13</f>
        <v>57463298.359999999</v>
      </c>
      <c r="H13" s="71">
        <f>'Table 1. Retail Sales Tax'!H13+'Table 2. Retail Use Tax'!H13</f>
        <v>62277079.850000001</v>
      </c>
      <c r="I13" s="14">
        <f t="shared" si="1"/>
        <v>8.3771409358409876E-2</v>
      </c>
    </row>
    <row r="14" spans="1:9" x14ac:dyDescent="0.2">
      <c r="A14" s="5" t="s">
        <v>2</v>
      </c>
      <c r="B14" s="13">
        <f>'Table 1. Retail Sales Tax'!B14+'Table 2. Retail Use Tax'!B14</f>
        <v>980</v>
      </c>
      <c r="C14" s="13">
        <f>'Table 1. Retail Sales Tax'!C14+'Table 2. Retail Use Tax'!C14</f>
        <v>1008</v>
      </c>
      <c r="D14" s="14">
        <f t="shared" si="0"/>
        <v>2.857142857142847E-2</v>
      </c>
      <c r="E14" s="71">
        <f>'Table 1. Retail Sales Tax'!E14+'Table 2. Retail Use Tax'!E14</f>
        <v>1352381826</v>
      </c>
      <c r="F14" s="71">
        <f>'Table 1. Retail Sales Tax'!F14+'Table 2. Retail Use Tax'!F14</f>
        <v>1344236289</v>
      </c>
      <c r="G14" s="71">
        <f>'Table 1. Retail Sales Tax'!G14+'Table 2. Retail Use Tax'!G14</f>
        <v>81142909.560000002</v>
      </c>
      <c r="H14" s="71">
        <f>'Table 1. Retail Sales Tax'!H14+'Table 2. Retail Use Tax'!H14</f>
        <v>80654177.340000004</v>
      </c>
      <c r="I14" s="14">
        <f t="shared" si="1"/>
        <v>-6.0231044542297107E-3</v>
      </c>
    </row>
    <row r="15" spans="1:9" x14ac:dyDescent="0.2">
      <c r="A15" s="5" t="s">
        <v>6</v>
      </c>
      <c r="B15" s="13">
        <f>'Table 1. Retail Sales Tax'!B15+'Table 2. Retail Use Tax'!B15</f>
        <v>1827</v>
      </c>
      <c r="C15" s="13">
        <f>'Table 1. Retail Sales Tax'!C15+'Table 2. Retail Use Tax'!C15</f>
        <v>1749</v>
      </c>
      <c r="D15" s="14">
        <f t="shared" si="0"/>
        <v>-4.269293924466333E-2</v>
      </c>
      <c r="E15" s="71">
        <f>'Table 1. Retail Sales Tax'!E15+'Table 2. Retail Use Tax'!E15</f>
        <v>377021245</v>
      </c>
      <c r="F15" s="71">
        <f>'Table 1. Retail Sales Tax'!F15+'Table 2. Retail Use Tax'!F15</f>
        <v>384331958</v>
      </c>
      <c r="G15" s="71">
        <f>'Table 1. Retail Sales Tax'!G15+'Table 2. Retail Use Tax'!G15</f>
        <v>22621274.699999999</v>
      </c>
      <c r="H15" s="71">
        <f>'Table 1. Retail Sales Tax'!H15+'Table 2. Retail Use Tax'!H15</f>
        <v>23059917.48</v>
      </c>
      <c r="I15" s="14">
        <f t="shared" si="1"/>
        <v>1.939071895006883E-2</v>
      </c>
    </row>
    <row r="16" spans="1:9" x14ac:dyDescent="0.2">
      <c r="A16" s="5" t="s">
        <v>10</v>
      </c>
      <c r="B16" s="13">
        <f>'Table 1. Retail Sales Tax'!B16+'Table 2. Retail Use Tax'!B16</f>
        <v>19655</v>
      </c>
      <c r="C16" s="13">
        <f>'Table 1. Retail Sales Tax'!C16+'Table 2. Retail Use Tax'!C16</f>
        <v>19163</v>
      </c>
      <c r="D16" s="14">
        <f t="shared" si="0"/>
        <v>-2.503179852454851E-2</v>
      </c>
      <c r="E16" s="71">
        <f>'Table 1. Retail Sales Tax'!E16+'Table 2. Retail Use Tax'!E16</f>
        <v>1312781354</v>
      </c>
      <c r="F16" s="71">
        <f>'Table 1. Retail Sales Tax'!F16+'Table 2. Retail Use Tax'!F16</f>
        <v>1388793012</v>
      </c>
      <c r="G16" s="71">
        <f>'Table 1. Retail Sales Tax'!G16+'Table 2. Retail Use Tax'!G16</f>
        <v>78716087.340000004</v>
      </c>
      <c r="H16" s="71">
        <f>'Table 1. Retail Sales Tax'!H16+'Table 2. Retail Use Tax'!H16</f>
        <v>83268902.719999999</v>
      </c>
      <c r="I16" s="14">
        <f t="shared" si="1"/>
        <v>5.7838436002731308E-2</v>
      </c>
    </row>
    <row r="17" spans="1:9" x14ac:dyDescent="0.2">
      <c r="A17" s="5" t="s">
        <v>4</v>
      </c>
      <c r="B17" s="13">
        <f>'Table 1. Retail Sales Tax'!B17+'Table 2. Retail Use Tax'!B17</f>
        <v>2788</v>
      </c>
      <c r="C17" s="13">
        <f>'Table 1. Retail Sales Tax'!C17+'Table 2. Retail Use Tax'!C17</f>
        <v>2905</v>
      </c>
      <c r="D17" s="14">
        <f t="shared" si="0"/>
        <v>4.1965566714490699E-2</v>
      </c>
      <c r="E17" s="71">
        <f>'Table 1. Retail Sales Tax'!E17+'Table 2. Retail Use Tax'!E17</f>
        <v>536445486</v>
      </c>
      <c r="F17" s="71">
        <f>'Table 1. Retail Sales Tax'!F17+'Table 2. Retail Use Tax'!F17</f>
        <v>555015668</v>
      </c>
      <c r="G17" s="71">
        <f>'Table 1. Retail Sales Tax'!G17+'Table 2. Retail Use Tax'!G17</f>
        <v>32181721.140000001</v>
      </c>
      <c r="H17" s="71">
        <f>'Table 1. Retail Sales Tax'!H17+'Table 2. Retail Use Tax'!H17</f>
        <v>33276920.359999999</v>
      </c>
      <c r="I17" s="14">
        <f t="shared" si="1"/>
        <v>3.4031716800837275E-2</v>
      </c>
    </row>
    <row r="18" spans="1:9" x14ac:dyDescent="0.2">
      <c r="A18" s="5" t="s">
        <v>9</v>
      </c>
      <c r="B18" s="13">
        <f>'Table 1. Retail Sales Tax'!B18+'Table 2. Retail Use Tax'!B18</f>
        <v>42683</v>
      </c>
      <c r="C18" s="13">
        <f>'Table 1. Retail Sales Tax'!C18+'Table 2. Retail Use Tax'!C18</f>
        <v>41762</v>
      </c>
      <c r="D18" s="14">
        <f t="shared" si="0"/>
        <v>-2.157767729541038E-2</v>
      </c>
      <c r="E18" s="71">
        <f>'Table 1. Retail Sales Tax'!E18+'Table 2. Retail Use Tax'!E18</f>
        <v>1995112243</v>
      </c>
      <c r="F18" s="71">
        <f>'Table 1. Retail Sales Tax'!F18+'Table 2. Retail Use Tax'!F18</f>
        <v>1953559338</v>
      </c>
      <c r="G18" s="71">
        <f>'Table 1. Retail Sales Tax'!G18+'Table 2. Retail Use Tax'!G18</f>
        <v>117618285.87</v>
      </c>
      <c r="H18" s="71">
        <f>'Table 1. Retail Sales Tax'!H18+'Table 2. Retail Use Tax'!H18</f>
        <v>115570776.7</v>
      </c>
      <c r="I18" s="14">
        <f t="shared" si="1"/>
        <v>-1.7408085442284449E-2</v>
      </c>
    </row>
    <row r="19" spans="1:9" x14ac:dyDescent="0.2">
      <c r="A19" s="5" t="s">
        <v>8</v>
      </c>
      <c r="B19" s="13">
        <f>'Table 1. Retail Sales Tax'!B19+'Table 2. Retail Use Tax'!B19</f>
        <v>26637</v>
      </c>
      <c r="C19" s="13">
        <f>'Table 1. Retail Sales Tax'!C19+'Table 2. Retail Use Tax'!C19</f>
        <v>25736</v>
      </c>
      <c r="D19" s="14">
        <f t="shared" si="0"/>
        <v>-3.3825130457634134E-2</v>
      </c>
      <c r="E19" s="71">
        <f>'Table 1. Retail Sales Tax'!E19+'Table 2. Retail Use Tax'!E19</f>
        <v>1913140376</v>
      </c>
      <c r="F19" s="71">
        <f>'Table 1. Retail Sales Tax'!F19+'Table 2. Retail Use Tax'!F19</f>
        <v>2344417366</v>
      </c>
      <c r="G19" s="71">
        <f>'Table 1. Retail Sales Tax'!G19+'Table 2. Retail Use Tax'!G19</f>
        <v>114779504.91</v>
      </c>
      <c r="H19" s="71">
        <f>'Table 1. Retail Sales Tax'!H19+'Table 2. Retail Use Tax'!H19</f>
        <v>140661276.81</v>
      </c>
      <c r="I19" s="14">
        <f t="shared" si="1"/>
        <v>0.22549123138572713</v>
      </c>
    </row>
    <row r="20" spans="1:9" x14ac:dyDescent="0.2">
      <c r="A20" s="5" t="s">
        <v>24</v>
      </c>
      <c r="B20" s="13">
        <f>'Table 1. Retail Sales Tax'!B20+'Table 2. Retail Use Tax'!B20</f>
        <v>4826</v>
      </c>
      <c r="C20" s="13">
        <f>'Table 1. Retail Sales Tax'!C20+'Table 2. Retail Use Tax'!C20</f>
        <v>5356</v>
      </c>
      <c r="D20" s="14">
        <f t="shared" si="0"/>
        <v>0.10982179859096552</v>
      </c>
      <c r="E20" s="71">
        <f>'Table 1. Retail Sales Tax'!E20+'Table 2. Retail Use Tax'!E20</f>
        <v>1292326869</v>
      </c>
      <c r="F20" s="71">
        <f>'Table 1. Retail Sales Tax'!F20+'Table 2. Retail Use Tax'!F20</f>
        <v>1222534958</v>
      </c>
      <c r="G20" s="71">
        <f>'Table 1. Retail Sales Tax'!G20+'Table 2. Retail Use Tax'!G20</f>
        <v>77539612.140000001</v>
      </c>
      <c r="H20" s="71">
        <f>'Table 1. Retail Sales Tax'!H20+'Table 2. Retail Use Tax'!H20</f>
        <v>73350235.979999989</v>
      </c>
      <c r="I20" s="14">
        <f t="shared" si="1"/>
        <v>-5.4028851117232435E-2</v>
      </c>
    </row>
    <row r="21" spans="1:9" x14ac:dyDescent="0.2">
      <c r="A21" s="5" t="s">
        <v>25</v>
      </c>
      <c r="B21" s="38">
        <f>'Table 1. Retail Sales Tax'!B21+'Table 2. Retail Use Tax'!B21</f>
        <v>7217</v>
      </c>
      <c r="C21" s="38">
        <f>'Table 1. Retail Sales Tax'!C21+'Table 2. Retail Use Tax'!C21</f>
        <v>7206</v>
      </c>
      <c r="D21" s="39">
        <f t="shared" si="0"/>
        <v>-1.5241790217541684E-3</v>
      </c>
      <c r="E21" s="64">
        <f>'Table 1. Retail Sales Tax'!E21+'Table 2. Retail Use Tax'!E21</f>
        <v>1398602781</v>
      </c>
      <c r="F21" s="64">
        <f>'Table 1. Retail Sales Tax'!F21+'Table 2. Retail Use Tax'!F21</f>
        <v>1563287276</v>
      </c>
      <c r="G21" s="64">
        <f>'Table 1. Retail Sales Tax'!G21+'Table 2. Retail Use Tax'!G21</f>
        <v>83406918.819999993</v>
      </c>
      <c r="H21" s="64">
        <f>'Table 1. Retail Sales Tax'!H21+'Table 2. Retail Use Tax'!H21</f>
        <v>93297654.120000005</v>
      </c>
      <c r="I21" s="39">
        <f t="shared" si="1"/>
        <v>0.11858411076598041</v>
      </c>
    </row>
    <row r="22" spans="1:9" x14ac:dyDescent="0.2">
      <c r="D22" s="14"/>
      <c r="G22" s="15"/>
      <c r="H22" s="15"/>
      <c r="I22" s="14"/>
    </row>
    <row r="23" spans="1:9" x14ac:dyDescent="0.2">
      <c r="A23" s="1" t="s">
        <v>21</v>
      </c>
      <c r="B23" s="13">
        <f>SUM(B10:B21)</f>
        <v>122033</v>
      </c>
      <c r="C23" s="13">
        <f>SUM(C10:C21)</f>
        <v>120229</v>
      </c>
      <c r="D23" s="14">
        <f>(C23/B23)-1</f>
        <v>-1.4782886596248601E-2</v>
      </c>
      <c r="E23" s="71">
        <f>SUM(E10:E22)</f>
        <v>13442006244</v>
      </c>
      <c r="F23" s="71">
        <f>SUM(F10:F22)</f>
        <v>14097439877</v>
      </c>
      <c r="G23" s="71">
        <f>SUM(G10:G21)</f>
        <v>803825502.88999987</v>
      </c>
      <c r="H23" s="71">
        <f>SUM(H10:H21)</f>
        <v>843585786.34000003</v>
      </c>
      <c r="I23" s="14">
        <f>(H23/G23)-1</f>
        <v>4.9463824308944915E-2</v>
      </c>
    </row>
    <row r="24" spans="1:9" ht="15" x14ac:dyDescent="0.25">
      <c r="B24" s="16"/>
      <c r="C24" s="16"/>
      <c r="D24" s="14"/>
      <c r="E24" s="11"/>
      <c r="F24" s="14"/>
      <c r="G24" s="15"/>
      <c r="H24" s="15"/>
      <c r="I24" s="14"/>
    </row>
    <row r="25" spans="1:9" x14ac:dyDescent="0.2">
      <c r="A25" s="2"/>
      <c r="F25" s="6"/>
      <c r="H25" s="14"/>
    </row>
    <row r="26" spans="1:9" x14ac:dyDescent="0.2">
      <c r="H26" s="6"/>
    </row>
    <row r="27" spans="1:9" x14ac:dyDescent="0.2">
      <c r="H27" s="6"/>
    </row>
    <row r="29" spans="1:9" x14ac:dyDescent="0.2">
      <c r="H29" s="6"/>
    </row>
  </sheetData>
  <mergeCells count="3">
    <mergeCell ref="A1:I1"/>
    <mergeCell ref="A2:I2"/>
    <mergeCell ref="A3:I3"/>
  </mergeCells>
  <printOptions horizontalCentered="1"/>
  <pageMargins left="0.5" right="0.5" top="1" bottom="1" header="0.5" footer="0.5"/>
  <pageSetup scale="5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V24"/>
  <sheetViews>
    <sheetView showOutlineSymbols="0" zoomScaleNormal="100" workbookViewId="0">
      <selection activeCell="E23" sqref="E23"/>
    </sheetView>
  </sheetViews>
  <sheetFormatPr defaultColWidth="11.44140625" defaultRowHeight="15" x14ac:dyDescent="0.2"/>
  <cols>
    <col min="1" max="1" width="19.77734375" style="27" customWidth="1"/>
    <col min="2" max="3" width="13" style="27" bestFit="1" customWidth="1"/>
    <col min="4" max="4" width="9.33203125" style="27" customWidth="1"/>
    <col min="5" max="8" width="13.5546875" style="27" bestFit="1" customWidth="1"/>
    <col min="9" max="9" width="7" style="27" bestFit="1" customWidth="1"/>
    <col min="10" max="10" width="14.33203125" style="42" customWidth="1"/>
    <col min="11" max="39" width="11.44140625" style="42"/>
    <col min="40" max="16384" width="11.44140625" style="27"/>
  </cols>
  <sheetData>
    <row r="1" spans="1:256" s="32" customFormat="1" x14ac:dyDescent="0.25">
      <c r="A1" s="73" t="s">
        <v>33</v>
      </c>
      <c r="B1" s="73"/>
      <c r="C1" s="73"/>
      <c r="D1" s="73"/>
      <c r="E1" s="73"/>
      <c r="F1" s="73"/>
      <c r="G1" s="73"/>
      <c r="H1" s="73"/>
      <c r="I1" s="73"/>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6" s="32" customFormat="1" x14ac:dyDescent="0.25">
      <c r="A2" s="72" t="s">
        <v>18</v>
      </c>
      <c r="B2" s="72"/>
      <c r="C2" s="72"/>
      <c r="D2" s="72"/>
      <c r="E2" s="72"/>
      <c r="F2" s="72"/>
      <c r="G2" s="72"/>
      <c r="H2" s="72"/>
      <c r="I2" s="72"/>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6" s="32" customFormat="1" x14ac:dyDescent="0.25">
      <c r="A3" s="73" t="str">
        <f>'Table 1A. Retail and Retail Use'!A3:I3</f>
        <v>Quarter Ending December 31, 2020</v>
      </c>
      <c r="B3" s="73"/>
      <c r="C3" s="73"/>
      <c r="D3" s="73"/>
      <c r="E3" s="73"/>
      <c r="F3" s="73"/>
      <c r="G3" s="73"/>
      <c r="H3" s="73"/>
      <c r="I3" s="73"/>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6" s="32" customFormat="1" x14ac:dyDescent="0.25">
      <c r="A4" s="26"/>
      <c r="B4" s="26"/>
      <c r="C4" s="26"/>
      <c r="D4" s="26"/>
      <c r="E4" s="26"/>
      <c r="F4" s="26"/>
      <c r="G4" s="26"/>
      <c r="H4" s="26"/>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6" s="32" customFormat="1" x14ac:dyDescent="0.25">
      <c r="A5" s="35" t="s">
        <v>20</v>
      </c>
      <c r="B5" s="34"/>
      <c r="C5" s="34"/>
      <c r="D5" s="34"/>
      <c r="E5" s="34"/>
      <c r="F5" s="34"/>
      <c r="G5" s="34"/>
      <c r="H5" s="34"/>
      <c r="I5" s="34"/>
      <c r="J5" s="34"/>
      <c r="K5" s="34"/>
      <c r="L5" s="34"/>
      <c r="M5" s="34"/>
      <c r="N5" s="34"/>
      <c r="O5" s="34"/>
      <c r="P5" s="34"/>
      <c r="Q5" s="34"/>
      <c r="R5" s="34"/>
      <c r="S5" s="34"/>
      <c r="T5" s="34"/>
      <c r="U5" s="40"/>
      <c r="V5" s="40"/>
      <c r="W5" s="40"/>
      <c r="X5" s="40"/>
      <c r="Y5" s="40"/>
      <c r="Z5" s="40"/>
      <c r="AA5" s="40"/>
      <c r="AB5" s="40"/>
      <c r="AC5" s="40"/>
      <c r="AD5" s="40"/>
      <c r="AE5" s="40"/>
      <c r="AF5" s="40"/>
      <c r="AG5" s="40"/>
      <c r="AH5" s="40"/>
      <c r="AI5" s="40"/>
      <c r="AJ5" s="40"/>
      <c r="AK5" s="40"/>
      <c r="AL5" s="40"/>
      <c r="AM5" s="40"/>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row>
    <row r="6" spans="1:256" s="32" customFormat="1" x14ac:dyDescent="0.25">
      <c r="A6" s="35"/>
      <c r="B6" s="34"/>
      <c r="C6" s="34"/>
      <c r="D6" s="34"/>
      <c r="E6" s="34"/>
      <c r="F6" s="34"/>
      <c r="G6" s="34"/>
      <c r="H6" s="34"/>
      <c r="I6" s="34"/>
      <c r="J6" s="34"/>
      <c r="K6" s="34"/>
      <c r="L6" s="34"/>
      <c r="M6" s="34"/>
      <c r="N6" s="34"/>
      <c r="O6" s="34"/>
      <c r="P6" s="34"/>
      <c r="Q6" s="34"/>
      <c r="R6" s="34"/>
      <c r="S6" s="34"/>
      <c r="T6" s="34"/>
      <c r="U6" s="40"/>
      <c r="V6" s="40"/>
      <c r="W6" s="40"/>
      <c r="X6" s="40"/>
      <c r="Y6" s="40"/>
      <c r="Z6" s="40"/>
      <c r="AA6" s="40"/>
      <c r="AB6" s="40"/>
      <c r="AC6" s="40"/>
      <c r="AD6" s="40"/>
      <c r="AE6" s="40"/>
      <c r="AF6" s="40"/>
      <c r="AG6" s="40"/>
      <c r="AH6" s="40"/>
      <c r="AI6" s="40"/>
      <c r="AJ6" s="40"/>
      <c r="AK6" s="40"/>
      <c r="AL6" s="40"/>
      <c r="AM6" s="40"/>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row>
    <row r="7" spans="1:256" s="28" customFormat="1" ht="30" x14ac:dyDescent="0.25">
      <c r="B7" s="11" t="s">
        <v>13</v>
      </c>
      <c r="C7" s="11" t="s">
        <v>13</v>
      </c>
      <c r="D7" s="11" t="s">
        <v>16</v>
      </c>
      <c r="E7" s="11" t="s">
        <v>27</v>
      </c>
      <c r="F7" s="11" t="s">
        <v>27</v>
      </c>
      <c r="G7" s="11" t="s">
        <v>11</v>
      </c>
      <c r="H7" s="11" t="s">
        <v>11</v>
      </c>
      <c r="I7" s="11" t="s">
        <v>16</v>
      </c>
      <c r="J7" s="5"/>
      <c r="K7" s="5"/>
      <c r="L7" s="5"/>
      <c r="M7" s="5"/>
      <c r="N7" s="5"/>
      <c r="O7" s="5"/>
      <c r="P7" s="5"/>
      <c r="Q7" s="5"/>
      <c r="R7" s="5"/>
      <c r="S7" s="5"/>
      <c r="T7" s="5"/>
      <c r="U7" s="40"/>
      <c r="V7" s="40"/>
      <c r="W7" s="40"/>
      <c r="X7" s="40"/>
      <c r="Y7" s="40"/>
      <c r="Z7" s="40"/>
      <c r="AA7" s="40"/>
      <c r="AB7" s="40"/>
      <c r="AC7" s="40"/>
      <c r="AD7" s="40"/>
      <c r="AE7" s="40"/>
      <c r="AF7" s="40"/>
      <c r="AG7" s="40"/>
      <c r="AH7" s="40"/>
      <c r="AI7" s="40"/>
      <c r="AJ7" s="40"/>
      <c r="AK7" s="40"/>
      <c r="AL7" s="40"/>
      <c r="AM7" s="40"/>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row>
    <row r="8" spans="1:256" s="32" customFormat="1" ht="13.5" customHeight="1" x14ac:dyDescent="0.25">
      <c r="A8" s="3" t="s">
        <v>0</v>
      </c>
      <c r="B8" s="12">
        <f>'Table 1A. Retail and Retail Use'!B8</f>
        <v>43800</v>
      </c>
      <c r="C8" s="12">
        <f>'Table 1A. Retail and Retail Use'!C8</f>
        <v>44166</v>
      </c>
      <c r="D8" s="10" t="s">
        <v>17</v>
      </c>
      <c r="E8" s="12">
        <f>B8</f>
        <v>43800</v>
      </c>
      <c r="F8" s="12">
        <f>C8</f>
        <v>44166</v>
      </c>
      <c r="G8" s="12">
        <f>E8</f>
        <v>43800</v>
      </c>
      <c r="H8" s="12">
        <f>F8</f>
        <v>44166</v>
      </c>
      <c r="I8" s="11" t="s">
        <v>32</v>
      </c>
      <c r="J8" s="17"/>
      <c r="K8" s="11"/>
      <c r="L8" s="11"/>
      <c r="M8" s="11"/>
      <c r="N8" s="17"/>
      <c r="O8" s="11"/>
      <c r="P8" s="11"/>
      <c r="Q8" s="11"/>
      <c r="R8" s="17"/>
      <c r="S8" s="11"/>
      <c r="T8" s="17"/>
      <c r="U8" s="11"/>
      <c r="V8" s="40"/>
      <c r="W8" s="40"/>
      <c r="X8" s="40"/>
      <c r="Y8" s="40"/>
      <c r="Z8" s="40"/>
      <c r="AA8" s="40"/>
      <c r="AB8" s="40"/>
      <c r="AC8" s="40"/>
      <c r="AD8" s="40"/>
      <c r="AE8" s="40"/>
      <c r="AF8" s="40"/>
      <c r="AG8" s="40"/>
      <c r="AH8" s="40"/>
      <c r="AI8" s="40"/>
      <c r="AJ8" s="40"/>
      <c r="AK8" s="40"/>
      <c r="AL8" s="40"/>
      <c r="AM8" s="40"/>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row>
    <row r="9" spans="1:256" s="32" customFormat="1" x14ac:dyDescent="0.25">
      <c r="A9" s="3"/>
      <c r="B9" s="12"/>
      <c r="C9" s="12"/>
      <c r="D9" s="12"/>
      <c r="E9" s="12"/>
      <c r="F9" s="12"/>
      <c r="G9" s="17"/>
      <c r="H9" s="17"/>
      <c r="I9" s="10"/>
      <c r="J9" s="17"/>
      <c r="K9" s="12"/>
      <c r="L9" s="10"/>
      <c r="M9" s="12"/>
      <c r="N9" s="17"/>
      <c r="O9" s="10"/>
      <c r="P9" s="10"/>
      <c r="Q9" s="12"/>
      <c r="R9" s="17"/>
      <c r="S9" s="12"/>
      <c r="T9" s="17"/>
      <c r="U9" s="10"/>
      <c r="V9" s="40"/>
      <c r="W9" s="40"/>
      <c r="X9" s="40"/>
      <c r="Y9" s="40"/>
      <c r="Z9" s="40"/>
      <c r="AA9" s="40"/>
      <c r="AB9" s="40"/>
      <c r="AC9" s="40"/>
      <c r="AD9" s="40"/>
      <c r="AE9" s="40"/>
      <c r="AF9" s="40"/>
      <c r="AG9" s="40"/>
      <c r="AH9" s="40"/>
      <c r="AI9" s="40"/>
      <c r="AJ9" s="40"/>
      <c r="AK9" s="40"/>
      <c r="AL9" s="40"/>
      <c r="AM9" s="40"/>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row>
    <row r="10" spans="1:256" s="28" customFormat="1" ht="14.25" x14ac:dyDescent="0.2">
      <c r="A10" s="20" t="s">
        <v>5</v>
      </c>
      <c r="B10" s="65">
        <v>261</v>
      </c>
      <c r="C10" s="65">
        <v>251</v>
      </c>
      <c r="D10" s="22">
        <f>C10/B10-1</f>
        <v>-3.8314176245210718E-2</v>
      </c>
      <c r="E10" s="71">
        <v>71110814</v>
      </c>
      <c r="F10" s="71">
        <v>71006561</v>
      </c>
      <c r="G10" s="71">
        <v>4266648.84</v>
      </c>
      <c r="H10" s="71">
        <v>4260393.66</v>
      </c>
      <c r="I10" s="22">
        <f>H10/G10-1</f>
        <v>-1.4660639378982765E-3</v>
      </c>
      <c r="J10" s="41"/>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6" s="28" customFormat="1" ht="14.25" x14ac:dyDescent="0.2">
      <c r="A11" s="20" t="s">
        <v>1</v>
      </c>
      <c r="B11" s="65">
        <v>300</v>
      </c>
      <c r="C11" s="65">
        <v>293</v>
      </c>
      <c r="D11" s="22">
        <f t="shared" ref="D11:D23" si="0">C11/B11-1</f>
        <v>-2.3333333333333317E-2</v>
      </c>
      <c r="E11" s="71">
        <v>32985203</v>
      </c>
      <c r="F11" s="71">
        <v>44176703</v>
      </c>
      <c r="G11" s="71">
        <v>1979112.18</v>
      </c>
      <c r="H11" s="71">
        <v>2650602.1800000002</v>
      </c>
      <c r="I11" s="22">
        <f t="shared" ref="I11:I23" si="1">H11/G11-1</f>
        <v>0.3392884985428164</v>
      </c>
      <c r="J11" s="41"/>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6" s="28" customFormat="1" ht="14.25" x14ac:dyDescent="0.2">
      <c r="A12" s="20" t="s">
        <v>7</v>
      </c>
      <c r="B12" s="65">
        <v>164</v>
      </c>
      <c r="C12" s="65">
        <v>150</v>
      </c>
      <c r="D12" s="22">
        <f t="shared" si="0"/>
        <v>-8.536585365853655E-2</v>
      </c>
      <c r="E12" s="71">
        <v>4585808</v>
      </c>
      <c r="F12" s="71">
        <v>2972798</v>
      </c>
      <c r="G12" s="71">
        <v>275148.48</v>
      </c>
      <c r="H12" s="71">
        <v>178367.88</v>
      </c>
      <c r="I12" s="22">
        <f t="shared" si="1"/>
        <v>-0.35173954077449376</v>
      </c>
      <c r="J12" s="41"/>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6" s="28" customFormat="1" ht="14.25" x14ac:dyDescent="0.2">
      <c r="A13" s="20" t="s">
        <v>3</v>
      </c>
      <c r="B13" s="65">
        <v>104</v>
      </c>
      <c r="C13" s="65">
        <v>97</v>
      </c>
      <c r="D13" s="22">
        <f t="shared" si="0"/>
        <v>-6.7307692307692291E-2</v>
      </c>
      <c r="E13" s="71">
        <v>17248330</v>
      </c>
      <c r="F13" s="71">
        <v>16877998</v>
      </c>
      <c r="G13" s="71">
        <v>1034706.2</v>
      </c>
      <c r="H13" s="71">
        <v>1012679.88</v>
      </c>
      <c r="I13" s="22">
        <f t="shared" si="1"/>
        <v>-2.1287511372793499E-2</v>
      </c>
      <c r="J13" s="41"/>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6" s="28" customFormat="1" ht="14.25" x14ac:dyDescent="0.2">
      <c r="A14" s="20" t="s">
        <v>2</v>
      </c>
      <c r="B14" s="65">
        <v>63</v>
      </c>
      <c r="C14" s="65">
        <v>54</v>
      </c>
      <c r="D14" s="22">
        <f t="shared" si="0"/>
        <v>-0.1428571428571429</v>
      </c>
      <c r="E14" s="71">
        <v>21387687</v>
      </c>
      <c r="F14" s="71">
        <v>25906105</v>
      </c>
      <c r="G14" s="71">
        <v>1283261.22</v>
      </c>
      <c r="H14" s="71">
        <v>1554366.3</v>
      </c>
      <c r="I14" s="22">
        <f t="shared" si="1"/>
        <v>0.21126258299927447</v>
      </c>
      <c r="J14" s="41"/>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6" s="28" customFormat="1" ht="14.25" x14ac:dyDescent="0.2">
      <c r="A15" s="20" t="s">
        <v>6</v>
      </c>
      <c r="B15" s="65">
        <v>356</v>
      </c>
      <c r="C15" s="65">
        <v>341</v>
      </c>
      <c r="D15" s="22">
        <f t="shared" si="0"/>
        <v>-4.2134831460674205E-2</v>
      </c>
      <c r="E15" s="71">
        <v>41123320</v>
      </c>
      <c r="F15" s="71">
        <v>42882862</v>
      </c>
      <c r="G15" s="71">
        <v>2467399.2000000002</v>
      </c>
      <c r="H15" s="71">
        <v>2572971.7200000002</v>
      </c>
      <c r="I15" s="22">
        <f t="shared" si="1"/>
        <v>4.2786963698456359E-2</v>
      </c>
      <c r="J15" s="41"/>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6" s="28" customFormat="1" ht="14.25" x14ac:dyDescent="0.2">
      <c r="A16" s="20" t="s">
        <v>10</v>
      </c>
      <c r="B16" s="65">
        <v>4624</v>
      </c>
      <c r="C16" s="65">
        <v>4453</v>
      </c>
      <c r="D16" s="22">
        <f t="shared" si="0"/>
        <v>-3.6980968858131513E-2</v>
      </c>
      <c r="E16" s="71">
        <v>347011931</v>
      </c>
      <c r="F16" s="71">
        <v>403993990</v>
      </c>
      <c r="G16" s="71">
        <v>20815090.82</v>
      </c>
      <c r="H16" s="71">
        <v>24239639.399999999</v>
      </c>
      <c r="I16" s="22">
        <f t="shared" si="1"/>
        <v>0.16452239433466942</v>
      </c>
      <c r="J16" s="41"/>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20" t="s">
        <v>4</v>
      </c>
      <c r="B17" s="65">
        <v>278</v>
      </c>
      <c r="C17" s="65">
        <v>264</v>
      </c>
      <c r="D17" s="22">
        <f t="shared" si="0"/>
        <v>-5.0359712230215847E-2</v>
      </c>
      <c r="E17" s="71">
        <v>16229686</v>
      </c>
      <c r="F17" s="71">
        <v>17666732</v>
      </c>
      <c r="G17" s="71">
        <v>973781.16</v>
      </c>
      <c r="H17" s="71">
        <v>1051441.57</v>
      </c>
      <c r="I17" s="22">
        <f t="shared" si="1"/>
        <v>7.9751399174738724E-2</v>
      </c>
      <c r="J17" s="41"/>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20" t="s">
        <v>9</v>
      </c>
      <c r="B18" s="65">
        <v>4600</v>
      </c>
      <c r="C18" s="65">
        <v>4372</v>
      </c>
      <c r="D18" s="22">
        <f t="shared" si="0"/>
        <v>-4.9565217391304373E-2</v>
      </c>
      <c r="E18" s="71">
        <v>510631724</v>
      </c>
      <c r="F18" s="71">
        <v>622481622</v>
      </c>
      <c r="G18" s="71">
        <v>30637169.030000001</v>
      </c>
      <c r="H18" s="71">
        <v>37328500.359999999</v>
      </c>
      <c r="I18" s="22">
        <f t="shared" si="1"/>
        <v>0.21840566677188189</v>
      </c>
      <c r="J18" s="41"/>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20" t="s">
        <v>8</v>
      </c>
      <c r="B19" s="65">
        <v>5566</v>
      </c>
      <c r="C19" s="65">
        <v>5249</v>
      </c>
      <c r="D19" s="22">
        <f t="shared" si="0"/>
        <v>-5.6952928494430455E-2</v>
      </c>
      <c r="E19" s="71">
        <v>968019887</v>
      </c>
      <c r="F19" s="71">
        <v>1295427222</v>
      </c>
      <c r="G19" s="71">
        <v>58073294.149999999</v>
      </c>
      <c r="H19" s="71">
        <v>77723838.890000001</v>
      </c>
      <c r="I19" s="22">
        <f t="shared" si="1"/>
        <v>0.33837489378928232</v>
      </c>
      <c r="J19" s="41"/>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20" t="s">
        <v>24</v>
      </c>
      <c r="B20" s="65">
        <v>697</v>
      </c>
      <c r="C20" s="65">
        <v>703</v>
      </c>
      <c r="D20" s="22">
        <f t="shared" si="0"/>
        <v>8.6083213773313627E-3</v>
      </c>
      <c r="E20" s="71">
        <v>315413227</v>
      </c>
      <c r="F20" s="71">
        <v>303020931</v>
      </c>
      <c r="G20" s="71">
        <v>18924793.620000001</v>
      </c>
      <c r="H20" s="71">
        <v>18181255.859999999</v>
      </c>
      <c r="I20" s="22">
        <f t="shared" si="1"/>
        <v>-3.9289081557762451E-2</v>
      </c>
      <c r="J20" s="41"/>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s="28" customFormat="1" ht="14.25" x14ac:dyDescent="0.2">
      <c r="A21" s="20" t="s">
        <v>25</v>
      </c>
      <c r="B21" s="38">
        <v>2509</v>
      </c>
      <c r="C21" s="38">
        <v>2448</v>
      </c>
      <c r="D21" s="36">
        <f t="shared" si="0"/>
        <v>-2.4312475089677155E-2</v>
      </c>
      <c r="E21" s="64">
        <v>341200224</v>
      </c>
      <c r="F21" s="64">
        <v>378018672</v>
      </c>
      <c r="G21" s="64">
        <v>20424174.739999998</v>
      </c>
      <c r="H21" s="64">
        <v>22638900.09</v>
      </c>
      <c r="I21" s="36">
        <f t="shared" si="1"/>
        <v>0.10843646699039167</v>
      </c>
      <c r="J21" s="41"/>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c r="HL21" s="29"/>
      <c r="HM21" s="29"/>
      <c r="HN21" s="29"/>
      <c r="HO21" s="29"/>
      <c r="HP21" s="29"/>
      <c r="HQ21" s="29"/>
      <c r="HR21" s="29"/>
      <c r="HS21" s="29"/>
      <c r="HT21" s="29"/>
      <c r="HU21" s="29"/>
      <c r="HV21" s="29"/>
      <c r="HW21" s="29"/>
      <c r="HX21" s="29"/>
      <c r="HY21" s="29"/>
      <c r="HZ21" s="29"/>
      <c r="IA21" s="29"/>
      <c r="IB21" s="29"/>
      <c r="IC21" s="29"/>
      <c r="ID21" s="29"/>
      <c r="IE21" s="29"/>
      <c r="IF21" s="29"/>
      <c r="IG21" s="29"/>
      <c r="IH21" s="29"/>
      <c r="II21" s="29"/>
      <c r="IJ21" s="29"/>
      <c r="IK21" s="29"/>
      <c r="IL21" s="29"/>
      <c r="IM21" s="29"/>
      <c r="IN21" s="29"/>
      <c r="IO21" s="29"/>
      <c r="IP21" s="29"/>
      <c r="IQ21" s="29"/>
      <c r="IR21" s="29"/>
      <c r="IS21" s="29"/>
      <c r="IT21" s="29"/>
    </row>
    <row r="22" spans="1:254" s="28" customFormat="1" ht="14.25" x14ac:dyDescent="0.2">
      <c r="A22" s="20"/>
      <c r="B22" s="21"/>
      <c r="C22" s="21"/>
      <c r="D22" s="22"/>
      <c r="E22" s="23"/>
      <c r="F22" s="23"/>
      <c r="G22" s="23"/>
      <c r="H22" s="23"/>
      <c r="I22" s="24"/>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c r="HL22" s="29"/>
      <c r="HM22" s="29"/>
      <c r="HN22" s="29"/>
      <c r="HO22" s="29"/>
      <c r="HP22" s="29"/>
      <c r="HQ22" s="29"/>
      <c r="HR22" s="29"/>
      <c r="HS22" s="29"/>
      <c r="HT22" s="29"/>
      <c r="HU22" s="29"/>
      <c r="HV22" s="29"/>
      <c r="HW22" s="29"/>
      <c r="HX22" s="29"/>
      <c r="HY22" s="29"/>
      <c r="HZ22" s="29"/>
      <c r="IA22" s="29"/>
      <c r="IB22" s="29"/>
      <c r="IC22" s="29"/>
      <c r="ID22" s="29"/>
      <c r="IE22" s="29"/>
      <c r="IF22" s="29"/>
      <c r="IG22" s="29"/>
      <c r="IH22" s="29"/>
      <c r="II22" s="29"/>
      <c r="IJ22" s="29"/>
      <c r="IK22" s="29"/>
      <c r="IL22" s="29"/>
      <c r="IM22" s="29"/>
      <c r="IN22" s="29"/>
      <c r="IO22" s="29"/>
      <c r="IP22" s="29"/>
      <c r="IQ22" s="29"/>
      <c r="IR22" s="29"/>
      <c r="IS22" s="29"/>
      <c r="IT22" s="29"/>
    </row>
    <row r="23" spans="1:254" s="28" customFormat="1" ht="14.25" x14ac:dyDescent="0.2">
      <c r="A23" s="20" t="s">
        <v>21</v>
      </c>
      <c r="B23" s="21">
        <f>SUM(B10:B21)</f>
        <v>19522</v>
      </c>
      <c r="C23" s="21">
        <f>SUM(C10:C21)</f>
        <v>18675</v>
      </c>
      <c r="D23" s="22">
        <f t="shared" si="0"/>
        <v>-4.338694805860055E-2</v>
      </c>
      <c r="E23" s="71">
        <f>SUM(E10:E21)</f>
        <v>2686947841</v>
      </c>
      <c r="F23" s="71">
        <f>SUM(F10:F21)</f>
        <v>3224432196</v>
      </c>
      <c r="G23" s="71">
        <f>SUM(G10:G21)</f>
        <v>161154579.64000002</v>
      </c>
      <c r="H23" s="71">
        <f>SUM(H10:H21)</f>
        <v>193392957.78999999</v>
      </c>
      <c r="I23" s="22">
        <f t="shared" si="1"/>
        <v>0.20004630474676333</v>
      </c>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c r="HL23" s="29"/>
      <c r="HM23" s="29"/>
      <c r="HN23" s="29"/>
      <c r="HO23" s="29"/>
      <c r="HP23" s="29"/>
      <c r="HQ23" s="29"/>
      <c r="HR23" s="29"/>
      <c r="HS23" s="29"/>
      <c r="HT23" s="29"/>
      <c r="HU23" s="29"/>
      <c r="HV23" s="29"/>
      <c r="HW23" s="29"/>
      <c r="HX23" s="29"/>
      <c r="HY23" s="29"/>
      <c r="HZ23" s="29"/>
      <c r="IA23" s="29"/>
      <c r="IB23" s="29"/>
      <c r="IC23" s="29"/>
      <c r="ID23" s="29"/>
      <c r="IE23" s="29"/>
      <c r="IF23" s="29"/>
      <c r="IG23" s="29"/>
      <c r="IH23" s="29"/>
      <c r="II23" s="29"/>
      <c r="IJ23" s="29"/>
      <c r="IK23" s="29"/>
      <c r="IL23" s="29"/>
      <c r="IM23" s="29"/>
      <c r="IN23" s="29"/>
      <c r="IO23" s="29"/>
      <c r="IP23" s="29"/>
      <c r="IQ23" s="29"/>
      <c r="IR23" s="29"/>
      <c r="IS23" s="29"/>
      <c r="IT23" s="29"/>
    </row>
    <row r="24" spans="1:254" s="28" customFormat="1" x14ac:dyDescent="0.25">
      <c r="A24" s="18"/>
      <c r="B24" s="18"/>
      <c r="C24" s="18"/>
      <c r="D24" s="18"/>
      <c r="E24" s="18"/>
      <c r="F24" s="18"/>
      <c r="G24" s="19"/>
      <c r="H24" s="7"/>
      <c r="I24" s="29"/>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c r="HL24" s="29"/>
      <c r="HM24" s="29"/>
      <c r="HN24" s="29"/>
      <c r="HO24" s="29"/>
      <c r="HP24" s="29"/>
      <c r="HQ24" s="29"/>
      <c r="HR24" s="29"/>
      <c r="HS24" s="29"/>
      <c r="HT24" s="29"/>
      <c r="HU24" s="29"/>
      <c r="HV24" s="29"/>
      <c r="HW24" s="29"/>
      <c r="HX24" s="29"/>
      <c r="HY24" s="29"/>
      <c r="HZ24" s="29"/>
      <c r="IA24" s="29"/>
      <c r="IB24" s="29"/>
      <c r="IC24" s="29"/>
      <c r="ID24" s="29"/>
      <c r="IE24" s="29"/>
      <c r="IF24" s="29"/>
      <c r="IG24" s="29"/>
      <c r="IH24" s="29"/>
      <c r="II24" s="29"/>
      <c r="IJ24" s="29"/>
      <c r="IK24" s="29"/>
      <c r="IL24" s="29"/>
      <c r="IM24" s="29"/>
      <c r="IN24" s="29"/>
      <c r="IO24" s="29"/>
      <c r="IP24" s="29"/>
      <c r="IQ24" s="29"/>
      <c r="IR24" s="29"/>
      <c r="IS24" s="29"/>
      <c r="IT24" s="29"/>
    </row>
  </sheetData>
  <mergeCells count="3">
    <mergeCell ref="A1:I1"/>
    <mergeCell ref="A3:I3"/>
    <mergeCell ref="A2:I2"/>
  </mergeCells>
  <printOptions horizontalCentered="1"/>
  <pageMargins left="0.5" right="0.5" top="1" bottom="1" header="0.5" footer="0.5"/>
  <pageSetup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BB050-93BB-44C0-A351-C1998024AAFD}">
  <sheetPr codeName="Sheet5"/>
  <dimension ref="A1:IT20"/>
  <sheetViews>
    <sheetView showOutlineSymbols="0" zoomScaleNormal="100" workbookViewId="0">
      <selection activeCell="C22" sqref="C22"/>
    </sheetView>
  </sheetViews>
  <sheetFormatPr defaultColWidth="11.44140625" defaultRowHeight="15" x14ac:dyDescent="0.2"/>
  <cols>
    <col min="1" max="1" width="18.6640625" style="27" customWidth="1"/>
    <col min="2" max="3" width="13" style="27" bestFit="1" customWidth="1"/>
    <col min="4" max="4" width="7" style="27" bestFit="1" customWidth="1"/>
    <col min="5" max="8" width="13.5546875" style="27" bestFit="1" customWidth="1"/>
    <col min="9" max="9" width="7" style="27" bestFit="1" customWidth="1"/>
    <col min="10" max="10" width="14.33203125" style="42" customWidth="1"/>
    <col min="11" max="39" width="11.44140625" style="42"/>
    <col min="40" max="16384" width="11.44140625" style="27"/>
  </cols>
  <sheetData>
    <row r="1" spans="1:254" s="32" customFormat="1" x14ac:dyDescent="0.25">
      <c r="A1" s="74" t="s">
        <v>12</v>
      </c>
      <c r="B1" s="74"/>
      <c r="C1" s="74"/>
      <c r="D1" s="74"/>
      <c r="E1" s="7"/>
      <c r="F1" s="7"/>
      <c r="G1" s="7"/>
      <c r="H1" s="7"/>
      <c r="I1" s="37"/>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4" s="32" customFormat="1" x14ac:dyDescent="0.25">
      <c r="A2" s="74" t="s">
        <v>812</v>
      </c>
      <c r="B2" s="74"/>
      <c r="C2" s="74"/>
      <c r="D2" s="74"/>
      <c r="E2" s="7"/>
      <c r="F2" s="7"/>
      <c r="G2" s="7"/>
      <c r="H2" s="7"/>
      <c r="I2" s="29"/>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4" s="32" customFormat="1" x14ac:dyDescent="0.25">
      <c r="A3" s="7"/>
      <c r="B3" s="7"/>
      <c r="C3" s="7"/>
      <c r="D3" s="7"/>
      <c r="E3" s="7"/>
      <c r="F3" s="7"/>
      <c r="G3" s="7"/>
      <c r="I3" s="29"/>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4" s="32" customFormat="1" ht="30" x14ac:dyDescent="0.25">
      <c r="A4" s="33" t="s">
        <v>22</v>
      </c>
      <c r="B4" s="12">
        <f>'Table 2. Retail Use Tax'!B8</f>
        <v>43800</v>
      </c>
      <c r="C4" s="12">
        <f>'Table 2. Retail Use Tax'!C8</f>
        <v>44166</v>
      </c>
      <c r="D4" s="43" t="s">
        <v>16</v>
      </c>
      <c r="E4" s="12"/>
      <c r="H4" s="7"/>
      <c r="I4" s="29"/>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4" s="28" customFormat="1" x14ac:dyDescent="0.25">
      <c r="A5" s="18"/>
      <c r="B5" s="18"/>
      <c r="C5" s="5"/>
      <c r="D5" s="18"/>
      <c r="E5" s="5"/>
      <c r="H5" s="7"/>
      <c r="I5" s="29"/>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row>
    <row r="6" spans="1:254" s="28" customFormat="1" x14ac:dyDescent="0.25">
      <c r="A6" s="7" t="s">
        <v>14</v>
      </c>
      <c r="B6" s="5"/>
      <c r="C6" s="5"/>
      <c r="D6" s="5"/>
      <c r="E6" s="5"/>
      <c r="I6" s="29"/>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row>
    <row r="7" spans="1:254" s="28" customFormat="1" ht="14.25" x14ac:dyDescent="0.2">
      <c r="A7" s="18" t="s">
        <v>13</v>
      </c>
      <c r="B7" s="65">
        <f>'Table 2. Retail Use Tax'!B23</f>
        <v>19522</v>
      </c>
      <c r="C7" s="65">
        <f>'Table 2. Retail Use Tax'!C23</f>
        <v>18675</v>
      </c>
      <c r="D7" s="22">
        <f>+(C7/B7)-1</f>
        <v>-4.338694805860055E-2</v>
      </c>
      <c r="E7" s="21"/>
      <c r="I7" s="29"/>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row>
    <row r="8" spans="1:254" s="28" customFormat="1" ht="14.25" x14ac:dyDescent="0.2">
      <c r="A8" s="18" t="s">
        <v>27</v>
      </c>
      <c r="B8" s="71">
        <f>'Table 2. Retail Use Tax'!E23</f>
        <v>2686947841</v>
      </c>
      <c r="C8" s="71">
        <f>'Table 2. Retail Use Tax'!F23</f>
        <v>3224432196</v>
      </c>
      <c r="D8" s="22">
        <f>+(C8/B8)-1</f>
        <v>0.20003527675474508</v>
      </c>
      <c r="E8" s="25"/>
      <c r="I8" s="29"/>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row>
    <row r="9" spans="1:254" s="28" customFormat="1" ht="14.25" x14ac:dyDescent="0.2">
      <c r="A9" s="18" t="s">
        <v>11</v>
      </c>
      <c r="B9" s="71">
        <f>'Table 2. Retail Use Tax'!G23</f>
        <v>161154579.64000002</v>
      </c>
      <c r="C9" s="71">
        <f>'Table 2. Retail Use Tax'!H23</f>
        <v>193392957.78999999</v>
      </c>
      <c r="D9" s="22">
        <f>+(C9/B9)-1</f>
        <v>0.20004630474676333</v>
      </c>
      <c r="E9" s="25"/>
      <c r="I9" s="29"/>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row>
    <row r="10" spans="1:254" s="28" customFormat="1" ht="14.25" x14ac:dyDescent="0.2">
      <c r="A10" s="18"/>
      <c r="B10" s="21"/>
      <c r="C10" s="18"/>
      <c r="D10" s="22"/>
      <c r="E10" s="18"/>
      <c r="I10" s="29"/>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4" s="28" customFormat="1" x14ac:dyDescent="0.25">
      <c r="A11" s="7" t="s">
        <v>4</v>
      </c>
      <c r="B11" s="21"/>
      <c r="C11" s="18"/>
      <c r="D11" s="22"/>
      <c r="E11" s="18"/>
      <c r="I11" s="29"/>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4" s="28" customFormat="1" ht="14.25" x14ac:dyDescent="0.2">
      <c r="A12" s="31" t="s">
        <v>23</v>
      </c>
      <c r="B12" s="65">
        <v>280918</v>
      </c>
      <c r="C12" s="65">
        <v>232443</v>
      </c>
      <c r="D12" s="22">
        <f>(C12/B12)-1</f>
        <v>-0.17255925216611256</v>
      </c>
      <c r="E12" s="21"/>
      <c r="I12" s="29"/>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4" s="28" customFormat="1" ht="14.25" x14ac:dyDescent="0.2">
      <c r="A13" s="18" t="s">
        <v>11</v>
      </c>
      <c r="B13" s="71">
        <v>89464945.890000015</v>
      </c>
      <c r="C13" s="71">
        <v>98191046.479999989</v>
      </c>
      <c r="D13" s="22">
        <f>(C13/B13)-1</f>
        <v>9.7536532361278017E-2</v>
      </c>
      <c r="E13" s="25"/>
      <c r="I13" s="29"/>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4" s="28" customFormat="1" ht="14.25" x14ac:dyDescent="0.2">
      <c r="A14" s="18"/>
      <c r="B14" s="21"/>
      <c r="C14" s="21"/>
      <c r="D14" s="22"/>
      <c r="E14" s="21"/>
      <c r="I14" s="29"/>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4" s="28" customFormat="1" x14ac:dyDescent="0.25">
      <c r="A15" s="7" t="s">
        <v>15</v>
      </c>
      <c r="B15" s="21"/>
      <c r="C15" s="18"/>
      <c r="D15" s="22"/>
      <c r="E15" s="18"/>
      <c r="I15" s="29"/>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4" s="28" customFormat="1" ht="14.25" x14ac:dyDescent="0.2">
      <c r="A16" s="18" t="s">
        <v>13</v>
      </c>
      <c r="B16" s="65">
        <v>9297</v>
      </c>
      <c r="C16" s="65">
        <v>9182</v>
      </c>
      <c r="D16" s="22">
        <f>(C16/B16)-1</f>
        <v>-1.2369581585457645E-2</v>
      </c>
      <c r="E16" s="21"/>
      <c r="I16" s="29"/>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18" t="s">
        <v>27</v>
      </c>
      <c r="B17" s="71">
        <v>367918505</v>
      </c>
      <c r="C17" s="71">
        <v>343911990</v>
      </c>
      <c r="D17" s="22">
        <f>(C17/B17)-1</f>
        <v>-6.5249544868638765E-2</v>
      </c>
      <c r="E17" s="25"/>
      <c r="I17" s="29"/>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18" t="s">
        <v>11</v>
      </c>
      <c r="B18" s="71">
        <v>22072473.780000001</v>
      </c>
      <c r="C18" s="71">
        <v>20620711.350000001</v>
      </c>
      <c r="D18" s="22">
        <f>(C18/B18)-1</f>
        <v>-6.5772529371648902E-2</v>
      </c>
      <c r="E18" s="25"/>
      <c r="I18" s="29"/>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5"/>
      <c r="B19" s="5"/>
      <c r="C19" s="5"/>
      <c r="D19" s="5"/>
      <c r="E19" s="5"/>
      <c r="F19" s="5"/>
      <c r="G19" s="5"/>
      <c r="H19" s="5"/>
      <c r="I19" s="29"/>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30" t="s">
        <v>26</v>
      </c>
      <c r="B20" s="5"/>
      <c r="C20" s="5"/>
      <c r="D20" s="5"/>
      <c r="E20" s="5"/>
      <c r="F20" s="5"/>
      <c r="G20" s="5"/>
      <c r="H20" s="5"/>
      <c r="I20" s="29"/>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sheetData>
  <mergeCells count="2">
    <mergeCell ref="A1:D1"/>
    <mergeCell ref="A2:D2"/>
  </mergeCells>
  <printOptions horizontalCentered="1"/>
  <pageMargins left="0.5" right="0.5" top="1" bottom="1" header="0.5" footer="0.5"/>
  <pageSetup scale="5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8652C-14D5-4900-B805-B1DE591E0248}">
  <sheetPr codeName="Sheet6"/>
  <dimension ref="A1:F1001"/>
  <sheetViews>
    <sheetView workbookViewId="0">
      <pane xSplit="2" ySplit="7" topLeftCell="C984" activePane="bottomRight" state="frozen"/>
      <selection pane="topRight" activeCell="C1" sqref="C1"/>
      <selection pane="bottomLeft" activeCell="A3" sqref="A3"/>
      <selection pane="bottomRight" activeCell="D995" sqref="D995"/>
    </sheetView>
  </sheetViews>
  <sheetFormatPr defaultRowHeight="12.75" x14ac:dyDescent="0.2"/>
  <cols>
    <col min="1" max="1" width="10" style="66" bestFit="1" customWidth="1"/>
    <col min="2" max="2" width="13.109375" style="66" bestFit="1" customWidth="1"/>
    <col min="3" max="3" width="9.6640625" style="66" bestFit="1" customWidth="1"/>
    <col min="4" max="4" width="14.33203125" style="66" bestFit="1" customWidth="1"/>
    <col min="5" max="5" width="9.44140625" style="66" bestFit="1" customWidth="1"/>
    <col min="6" max="6" width="8.88671875" style="70"/>
    <col min="7" max="16384" width="8.88671875" style="66"/>
  </cols>
  <sheetData>
    <row r="1" spans="1:6" x14ac:dyDescent="0.2">
      <c r="A1" s="75" t="s">
        <v>40</v>
      </c>
      <c r="B1" s="75"/>
      <c r="C1" s="75"/>
      <c r="D1" s="75"/>
      <c r="E1" s="75"/>
      <c r="F1" s="75"/>
    </row>
    <row r="2" spans="1:6" x14ac:dyDescent="0.2">
      <c r="A2" s="76" t="s">
        <v>41</v>
      </c>
      <c r="B2" s="76"/>
      <c r="C2" s="76"/>
      <c r="D2" s="76"/>
      <c r="E2" s="76"/>
      <c r="F2" s="76"/>
    </row>
    <row r="3" spans="1:6" x14ac:dyDescent="0.2">
      <c r="A3" s="76" t="s">
        <v>811</v>
      </c>
      <c r="B3" s="76"/>
      <c r="C3" s="76"/>
      <c r="D3" s="76"/>
      <c r="E3" s="76"/>
      <c r="F3" s="76"/>
    </row>
    <row r="4" spans="1:6" x14ac:dyDescent="0.2">
      <c r="A4" s="75"/>
      <c r="B4" s="75"/>
      <c r="C4" s="75"/>
      <c r="D4" s="75"/>
      <c r="E4" s="75"/>
      <c r="F4" s="75"/>
    </row>
    <row r="5" spans="1:6" ht="63.75" customHeight="1" x14ac:dyDescent="0.2">
      <c r="A5" s="77" t="s">
        <v>42</v>
      </c>
      <c r="B5" s="77"/>
      <c r="C5" s="77"/>
      <c r="D5" s="77"/>
      <c r="E5" s="77"/>
      <c r="F5" s="77"/>
    </row>
    <row r="7" spans="1:6" ht="25.5" x14ac:dyDescent="0.2">
      <c r="A7" s="50" t="s">
        <v>43</v>
      </c>
      <c r="B7" s="50" t="s">
        <v>44</v>
      </c>
      <c r="C7" s="51" t="s">
        <v>13</v>
      </c>
      <c r="D7" s="52" t="s">
        <v>27</v>
      </c>
      <c r="E7" s="52" t="s">
        <v>11</v>
      </c>
      <c r="F7" s="53" t="s">
        <v>45</v>
      </c>
    </row>
    <row r="8" spans="1:6" x14ac:dyDescent="0.2">
      <c r="A8" s="66" t="s">
        <v>46</v>
      </c>
      <c r="B8" s="66" t="s">
        <v>47</v>
      </c>
      <c r="C8" s="67">
        <v>138</v>
      </c>
      <c r="D8" s="68">
        <v>7619315</v>
      </c>
      <c r="E8" s="68">
        <v>456465.54</v>
      </c>
      <c r="F8" s="69">
        <v>7.0204640832161643E-4</v>
      </c>
    </row>
    <row r="9" spans="1:6" x14ac:dyDescent="0.2">
      <c r="A9" s="66" t="s">
        <v>46</v>
      </c>
      <c r="B9" s="66" t="s">
        <v>46</v>
      </c>
      <c r="C9" s="67">
        <v>62</v>
      </c>
      <c r="D9" s="68">
        <v>2798234</v>
      </c>
      <c r="E9" s="68">
        <v>167894.04</v>
      </c>
      <c r="F9" s="69">
        <v>2.5822191914115971E-4</v>
      </c>
    </row>
    <row r="10" spans="1:6" x14ac:dyDescent="0.2">
      <c r="A10" s="66" t="s">
        <v>46</v>
      </c>
      <c r="B10" s="66" t="s">
        <v>48</v>
      </c>
      <c r="C10" s="67">
        <v>52</v>
      </c>
      <c r="D10" s="68">
        <v>4114329</v>
      </c>
      <c r="E10" s="68">
        <v>245887.64</v>
      </c>
      <c r="F10" s="69">
        <v>3.7817648734815476E-4</v>
      </c>
    </row>
    <row r="11" spans="1:6" x14ac:dyDescent="0.2">
      <c r="A11" s="66" t="s">
        <v>46</v>
      </c>
      <c r="B11" s="66" t="s">
        <v>49</v>
      </c>
      <c r="C11" s="67">
        <v>47</v>
      </c>
      <c r="D11" s="68">
        <v>1046549</v>
      </c>
      <c r="E11" s="68">
        <v>62792.94</v>
      </c>
      <c r="F11" s="69">
        <v>9.6575872945315347E-5</v>
      </c>
    </row>
    <row r="12" spans="1:6" x14ac:dyDescent="0.2">
      <c r="A12" s="66" t="s">
        <v>46</v>
      </c>
      <c r="B12" s="66" t="s">
        <v>50</v>
      </c>
      <c r="C12" s="67">
        <v>20</v>
      </c>
      <c r="D12" s="68">
        <v>348418</v>
      </c>
      <c r="E12" s="68">
        <v>20905.080000000002</v>
      </c>
      <c r="F12" s="69">
        <v>3.2152123311819021E-5</v>
      </c>
    </row>
    <row r="13" spans="1:6" x14ac:dyDescent="0.2">
      <c r="A13" s="66" t="s">
        <v>46</v>
      </c>
      <c r="B13" s="66" t="s">
        <v>51</v>
      </c>
      <c r="C13" s="67">
        <v>15</v>
      </c>
      <c r="D13" s="68">
        <v>253865</v>
      </c>
      <c r="E13" s="68">
        <v>15231.9</v>
      </c>
      <c r="F13" s="69">
        <v>2.3426742546466988E-5</v>
      </c>
    </row>
    <row r="14" spans="1:6" x14ac:dyDescent="0.2">
      <c r="A14" s="66" t="s">
        <v>46</v>
      </c>
      <c r="B14" s="66" t="s">
        <v>342</v>
      </c>
      <c r="C14" s="67">
        <v>11</v>
      </c>
      <c r="D14" s="68">
        <v>1312571</v>
      </c>
      <c r="E14" s="68">
        <v>74780.429999999993</v>
      </c>
      <c r="F14" s="69">
        <v>1.1501269579790415E-4</v>
      </c>
    </row>
    <row r="15" spans="1:6" x14ac:dyDescent="0.2">
      <c r="A15" s="66" t="s">
        <v>46</v>
      </c>
      <c r="B15" s="66" t="s">
        <v>52</v>
      </c>
      <c r="C15" s="67">
        <v>18</v>
      </c>
      <c r="D15" s="68">
        <v>538458</v>
      </c>
      <c r="E15" s="68">
        <v>32219.08</v>
      </c>
      <c r="F15" s="69">
        <v>4.955311499182792E-5</v>
      </c>
    </row>
    <row r="16" spans="1:6" x14ac:dyDescent="0.2">
      <c r="A16" s="66" t="s">
        <v>46</v>
      </c>
      <c r="B16" s="66" t="s">
        <v>53</v>
      </c>
      <c r="C16" s="67">
        <v>363</v>
      </c>
      <c r="D16" s="68">
        <v>18031739</v>
      </c>
      <c r="E16" s="68">
        <v>1076176.6499999999</v>
      </c>
      <c r="F16" s="69">
        <v>1.655165364404264E-3</v>
      </c>
    </row>
    <row r="17" spans="1:6" x14ac:dyDescent="0.2">
      <c r="A17" s="66" t="s">
        <v>54</v>
      </c>
      <c r="B17" s="66" t="s">
        <v>55</v>
      </c>
      <c r="C17" s="67">
        <v>142</v>
      </c>
      <c r="D17" s="68">
        <v>8261543</v>
      </c>
      <c r="E17" s="68">
        <v>495629.73</v>
      </c>
      <c r="F17" s="69">
        <v>7.6228113912807632E-4</v>
      </c>
    </row>
    <row r="18" spans="1:6" x14ac:dyDescent="0.2">
      <c r="A18" s="66" t="s">
        <v>54</v>
      </c>
      <c r="B18" s="66" t="s">
        <v>813</v>
      </c>
      <c r="C18" s="67">
        <v>14</v>
      </c>
      <c r="D18" s="68">
        <v>171173</v>
      </c>
      <c r="E18" s="68">
        <v>10270.379999999999</v>
      </c>
      <c r="F18" s="69">
        <v>1.5795898615037101E-5</v>
      </c>
    </row>
    <row r="19" spans="1:6" x14ac:dyDescent="0.2">
      <c r="A19" s="66" t="s">
        <v>54</v>
      </c>
      <c r="B19" s="66" t="s">
        <v>52</v>
      </c>
      <c r="C19" s="67">
        <v>32</v>
      </c>
      <c r="D19" s="68">
        <v>303337</v>
      </c>
      <c r="E19" s="68">
        <v>16837.22</v>
      </c>
      <c r="F19" s="69">
        <v>2.5895733174339703E-5</v>
      </c>
    </row>
    <row r="20" spans="1:6" x14ac:dyDescent="0.2">
      <c r="A20" s="66" t="s">
        <v>54</v>
      </c>
      <c r="B20" s="66" t="s">
        <v>53</v>
      </c>
      <c r="C20" s="67">
        <v>188</v>
      </c>
      <c r="D20" s="68">
        <v>8736053</v>
      </c>
      <c r="E20" s="68">
        <v>522737.33</v>
      </c>
      <c r="F20" s="69">
        <v>8.0397277091745316E-4</v>
      </c>
    </row>
    <row r="21" spans="1:6" x14ac:dyDescent="0.2">
      <c r="A21" s="66" t="s">
        <v>56</v>
      </c>
      <c r="B21" s="66" t="s">
        <v>57</v>
      </c>
      <c r="C21" s="67">
        <v>292</v>
      </c>
      <c r="D21" s="68">
        <v>18353271</v>
      </c>
      <c r="E21" s="68">
        <v>1099697.73</v>
      </c>
      <c r="F21" s="69">
        <v>1.6913409095151732E-3</v>
      </c>
    </row>
    <row r="22" spans="1:6" x14ac:dyDescent="0.2">
      <c r="A22" s="66" t="s">
        <v>56</v>
      </c>
      <c r="B22" s="66" t="s">
        <v>58</v>
      </c>
      <c r="C22" s="67">
        <v>107</v>
      </c>
      <c r="D22" s="68">
        <v>4499710</v>
      </c>
      <c r="E22" s="68">
        <v>269406.77</v>
      </c>
      <c r="F22" s="69">
        <v>4.1434903334877768E-4</v>
      </c>
    </row>
    <row r="23" spans="1:6" x14ac:dyDescent="0.2">
      <c r="A23" s="66" t="s">
        <v>56</v>
      </c>
      <c r="B23" s="66" t="s">
        <v>59</v>
      </c>
      <c r="C23" s="67">
        <v>84</v>
      </c>
      <c r="D23" s="68">
        <v>4317993</v>
      </c>
      <c r="E23" s="68">
        <v>259079.58</v>
      </c>
      <c r="F23" s="69">
        <v>3.9846576065407453E-4</v>
      </c>
    </row>
    <row r="24" spans="1:6" x14ac:dyDescent="0.2">
      <c r="A24" s="66" t="s">
        <v>56</v>
      </c>
      <c r="B24" s="66" t="s">
        <v>61</v>
      </c>
      <c r="C24" s="67">
        <v>37</v>
      </c>
      <c r="D24" s="68">
        <v>507129</v>
      </c>
      <c r="E24" s="68">
        <v>30353.05</v>
      </c>
      <c r="F24" s="69">
        <v>4.6683151008740851E-5</v>
      </c>
    </row>
    <row r="25" spans="1:6" x14ac:dyDescent="0.2">
      <c r="A25" s="66" t="s">
        <v>56</v>
      </c>
      <c r="B25" s="66" t="s">
        <v>60</v>
      </c>
      <c r="C25" s="67">
        <v>35</v>
      </c>
      <c r="D25" s="68">
        <v>427608</v>
      </c>
      <c r="E25" s="68">
        <v>25446.99</v>
      </c>
      <c r="F25" s="69">
        <v>3.9137604849855898E-5</v>
      </c>
    </row>
    <row r="26" spans="1:6" x14ac:dyDescent="0.2">
      <c r="A26" s="66" t="s">
        <v>56</v>
      </c>
      <c r="B26" s="66" t="s">
        <v>814</v>
      </c>
      <c r="C26" s="67">
        <v>12</v>
      </c>
      <c r="D26" s="68">
        <v>86046</v>
      </c>
      <c r="E26" s="68">
        <v>5162.76</v>
      </c>
      <c r="F26" s="69">
        <v>7.9403521129470338E-6</v>
      </c>
    </row>
    <row r="27" spans="1:6" x14ac:dyDescent="0.2">
      <c r="A27" s="66" t="s">
        <v>56</v>
      </c>
      <c r="B27" s="66" t="s">
        <v>52</v>
      </c>
      <c r="C27" s="67">
        <v>60</v>
      </c>
      <c r="D27" s="68">
        <v>2443688</v>
      </c>
      <c r="E27" s="68">
        <v>128049.69</v>
      </c>
      <c r="F27" s="69">
        <v>1.9694109866693639E-4</v>
      </c>
    </row>
    <row r="28" spans="1:6" x14ac:dyDescent="0.2">
      <c r="A28" s="66" t="s">
        <v>56</v>
      </c>
      <c r="B28" s="66" t="s">
        <v>53</v>
      </c>
      <c r="C28" s="67">
        <v>627</v>
      </c>
      <c r="D28" s="68">
        <v>30635445</v>
      </c>
      <c r="E28" s="68">
        <v>1817196.57</v>
      </c>
      <c r="F28" s="69">
        <v>2.7948579101565057E-3</v>
      </c>
    </row>
    <row r="29" spans="1:6" x14ac:dyDescent="0.2">
      <c r="A29" s="66" t="s">
        <v>62</v>
      </c>
      <c r="B29" s="66" t="s">
        <v>63</v>
      </c>
      <c r="C29" s="67">
        <v>304</v>
      </c>
      <c r="D29" s="68">
        <v>29124362</v>
      </c>
      <c r="E29" s="68">
        <v>1743633.51</v>
      </c>
      <c r="F29" s="69">
        <v>2.6817175358400838E-3</v>
      </c>
    </row>
    <row r="30" spans="1:6" x14ac:dyDescent="0.2">
      <c r="A30" s="66" t="s">
        <v>62</v>
      </c>
      <c r="B30" s="66" t="s">
        <v>64</v>
      </c>
      <c r="C30" s="67">
        <v>61</v>
      </c>
      <c r="D30" s="68">
        <v>1410030</v>
      </c>
      <c r="E30" s="68">
        <v>84601.8</v>
      </c>
      <c r="F30" s="69">
        <v>1.3011801466446675E-4</v>
      </c>
    </row>
    <row r="31" spans="1:6" x14ac:dyDescent="0.2">
      <c r="A31" s="66" t="s">
        <v>62</v>
      </c>
      <c r="B31" s="66" t="s">
        <v>65</v>
      </c>
      <c r="C31" s="67">
        <v>33</v>
      </c>
      <c r="D31" s="68">
        <v>298860</v>
      </c>
      <c r="E31" s="68">
        <v>17931.599999999999</v>
      </c>
      <c r="F31" s="69">
        <v>2.7578895387064479E-5</v>
      </c>
    </row>
    <row r="32" spans="1:6" x14ac:dyDescent="0.2">
      <c r="A32" s="66" t="s">
        <v>62</v>
      </c>
      <c r="B32" s="66" t="s">
        <v>66</v>
      </c>
      <c r="C32" s="67">
        <v>22</v>
      </c>
      <c r="D32" s="68">
        <v>476732</v>
      </c>
      <c r="E32" s="68">
        <v>28603.919999999998</v>
      </c>
      <c r="F32" s="69">
        <v>4.3992979842287435E-5</v>
      </c>
    </row>
    <row r="33" spans="1:6" x14ac:dyDescent="0.2">
      <c r="A33" s="66" t="s">
        <v>62</v>
      </c>
      <c r="B33" s="66" t="s">
        <v>815</v>
      </c>
      <c r="C33" s="67">
        <v>18</v>
      </c>
      <c r="D33" s="68">
        <v>40712</v>
      </c>
      <c r="E33" s="68">
        <v>2408.0300000000002</v>
      </c>
      <c r="F33" s="69">
        <v>3.7035628420728149E-6</v>
      </c>
    </row>
    <row r="34" spans="1:6" x14ac:dyDescent="0.2">
      <c r="A34" s="66" t="s">
        <v>62</v>
      </c>
      <c r="B34" s="66" t="s">
        <v>52</v>
      </c>
      <c r="C34" s="67">
        <v>50</v>
      </c>
      <c r="D34" s="68">
        <v>981189</v>
      </c>
      <c r="E34" s="68">
        <v>54724.71</v>
      </c>
      <c r="F34" s="69">
        <v>8.4166892646358462E-5</v>
      </c>
    </row>
    <row r="35" spans="1:6" x14ac:dyDescent="0.2">
      <c r="A35" s="66" t="s">
        <v>62</v>
      </c>
      <c r="B35" s="66" t="s">
        <v>53</v>
      </c>
      <c r="C35" s="67">
        <v>488</v>
      </c>
      <c r="D35" s="68">
        <v>32331885</v>
      </c>
      <c r="E35" s="68">
        <v>1931903.57</v>
      </c>
      <c r="F35" s="69">
        <v>2.9712778812223339E-3</v>
      </c>
    </row>
    <row r="36" spans="1:6" x14ac:dyDescent="0.2">
      <c r="A36" s="66" t="s">
        <v>67</v>
      </c>
      <c r="B36" s="66" t="s">
        <v>67</v>
      </c>
      <c r="C36" s="67">
        <v>151</v>
      </c>
      <c r="D36" s="68">
        <v>8297344</v>
      </c>
      <c r="E36" s="68">
        <v>496955.71</v>
      </c>
      <c r="F36" s="69">
        <v>7.6432050336246366E-4</v>
      </c>
    </row>
    <row r="37" spans="1:6" x14ac:dyDescent="0.2">
      <c r="A37" s="66" t="s">
        <v>67</v>
      </c>
      <c r="B37" s="66" t="s">
        <v>68</v>
      </c>
      <c r="C37" s="67">
        <v>44</v>
      </c>
      <c r="D37" s="68">
        <v>1432428</v>
      </c>
      <c r="E37" s="68">
        <v>85945.68</v>
      </c>
      <c r="F37" s="69">
        <v>1.3218490919327444E-4</v>
      </c>
    </row>
    <row r="38" spans="1:6" x14ac:dyDescent="0.2">
      <c r="A38" s="66" t="s">
        <v>67</v>
      </c>
      <c r="B38" s="66" t="s">
        <v>816</v>
      </c>
      <c r="C38" s="67">
        <v>17</v>
      </c>
      <c r="D38" s="68">
        <v>513574</v>
      </c>
      <c r="E38" s="68">
        <v>30814.44</v>
      </c>
      <c r="F38" s="69">
        <v>4.7392771262518413E-5</v>
      </c>
    </row>
    <row r="39" spans="1:6" x14ac:dyDescent="0.2">
      <c r="A39" s="66" t="s">
        <v>67</v>
      </c>
      <c r="B39" s="66" t="s">
        <v>817</v>
      </c>
      <c r="C39" s="67">
        <v>10</v>
      </c>
      <c r="D39" s="68">
        <v>52852</v>
      </c>
      <c r="E39" s="68">
        <v>3171.12</v>
      </c>
      <c r="F39" s="69">
        <v>4.8771992872821112E-6</v>
      </c>
    </row>
    <row r="40" spans="1:6" x14ac:dyDescent="0.2">
      <c r="A40" s="66" t="s">
        <v>67</v>
      </c>
      <c r="B40" s="66" t="s">
        <v>52</v>
      </c>
      <c r="C40" s="67">
        <v>31</v>
      </c>
      <c r="D40" s="68">
        <v>364402</v>
      </c>
      <c r="E40" s="68">
        <v>21783.919999999998</v>
      </c>
      <c r="F40" s="69">
        <v>3.350378386759584E-5</v>
      </c>
    </row>
    <row r="41" spans="1:6" x14ac:dyDescent="0.2">
      <c r="A41" s="66" t="s">
        <v>67</v>
      </c>
      <c r="B41" s="66" t="s">
        <v>53</v>
      </c>
      <c r="C41" s="67">
        <v>253</v>
      </c>
      <c r="D41" s="68">
        <v>10660600</v>
      </c>
      <c r="E41" s="68">
        <v>638670.87</v>
      </c>
      <c r="F41" s="69">
        <v>9.822791669731345E-4</v>
      </c>
    </row>
    <row r="42" spans="1:6" x14ac:dyDescent="0.2">
      <c r="A42" s="66" t="s">
        <v>69</v>
      </c>
      <c r="B42" s="66" t="s">
        <v>70</v>
      </c>
      <c r="C42" s="67">
        <v>281</v>
      </c>
      <c r="D42" s="68">
        <v>15517321</v>
      </c>
      <c r="E42" s="68">
        <v>929593.8</v>
      </c>
      <c r="F42" s="69">
        <v>1.4297201678971057E-3</v>
      </c>
    </row>
    <row r="43" spans="1:6" x14ac:dyDescent="0.2">
      <c r="A43" s="66" t="s">
        <v>69</v>
      </c>
      <c r="B43" s="66" t="s">
        <v>71</v>
      </c>
      <c r="C43" s="67">
        <v>107</v>
      </c>
      <c r="D43" s="68">
        <v>4595756</v>
      </c>
      <c r="E43" s="68">
        <v>275745.36</v>
      </c>
      <c r="F43" s="69">
        <v>4.2409781820408854E-4</v>
      </c>
    </row>
    <row r="44" spans="1:6" x14ac:dyDescent="0.2">
      <c r="A44" s="66" t="s">
        <v>69</v>
      </c>
      <c r="B44" s="66" t="s">
        <v>72</v>
      </c>
      <c r="C44" s="67">
        <v>64</v>
      </c>
      <c r="D44" s="68">
        <v>4840146</v>
      </c>
      <c r="E44" s="68">
        <v>290408.76</v>
      </c>
      <c r="F44" s="69">
        <v>4.4665020475178545E-4</v>
      </c>
    </row>
    <row r="45" spans="1:6" x14ac:dyDescent="0.2">
      <c r="A45" s="66" t="s">
        <v>69</v>
      </c>
      <c r="B45" s="66" t="s">
        <v>74</v>
      </c>
      <c r="C45" s="67">
        <v>59</v>
      </c>
      <c r="D45" s="68">
        <v>1947411</v>
      </c>
      <c r="E45" s="68">
        <v>116844.66</v>
      </c>
      <c r="F45" s="69">
        <v>1.7970770342173135E-4</v>
      </c>
    </row>
    <row r="46" spans="1:6" x14ac:dyDescent="0.2">
      <c r="A46" s="66" t="s">
        <v>69</v>
      </c>
      <c r="B46" s="66" t="s">
        <v>73</v>
      </c>
      <c r="C46" s="67">
        <v>58</v>
      </c>
      <c r="D46" s="68">
        <v>2624589</v>
      </c>
      <c r="E46" s="68">
        <v>157475.34</v>
      </c>
      <c r="F46" s="69">
        <v>2.4219790358375219E-4</v>
      </c>
    </row>
    <row r="47" spans="1:6" x14ac:dyDescent="0.2">
      <c r="A47" s="66" t="s">
        <v>69</v>
      </c>
      <c r="B47" s="66" t="s">
        <v>75</v>
      </c>
      <c r="C47" s="67">
        <v>43</v>
      </c>
      <c r="D47" s="68">
        <v>4842084</v>
      </c>
      <c r="E47" s="68">
        <v>289848.24</v>
      </c>
      <c r="F47" s="69">
        <v>4.4578812203510887E-4</v>
      </c>
    </row>
    <row r="48" spans="1:6" x14ac:dyDescent="0.2">
      <c r="A48" s="66" t="s">
        <v>69</v>
      </c>
      <c r="B48" s="66" t="s">
        <v>78</v>
      </c>
      <c r="C48" s="67">
        <v>37</v>
      </c>
      <c r="D48" s="68">
        <v>1027770</v>
      </c>
      <c r="E48" s="68">
        <v>61666.2</v>
      </c>
      <c r="F48" s="69">
        <v>9.4842940881895396E-5</v>
      </c>
    </row>
    <row r="49" spans="1:6" x14ac:dyDescent="0.2">
      <c r="A49" s="66" t="s">
        <v>69</v>
      </c>
      <c r="B49" s="66" t="s">
        <v>76</v>
      </c>
      <c r="C49" s="67">
        <v>36</v>
      </c>
      <c r="D49" s="68">
        <v>1549460</v>
      </c>
      <c r="E49" s="68">
        <v>92967.6</v>
      </c>
      <c r="F49" s="69">
        <v>1.4298465919307011E-4</v>
      </c>
    </row>
    <row r="50" spans="1:6" x14ac:dyDescent="0.2">
      <c r="A50" s="66" t="s">
        <v>69</v>
      </c>
      <c r="B50" s="66" t="s">
        <v>77</v>
      </c>
      <c r="C50" s="67">
        <v>31</v>
      </c>
      <c r="D50" s="68">
        <v>1305506</v>
      </c>
      <c r="E50" s="68">
        <v>78330.36</v>
      </c>
      <c r="F50" s="69">
        <v>1.2047250686336413E-4</v>
      </c>
    </row>
    <row r="51" spans="1:6" x14ac:dyDescent="0.2">
      <c r="A51" s="66" t="s">
        <v>69</v>
      </c>
      <c r="B51" s="66" t="s">
        <v>79</v>
      </c>
      <c r="C51" s="67">
        <v>30</v>
      </c>
      <c r="D51" s="68">
        <v>708534</v>
      </c>
      <c r="E51" s="68">
        <v>42512.04</v>
      </c>
      <c r="F51" s="69">
        <v>6.5383741765971841E-5</v>
      </c>
    </row>
    <row r="52" spans="1:6" x14ac:dyDescent="0.2">
      <c r="A52" s="66" t="s">
        <v>69</v>
      </c>
      <c r="B52" s="66" t="s">
        <v>80</v>
      </c>
      <c r="C52" s="67">
        <v>27</v>
      </c>
      <c r="D52" s="68">
        <v>298117</v>
      </c>
      <c r="E52" s="68">
        <v>17887.02</v>
      </c>
      <c r="F52" s="69">
        <v>2.7510331111910265E-5</v>
      </c>
    </row>
    <row r="53" spans="1:6" x14ac:dyDescent="0.2">
      <c r="A53" s="66" t="s">
        <v>69</v>
      </c>
      <c r="B53" s="66" t="s">
        <v>81</v>
      </c>
      <c r="C53" s="67">
        <v>14</v>
      </c>
      <c r="D53" s="68">
        <v>293116</v>
      </c>
      <c r="E53" s="68">
        <v>17586.96</v>
      </c>
      <c r="F53" s="69">
        <v>2.7048837249129329E-5</v>
      </c>
    </row>
    <row r="54" spans="1:6" x14ac:dyDescent="0.2">
      <c r="A54" s="66" t="s">
        <v>69</v>
      </c>
      <c r="B54" s="66" t="s">
        <v>818</v>
      </c>
      <c r="C54" s="67">
        <v>13</v>
      </c>
      <c r="D54" s="68">
        <v>75327</v>
      </c>
      <c r="E54" s="68">
        <v>4519.62</v>
      </c>
      <c r="F54" s="69">
        <v>6.9511994004597669E-6</v>
      </c>
    </row>
    <row r="55" spans="1:6" x14ac:dyDescent="0.2">
      <c r="A55" s="66" t="s">
        <v>69</v>
      </c>
      <c r="B55" s="66" t="s">
        <v>819</v>
      </c>
      <c r="C55" s="67">
        <v>11</v>
      </c>
      <c r="D55" s="68">
        <v>125278</v>
      </c>
      <c r="E55" s="68">
        <v>7516.68</v>
      </c>
      <c r="F55" s="69">
        <v>1.1560693489596011E-5</v>
      </c>
    </row>
    <row r="56" spans="1:6" x14ac:dyDescent="0.2">
      <c r="A56" s="66" t="s">
        <v>69</v>
      </c>
      <c r="B56" s="66" t="s">
        <v>52</v>
      </c>
      <c r="C56" s="67">
        <v>59</v>
      </c>
      <c r="D56" s="68">
        <v>281530</v>
      </c>
      <c r="E56" s="68">
        <v>16823.900000000001</v>
      </c>
      <c r="F56" s="69">
        <v>2.5875246944078283E-5</v>
      </c>
    </row>
    <row r="57" spans="1:6" x14ac:dyDescent="0.2">
      <c r="A57" s="66" t="s">
        <v>69</v>
      </c>
      <c r="B57" s="66" t="s">
        <v>53</v>
      </c>
      <c r="C57" s="67">
        <v>870</v>
      </c>
      <c r="D57" s="68">
        <v>40031945</v>
      </c>
      <c r="E57" s="68">
        <v>2399726.54</v>
      </c>
      <c r="F57" s="69">
        <v>3.6907920767930472E-3</v>
      </c>
    </row>
    <row r="58" spans="1:6" x14ac:dyDescent="0.2">
      <c r="A58" s="66" t="s">
        <v>82</v>
      </c>
      <c r="B58" s="66" t="s">
        <v>83</v>
      </c>
      <c r="C58" s="67">
        <v>1840</v>
      </c>
      <c r="D58" s="68">
        <v>307894858</v>
      </c>
      <c r="E58" s="68">
        <v>18451671.390000001</v>
      </c>
      <c r="F58" s="69">
        <v>2.8378767928199416E-2</v>
      </c>
    </row>
    <row r="59" spans="1:6" x14ac:dyDescent="0.2">
      <c r="A59" s="66" t="s">
        <v>82</v>
      </c>
      <c r="B59" s="66" t="s">
        <v>84</v>
      </c>
      <c r="C59" s="67">
        <v>1279</v>
      </c>
      <c r="D59" s="68">
        <v>213464055</v>
      </c>
      <c r="E59" s="68">
        <v>12789245.82</v>
      </c>
      <c r="F59" s="69">
        <v>1.9669927532915729E-2</v>
      </c>
    </row>
    <row r="60" spans="1:6" x14ac:dyDescent="0.2">
      <c r="A60" s="66" t="s">
        <v>82</v>
      </c>
      <c r="B60" s="66" t="s">
        <v>85</v>
      </c>
      <c r="C60" s="67">
        <v>139</v>
      </c>
      <c r="D60" s="68">
        <v>8132418</v>
      </c>
      <c r="E60" s="68">
        <v>486915.99</v>
      </c>
      <c r="F60" s="69">
        <v>7.4887936104413072E-4</v>
      </c>
    </row>
    <row r="61" spans="1:6" x14ac:dyDescent="0.2">
      <c r="A61" s="66" t="s">
        <v>82</v>
      </c>
      <c r="B61" s="66" t="s">
        <v>87</v>
      </c>
      <c r="C61" s="67">
        <v>115</v>
      </c>
      <c r="D61" s="68">
        <v>2863468</v>
      </c>
      <c r="E61" s="68">
        <v>171808.08</v>
      </c>
      <c r="F61" s="69">
        <v>2.6424173330725673E-4</v>
      </c>
    </row>
    <row r="62" spans="1:6" x14ac:dyDescent="0.2">
      <c r="A62" s="66" t="s">
        <v>82</v>
      </c>
      <c r="B62" s="66" t="s">
        <v>86</v>
      </c>
      <c r="C62" s="67">
        <v>106</v>
      </c>
      <c r="D62" s="68">
        <v>3884527</v>
      </c>
      <c r="E62" s="68">
        <v>233071.62</v>
      </c>
      <c r="F62" s="69">
        <v>3.5846538098516836E-4</v>
      </c>
    </row>
    <row r="63" spans="1:6" x14ac:dyDescent="0.2">
      <c r="A63" s="66" t="s">
        <v>82</v>
      </c>
      <c r="B63" s="66" t="s">
        <v>88</v>
      </c>
      <c r="C63" s="67">
        <v>59</v>
      </c>
      <c r="D63" s="68">
        <v>2560034</v>
      </c>
      <c r="E63" s="68">
        <v>153602.04</v>
      </c>
      <c r="F63" s="69">
        <v>2.3624074775255381E-4</v>
      </c>
    </row>
    <row r="64" spans="1:6" x14ac:dyDescent="0.2">
      <c r="A64" s="66" t="s">
        <v>82</v>
      </c>
      <c r="B64" s="66" t="s">
        <v>89</v>
      </c>
      <c r="C64" s="67">
        <v>37</v>
      </c>
      <c r="D64" s="68">
        <v>732808</v>
      </c>
      <c r="E64" s="68">
        <v>43968.480000000003</v>
      </c>
      <c r="F64" s="69">
        <v>6.7623754168520209E-5</v>
      </c>
    </row>
    <row r="65" spans="1:6" x14ac:dyDescent="0.2">
      <c r="A65" s="66" t="s">
        <v>82</v>
      </c>
      <c r="B65" s="66" t="s">
        <v>91</v>
      </c>
      <c r="C65" s="67">
        <v>28</v>
      </c>
      <c r="D65" s="68">
        <v>1899394</v>
      </c>
      <c r="E65" s="68">
        <v>113963.64</v>
      </c>
      <c r="F65" s="69">
        <v>1.7527667946469234E-4</v>
      </c>
    </row>
    <row r="66" spans="1:6" x14ac:dyDescent="0.2">
      <c r="A66" s="66" t="s">
        <v>82</v>
      </c>
      <c r="B66" s="66" t="s">
        <v>90</v>
      </c>
      <c r="C66" s="67">
        <v>24</v>
      </c>
      <c r="D66" s="68">
        <v>385725</v>
      </c>
      <c r="E66" s="68">
        <v>23143.5</v>
      </c>
      <c r="F66" s="69">
        <v>3.5594825079219185E-5</v>
      </c>
    </row>
    <row r="67" spans="1:6" x14ac:dyDescent="0.2">
      <c r="A67" s="66" t="s">
        <v>82</v>
      </c>
      <c r="B67" s="66" t="s">
        <v>92</v>
      </c>
      <c r="C67" s="67">
        <v>21</v>
      </c>
      <c r="D67" s="68">
        <v>8548126</v>
      </c>
      <c r="E67" s="68">
        <v>512887.56</v>
      </c>
      <c r="F67" s="69">
        <v>7.8882377270108391E-4</v>
      </c>
    </row>
    <row r="68" spans="1:6" x14ac:dyDescent="0.2">
      <c r="A68" s="66" t="s">
        <v>82</v>
      </c>
      <c r="B68" s="66" t="s">
        <v>105</v>
      </c>
      <c r="C68" s="67">
        <v>11</v>
      </c>
      <c r="D68" s="68">
        <v>508323</v>
      </c>
      <c r="E68" s="68">
        <v>30499.38</v>
      </c>
      <c r="F68" s="69">
        <v>4.6908207320614261E-5</v>
      </c>
    </row>
    <row r="69" spans="1:6" x14ac:dyDescent="0.2">
      <c r="A69" s="66" t="s">
        <v>82</v>
      </c>
      <c r="B69" s="66" t="s">
        <v>52</v>
      </c>
      <c r="C69" s="67">
        <v>79</v>
      </c>
      <c r="D69" s="68">
        <v>6569679</v>
      </c>
      <c r="E69" s="68">
        <v>336095.01</v>
      </c>
      <c r="F69" s="69">
        <v>5.1691589824133879E-4</v>
      </c>
    </row>
    <row r="70" spans="1:6" x14ac:dyDescent="0.2">
      <c r="A70" s="66" t="s">
        <v>82</v>
      </c>
      <c r="B70" s="66" t="s">
        <v>53</v>
      </c>
      <c r="C70" s="67">
        <v>3738</v>
      </c>
      <c r="D70" s="68">
        <v>557443415</v>
      </c>
      <c r="E70" s="68">
        <v>33346872.510000002</v>
      </c>
      <c r="F70" s="69">
        <v>5.1287665821179725E-2</v>
      </c>
    </row>
    <row r="71" spans="1:6" x14ac:dyDescent="0.2">
      <c r="A71" s="66" t="s">
        <v>93</v>
      </c>
      <c r="B71" s="66" t="s">
        <v>93</v>
      </c>
      <c r="C71" s="67">
        <v>542</v>
      </c>
      <c r="D71" s="68">
        <v>48672788</v>
      </c>
      <c r="E71" s="68">
        <v>2917290.87</v>
      </c>
      <c r="F71" s="69">
        <v>4.4868087464235385E-3</v>
      </c>
    </row>
    <row r="72" spans="1:6" x14ac:dyDescent="0.2">
      <c r="A72" s="66" t="s">
        <v>93</v>
      </c>
      <c r="B72" s="66" t="s">
        <v>94</v>
      </c>
      <c r="C72" s="67">
        <v>116</v>
      </c>
      <c r="D72" s="68">
        <v>2276545</v>
      </c>
      <c r="E72" s="68">
        <v>136592.70000000001</v>
      </c>
      <c r="F72" s="69">
        <v>2.1008029311030151E-4</v>
      </c>
    </row>
    <row r="73" spans="1:6" x14ac:dyDescent="0.2">
      <c r="A73" s="66" t="s">
        <v>93</v>
      </c>
      <c r="B73" s="66" t="s">
        <v>95</v>
      </c>
      <c r="C73" s="67">
        <v>110</v>
      </c>
      <c r="D73" s="68">
        <v>3876021</v>
      </c>
      <c r="E73" s="68">
        <v>232490.71</v>
      </c>
      <c r="F73" s="69">
        <v>3.5757193834093696E-4</v>
      </c>
    </row>
    <row r="74" spans="1:6" x14ac:dyDescent="0.2">
      <c r="A74" s="66" t="s">
        <v>93</v>
      </c>
      <c r="B74" s="66" t="s">
        <v>52</v>
      </c>
      <c r="C74" s="67">
        <v>107</v>
      </c>
      <c r="D74" s="68">
        <v>3201825</v>
      </c>
      <c r="E74" s="68">
        <v>192045.5</v>
      </c>
      <c r="F74" s="69">
        <v>2.9536699201724843E-4</v>
      </c>
    </row>
    <row r="75" spans="1:6" x14ac:dyDescent="0.2">
      <c r="A75" s="66" t="s">
        <v>93</v>
      </c>
      <c r="B75" s="66" t="s">
        <v>53</v>
      </c>
      <c r="C75" s="67">
        <v>875</v>
      </c>
      <c r="D75" s="68">
        <v>58027179</v>
      </c>
      <c r="E75" s="68">
        <v>3478419.78</v>
      </c>
      <c r="F75" s="69">
        <v>5.3498279698920249E-3</v>
      </c>
    </row>
    <row r="76" spans="1:6" x14ac:dyDescent="0.2">
      <c r="A76" s="66" t="s">
        <v>96</v>
      </c>
      <c r="B76" s="66" t="s">
        <v>97</v>
      </c>
      <c r="C76" s="67">
        <v>411</v>
      </c>
      <c r="D76" s="68">
        <v>39443809</v>
      </c>
      <c r="E76" s="68">
        <v>2362421.69</v>
      </c>
      <c r="F76" s="69">
        <v>3.6334170207143854E-3</v>
      </c>
    </row>
    <row r="77" spans="1:6" x14ac:dyDescent="0.2">
      <c r="A77" s="66" t="s">
        <v>96</v>
      </c>
      <c r="B77" s="66" t="s">
        <v>98</v>
      </c>
      <c r="C77" s="67">
        <v>140</v>
      </c>
      <c r="D77" s="68">
        <v>5786921</v>
      </c>
      <c r="E77" s="68">
        <v>347215.26</v>
      </c>
      <c r="F77" s="69">
        <v>5.3401890139933943E-4</v>
      </c>
    </row>
    <row r="78" spans="1:6" x14ac:dyDescent="0.2">
      <c r="A78" s="66" t="s">
        <v>96</v>
      </c>
      <c r="B78" s="66" t="s">
        <v>99</v>
      </c>
      <c r="C78" s="67">
        <v>107</v>
      </c>
      <c r="D78" s="68">
        <v>5287201</v>
      </c>
      <c r="E78" s="68">
        <v>317232.06</v>
      </c>
      <c r="F78" s="69">
        <v>4.8790458164151343E-4</v>
      </c>
    </row>
    <row r="79" spans="1:6" x14ac:dyDescent="0.2">
      <c r="A79" s="66" t="s">
        <v>96</v>
      </c>
      <c r="B79" s="66" t="s">
        <v>100</v>
      </c>
      <c r="C79" s="67">
        <v>61</v>
      </c>
      <c r="D79" s="68">
        <v>1528912</v>
      </c>
      <c r="E79" s="68">
        <v>91734.720000000001</v>
      </c>
      <c r="F79" s="69">
        <v>1.4108848324977425E-4</v>
      </c>
    </row>
    <row r="80" spans="1:6" x14ac:dyDescent="0.2">
      <c r="A80" s="66" t="s">
        <v>96</v>
      </c>
      <c r="B80" s="66" t="s">
        <v>89</v>
      </c>
      <c r="C80" s="67">
        <v>55</v>
      </c>
      <c r="D80" s="68">
        <v>1633514</v>
      </c>
      <c r="E80" s="68">
        <v>98010.84</v>
      </c>
      <c r="F80" s="69">
        <v>1.5074118891556329E-4</v>
      </c>
    </row>
    <row r="81" spans="1:6" x14ac:dyDescent="0.2">
      <c r="A81" s="66" t="s">
        <v>96</v>
      </c>
      <c r="B81" s="66" t="s">
        <v>101</v>
      </c>
      <c r="C81" s="67">
        <v>42</v>
      </c>
      <c r="D81" s="68">
        <v>1385265</v>
      </c>
      <c r="E81" s="68">
        <v>83115.899999999994</v>
      </c>
      <c r="F81" s="69">
        <v>1.2783269262652035E-4</v>
      </c>
    </row>
    <row r="82" spans="1:6" x14ac:dyDescent="0.2">
      <c r="A82" s="66" t="s">
        <v>96</v>
      </c>
      <c r="B82" s="66" t="s">
        <v>102</v>
      </c>
      <c r="C82" s="67">
        <v>29</v>
      </c>
      <c r="D82" s="68">
        <v>894546</v>
      </c>
      <c r="E82" s="68">
        <v>53672.76</v>
      </c>
      <c r="F82" s="69">
        <v>8.2548987997446913E-5</v>
      </c>
    </row>
    <row r="83" spans="1:6" x14ac:dyDescent="0.2">
      <c r="A83" s="66" t="s">
        <v>96</v>
      </c>
      <c r="B83" s="66" t="s">
        <v>52</v>
      </c>
      <c r="C83" s="67">
        <v>31</v>
      </c>
      <c r="D83" s="68">
        <v>197996</v>
      </c>
      <c r="E83" s="68">
        <v>11676.83</v>
      </c>
      <c r="F83" s="69">
        <v>1.7959026133894137E-5</v>
      </c>
    </row>
    <row r="84" spans="1:6" x14ac:dyDescent="0.2">
      <c r="A84" s="66" t="s">
        <v>96</v>
      </c>
      <c r="B84" s="66" t="s">
        <v>53</v>
      </c>
      <c r="C84" s="67">
        <v>876</v>
      </c>
      <c r="D84" s="68">
        <v>56158164</v>
      </c>
      <c r="E84" s="68">
        <v>3365080.06</v>
      </c>
      <c r="F84" s="69">
        <v>5.1755108826784376E-3</v>
      </c>
    </row>
    <row r="85" spans="1:6" x14ac:dyDescent="0.2">
      <c r="A85" s="66" t="s">
        <v>103</v>
      </c>
      <c r="B85" s="66" t="s">
        <v>104</v>
      </c>
      <c r="C85" s="67">
        <v>330</v>
      </c>
      <c r="D85" s="68">
        <v>29526843</v>
      </c>
      <c r="E85" s="68">
        <v>1769301.74</v>
      </c>
      <c r="F85" s="69">
        <v>2.7211954089769543E-3</v>
      </c>
    </row>
    <row r="86" spans="1:6" x14ac:dyDescent="0.2">
      <c r="A86" s="66" t="s">
        <v>103</v>
      </c>
      <c r="B86" s="66" t="s">
        <v>105</v>
      </c>
      <c r="C86" s="67">
        <v>110</v>
      </c>
      <c r="D86" s="68">
        <v>8167827</v>
      </c>
      <c r="E86" s="68">
        <v>490069.62</v>
      </c>
      <c r="F86" s="69">
        <v>7.5372966061915516E-4</v>
      </c>
    </row>
    <row r="87" spans="1:6" x14ac:dyDescent="0.2">
      <c r="A87" s="66" t="s">
        <v>103</v>
      </c>
      <c r="B87" s="66" t="s">
        <v>106</v>
      </c>
      <c r="C87" s="67">
        <v>71</v>
      </c>
      <c r="D87" s="68">
        <v>1681906</v>
      </c>
      <c r="E87" s="68">
        <v>100914.36</v>
      </c>
      <c r="F87" s="69">
        <v>1.5520681799128714E-4</v>
      </c>
    </row>
    <row r="88" spans="1:6" x14ac:dyDescent="0.2">
      <c r="A88" s="66" t="s">
        <v>103</v>
      </c>
      <c r="B88" s="66" t="s">
        <v>107</v>
      </c>
      <c r="C88" s="67">
        <v>63</v>
      </c>
      <c r="D88" s="68">
        <v>4719858</v>
      </c>
      <c r="E88" s="68">
        <v>283191.48</v>
      </c>
      <c r="F88" s="69">
        <v>4.3554999004148892E-4</v>
      </c>
    </row>
    <row r="89" spans="1:6" x14ac:dyDescent="0.2">
      <c r="A89" s="66" t="s">
        <v>103</v>
      </c>
      <c r="B89" s="66" t="s">
        <v>108</v>
      </c>
      <c r="C89" s="67">
        <v>57</v>
      </c>
      <c r="D89" s="68">
        <v>1972210</v>
      </c>
      <c r="E89" s="68">
        <v>118332.6</v>
      </c>
      <c r="F89" s="69">
        <v>1.8199616299043847E-4</v>
      </c>
    </row>
    <row r="90" spans="1:6" x14ac:dyDescent="0.2">
      <c r="A90" s="66" t="s">
        <v>103</v>
      </c>
      <c r="B90" s="66" t="s">
        <v>109</v>
      </c>
      <c r="C90" s="67">
        <v>26</v>
      </c>
      <c r="D90" s="68">
        <v>1831623</v>
      </c>
      <c r="E90" s="68">
        <v>109897.38</v>
      </c>
      <c r="F90" s="69">
        <v>1.6902275013565282E-4</v>
      </c>
    </row>
    <row r="91" spans="1:6" x14ac:dyDescent="0.2">
      <c r="A91" s="66" t="s">
        <v>103</v>
      </c>
      <c r="B91" s="66" t="s">
        <v>110</v>
      </c>
      <c r="C91" s="67">
        <v>21</v>
      </c>
      <c r="D91" s="68">
        <v>168553</v>
      </c>
      <c r="E91" s="68">
        <v>10113.18</v>
      </c>
      <c r="F91" s="69">
        <v>1.5554124185825737E-5</v>
      </c>
    </row>
    <row r="92" spans="1:6" x14ac:dyDescent="0.2">
      <c r="A92" s="66" t="s">
        <v>103</v>
      </c>
      <c r="B92" s="66" t="s">
        <v>111</v>
      </c>
      <c r="C92" s="67">
        <v>21</v>
      </c>
      <c r="D92" s="68">
        <v>536628</v>
      </c>
      <c r="E92" s="68">
        <v>32197.68</v>
      </c>
      <c r="F92" s="69">
        <v>4.9520201678945449E-5</v>
      </c>
    </row>
    <row r="93" spans="1:6" x14ac:dyDescent="0.2">
      <c r="A93" s="66" t="s">
        <v>103</v>
      </c>
      <c r="B93" s="66" t="s">
        <v>113</v>
      </c>
      <c r="C93" s="67">
        <v>16</v>
      </c>
      <c r="D93" s="68">
        <v>310616</v>
      </c>
      <c r="E93" s="68">
        <v>18636.96</v>
      </c>
      <c r="F93" s="69">
        <v>2.8663742787754867E-5</v>
      </c>
    </row>
    <row r="94" spans="1:6" x14ac:dyDescent="0.2">
      <c r="A94" s="66" t="s">
        <v>103</v>
      </c>
      <c r="B94" s="66" t="s">
        <v>112</v>
      </c>
      <c r="C94" s="67">
        <v>14</v>
      </c>
      <c r="D94" s="68">
        <v>423034</v>
      </c>
      <c r="E94" s="68">
        <v>25382.04</v>
      </c>
      <c r="F94" s="69">
        <v>3.9037711407252347E-5</v>
      </c>
    </row>
    <row r="95" spans="1:6" x14ac:dyDescent="0.2">
      <c r="A95" s="66" t="s">
        <v>103</v>
      </c>
      <c r="B95" s="66" t="s">
        <v>52</v>
      </c>
      <c r="C95" s="67">
        <v>25</v>
      </c>
      <c r="D95" s="68">
        <v>308343</v>
      </c>
      <c r="E95" s="68">
        <v>17360.310000000001</v>
      </c>
      <c r="F95" s="69">
        <v>2.6700248353577451E-5</v>
      </c>
    </row>
    <row r="96" spans="1:6" x14ac:dyDescent="0.2">
      <c r="A96" s="66" t="s">
        <v>103</v>
      </c>
      <c r="B96" s="66" t="s">
        <v>53</v>
      </c>
      <c r="C96" s="67">
        <v>754</v>
      </c>
      <c r="D96" s="68">
        <v>49647441</v>
      </c>
      <c r="E96" s="68">
        <v>2975397.35</v>
      </c>
      <c r="F96" s="69">
        <v>4.5761768191683334E-3</v>
      </c>
    </row>
    <row r="97" spans="1:6" x14ac:dyDescent="0.2">
      <c r="A97" s="66" t="s">
        <v>114</v>
      </c>
      <c r="B97" s="66" t="s">
        <v>115</v>
      </c>
      <c r="C97" s="67">
        <v>412</v>
      </c>
      <c r="D97" s="68">
        <v>44514615</v>
      </c>
      <c r="E97" s="68">
        <v>2664062.52</v>
      </c>
      <c r="F97" s="69">
        <v>4.0973422083740085E-3</v>
      </c>
    </row>
    <row r="98" spans="1:6" x14ac:dyDescent="0.2">
      <c r="A98" s="66" t="s">
        <v>114</v>
      </c>
      <c r="B98" s="66" t="s">
        <v>116</v>
      </c>
      <c r="C98" s="67">
        <v>88</v>
      </c>
      <c r="D98" s="68">
        <v>2421583</v>
      </c>
      <c r="E98" s="68">
        <v>145294.98000000001</v>
      </c>
      <c r="F98" s="69">
        <v>2.23464445653797E-4</v>
      </c>
    </row>
    <row r="99" spans="1:6" x14ac:dyDescent="0.2">
      <c r="A99" s="66" t="s">
        <v>114</v>
      </c>
      <c r="B99" s="66" t="s">
        <v>118</v>
      </c>
      <c r="C99" s="67">
        <v>46</v>
      </c>
      <c r="D99" s="68">
        <v>740168</v>
      </c>
      <c r="E99" s="68">
        <v>44410.080000000002</v>
      </c>
      <c r="F99" s="69">
        <v>6.8302937297907865E-5</v>
      </c>
    </row>
    <row r="100" spans="1:6" x14ac:dyDescent="0.2">
      <c r="A100" s="66" t="s">
        <v>114</v>
      </c>
      <c r="B100" s="66" t="s">
        <v>117</v>
      </c>
      <c r="C100" s="67">
        <v>46</v>
      </c>
      <c r="D100" s="68">
        <v>2095788</v>
      </c>
      <c r="E100" s="68">
        <v>125690.04</v>
      </c>
      <c r="F100" s="69">
        <v>1.9331194452006233E-4</v>
      </c>
    </row>
    <row r="101" spans="1:6" x14ac:dyDescent="0.2">
      <c r="A101" s="66" t="s">
        <v>114</v>
      </c>
      <c r="B101" s="66" t="s">
        <v>119</v>
      </c>
      <c r="C101" s="67">
        <v>37</v>
      </c>
      <c r="D101" s="68">
        <v>856046</v>
      </c>
      <c r="E101" s="68">
        <v>51362.76</v>
      </c>
      <c r="F101" s="69">
        <v>7.8996195812470731E-5</v>
      </c>
    </row>
    <row r="102" spans="1:6" x14ac:dyDescent="0.2">
      <c r="A102" s="66" t="s">
        <v>114</v>
      </c>
      <c r="B102" s="66" t="s">
        <v>120</v>
      </c>
      <c r="C102" s="67">
        <v>18</v>
      </c>
      <c r="D102" s="68">
        <v>218067</v>
      </c>
      <c r="E102" s="68">
        <v>13084.02</v>
      </c>
      <c r="F102" s="69">
        <v>2.0123291776654589E-5</v>
      </c>
    </row>
    <row r="103" spans="1:6" x14ac:dyDescent="0.2">
      <c r="A103" s="66" t="s">
        <v>114</v>
      </c>
      <c r="B103" s="66" t="s">
        <v>121</v>
      </c>
      <c r="C103" s="67">
        <v>15</v>
      </c>
      <c r="D103" s="68">
        <v>244369</v>
      </c>
      <c r="E103" s="68">
        <v>14662.14</v>
      </c>
      <c r="F103" s="69">
        <v>2.2550448661050524E-5</v>
      </c>
    </row>
    <row r="104" spans="1:6" x14ac:dyDescent="0.2">
      <c r="A104" s="66" t="s">
        <v>114</v>
      </c>
      <c r="B104" s="66" t="s">
        <v>820</v>
      </c>
      <c r="C104" s="67">
        <v>10</v>
      </c>
      <c r="D104" s="68">
        <v>138618</v>
      </c>
      <c r="E104" s="68">
        <v>8317.08</v>
      </c>
      <c r="F104" s="69">
        <v>1.2791712911611137E-5</v>
      </c>
    </row>
    <row r="105" spans="1:6" x14ac:dyDescent="0.2">
      <c r="A105" s="66" t="s">
        <v>114</v>
      </c>
      <c r="B105" s="66" t="s">
        <v>52</v>
      </c>
      <c r="C105" s="67">
        <v>23</v>
      </c>
      <c r="D105" s="68">
        <v>341045</v>
      </c>
      <c r="E105" s="68">
        <v>18262.830000000002</v>
      </c>
      <c r="F105" s="69">
        <v>2.8088328874263471E-5</v>
      </c>
    </row>
    <row r="106" spans="1:6" x14ac:dyDescent="0.2">
      <c r="A106" s="66" t="s">
        <v>114</v>
      </c>
      <c r="B106" s="66" t="s">
        <v>53</v>
      </c>
      <c r="C106" s="67">
        <v>695</v>
      </c>
      <c r="D106" s="68">
        <v>51570299</v>
      </c>
      <c r="E106" s="68">
        <v>3085146.45</v>
      </c>
      <c r="F106" s="69">
        <v>4.7449715138818266E-3</v>
      </c>
    </row>
    <row r="107" spans="1:6" x14ac:dyDescent="0.2">
      <c r="A107" s="66" t="s">
        <v>122</v>
      </c>
      <c r="B107" s="66" t="s">
        <v>123</v>
      </c>
      <c r="C107" s="67">
        <v>99</v>
      </c>
      <c r="D107" s="68">
        <v>3545456</v>
      </c>
      <c r="E107" s="68">
        <v>212383.53</v>
      </c>
      <c r="F107" s="69">
        <v>3.266469894379459E-4</v>
      </c>
    </row>
    <row r="108" spans="1:6" x14ac:dyDescent="0.2">
      <c r="A108" s="66" t="s">
        <v>122</v>
      </c>
      <c r="B108" s="66" t="s">
        <v>126</v>
      </c>
      <c r="C108" s="67">
        <v>82</v>
      </c>
      <c r="D108" s="68">
        <v>1875866</v>
      </c>
      <c r="E108" s="68">
        <v>112551.96</v>
      </c>
      <c r="F108" s="69">
        <v>1.7310550817824767E-4</v>
      </c>
    </row>
    <row r="109" spans="1:6" x14ac:dyDescent="0.2">
      <c r="A109" s="66" t="s">
        <v>122</v>
      </c>
      <c r="B109" s="66" t="s">
        <v>124</v>
      </c>
      <c r="C109" s="67">
        <v>74</v>
      </c>
      <c r="D109" s="68">
        <v>2766041</v>
      </c>
      <c r="E109" s="68">
        <v>165962.46</v>
      </c>
      <c r="F109" s="69">
        <v>2.5525113891230414E-4</v>
      </c>
    </row>
    <row r="110" spans="1:6" x14ac:dyDescent="0.2">
      <c r="A110" s="66" t="s">
        <v>122</v>
      </c>
      <c r="B110" s="66" t="s">
        <v>125</v>
      </c>
      <c r="C110" s="67">
        <v>67</v>
      </c>
      <c r="D110" s="68">
        <v>2437719</v>
      </c>
      <c r="E110" s="68">
        <v>146263.14000000001</v>
      </c>
      <c r="F110" s="69">
        <v>2.2495348084072624E-4</v>
      </c>
    </row>
    <row r="111" spans="1:6" x14ac:dyDescent="0.2">
      <c r="A111" s="66" t="s">
        <v>122</v>
      </c>
      <c r="B111" s="66" t="s">
        <v>127</v>
      </c>
      <c r="C111" s="67">
        <v>62</v>
      </c>
      <c r="D111" s="68">
        <v>2515714</v>
      </c>
      <c r="E111" s="68">
        <v>150880.70000000001</v>
      </c>
      <c r="F111" s="69">
        <v>2.320553124778079E-4</v>
      </c>
    </row>
    <row r="112" spans="1:6" x14ac:dyDescent="0.2">
      <c r="A112" s="66" t="s">
        <v>122</v>
      </c>
      <c r="B112" s="66" t="s">
        <v>128</v>
      </c>
      <c r="C112" s="67">
        <v>48</v>
      </c>
      <c r="D112" s="68">
        <v>1250746</v>
      </c>
      <c r="E112" s="68">
        <v>75044.759999999995</v>
      </c>
      <c r="F112" s="69">
        <v>1.1541923673221357E-4</v>
      </c>
    </row>
    <row r="113" spans="1:6" x14ac:dyDescent="0.2">
      <c r="A113" s="66" t="s">
        <v>122</v>
      </c>
      <c r="B113" s="66" t="s">
        <v>129</v>
      </c>
      <c r="C113" s="67">
        <v>41</v>
      </c>
      <c r="D113" s="68">
        <v>1718644</v>
      </c>
      <c r="E113" s="68">
        <v>103118.64</v>
      </c>
      <c r="F113" s="69">
        <v>1.5859701225860284E-4</v>
      </c>
    </row>
    <row r="114" spans="1:6" x14ac:dyDescent="0.2">
      <c r="A114" s="66" t="s">
        <v>122</v>
      </c>
      <c r="B114" s="66" t="s">
        <v>130</v>
      </c>
      <c r="C114" s="67">
        <v>34</v>
      </c>
      <c r="D114" s="68">
        <v>616811</v>
      </c>
      <c r="E114" s="68">
        <v>37008.660000000003</v>
      </c>
      <c r="F114" s="69">
        <v>5.6919514296294687E-5</v>
      </c>
    </row>
    <row r="115" spans="1:6" x14ac:dyDescent="0.2">
      <c r="A115" s="66" t="s">
        <v>122</v>
      </c>
      <c r="B115" s="66" t="s">
        <v>131</v>
      </c>
      <c r="C115" s="67">
        <v>12</v>
      </c>
      <c r="D115" s="68">
        <v>122056</v>
      </c>
      <c r="E115" s="68">
        <v>7323.36</v>
      </c>
      <c r="F115" s="69">
        <v>1.1263366309855926E-5</v>
      </c>
    </row>
    <row r="116" spans="1:6" x14ac:dyDescent="0.2">
      <c r="A116" s="66" t="s">
        <v>122</v>
      </c>
      <c r="B116" s="66" t="s">
        <v>52</v>
      </c>
      <c r="C116" s="67">
        <v>38</v>
      </c>
      <c r="D116" s="68">
        <v>1471686</v>
      </c>
      <c r="E116" s="68">
        <v>88080.13</v>
      </c>
      <c r="F116" s="69">
        <v>1.354677045522452E-4</v>
      </c>
    </row>
    <row r="117" spans="1:6" x14ac:dyDescent="0.2">
      <c r="A117" s="66" t="s">
        <v>122</v>
      </c>
      <c r="B117" s="66" t="s">
        <v>53</v>
      </c>
      <c r="C117" s="67">
        <v>557</v>
      </c>
      <c r="D117" s="68">
        <v>18320739</v>
      </c>
      <c r="E117" s="68">
        <v>1098617.3400000001</v>
      </c>
      <c r="F117" s="69">
        <v>1.6896792639962441E-3</v>
      </c>
    </row>
    <row r="118" spans="1:6" x14ac:dyDescent="0.2">
      <c r="A118" s="66" t="s">
        <v>132</v>
      </c>
      <c r="B118" s="66" t="s">
        <v>133</v>
      </c>
      <c r="C118" s="67">
        <v>105</v>
      </c>
      <c r="D118" s="68">
        <v>4955998</v>
      </c>
      <c r="E118" s="68">
        <v>297359.88</v>
      </c>
      <c r="F118" s="69">
        <v>4.5734106397811951E-4</v>
      </c>
    </row>
    <row r="119" spans="1:6" x14ac:dyDescent="0.2">
      <c r="A119" s="66" t="s">
        <v>132</v>
      </c>
      <c r="B119" s="66" t="s">
        <v>135</v>
      </c>
      <c r="C119" s="67">
        <v>98</v>
      </c>
      <c r="D119" s="68">
        <v>3218690</v>
      </c>
      <c r="E119" s="68">
        <v>193026.23</v>
      </c>
      <c r="F119" s="69">
        <v>2.9687535993048293E-4</v>
      </c>
    </row>
    <row r="120" spans="1:6" x14ac:dyDescent="0.2">
      <c r="A120" s="66" t="s">
        <v>132</v>
      </c>
      <c r="B120" s="66" t="s">
        <v>134</v>
      </c>
      <c r="C120" s="67">
        <v>95</v>
      </c>
      <c r="D120" s="68">
        <v>6567975</v>
      </c>
      <c r="E120" s="68">
        <v>394078.5</v>
      </c>
      <c r="F120" s="69">
        <v>6.0609481171737545E-4</v>
      </c>
    </row>
    <row r="121" spans="1:6" x14ac:dyDescent="0.2">
      <c r="A121" s="66" t="s">
        <v>132</v>
      </c>
      <c r="B121" s="66" t="s">
        <v>137</v>
      </c>
      <c r="C121" s="67">
        <v>24</v>
      </c>
      <c r="D121" s="68">
        <v>616022</v>
      </c>
      <c r="E121" s="68">
        <v>36961.32</v>
      </c>
      <c r="F121" s="69">
        <v>5.6846705126581796E-5</v>
      </c>
    </row>
    <row r="122" spans="1:6" x14ac:dyDescent="0.2">
      <c r="A122" s="66" t="s">
        <v>132</v>
      </c>
      <c r="B122" s="66" t="s">
        <v>136</v>
      </c>
      <c r="C122" s="67">
        <v>21</v>
      </c>
      <c r="D122" s="68">
        <v>684810</v>
      </c>
      <c r="E122" s="68">
        <v>41088.6</v>
      </c>
      <c r="F122" s="69">
        <v>6.3194483537494568E-5</v>
      </c>
    </row>
    <row r="123" spans="1:6" x14ac:dyDescent="0.2">
      <c r="A123" s="66" t="s">
        <v>132</v>
      </c>
      <c r="B123" s="66" t="s">
        <v>138</v>
      </c>
      <c r="C123" s="67">
        <v>19</v>
      </c>
      <c r="D123" s="68">
        <v>359033</v>
      </c>
      <c r="E123" s="68">
        <v>21541.98</v>
      </c>
      <c r="F123" s="69">
        <v>3.3131678871391026E-5</v>
      </c>
    </row>
    <row r="124" spans="1:6" x14ac:dyDescent="0.2">
      <c r="A124" s="66" t="s">
        <v>132</v>
      </c>
      <c r="B124" s="66" t="s">
        <v>821</v>
      </c>
      <c r="C124" s="67">
        <v>11</v>
      </c>
      <c r="D124" s="68">
        <v>175111</v>
      </c>
      <c r="E124" s="68">
        <v>10506.66</v>
      </c>
      <c r="F124" s="69">
        <v>1.6159298501386094E-5</v>
      </c>
    </row>
    <row r="125" spans="1:6" x14ac:dyDescent="0.2">
      <c r="A125" s="66" t="s">
        <v>132</v>
      </c>
      <c r="B125" s="66" t="s">
        <v>52</v>
      </c>
      <c r="C125" s="67">
        <v>42</v>
      </c>
      <c r="D125" s="68">
        <v>211184</v>
      </c>
      <c r="E125" s="68">
        <v>12406.21</v>
      </c>
      <c r="F125" s="69">
        <v>1.908081642128718E-5</v>
      </c>
    </row>
    <row r="126" spans="1:6" x14ac:dyDescent="0.2">
      <c r="A126" s="66" t="s">
        <v>132</v>
      </c>
      <c r="B126" s="66" t="s">
        <v>53</v>
      </c>
      <c r="C126" s="67">
        <v>415</v>
      </c>
      <c r="D126" s="68">
        <v>16788823</v>
      </c>
      <c r="E126" s="68">
        <v>1006969.38</v>
      </c>
      <c r="F126" s="69">
        <v>1.5487242180841185E-3</v>
      </c>
    </row>
    <row r="127" spans="1:6" x14ac:dyDescent="0.2">
      <c r="A127" s="66" t="s">
        <v>139</v>
      </c>
      <c r="B127" s="66" t="s">
        <v>139</v>
      </c>
      <c r="C127" s="67">
        <v>587</v>
      </c>
      <c r="D127" s="68">
        <v>66585540</v>
      </c>
      <c r="E127" s="68">
        <v>3989314.35</v>
      </c>
      <c r="F127" s="69">
        <v>6.1355865134603239E-3</v>
      </c>
    </row>
    <row r="128" spans="1:6" x14ac:dyDescent="0.2">
      <c r="A128" s="66" t="s">
        <v>139</v>
      </c>
      <c r="B128" s="66" t="s">
        <v>140</v>
      </c>
      <c r="C128" s="67">
        <v>96</v>
      </c>
      <c r="D128" s="68">
        <v>4628344</v>
      </c>
      <c r="E128" s="68">
        <v>276825.75</v>
      </c>
      <c r="F128" s="69">
        <v>4.2575946372301772E-4</v>
      </c>
    </row>
    <row r="129" spans="1:6" x14ac:dyDescent="0.2">
      <c r="A129" s="66" t="s">
        <v>139</v>
      </c>
      <c r="B129" s="66" t="s">
        <v>141</v>
      </c>
      <c r="C129" s="67">
        <v>83</v>
      </c>
      <c r="D129" s="68">
        <v>3513116</v>
      </c>
      <c r="E129" s="68">
        <v>210786.96</v>
      </c>
      <c r="F129" s="69">
        <v>3.241914563562284E-4</v>
      </c>
    </row>
    <row r="130" spans="1:6" x14ac:dyDescent="0.2">
      <c r="A130" s="66" t="s">
        <v>139</v>
      </c>
      <c r="B130" s="66" t="s">
        <v>142</v>
      </c>
      <c r="C130" s="67">
        <v>70</v>
      </c>
      <c r="D130" s="68">
        <v>1965701</v>
      </c>
      <c r="E130" s="68">
        <v>117942.06</v>
      </c>
      <c r="F130" s="69">
        <v>1.8139551041038626E-4</v>
      </c>
    </row>
    <row r="131" spans="1:6" x14ac:dyDescent="0.2">
      <c r="A131" s="66" t="s">
        <v>139</v>
      </c>
      <c r="B131" s="66" t="s">
        <v>143</v>
      </c>
      <c r="C131" s="67">
        <v>41</v>
      </c>
      <c r="D131" s="68">
        <v>3070728</v>
      </c>
      <c r="E131" s="68">
        <v>184243.68</v>
      </c>
      <c r="F131" s="69">
        <v>2.8336775170357268E-4</v>
      </c>
    </row>
    <row r="132" spans="1:6" x14ac:dyDescent="0.2">
      <c r="A132" s="66" t="s">
        <v>139</v>
      </c>
      <c r="B132" s="66" t="s">
        <v>145</v>
      </c>
      <c r="C132" s="67">
        <v>33</v>
      </c>
      <c r="D132" s="68">
        <v>1117649</v>
      </c>
      <c r="E132" s="68">
        <v>67044.62</v>
      </c>
      <c r="F132" s="69">
        <v>1.0311497921242336E-4</v>
      </c>
    </row>
    <row r="133" spans="1:6" x14ac:dyDescent="0.2">
      <c r="A133" s="66" t="s">
        <v>139</v>
      </c>
      <c r="B133" s="66" t="s">
        <v>144</v>
      </c>
      <c r="C133" s="67">
        <v>31</v>
      </c>
      <c r="D133" s="68">
        <v>1566075</v>
      </c>
      <c r="E133" s="68">
        <v>93964.5</v>
      </c>
      <c r="F133" s="69">
        <v>1.4451789665159942E-4</v>
      </c>
    </row>
    <row r="134" spans="1:6" x14ac:dyDescent="0.2">
      <c r="A134" s="66" t="s">
        <v>139</v>
      </c>
      <c r="B134" s="66" t="s">
        <v>147</v>
      </c>
      <c r="C134" s="67">
        <v>22</v>
      </c>
      <c r="D134" s="68">
        <v>495222</v>
      </c>
      <c r="E134" s="68">
        <v>29713.32</v>
      </c>
      <c r="F134" s="69">
        <v>4.5699242894240932E-5</v>
      </c>
    </row>
    <row r="135" spans="1:6" x14ac:dyDescent="0.2">
      <c r="A135" s="66" t="s">
        <v>139</v>
      </c>
      <c r="B135" s="66" t="s">
        <v>146</v>
      </c>
      <c r="C135" s="67">
        <v>20</v>
      </c>
      <c r="D135" s="68">
        <v>192016</v>
      </c>
      <c r="E135" s="68">
        <v>11520.96</v>
      </c>
      <c r="F135" s="69">
        <v>1.7719297251698364E-5</v>
      </c>
    </row>
    <row r="136" spans="1:6" x14ac:dyDescent="0.2">
      <c r="A136" s="66" t="s">
        <v>139</v>
      </c>
      <c r="B136" s="66" t="s">
        <v>822</v>
      </c>
      <c r="C136" s="67">
        <v>10</v>
      </c>
      <c r="D136" s="68">
        <v>1421509</v>
      </c>
      <c r="E136" s="68">
        <v>85290.54</v>
      </c>
      <c r="F136" s="69">
        <v>1.3117730041748858E-4</v>
      </c>
    </row>
    <row r="137" spans="1:6" x14ac:dyDescent="0.2">
      <c r="A137" s="66" t="s">
        <v>139</v>
      </c>
      <c r="B137" s="66" t="s">
        <v>52</v>
      </c>
      <c r="C137" s="67">
        <v>27</v>
      </c>
      <c r="D137" s="68">
        <v>385692</v>
      </c>
      <c r="E137" s="68">
        <v>21878.9</v>
      </c>
      <c r="F137" s="69">
        <v>3.3649863608604092E-5</v>
      </c>
    </row>
    <row r="138" spans="1:6" x14ac:dyDescent="0.2">
      <c r="A138" s="66" t="s">
        <v>139</v>
      </c>
      <c r="B138" s="66" t="s">
        <v>53</v>
      </c>
      <c r="C138" s="67">
        <v>1020</v>
      </c>
      <c r="D138" s="68">
        <v>84941592</v>
      </c>
      <c r="E138" s="68">
        <v>5088525.6399999997</v>
      </c>
      <c r="F138" s="69">
        <v>7.8261792756895831E-3</v>
      </c>
    </row>
    <row r="139" spans="1:6" x14ac:dyDescent="0.2">
      <c r="A139" s="66" t="s">
        <v>148</v>
      </c>
      <c r="B139" s="66" t="s">
        <v>149</v>
      </c>
      <c r="C139" s="67">
        <v>358</v>
      </c>
      <c r="D139" s="68">
        <v>35546158</v>
      </c>
      <c r="E139" s="68">
        <v>2129493.7999999998</v>
      </c>
      <c r="F139" s="69">
        <v>3.2751726972273755E-3</v>
      </c>
    </row>
    <row r="140" spans="1:6" x14ac:dyDescent="0.2">
      <c r="A140" s="66" t="s">
        <v>148</v>
      </c>
      <c r="B140" s="66" t="s">
        <v>150</v>
      </c>
      <c r="C140" s="67">
        <v>62</v>
      </c>
      <c r="D140" s="68">
        <v>2053299</v>
      </c>
      <c r="E140" s="68">
        <v>123176.87</v>
      </c>
      <c r="F140" s="69">
        <v>1.894466758033885E-4</v>
      </c>
    </row>
    <row r="141" spans="1:6" x14ac:dyDescent="0.2">
      <c r="A141" s="66" t="s">
        <v>148</v>
      </c>
      <c r="B141" s="66" t="s">
        <v>151</v>
      </c>
      <c r="C141" s="67">
        <v>60</v>
      </c>
      <c r="D141" s="68">
        <v>2273888</v>
      </c>
      <c r="E141" s="68">
        <v>136433.28</v>
      </c>
      <c r="F141" s="69">
        <v>2.0983510430937989E-4</v>
      </c>
    </row>
    <row r="142" spans="1:6" x14ac:dyDescent="0.2">
      <c r="A142" s="66" t="s">
        <v>148</v>
      </c>
      <c r="B142" s="66" t="s">
        <v>152</v>
      </c>
      <c r="C142" s="67">
        <v>30</v>
      </c>
      <c r="D142" s="68">
        <v>1899996</v>
      </c>
      <c r="E142" s="68">
        <v>113999.76</v>
      </c>
      <c r="F142" s="69">
        <v>1.7533223221522103E-4</v>
      </c>
    </row>
    <row r="143" spans="1:6" x14ac:dyDescent="0.2">
      <c r="A143" s="66" t="s">
        <v>148</v>
      </c>
      <c r="B143" s="66" t="s">
        <v>153</v>
      </c>
      <c r="C143" s="67">
        <v>21</v>
      </c>
      <c r="D143" s="68">
        <v>220030</v>
      </c>
      <c r="E143" s="68">
        <v>13201.8</v>
      </c>
      <c r="F143" s="69">
        <v>2.0304438037930124E-5</v>
      </c>
    </row>
    <row r="144" spans="1:6" x14ac:dyDescent="0.2">
      <c r="A144" s="66" t="s">
        <v>148</v>
      </c>
      <c r="B144" s="66" t="s">
        <v>154</v>
      </c>
      <c r="C144" s="67">
        <v>17</v>
      </c>
      <c r="D144" s="68">
        <v>169273</v>
      </c>
      <c r="E144" s="68">
        <v>10156.379999999999</v>
      </c>
      <c r="F144" s="69">
        <v>1.5620566013700613E-5</v>
      </c>
    </row>
    <row r="145" spans="1:6" x14ac:dyDescent="0.2">
      <c r="A145" s="66" t="s">
        <v>148</v>
      </c>
      <c r="B145" s="66" t="s">
        <v>155</v>
      </c>
      <c r="C145" s="67">
        <v>14</v>
      </c>
      <c r="D145" s="68">
        <v>173293</v>
      </c>
      <c r="E145" s="68">
        <v>10397.58</v>
      </c>
      <c r="F145" s="69">
        <v>1.5991532886002025E-5</v>
      </c>
    </row>
    <row r="146" spans="1:6" x14ac:dyDescent="0.2">
      <c r="A146" s="66" t="s">
        <v>148</v>
      </c>
      <c r="B146" s="66" t="s">
        <v>52</v>
      </c>
      <c r="C146" s="67">
        <v>36</v>
      </c>
      <c r="D146" s="68">
        <v>823793</v>
      </c>
      <c r="E146" s="68">
        <v>47334.16</v>
      </c>
      <c r="F146" s="69">
        <v>7.280018776208326E-5</v>
      </c>
    </row>
    <row r="147" spans="1:6" x14ac:dyDescent="0.2">
      <c r="A147" s="66" t="s">
        <v>148</v>
      </c>
      <c r="B147" s="66" t="s">
        <v>53</v>
      </c>
      <c r="C147" s="67">
        <v>598</v>
      </c>
      <c r="D147" s="68">
        <v>43159730</v>
      </c>
      <c r="E147" s="68">
        <v>2584193.63</v>
      </c>
      <c r="F147" s="69">
        <v>3.9745034342550806E-3</v>
      </c>
    </row>
    <row r="148" spans="1:6" x14ac:dyDescent="0.2">
      <c r="A148" s="66" t="s">
        <v>156</v>
      </c>
      <c r="B148" s="66" t="s">
        <v>157</v>
      </c>
      <c r="C148" s="67">
        <v>216</v>
      </c>
      <c r="D148" s="68">
        <v>13617045</v>
      </c>
      <c r="E148" s="68">
        <v>816862.44</v>
      </c>
      <c r="F148" s="69">
        <v>1.2563387415725443E-3</v>
      </c>
    </row>
    <row r="149" spans="1:6" x14ac:dyDescent="0.2">
      <c r="A149" s="66" t="s">
        <v>156</v>
      </c>
      <c r="B149" s="66" t="s">
        <v>158</v>
      </c>
      <c r="C149" s="67">
        <v>112</v>
      </c>
      <c r="D149" s="68">
        <v>4905895</v>
      </c>
      <c r="E149" s="68">
        <v>294353.7</v>
      </c>
      <c r="F149" s="69">
        <v>4.5271754328087634E-4</v>
      </c>
    </row>
    <row r="150" spans="1:6" x14ac:dyDescent="0.2">
      <c r="A150" s="66" t="s">
        <v>156</v>
      </c>
      <c r="B150" s="66" t="s">
        <v>159</v>
      </c>
      <c r="C150" s="67">
        <v>74</v>
      </c>
      <c r="D150" s="68">
        <v>3892432</v>
      </c>
      <c r="E150" s="68">
        <v>233545.92</v>
      </c>
      <c r="F150" s="69">
        <v>3.5919485688704468E-4</v>
      </c>
    </row>
    <row r="151" spans="1:6" x14ac:dyDescent="0.2">
      <c r="A151" s="66" t="s">
        <v>156</v>
      </c>
      <c r="B151" s="66" t="s">
        <v>160</v>
      </c>
      <c r="C151" s="67">
        <v>61</v>
      </c>
      <c r="D151" s="68">
        <v>1414893</v>
      </c>
      <c r="E151" s="68">
        <v>84893.58</v>
      </c>
      <c r="F151" s="69">
        <v>1.3056677384357164E-4</v>
      </c>
    </row>
    <row r="152" spans="1:6" x14ac:dyDescent="0.2">
      <c r="A152" s="66" t="s">
        <v>156</v>
      </c>
      <c r="B152" s="66" t="s">
        <v>161</v>
      </c>
      <c r="C152" s="67">
        <v>44</v>
      </c>
      <c r="D152" s="68">
        <v>1078936</v>
      </c>
      <c r="E152" s="68">
        <v>64736.160000000003</v>
      </c>
      <c r="F152" s="69">
        <v>9.9564555555570512E-5</v>
      </c>
    </row>
    <row r="153" spans="1:6" x14ac:dyDescent="0.2">
      <c r="A153" s="66" t="s">
        <v>156</v>
      </c>
      <c r="B153" s="66" t="s">
        <v>162</v>
      </c>
      <c r="C153" s="67">
        <v>40</v>
      </c>
      <c r="D153" s="68">
        <v>2135901</v>
      </c>
      <c r="E153" s="68">
        <v>128141.53</v>
      </c>
      <c r="F153" s="69">
        <v>1.9708234907138151E-4</v>
      </c>
    </row>
    <row r="154" spans="1:6" x14ac:dyDescent="0.2">
      <c r="A154" s="66" t="s">
        <v>156</v>
      </c>
      <c r="B154" s="66" t="s">
        <v>163</v>
      </c>
      <c r="C154" s="67">
        <v>28</v>
      </c>
      <c r="D154" s="68">
        <v>759012</v>
      </c>
      <c r="E154" s="68">
        <v>45540.72</v>
      </c>
      <c r="F154" s="69">
        <v>7.0041867581899838E-5</v>
      </c>
    </row>
    <row r="155" spans="1:6" x14ac:dyDescent="0.2">
      <c r="A155" s="66" t="s">
        <v>156</v>
      </c>
      <c r="B155" s="66" t="s">
        <v>164</v>
      </c>
      <c r="C155" s="67">
        <v>17</v>
      </c>
      <c r="D155" s="68">
        <v>520534</v>
      </c>
      <c r="E155" s="68">
        <v>31232.04</v>
      </c>
      <c r="F155" s="69">
        <v>4.8035042265308918E-5</v>
      </c>
    </row>
    <row r="156" spans="1:6" x14ac:dyDescent="0.2">
      <c r="A156" s="66" t="s">
        <v>156</v>
      </c>
      <c r="B156" s="66" t="s">
        <v>165</v>
      </c>
      <c r="C156" s="67">
        <v>14</v>
      </c>
      <c r="D156" s="68">
        <v>324283</v>
      </c>
      <c r="E156" s="68">
        <v>19456.98</v>
      </c>
      <c r="F156" s="69">
        <v>2.9924937873263169E-5</v>
      </c>
    </row>
    <row r="157" spans="1:6" x14ac:dyDescent="0.2">
      <c r="A157" s="66" t="s">
        <v>156</v>
      </c>
      <c r="B157" s="66" t="s">
        <v>52</v>
      </c>
      <c r="C157" s="67">
        <v>38</v>
      </c>
      <c r="D157" s="68">
        <v>1202175</v>
      </c>
      <c r="E157" s="68">
        <v>70883.44</v>
      </c>
      <c r="F157" s="69">
        <v>1.0901910462174384E-4</v>
      </c>
    </row>
    <row r="158" spans="1:6" x14ac:dyDescent="0.2">
      <c r="A158" s="66" t="s">
        <v>156</v>
      </c>
      <c r="B158" s="66" t="s">
        <v>53</v>
      </c>
      <c r="C158" s="67">
        <v>644</v>
      </c>
      <c r="D158" s="68">
        <v>29851106</v>
      </c>
      <c r="E158" s="68">
        <v>1789646.51</v>
      </c>
      <c r="F158" s="69">
        <v>2.7524857725532048E-3</v>
      </c>
    </row>
    <row r="159" spans="1:6" x14ac:dyDescent="0.2">
      <c r="A159" s="66" t="s">
        <v>166</v>
      </c>
      <c r="B159" s="66" t="s">
        <v>167</v>
      </c>
      <c r="C159" s="67">
        <v>996</v>
      </c>
      <c r="D159" s="68">
        <v>155150479</v>
      </c>
      <c r="E159" s="68">
        <v>9290839.75</v>
      </c>
      <c r="F159" s="69">
        <v>1.4289360543578393E-2</v>
      </c>
    </row>
    <row r="160" spans="1:6" x14ac:dyDescent="0.2">
      <c r="A160" s="66" t="s">
        <v>166</v>
      </c>
      <c r="B160" s="66" t="s">
        <v>168</v>
      </c>
      <c r="C160" s="67">
        <v>466</v>
      </c>
      <c r="D160" s="68">
        <v>35140553</v>
      </c>
      <c r="E160" s="68">
        <v>2097550.1800000002</v>
      </c>
      <c r="F160" s="69">
        <v>3.2260432411685669E-3</v>
      </c>
    </row>
    <row r="161" spans="1:6" x14ac:dyDescent="0.2">
      <c r="A161" s="66" t="s">
        <v>166</v>
      </c>
      <c r="B161" s="66" t="s">
        <v>169</v>
      </c>
      <c r="C161" s="67">
        <v>47</v>
      </c>
      <c r="D161" s="68">
        <v>1024619</v>
      </c>
      <c r="E161" s="68">
        <v>61477.14</v>
      </c>
      <c r="F161" s="69">
        <v>9.4552165604626311E-5</v>
      </c>
    </row>
    <row r="162" spans="1:6" x14ac:dyDescent="0.2">
      <c r="A162" s="66" t="s">
        <v>166</v>
      </c>
      <c r="B162" s="66" t="s">
        <v>170</v>
      </c>
      <c r="C162" s="67">
        <v>40</v>
      </c>
      <c r="D162" s="68">
        <v>572137</v>
      </c>
      <c r="E162" s="68">
        <v>34289.160000000003</v>
      </c>
      <c r="F162" s="69">
        <v>5.2736908951254546E-5</v>
      </c>
    </row>
    <row r="163" spans="1:6" x14ac:dyDescent="0.2">
      <c r="A163" s="66" t="s">
        <v>166</v>
      </c>
      <c r="B163" s="66" t="s">
        <v>172</v>
      </c>
      <c r="C163" s="67">
        <v>19</v>
      </c>
      <c r="D163" s="68">
        <v>114770</v>
      </c>
      <c r="E163" s="68">
        <v>6886.2</v>
      </c>
      <c r="F163" s="69">
        <v>1.0591011923888745E-5</v>
      </c>
    </row>
    <row r="164" spans="1:6" x14ac:dyDescent="0.2">
      <c r="A164" s="66" t="s">
        <v>166</v>
      </c>
      <c r="B164" s="66" t="s">
        <v>171</v>
      </c>
      <c r="C164" s="67">
        <v>19</v>
      </c>
      <c r="D164" s="68">
        <v>495055</v>
      </c>
      <c r="E164" s="68">
        <v>29703.3</v>
      </c>
      <c r="F164" s="69">
        <v>4.5683832081386624E-5</v>
      </c>
    </row>
    <row r="165" spans="1:6" x14ac:dyDescent="0.2">
      <c r="A165" s="66" t="s">
        <v>166</v>
      </c>
      <c r="B165" s="66" t="s">
        <v>823</v>
      </c>
      <c r="C165" s="67">
        <v>14</v>
      </c>
      <c r="D165" s="68">
        <v>70090</v>
      </c>
      <c r="E165" s="68">
        <v>4205.3999999999996</v>
      </c>
      <c r="F165" s="69">
        <v>6.467927382986513E-6</v>
      </c>
    </row>
    <row r="166" spans="1:6" x14ac:dyDescent="0.2">
      <c r="A166" s="66" t="s">
        <v>166</v>
      </c>
      <c r="B166" s="66" t="s">
        <v>173</v>
      </c>
      <c r="C166" s="67">
        <v>14</v>
      </c>
      <c r="D166" s="68">
        <v>358598</v>
      </c>
      <c r="E166" s="68">
        <v>21515.88</v>
      </c>
      <c r="F166" s="69">
        <v>3.3091536933716617E-5</v>
      </c>
    </row>
    <row r="167" spans="1:6" x14ac:dyDescent="0.2">
      <c r="A167" s="66" t="s">
        <v>166</v>
      </c>
      <c r="B167" s="66" t="s">
        <v>52</v>
      </c>
      <c r="C167" s="67">
        <v>71</v>
      </c>
      <c r="D167" s="68">
        <v>2187747</v>
      </c>
      <c r="E167" s="68">
        <v>119658.37</v>
      </c>
      <c r="F167" s="69">
        <v>1.8403520424371806E-4</v>
      </c>
    </row>
    <row r="168" spans="1:6" x14ac:dyDescent="0.2">
      <c r="A168" s="66" t="s">
        <v>166</v>
      </c>
      <c r="B168" s="66" t="s">
        <v>53</v>
      </c>
      <c r="C168" s="67">
        <v>1686</v>
      </c>
      <c r="D168" s="68">
        <v>195114048</v>
      </c>
      <c r="E168" s="68">
        <v>11666125.380000001</v>
      </c>
      <c r="F168" s="69">
        <v>1.7942562371868538E-2</v>
      </c>
    </row>
    <row r="169" spans="1:6" x14ac:dyDescent="0.2">
      <c r="A169" s="66" t="s">
        <v>174</v>
      </c>
      <c r="B169" s="66" t="s">
        <v>174</v>
      </c>
      <c r="C169" s="67">
        <v>298</v>
      </c>
      <c r="D169" s="68">
        <v>20578029</v>
      </c>
      <c r="E169" s="68">
        <v>1232418.17</v>
      </c>
      <c r="F169" s="69">
        <v>1.8954656463197621E-3</v>
      </c>
    </row>
    <row r="170" spans="1:6" x14ac:dyDescent="0.2">
      <c r="A170" s="66" t="s">
        <v>174</v>
      </c>
      <c r="B170" s="66" t="s">
        <v>175</v>
      </c>
      <c r="C170" s="67">
        <v>74</v>
      </c>
      <c r="D170" s="68">
        <v>7316473</v>
      </c>
      <c r="E170" s="68">
        <v>438705.82</v>
      </c>
      <c r="F170" s="69">
        <v>6.7473186528119861E-4</v>
      </c>
    </row>
    <row r="171" spans="1:6" x14ac:dyDescent="0.2">
      <c r="A171" s="66" t="s">
        <v>174</v>
      </c>
      <c r="B171" s="66" t="s">
        <v>176</v>
      </c>
      <c r="C171" s="67">
        <v>42</v>
      </c>
      <c r="D171" s="68">
        <v>2181688</v>
      </c>
      <c r="E171" s="68">
        <v>130901.28</v>
      </c>
      <c r="F171" s="69">
        <v>2.0132685912873562E-4</v>
      </c>
    </row>
    <row r="172" spans="1:6" x14ac:dyDescent="0.2">
      <c r="A172" s="66" t="s">
        <v>174</v>
      </c>
      <c r="B172" s="66" t="s">
        <v>178</v>
      </c>
      <c r="C172" s="67">
        <v>21</v>
      </c>
      <c r="D172" s="68">
        <v>308520</v>
      </c>
      <c r="E172" s="68">
        <v>18511.2</v>
      </c>
      <c r="F172" s="69">
        <v>2.8470323244385777E-5</v>
      </c>
    </row>
    <row r="173" spans="1:6" x14ac:dyDescent="0.2">
      <c r="A173" s="66" t="s">
        <v>174</v>
      </c>
      <c r="B173" s="66" t="s">
        <v>177</v>
      </c>
      <c r="C173" s="67">
        <v>18</v>
      </c>
      <c r="D173" s="68">
        <v>249522</v>
      </c>
      <c r="E173" s="68">
        <v>14971.32</v>
      </c>
      <c r="F173" s="69">
        <v>2.3025969131938376E-5</v>
      </c>
    </row>
    <row r="174" spans="1:6" x14ac:dyDescent="0.2">
      <c r="A174" s="66" t="s">
        <v>174</v>
      </c>
      <c r="B174" s="66" t="s">
        <v>824</v>
      </c>
      <c r="C174" s="67">
        <v>14</v>
      </c>
      <c r="D174" s="68">
        <v>236785</v>
      </c>
      <c r="E174" s="68">
        <v>14207.1</v>
      </c>
      <c r="F174" s="69">
        <v>2.1850594740768463E-5</v>
      </c>
    </row>
    <row r="175" spans="1:6" x14ac:dyDescent="0.2">
      <c r="A175" s="66" t="s">
        <v>174</v>
      </c>
      <c r="B175" s="66" t="s">
        <v>825</v>
      </c>
      <c r="C175" s="67">
        <v>12</v>
      </c>
      <c r="D175" s="68">
        <v>72982</v>
      </c>
      <c r="E175" s="68">
        <v>4378.92</v>
      </c>
      <c r="F175" s="69">
        <v>6.7348020582839457E-6</v>
      </c>
    </row>
    <row r="176" spans="1:6" x14ac:dyDescent="0.2">
      <c r="A176" s="66" t="s">
        <v>174</v>
      </c>
      <c r="B176" s="66" t="s">
        <v>826</v>
      </c>
      <c r="C176" s="67">
        <v>11</v>
      </c>
      <c r="D176" s="68">
        <v>340855</v>
      </c>
      <c r="E176" s="68">
        <v>20451.3</v>
      </c>
      <c r="F176" s="69">
        <v>3.1454207278183306E-5</v>
      </c>
    </row>
    <row r="177" spans="1:6" x14ac:dyDescent="0.2">
      <c r="A177" s="66" t="s">
        <v>174</v>
      </c>
      <c r="B177" s="66" t="s">
        <v>52</v>
      </c>
      <c r="C177" s="67">
        <v>14</v>
      </c>
      <c r="D177" s="68">
        <v>15826</v>
      </c>
      <c r="E177" s="68">
        <v>834.66</v>
      </c>
      <c r="F177" s="69">
        <v>1.2837114827325637E-6</v>
      </c>
    </row>
    <row r="178" spans="1:6" x14ac:dyDescent="0.2">
      <c r="A178" s="66" t="s">
        <v>174</v>
      </c>
      <c r="B178" s="66" t="s">
        <v>53</v>
      </c>
      <c r="C178" s="67">
        <v>504</v>
      </c>
      <c r="D178" s="68">
        <v>31300680</v>
      </c>
      <c r="E178" s="68">
        <v>1875379.77</v>
      </c>
      <c r="F178" s="69">
        <v>2.8843439786659887E-3</v>
      </c>
    </row>
    <row r="179" spans="1:6" x14ac:dyDescent="0.2">
      <c r="A179" s="66" t="s">
        <v>179</v>
      </c>
      <c r="B179" s="66" t="s">
        <v>180</v>
      </c>
      <c r="C179" s="67">
        <v>268</v>
      </c>
      <c r="D179" s="68">
        <v>20253576</v>
      </c>
      <c r="E179" s="68">
        <v>1213087.69</v>
      </c>
      <c r="F179" s="69">
        <v>1.8657352661137715E-3</v>
      </c>
    </row>
    <row r="180" spans="1:6" x14ac:dyDescent="0.2">
      <c r="A180" s="66" t="s">
        <v>179</v>
      </c>
      <c r="B180" s="66" t="s">
        <v>181</v>
      </c>
      <c r="C180" s="67">
        <v>85</v>
      </c>
      <c r="D180" s="68">
        <v>2603904</v>
      </c>
      <c r="E180" s="68">
        <v>156234.23999999999</v>
      </c>
      <c r="F180" s="69">
        <v>2.4028908523709679E-4</v>
      </c>
    </row>
    <row r="181" spans="1:6" x14ac:dyDescent="0.2">
      <c r="A181" s="66" t="s">
        <v>179</v>
      </c>
      <c r="B181" s="66" t="s">
        <v>182</v>
      </c>
      <c r="C181" s="67">
        <v>56</v>
      </c>
      <c r="D181" s="68">
        <v>1430789</v>
      </c>
      <c r="E181" s="68">
        <v>85847.34</v>
      </c>
      <c r="F181" s="69">
        <v>1.3203366175454259E-4</v>
      </c>
    </row>
    <row r="182" spans="1:6" x14ac:dyDescent="0.2">
      <c r="A182" s="66" t="s">
        <v>179</v>
      </c>
      <c r="B182" s="66" t="s">
        <v>183</v>
      </c>
      <c r="C182" s="67">
        <v>52</v>
      </c>
      <c r="D182" s="68">
        <v>1674585</v>
      </c>
      <c r="E182" s="68">
        <v>100475.1</v>
      </c>
      <c r="F182" s="69">
        <v>1.5453123379424272E-4</v>
      </c>
    </row>
    <row r="183" spans="1:6" x14ac:dyDescent="0.2">
      <c r="A183" s="66" t="s">
        <v>179</v>
      </c>
      <c r="B183" s="66" t="s">
        <v>184</v>
      </c>
      <c r="C183" s="67">
        <v>50</v>
      </c>
      <c r="D183" s="68">
        <v>612472</v>
      </c>
      <c r="E183" s="68">
        <v>36748.32</v>
      </c>
      <c r="F183" s="69">
        <v>5.6519110003032039E-5</v>
      </c>
    </row>
    <row r="184" spans="1:6" x14ac:dyDescent="0.2">
      <c r="A184" s="66" t="s">
        <v>179</v>
      </c>
      <c r="B184" s="66" t="s">
        <v>185</v>
      </c>
      <c r="C184" s="67">
        <v>21</v>
      </c>
      <c r="D184" s="68">
        <v>207184</v>
      </c>
      <c r="E184" s="68">
        <v>12420.61</v>
      </c>
      <c r="F184" s="69">
        <v>1.9102963697245476E-5</v>
      </c>
    </row>
    <row r="185" spans="1:6" x14ac:dyDescent="0.2">
      <c r="A185" s="66" t="s">
        <v>179</v>
      </c>
      <c r="B185" s="66" t="s">
        <v>52</v>
      </c>
      <c r="C185" s="67">
        <v>34</v>
      </c>
      <c r="D185" s="68">
        <v>243396</v>
      </c>
      <c r="E185" s="68">
        <v>14562.82</v>
      </c>
      <c r="F185" s="69">
        <v>2.2397693977149298E-5</v>
      </c>
    </row>
    <row r="186" spans="1:6" x14ac:dyDescent="0.2">
      <c r="A186" s="66" t="s">
        <v>179</v>
      </c>
      <c r="B186" s="66" t="s">
        <v>53</v>
      </c>
      <c r="C186" s="67">
        <v>566</v>
      </c>
      <c r="D186" s="68">
        <v>27025906</v>
      </c>
      <c r="E186" s="68">
        <v>1619376.12</v>
      </c>
      <c r="F186" s="69">
        <v>2.4906090145770808E-3</v>
      </c>
    </row>
    <row r="187" spans="1:6" x14ac:dyDescent="0.2">
      <c r="A187" s="66" t="s">
        <v>186</v>
      </c>
      <c r="B187" s="66" t="s">
        <v>187</v>
      </c>
      <c r="C187" s="67">
        <v>229</v>
      </c>
      <c r="D187" s="68">
        <v>21907128</v>
      </c>
      <c r="E187" s="68">
        <v>1307038.06</v>
      </c>
      <c r="F187" s="69">
        <v>2.0102314307508368E-3</v>
      </c>
    </row>
    <row r="188" spans="1:6" x14ac:dyDescent="0.2">
      <c r="A188" s="66" t="s">
        <v>186</v>
      </c>
      <c r="B188" s="66" t="s">
        <v>188</v>
      </c>
      <c r="C188" s="67">
        <v>30</v>
      </c>
      <c r="D188" s="68">
        <v>572882</v>
      </c>
      <c r="E188" s="68">
        <v>34372.92</v>
      </c>
      <c r="F188" s="69">
        <v>5.286573227307861E-5</v>
      </c>
    </row>
    <row r="189" spans="1:6" x14ac:dyDescent="0.2">
      <c r="A189" s="66" t="s">
        <v>186</v>
      </c>
      <c r="B189" s="66" t="s">
        <v>52</v>
      </c>
      <c r="C189" s="67">
        <v>37</v>
      </c>
      <c r="D189" s="68">
        <v>985166</v>
      </c>
      <c r="E189" s="68">
        <v>59082.79</v>
      </c>
      <c r="F189" s="69">
        <v>9.0869642674713875E-5</v>
      </c>
    </row>
    <row r="190" spans="1:6" x14ac:dyDescent="0.2">
      <c r="A190" s="66" t="s">
        <v>186</v>
      </c>
      <c r="B190" s="66" t="s">
        <v>53</v>
      </c>
      <c r="C190" s="67">
        <v>296</v>
      </c>
      <c r="D190" s="68">
        <v>23465176</v>
      </c>
      <c r="E190" s="68">
        <v>1400493.77</v>
      </c>
      <c r="F190" s="69">
        <v>2.1539668056986296E-3</v>
      </c>
    </row>
    <row r="191" spans="1:6" x14ac:dyDescent="0.2">
      <c r="A191" s="66" t="s">
        <v>189</v>
      </c>
      <c r="B191" s="66" t="s">
        <v>190</v>
      </c>
      <c r="C191" s="67">
        <v>574</v>
      </c>
      <c r="D191" s="68">
        <v>79666676</v>
      </c>
      <c r="E191" s="68">
        <v>4772083.92</v>
      </c>
      <c r="F191" s="69">
        <v>7.3394902411370198E-3</v>
      </c>
    </row>
    <row r="192" spans="1:6" x14ac:dyDescent="0.2">
      <c r="A192" s="66" t="s">
        <v>189</v>
      </c>
      <c r="B192" s="66" t="s">
        <v>191</v>
      </c>
      <c r="C192" s="67">
        <v>37</v>
      </c>
      <c r="D192" s="68">
        <v>946161</v>
      </c>
      <c r="E192" s="68">
        <v>56769.66</v>
      </c>
      <c r="F192" s="69">
        <v>8.7312036533227324E-5</v>
      </c>
    </row>
    <row r="193" spans="1:6" x14ac:dyDescent="0.2">
      <c r="A193" s="66" t="s">
        <v>189</v>
      </c>
      <c r="B193" s="66" t="s">
        <v>193</v>
      </c>
      <c r="C193" s="67">
        <v>25</v>
      </c>
      <c r="D193" s="68">
        <v>392590</v>
      </c>
      <c r="E193" s="68">
        <v>23555.4</v>
      </c>
      <c r="F193" s="69">
        <v>3.6228329451942865E-5</v>
      </c>
    </row>
    <row r="194" spans="1:6" x14ac:dyDescent="0.2">
      <c r="A194" s="66" t="s">
        <v>189</v>
      </c>
      <c r="B194" s="66" t="s">
        <v>192</v>
      </c>
      <c r="C194" s="67">
        <v>21</v>
      </c>
      <c r="D194" s="68">
        <v>164163</v>
      </c>
      <c r="E194" s="68">
        <v>9849.7800000000007</v>
      </c>
      <c r="F194" s="69">
        <v>1.5149013596421959E-5</v>
      </c>
    </row>
    <row r="195" spans="1:6" x14ac:dyDescent="0.2">
      <c r="A195" s="66" t="s">
        <v>189</v>
      </c>
      <c r="B195" s="66" t="s">
        <v>195</v>
      </c>
      <c r="C195" s="67">
        <v>20</v>
      </c>
      <c r="D195" s="68">
        <v>158079</v>
      </c>
      <c r="E195" s="68">
        <v>9484.74</v>
      </c>
      <c r="F195" s="69">
        <v>1.4587580150879227E-5</v>
      </c>
    </row>
    <row r="196" spans="1:6" x14ac:dyDescent="0.2">
      <c r="A196" s="66" t="s">
        <v>189</v>
      </c>
      <c r="B196" s="66" t="s">
        <v>194</v>
      </c>
      <c r="C196" s="67">
        <v>14</v>
      </c>
      <c r="D196" s="68">
        <v>213505</v>
      </c>
      <c r="E196" s="68">
        <v>12810.3</v>
      </c>
      <c r="F196" s="69">
        <v>1.9702308972814031E-5</v>
      </c>
    </row>
    <row r="197" spans="1:6" x14ac:dyDescent="0.2">
      <c r="A197" s="66" t="s">
        <v>189</v>
      </c>
      <c r="B197" s="66" t="s">
        <v>827</v>
      </c>
      <c r="C197" s="67">
        <v>12</v>
      </c>
      <c r="D197" s="68">
        <v>363924</v>
      </c>
      <c r="E197" s="68">
        <v>21835.439999999999</v>
      </c>
      <c r="F197" s="69">
        <v>3.3583021899357734E-5</v>
      </c>
    </row>
    <row r="198" spans="1:6" x14ac:dyDescent="0.2">
      <c r="A198" s="66" t="s">
        <v>189</v>
      </c>
      <c r="B198" s="66" t="s">
        <v>828</v>
      </c>
      <c r="C198" s="67">
        <v>12</v>
      </c>
      <c r="D198" s="68">
        <v>127067</v>
      </c>
      <c r="E198" s="68">
        <v>7624.02</v>
      </c>
      <c r="F198" s="69">
        <v>1.1725782975801789E-5</v>
      </c>
    </row>
    <row r="199" spans="1:6" x14ac:dyDescent="0.2">
      <c r="A199" s="66" t="s">
        <v>189</v>
      </c>
      <c r="B199" s="66" t="s">
        <v>52</v>
      </c>
      <c r="C199" s="67">
        <v>28</v>
      </c>
      <c r="D199" s="68">
        <v>248715</v>
      </c>
      <c r="E199" s="68">
        <v>13248.03</v>
      </c>
      <c r="F199" s="69">
        <v>2.0375540021787898E-5</v>
      </c>
    </row>
    <row r="200" spans="1:6" x14ac:dyDescent="0.2">
      <c r="A200" s="66" t="s">
        <v>189</v>
      </c>
      <c r="B200" s="66" t="s">
        <v>53</v>
      </c>
      <c r="C200" s="67">
        <v>743</v>
      </c>
      <c r="D200" s="68">
        <v>82280880</v>
      </c>
      <c r="E200" s="68">
        <v>4927261.29</v>
      </c>
      <c r="F200" s="69">
        <v>7.5781538547392523E-3</v>
      </c>
    </row>
    <row r="201" spans="1:6" x14ac:dyDescent="0.2">
      <c r="A201" s="66" t="s">
        <v>196</v>
      </c>
      <c r="B201" s="66" t="s">
        <v>198</v>
      </c>
      <c r="C201" s="67">
        <v>147</v>
      </c>
      <c r="D201" s="68">
        <v>5608936</v>
      </c>
      <c r="E201" s="68">
        <v>335822.74</v>
      </c>
      <c r="F201" s="69">
        <v>5.1649714554514677E-4</v>
      </c>
    </row>
    <row r="202" spans="1:6" x14ac:dyDescent="0.2">
      <c r="A202" s="66" t="s">
        <v>196</v>
      </c>
      <c r="B202" s="66" t="s">
        <v>197</v>
      </c>
      <c r="C202" s="67">
        <v>142</v>
      </c>
      <c r="D202" s="68">
        <v>8858923</v>
      </c>
      <c r="E202" s="68">
        <v>531346.49</v>
      </c>
      <c r="F202" s="69">
        <v>8.1721370440975168E-4</v>
      </c>
    </row>
    <row r="203" spans="1:6" x14ac:dyDescent="0.2">
      <c r="A203" s="66" t="s">
        <v>196</v>
      </c>
      <c r="B203" s="66" t="s">
        <v>199</v>
      </c>
      <c r="C203" s="67">
        <v>106</v>
      </c>
      <c r="D203" s="68">
        <v>4364613</v>
      </c>
      <c r="E203" s="68">
        <v>261826.99</v>
      </c>
      <c r="F203" s="69">
        <v>4.0269129172633661E-4</v>
      </c>
    </row>
    <row r="204" spans="1:6" x14ac:dyDescent="0.2">
      <c r="A204" s="66" t="s">
        <v>196</v>
      </c>
      <c r="B204" s="66" t="s">
        <v>200</v>
      </c>
      <c r="C204" s="67">
        <v>97</v>
      </c>
      <c r="D204" s="68">
        <v>6789877</v>
      </c>
      <c r="E204" s="68">
        <v>407348.62</v>
      </c>
      <c r="F204" s="69">
        <v>6.2650432627568546E-4</v>
      </c>
    </row>
    <row r="205" spans="1:6" x14ac:dyDescent="0.2">
      <c r="A205" s="66" t="s">
        <v>196</v>
      </c>
      <c r="B205" s="66" t="s">
        <v>201</v>
      </c>
      <c r="C205" s="67">
        <v>82</v>
      </c>
      <c r="D205" s="68">
        <v>1531944</v>
      </c>
      <c r="E205" s="68">
        <v>91168.960000000006</v>
      </c>
      <c r="F205" s="69">
        <v>1.4021834138545732E-4</v>
      </c>
    </row>
    <row r="206" spans="1:6" x14ac:dyDescent="0.2">
      <c r="A206" s="66" t="s">
        <v>196</v>
      </c>
      <c r="B206" s="66" t="s">
        <v>202</v>
      </c>
      <c r="C206" s="67">
        <v>73</v>
      </c>
      <c r="D206" s="68">
        <v>6235654</v>
      </c>
      <c r="E206" s="68">
        <v>374139.24</v>
      </c>
      <c r="F206" s="69">
        <v>5.7542812466014246E-4</v>
      </c>
    </row>
    <row r="207" spans="1:6" x14ac:dyDescent="0.2">
      <c r="A207" s="66" t="s">
        <v>196</v>
      </c>
      <c r="B207" s="66" t="s">
        <v>203</v>
      </c>
      <c r="C207" s="67">
        <v>58</v>
      </c>
      <c r="D207" s="68">
        <v>1261676</v>
      </c>
      <c r="E207" s="68">
        <v>75700.56</v>
      </c>
      <c r="F207" s="69">
        <v>1.1642786059148084E-4</v>
      </c>
    </row>
    <row r="208" spans="1:6" x14ac:dyDescent="0.2">
      <c r="A208" s="66" t="s">
        <v>196</v>
      </c>
      <c r="B208" s="66" t="s">
        <v>204</v>
      </c>
      <c r="C208" s="67">
        <v>31</v>
      </c>
      <c r="D208" s="68">
        <v>1240657</v>
      </c>
      <c r="E208" s="68">
        <v>72663.5</v>
      </c>
      <c r="F208" s="69">
        <v>1.1175684629134934E-4</v>
      </c>
    </row>
    <row r="209" spans="1:6" x14ac:dyDescent="0.2">
      <c r="A209" s="66" t="s">
        <v>196</v>
      </c>
      <c r="B209" s="66" t="s">
        <v>205</v>
      </c>
      <c r="C209" s="67">
        <v>23</v>
      </c>
      <c r="D209" s="68">
        <v>228866</v>
      </c>
      <c r="E209" s="68">
        <v>13731.96</v>
      </c>
      <c r="F209" s="69">
        <v>2.1119826914461281E-5</v>
      </c>
    </row>
    <row r="210" spans="1:6" x14ac:dyDescent="0.2">
      <c r="A210" s="66" t="s">
        <v>196</v>
      </c>
      <c r="B210" s="66" t="s">
        <v>206</v>
      </c>
      <c r="C210" s="67">
        <v>15</v>
      </c>
      <c r="D210" s="68">
        <v>221834</v>
      </c>
      <c r="E210" s="68">
        <v>13310.04</v>
      </c>
      <c r="F210" s="69">
        <v>2.0470911728883297E-5</v>
      </c>
    </row>
    <row r="211" spans="1:6" x14ac:dyDescent="0.2">
      <c r="A211" s="66" t="s">
        <v>196</v>
      </c>
      <c r="B211" s="66" t="s">
        <v>59</v>
      </c>
      <c r="C211" s="67">
        <v>13</v>
      </c>
      <c r="D211" s="68">
        <v>112914</v>
      </c>
      <c r="E211" s="68">
        <v>6774.84</v>
      </c>
      <c r="F211" s="69">
        <v>1.0419739656477945E-5</v>
      </c>
    </row>
    <row r="212" spans="1:6" x14ac:dyDescent="0.2">
      <c r="A212" s="66" t="s">
        <v>196</v>
      </c>
      <c r="B212" s="66" t="s">
        <v>829</v>
      </c>
      <c r="C212" s="67">
        <v>13</v>
      </c>
      <c r="D212" s="68">
        <v>323578</v>
      </c>
      <c r="E212" s="68">
        <v>19414.68</v>
      </c>
      <c r="F212" s="69">
        <v>2.9859880250135684E-5</v>
      </c>
    </row>
    <row r="213" spans="1:6" x14ac:dyDescent="0.2">
      <c r="A213" s="66" t="s">
        <v>196</v>
      </c>
      <c r="B213" s="66" t="s">
        <v>830</v>
      </c>
      <c r="C213" s="67">
        <v>12</v>
      </c>
      <c r="D213" s="68">
        <v>207857</v>
      </c>
      <c r="E213" s="68">
        <v>12471.42</v>
      </c>
      <c r="F213" s="69">
        <v>1.9181109745262203E-5</v>
      </c>
    </row>
    <row r="214" spans="1:6" x14ac:dyDescent="0.2">
      <c r="A214" s="66" t="s">
        <v>196</v>
      </c>
      <c r="B214" s="66" t="s">
        <v>52</v>
      </c>
      <c r="C214" s="67">
        <v>65</v>
      </c>
      <c r="D214" s="68">
        <v>2155445</v>
      </c>
      <c r="E214" s="68">
        <v>118174.38</v>
      </c>
      <c r="F214" s="69">
        <v>1.8175281979584672E-4</v>
      </c>
    </row>
    <row r="215" spans="1:6" x14ac:dyDescent="0.2">
      <c r="A215" s="66" t="s">
        <v>196</v>
      </c>
      <c r="B215" s="66" t="s">
        <v>53</v>
      </c>
      <c r="C215" s="67">
        <v>877</v>
      </c>
      <c r="D215" s="68">
        <v>39142774</v>
      </c>
      <c r="E215" s="68">
        <v>2333894.42</v>
      </c>
      <c r="F215" s="69">
        <v>3.5895419289764174E-3</v>
      </c>
    </row>
    <row r="216" spans="1:6" x14ac:dyDescent="0.2">
      <c r="A216" s="66" t="s">
        <v>207</v>
      </c>
      <c r="B216" s="66" t="s">
        <v>207</v>
      </c>
      <c r="C216" s="67">
        <v>759</v>
      </c>
      <c r="D216" s="68">
        <v>95258574</v>
      </c>
      <c r="E216" s="68">
        <v>5704820.4100000001</v>
      </c>
      <c r="F216" s="69">
        <v>8.7740438828314421E-3</v>
      </c>
    </row>
    <row r="217" spans="1:6" x14ac:dyDescent="0.2">
      <c r="A217" s="66" t="s">
        <v>207</v>
      </c>
      <c r="B217" s="66" t="s">
        <v>208</v>
      </c>
      <c r="C217" s="67">
        <v>265</v>
      </c>
      <c r="D217" s="68">
        <v>19237037</v>
      </c>
      <c r="E217" s="68">
        <v>1152220</v>
      </c>
      <c r="F217" s="69">
        <v>1.7721204378239217E-3</v>
      </c>
    </row>
    <row r="218" spans="1:6" x14ac:dyDescent="0.2">
      <c r="A218" s="66" t="s">
        <v>207</v>
      </c>
      <c r="B218" s="66" t="s">
        <v>209</v>
      </c>
      <c r="C218" s="67">
        <v>94</v>
      </c>
      <c r="D218" s="68">
        <v>3127359</v>
      </c>
      <c r="E218" s="68">
        <v>187641.54</v>
      </c>
      <c r="F218" s="69">
        <v>2.8859367830688144E-4</v>
      </c>
    </row>
    <row r="219" spans="1:6" x14ac:dyDescent="0.2">
      <c r="A219" s="66" t="s">
        <v>207</v>
      </c>
      <c r="B219" s="66" t="s">
        <v>210</v>
      </c>
      <c r="C219" s="67">
        <v>51</v>
      </c>
      <c r="D219" s="68">
        <v>1980071</v>
      </c>
      <c r="E219" s="68">
        <v>118804.26</v>
      </c>
      <c r="F219" s="69">
        <v>1.8272157855838905E-4</v>
      </c>
    </row>
    <row r="220" spans="1:6" x14ac:dyDescent="0.2">
      <c r="A220" s="66" t="s">
        <v>207</v>
      </c>
      <c r="B220" s="66" t="s">
        <v>211</v>
      </c>
      <c r="C220" s="67">
        <v>44</v>
      </c>
      <c r="D220" s="68">
        <v>836081</v>
      </c>
      <c r="E220" s="68">
        <v>50164.86</v>
      </c>
      <c r="F220" s="69">
        <v>7.7153819293690221E-5</v>
      </c>
    </row>
    <row r="221" spans="1:6" x14ac:dyDescent="0.2">
      <c r="A221" s="66" t="s">
        <v>207</v>
      </c>
      <c r="B221" s="66" t="s">
        <v>212</v>
      </c>
      <c r="C221" s="67">
        <v>31</v>
      </c>
      <c r="D221" s="68">
        <v>909529</v>
      </c>
      <c r="E221" s="68">
        <v>54564.959999999999</v>
      </c>
      <c r="F221" s="69">
        <v>8.3921196303696143E-5</v>
      </c>
    </row>
    <row r="222" spans="1:6" x14ac:dyDescent="0.2">
      <c r="A222" s="66" t="s">
        <v>207</v>
      </c>
      <c r="B222" s="66" t="s">
        <v>213</v>
      </c>
      <c r="C222" s="67">
        <v>29</v>
      </c>
      <c r="D222" s="68">
        <v>595625</v>
      </c>
      <c r="E222" s="68">
        <v>35737.5</v>
      </c>
      <c r="F222" s="69">
        <v>5.4964463511076361E-5</v>
      </c>
    </row>
    <row r="223" spans="1:6" x14ac:dyDescent="0.2">
      <c r="A223" s="66" t="s">
        <v>207</v>
      </c>
      <c r="B223" s="66" t="s">
        <v>214</v>
      </c>
      <c r="C223" s="67">
        <v>23</v>
      </c>
      <c r="D223" s="68">
        <v>942704</v>
      </c>
      <c r="E223" s="68">
        <v>56562.239999999998</v>
      </c>
      <c r="F223" s="69">
        <v>8.6993023479111395E-5</v>
      </c>
    </row>
    <row r="224" spans="1:6" x14ac:dyDescent="0.2">
      <c r="A224" s="66" t="s">
        <v>207</v>
      </c>
      <c r="B224" s="66" t="s">
        <v>217</v>
      </c>
      <c r="C224" s="67">
        <v>20</v>
      </c>
      <c r="D224" s="68">
        <v>322225</v>
      </c>
      <c r="E224" s="68">
        <v>19333.5</v>
      </c>
      <c r="F224" s="69">
        <v>2.9735024981920808E-5</v>
      </c>
    </row>
    <row r="225" spans="1:6" x14ac:dyDescent="0.2">
      <c r="A225" s="66" t="s">
        <v>207</v>
      </c>
      <c r="B225" s="66" t="s">
        <v>215</v>
      </c>
      <c r="C225" s="67">
        <v>18</v>
      </c>
      <c r="D225" s="68">
        <v>363404</v>
      </c>
      <c r="E225" s="68">
        <v>21804.240000000002</v>
      </c>
      <c r="F225" s="69">
        <v>3.3535036134781443E-5</v>
      </c>
    </row>
    <row r="226" spans="1:6" x14ac:dyDescent="0.2">
      <c r="A226" s="66" t="s">
        <v>207</v>
      </c>
      <c r="B226" s="66" t="s">
        <v>216</v>
      </c>
      <c r="C226" s="67">
        <v>16</v>
      </c>
      <c r="D226" s="68">
        <v>572175</v>
      </c>
      <c r="E226" s="68">
        <v>34330.5</v>
      </c>
      <c r="F226" s="69">
        <v>5.2800490089318137E-5</v>
      </c>
    </row>
    <row r="227" spans="1:6" x14ac:dyDescent="0.2">
      <c r="A227" s="66" t="s">
        <v>207</v>
      </c>
      <c r="B227" s="66" t="s">
        <v>831</v>
      </c>
      <c r="C227" s="67">
        <v>13</v>
      </c>
      <c r="D227" s="68">
        <v>287522</v>
      </c>
      <c r="E227" s="68">
        <v>17251.32</v>
      </c>
      <c r="F227" s="69">
        <v>2.6532621158668117E-5</v>
      </c>
    </row>
    <row r="228" spans="1:6" x14ac:dyDescent="0.2">
      <c r="A228" s="66" t="s">
        <v>207</v>
      </c>
      <c r="B228" s="66" t="s">
        <v>52</v>
      </c>
      <c r="C228" s="67">
        <v>49</v>
      </c>
      <c r="D228" s="68">
        <v>940595</v>
      </c>
      <c r="E228" s="68">
        <v>54343.49</v>
      </c>
      <c r="F228" s="69">
        <v>8.3580574275468145E-5</v>
      </c>
    </row>
    <row r="229" spans="1:6" x14ac:dyDescent="0.2">
      <c r="A229" s="66" t="s">
        <v>207</v>
      </c>
      <c r="B229" s="66" t="s">
        <v>53</v>
      </c>
      <c r="C229" s="67">
        <v>1412</v>
      </c>
      <c r="D229" s="68">
        <v>125372901</v>
      </c>
      <c r="E229" s="68">
        <v>7507578.8200000003</v>
      </c>
      <c r="F229" s="69">
        <v>1.1546695826748367E-2</v>
      </c>
    </row>
    <row r="230" spans="1:6" x14ac:dyDescent="0.2">
      <c r="A230" s="66" t="s">
        <v>218</v>
      </c>
      <c r="B230" s="66" t="s">
        <v>219</v>
      </c>
      <c r="C230" s="67">
        <v>306</v>
      </c>
      <c r="D230" s="68">
        <v>31107576</v>
      </c>
      <c r="E230" s="68">
        <v>1862991.14</v>
      </c>
      <c r="F230" s="69">
        <v>2.8652902003774338E-3</v>
      </c>
    </row>
    <row r="231" spans="1:6" x14ac:dyDescent="0.2">
      <c r="A231" s="66" t="s">
        <v>218</v>
      </c>
      <c r="B231" s="66" t="s">
        <v>220</v>
      </c>
      <c r="C231" s="67">
        <v>46</v>
      </c>
      <c r="D231" s="68">
        <v>878089</v>
      </c>
      <c r="E231" s="68">
        <v>52685.34</v>
      </c>
      <c r="F231" s="69">
        <v>8.1030330828923448E-5</v>
      </c>
    </row>
    <row r="232" spans="1:6" x14ac:dyDescent="0.2">
      <c r="A232" s="66" t="s">
        <v>218</v>
      </c>
      <c r="B232" s="66" t="s">
        <v>222</v>
      </c>
      <c r="C232" s="67">
        <v>33</v>
      </c>
      <c r="D232" s="68">
        <v>594164</v>
      </c>
      <c r="E232" s="68">
        <v>35649.839999999997</v>
      </c>
      <c r="F232" s="69">
        <v>5.4829641968680248E-5</v>
      </c>
    </row>
    <row r="233" spans="1:6" x14ac:dyDescent="0.2">
      <c r="A233" s="66" t="s">
        <v>218</v>
      </c>
      <c r="B233" s="66" t="s">
        <v>221</v>
      </c>
      <c r="C233" s="67">
        <v>33</v>
      </c>
      <c r="D233" s="68">
        <v>549938</v>
      </c>
      <c r="E233" s="68">
        <v>32996.28</v>
      </c>
      <c r="F233" s="69">
        <v>5.0748452691465791E-5</v>
      </c>
    </row>
    <row r="234" spans="1:6" x14ac:dyDescent="0.2">
      <c r="A234" s="66" t="s">
        <v>218</v>
      </c>
      <c r="B234" s="66" t="s">
        <v>223</v>
      </c>
      <c r="C234" s="67">
        <v>28</v>
      </c>
      <c r="D234" s="68">
        <v>756260</v>
      </c>
      <c r="E234" s="68">
        <v>45375.6</v>
      </c>
      <c r="F234" s="69">
        <v>6.9787912150911404E-5</v>
      </c>
    </row>
    <row r="235" spans="1:6" x14ac:dyDescent="0.2">
      <c r="A235" s="66" t="s">
        <v>218</v>
      </c>
      <c r="B235" s="66" t="s">
        <v>224</v>
      </c>
      <c r="C235" s="67">
        <v>26</v>
      </c>
      <c r="D235" s="68">
        <v>436181</v>
      </c>
      <c r="E235" s="68">
        <v>26170.86</v>
      </c>
      <c r="F235" s="69">
        <v>4.0250920728184344E-5</v>
      </c>
    </row>
    <row r="236" spans="1:6" x14ac:dyDescent="0.2">
      <c r="A236" s="66" t="s">
        <v>218</v>
      </c>
      <c r="B236" s="66" t="s">
        <v>225</v>
      </c>
      <c r="C236" s="67">
        <v>22</v>
      </c>
      <c r="D236" s="68">
        <v>720063</v>
      </c>
      <c r="E236" s="68">
        <v>43203.78</v>
      </c>
      <c r="F236" s="69">
        <v>6.6447641534818347E-5</v>
      </c>
    </row>
    <row r="237" spans="1:6" x14ac:dyDescent="0.2">
      <c r="A237" s="66" t="s">
        <v>218</v>
      </c>
      <c r="B237" s="66" t="s">
        <v>226</v>
      </c>
      <c r="C237" s="67">
        <v>22</v>
      </c>
      <c r="D237" s="68">
        <v>405394</v>
      </c>
      <c r="E237" s="68">
        <v>24323.64</v>
      </c>
      <c r="F237" s="69">
        <v>3.7409886624317801E-5</v>
      </c>
    </row>
    <row r="238" spans="1:6" x14ac:dyDescent="0.2">
      <c r="A238" s="66" t="s">
        <v>218</v>
      </c>
      <c r="B238" s="66" t="s">
        <v>832</v>
      </c>
      <c r="C238" s="67">
        <v>10</v>
      </c>
      <c r="D238" s="68">
        <v>110017</v>
      </c>
      <c r="E238" s="68">
        <v>6601.02</v>
      </c>
      <c r="F238" s="69">
        <v>1.015240357959805E-5</v>
      </c>
    </row>
    <row r="239" spans="1:6" x14ac:dyDescent="0.2">
      <c r="A239" s="66" t="s">
        <v>218</v>
      </c>
      <c r="B239" s="66" t="s">
        <v>52</v>
      </c>
      <c r="C239" s="67">
        <v>36</v>
      </c>
      <c r="D239" s="68">
        <v>747757</v>
      </c>
      <c r="E239" s="68">
        <v>44842.52</v>
      </c>
      <c r="F239" s="69">
        <v>6.8968032298977587E-5</v>
      </c>
    </row>
    <row r="240" spans="1:6" x14ac:dyDescent="0.2">
      <c r="A240" s="66" t="s">
        <v>218</v>
      </c>
      <c r="B240" s="66" t="s">
        <v>53</v>
      </c>
      <c r="C240" s="67">
        <v>562</v>
      </c>
      <c r="D240" s="68">
        <v>36305439</v>
      </c>
      <c r="E240" s="68">
        <v>2174840.02</v>
      </c>
      <c r="F240" s="69">
        <v>3.3449154227833109E-3</v>
      </c>
    </row>
    <row r="241" spans="1:6" x14ac:dyDescent="0.2">
      <c r="A241" s="66" t="s">
        <v>227</v>
      </c>
      <c r="B241" s="66" t="s">
        <v>228</v>
      </c>
      <c r="C241" s="67">
        <v>439</v>
      </c>
      <c r="D241" s="68">
        <v>204985529</v>
      </c>
      <c r="E241" s="68">
        <v>12254370.369999999</v>
      </c>
      <c r="F241" s="69">
        <v>1.884728626941113E-2</v>
      </c>
    </row>
    <row r="242" spans="1:6" x14ac:dyDescent="0.2">
      <c r="A242" s="66" t="s">
        <v>227</v>
      </c>
      <c r="B242" s="66" t="s">
        <v>229</v>
      </c>
      <c r="C242" s="67">
        <v>425</v>
      </c>
      <c r="D242" s="68">
        <v>91682638</v>
      </c>
      <c r="E242" s="68">
        <v>5498608.25</v>
      </c>
      <c r="F242" s="69">
        <v>8.4568884930067423E-3</v>
      </c>
    </row>
    <row r="243" spans="1:6" x14ac:dyDescent="0.2">
      <c r="A243" s="66" t="s">
        <v>227</v>
      </c>
      <c r="B243" s="66" t="s">
        <v>230</v>
      </c>
      <c r="C243" s="67">
        <v>320</v>
      </c>
      <c r="D243" s="68">
        <v>20901879</v>
      </c>
      <c r="E243" s="68">
        <v>1253542.5</v>
      </c>
      <c r="F243" s="69">
        <v>1.9279549772880989E-3</v>
      </c>
    </row>
    <row r="244" spans="1:6" x14ac:dyDescent="0.2">
      <c r="A244" s="66" t="s">
        <v>227</v>
      </c>
      <c r="B244" s="66" t="s">
        <v>231</v>
      </c>
      <c r="C244" s="67">
        <v>246</v>
      </c>
      <c r="D244" s="68">
        <v>23112528</v>
      </c>
      <c r="E244" s="68">
        <v>1384496.47</v>
      </c>
      <c r="F244" s="69">
        <v>2.1293628739147679E-3</v>
      </c>
    </row>
    <row r="245" spans="1:6" x14ac:dyDescent="0.2">
      <c r="A245" s="66" t="s">
        <v>227</v>
      </c>
      <c r="B245" s="66" t="s">
        <v>232</v>
      </c>
      <c r="C245" s="67">
        <v>97</v>
      </c>
      <c r="D245" s="68">
        <v>5667173</v>
      </c>
      <c r="E245" s="68">
        <v>340030.38</v>
      </c>
      <c r="F245" s="69">
        <v>5.2296851805994906E-4</v>
      </c>
    </row>
    <row r="246" spans="1:6" x14ac:dyDescent="0.2">
      <c r="A246" s="66" t="s">
        <v>227</v>
      </c>
      <c r="B246" s="66" t="s">
        <v>233</v>
      </c>
      <c r="C246" s="67">
        <v>94</v>
      </c>
      <c r="D246" s="68">
        <v>3598146</v>
      </c>
      <c r="E246" s="68">
        <v>215879.29</v>
      </c>
      <c r="F246" s="69">
        <v>3.3202348675766556E-4</v>
      </c>
    </row>
    <row r="247" spans="1:6" x14ac:dyDescent="0.2">
      <c r="A247" s="66" t="s">
        <v>227</v>
      </c>
      <c r="B247" s="66" t="s">
        <v>235</v>
      </c>
      <c r="C247" s="67">
        <v>78</v>
      </c>
      <c r="D247" s="68">
        <v>1005575</v>
      </c>
      <c r="E247" s="68">
        <v>60334.5</v>
      </c>
      <c r="F247" s="69">
        <v>9.2794779257335762E-5</v>
      </c>
    </row>
    <row r="248" spans="1:6" x14ac:dyDescent="0.2">
      <c r="A248" s="66" t="s">
        <v>227</v>
      </c>
      <c r="B248" s="66" t="s">
        <v>234</v>
      </c>
      <c r="C248" s="67">
        <v>75</v>
      </c>
      <c r="D248" s="68">
        <v>1317214</v>
      </c>
      <c r="E248" s="68">
        <v>79001.070000000007</v>
      </c>
      <c r="F248" s="69">
        <v>1.2150406238127988E-4</v>
      </c>
    </row>
    <row r="249" spans="1:6" x14ac:dyDescent="0.2">
      <c r="A249" s="66" t="s">
        <v>227</v>
      </c>
      <c r="B249" s="66" t="s">
        <v>239</v>
      </c>
      <c r="C249" s="67">
        <v>49</v>
      </c>
      <c r="D249" s="68">
        <v>2061455</v>
      </c>
      <c r="E249" s="68">
        <v>123687.3</v>
      </c>
      <c r="F249" s="69">
        <v>1.9023171983584625E-4</v>
      </c>
    </row>
    <row r="250" spans="1:6" x14ac:dyDescent="0.2">
      <c r="A250" s="66" t="s">
        <v>227</v>
      </c>
      <c r="B250" s="66" t="s">
        <v>237</v>
      </c>
      <c r="C250" s="67">
        <v>47</v>
      </c>
      <c r="D250" s="68">
        <v>3333716</v>
      </c>
      <c r="E250" s="68">
        <v>200022.96</v>
      </c>
      <c r="F250" s="69">
        <v>3.076363675774043E-4</v>
      </c>
    </row>
    <row r="251" spans="1:6" x14ac:dyDescent="0.2">
      <c r="A251" s="66" t="s">
        <v>227</v>
      </c>
      <c r="B251" s="66" t="s">
        <v>236</v>
      </c>
      <c r="C251" s="67">
        <v>44</v>
      </c>
      <c r="D251" s="68">
        <v>4024476</v>
      </c>
      <c r="E251" s="68">
        <v>241244.73</v>
      </c>
      <c r="F251" s="69">
        <v>3.7103566727735487E-4</v>
      </c>
    </row>
    <row r="252" spans="1:6" x14ac:dyDescent="0.2">
      <c r="A252" s="66" t="s">
        <v>227</v>
      </c>
      <c r="B252" s="66" t="s">
        <v>238</v>
      </c>
      <c r="C252" s="67">
        <v>37</v>
      </c>
      <c r="D252" s="68">
        <v>868126</v>
      </c>
      <c r="E252" s="68">
        <v>52087.56</v>
      </c>
      <c r="F252" s="69">
        <v>8.0110942035704804E-5</v>
      </c>
    </row>
    <row r="253" spans="1:6" x14ac:dyDescent="0.2">
      <c r="A253" s="66" t="s">
        <v>227</v>
      </c>
      <c r="B253" s="66" t="s">
        <v>240</v>
      </c>
      <c r="C253" s="67">
        <v>36</v>
      </c>
      <c r="D253" s="68">
        <v>1383813</v>
      </c>
      <c r="E253" s="68">
        <v>83013.16</v>
      </c>
      <c r="F253" s="69">
        <v>1.2767467796457905E-4</v>
      </c>
    </row>
    <row r="254" spans="1:6" x14ac:dyDescent="0.2">
      <c r="A254" s="66" t="s">
        <v>227</v>
      </c>
      <c r="B254" s="66" t="s">
        <v>241</v>
      </c>
      <c r="C254" s="67">
        <v>30</v>
      </c>
      <c r="D254" s="68">
        <v>522816</v>
      </c>
      <c r="E254" s="68">
        <v>31368.959999999999</v>
      </c>
      <c r="F254" s="69">
        <v>4.8245625947545684E-5</v>
      </c>
    </row>
    <row r="255" spans="1:6" x14ac:dyDescent="0.2">
      <c r="A255" s="66" t="s">
        <v>227</v>
      </c>
      <c r="B255" s="66" t="s">
        <v>242</v>
      </c>
      <c r="C255" s="67">
        <v>17</v>
      </c>
      <c r="D255" s="68">
        <v>2886258</v>
      </c>
      <c r="E255" s="68">
        <v>173175.48</v>
      </c>
      <c r="F255" s="69">
        <v>2.6634480172012969E-4</v>
      </c>
    </row>
    <row r="256" spans="1:6" x14ac:dyDescent="0.2">
      <c r="A256" s="66" t="s">
        <v>227</v>
      </c>
      <c r="B256" s="66" t="s">
        <v>243</v>
      </c>
      <c r="C256" s="67">
        <v>15</v>
      </c>
      <c r="D256" s="68">
        <v>11712247</v>
      </c>
      <c r="E256" s="68">
        <v>702734.82</v>
      </c>
      <c r="F256" s="69">
        <v>1.0808098600028769E-3</v>
      </c>
    </row>
    <row r="257" spans="1:6" x14ac:dyDescent="0.2">
      <c r="A257" s="66" t="s">
        <v>227</v>
      </c>
      <c r="B257" s="66" t="s">
        <v>833</v>
      </c>
      <c r="C257" s="67">
        <v>13</v>
      </c>
      <c r="D257" s="68">
        <v>80056</v>
      </c>
      <c r="E257" s="68">
        <v>4803.3599999999997</v>
      </c>
      <c r="F257" s="69">
        <v>7.3875930171546341E-6</v>
      </c>
    </row>
    <row r="258" spans="1:6" x14ac:dyDescent="0.2">
      <c r="A258" s="66" t="s">
        <v>227</v>
      </c>
      <c r="B258" s="66" t="s">
        <v>52</v>
      </c>
      <c r="C258" s="67">
        <v>59</v>
      </c>
      <c r="D258" s="68">
        <v>1416165</v>
      </c>
      <c r="E258" s="68">
        <v>80911.960000000006</v>
      </c>
      <c r="F258" s="69">
        <v>1.2444302128099811E-4</v>
      </c>
    </row>
    <row r="259" spans="1:6" x14ac:dyDescent="0.2">
      <c r="A259" s="66" t="s">
        <v>227</v>
      </c>
      <c r="B259" s="66" t="s">
        <v>53</v>
      </c>
      <c r="C259" s="67">
        <v>2121</v>
      </c>
      <c r="D259" s="68">
        <v>380559810</v>
      </c>
      <c r="E259" s="68">
        <v>22779313.120000001</v>
      </c>
      <c r="F259" s="69">
        <v>3.5034703736736568E-2</v>
      </c>
    </row>
    <row r="260" spans="1:6" x14ac:dyDescent="0.2">
      <c r="A260" s="66" t="s">
        <v>244</v>
      </c>
      <c r="B260" s="66" t="s">
        <v>245</v>
      </c>
      <c r="C260" s="67">
        <v>340</v>
      </c>
      <c r="D260" s="68">
        <v>24643827</v>
      </c>
      <c r="E260" s="68">
        <v>1476557.03</v>
      </c>
      <c r="F260" s="69">
        <v>2.27095250080331E-3</v>
      </c>
    </row>
    <row r="261" spans="1:6" x14ac:dyDescent="0.2">
      <c r="A261" s="66" t="s">
        <v>244</v>
      </c>
      <c r="B261" s="66" t="s">
        <v>246</v>
      </c>
      <c r="C261" s="67">
        <v>37</v>
      </c>
      <c r="D261" s="68">
        <v>702334</v>
      </c>
      <c r="E261" s="68">
        <v>42140.04</v>
      </c>
      <c r="F261" s="69">
        <v>6.4811603803715943E-5</v>
      </c>
    </row>
    <row r="262" spans="1:6" x14ac:dyDescent="0.2">
      <c r="A262" s="66" t="s">
        <v>244</v>
      </c>
      <c r="B262" s="66" t="s">
        <v>247</v>
      </c>
      <c r="C262" s="67">
        <v>29</v>
      </c>
      <c r="D262" s="68">
        <v>739660</v>
      </c>
      <c r="E262" s="68">
        <v>44379.6</v>
      </c>
      <c r="F262" s="69">
        <v>6.8256058897129461E-5</v>
      </c>
    </row>
    <row r="263" spans="1:6" x14ac:dyDescent="0.2">
      <c r="A263" s="66" t="s">
        <v>244</v>
      </c>
      <c r="B263" s="66" t="s">
        <v>834</v>
      </c>
      <c r="C263" s="67">
        <v>10</v>
      </c>
      <c r="D263" s="68">
        <v>228379</v>
      </c>
      <c r="E263" s="68">
        <v>13702.74</v>
      </c>
      <c r="F263" s="69">
        <v>2.1074886400329247E-5</v>
      </c>
    </row>
    <row r="264" spans="1:6" x14ac:dyDescent="0.2">
      <c r="A264" s="66" t="s">
        <v>244</v>
      </c>
      <c r="B264" s="66" t="s">
        <v>52</v>
      </c>
      <c r="C264" s="67">
        <v>14</v>
      </c>
      <c r="D264" s="68">
        <v>1101693</v>
      </c>
      <c r="E264" s="68">
        <v>65922.63</v>
      </c>
      <c r="F264" s="69">
        <v>1.0138935267405912E-4</v>
      </c>
    </row>
    <row r="265" spans="1:6" x14ac:dyDescent="0.2">
      <c r="A265" s="66" t="s">
        <v>244</v>
      </c>
      <c r="B265" s="66" t="s">
        <v>53</v>
      </c>
      <c r="C265" s="67">
        <v>430</v>
      </c>
      <c r="D265" s="68">
        <v>27415893</v>
      </c>
      <c r="E265" s="68">
        <v>1642702.04</v>
      </c>
      <c r="F265" s="69">
        <v>2.5264844025785437E-3</v>
      </c>
    </row>
    <row r="266" spans="1:6" x14ac:dyDescent="0.2">
      <c r="A266" s="66" t="s">
        <v>248</v>
      </c>
      <c r="B266" s="66" t="s">
        <v>250</v>
      </c>
      <c r="C266" s="67">
        <v>108</v>
      </c>
      <c r="D266" s="68">
        <v>8042752</v>
      </c>
      <c r="E266" s="68">
        <v>481976.49</v>
      </c>
      <c r="F266" s="69">
        <v>7.4128238398885374E-4</v>
      </c>
    </row>
    <row r="267" spans="1:6" x14ac:dyDescent="0.2">
      <c r="A267" s="66" t="s">
        <v>248</v>
      </c>
      <c r="B267" s="66" t="s">
        <v>249</v>
      </c>
      <c r="C267" s="67">
        <v>102</v>
      </c>
      <c r="D267" s="68">
        <v>4877236</v>
      </c>
      <c r="E267" s="68">
        <v>290078.38</v>
      </c>
      <c r="F267" s="69">
        <v>4.461420785690701E-4</v>
      </c>
    </row>
    <row r="268" spans="1:6" x14ac:dyDescent="0.2">
      <c r="A268" s="66" t="s">
        <v>248</v>
      </c>
      <c r="B268" s="66" t="s">
        <v>251</v>
      </c>
      <c r="C268" s="67">
        <v>23</v>
      </c>
      <c r="D268" s="68">
        <v>153534</v>
      </c>
      <c r="E268" s="68">
        <v>9188.16</v>
      </c>
      <c r="F268" s="69">
        <v>1.4131438546454882E-5</v>
      </c>
    </row>
    <row r="269" spans="1:6" x14ac:dyDescent="0.2">
      <c r="A269" s="66" t="s">
        <v>248</v>
      </c>
      <c r="B269" s="66" t="s">
        <v>252</v>
      </c>
      <c r="C269" s="67">
        <v>16</v>
      </c>
      <c r="D269" s="68">
        <v>471463</v>
      </c>
      <c r="E269" s="68">
        <v>28287.78</v>
      </c>
      <c r="F269" s="69">
        <v>4.3506754854686407E-5</v>
      </c>
    </row>
    <row r="270" spans="1:6" x14ac:dyDescent="0.2">
      <c r="A270" s="66" t="s">
        <v>248</v>
      </c>
      <c r="B270" s="66" t="s">
        <v>835</v>
      </c>
      <c r="C270" s="67">
        <v>14</v>
      </c>
      <c r="D270" s="68">
        <v>97506</v>
      </c>
      <c r="E270" s="68">
        <v>5850.36</v>
      </c>
      <c r="F270" s="69">
        <v>8.9978845399555283E-6</v>
      </c>
    </row>
    <row r="271" spans="1:6" x14ac:dyDescent="0.2">
      <c r="A271" s="66" t="s">
        <v>248</v>
      </c>
      <c r="B271" s="66" t="s">
        <v>836</v>
      </c>
      <c r="C271" s="67">
        <v>10</v>
      </c>
      <c r="D271" s="68">
        <v>158855</v>
      </c>
      <c r="E271" s="68">
        <v>9531.2999999999993</v>
      </c>
      <c r="F271" s="69">
        <v>1.4659189676477707E-5</v>
      </c>
    </row>
    <row r="272" spans="1:6" x14ac:dyDescent="0.2">
      <c r="A272" s="66" t="s">
        <v>248</v>
      </c>
      <c r="B272" s="66" t="s">
        <v>52</v>
      </c>
      <c r="C272" s="67">
        <v>35</v>
      </c>
      <c r="D272" s="68">
        <v>557020</v>
      </c>
      <c r="E272" s="68">
        <v>33247.69</v>
      </c>
      <c r="F272" s="69">
        <v>5.1135122597623741E-5</v>
      </c>
    </row>
    <row r="273" spans="1:6" x14ac:dyDescent="0.2">
      <c r="A273" s="66" t="s">
        <v>248</v>
      </c>
      <c r="B273" s="66" t="s">
        <v>53</v>
      </c>
      <c r="C273" s="67">
        <v>308</v>
      </c>
      <c r="D273" s="68">
        <v>14358366</v>
      </c>
      <c r="E273" s="68">
        <v>858160.16</v>
      </c>
      <c r="F273" s="69">
        <v>1.3198548527731222E-3</v>
      </c>
    </row>
    <row r="274" spans="1:6" x14ac:dyDescent="0.2">
      <c r="A274" s="66" t="s">
        <v>253</v>
      </c>
      <c r="B274" s="66" t="s">
        <v>254</v>
      </c>
      <c r="C274" s="67">
        <v>358</v>
      </c>
      <c r="D274" s="68">
        <v>27537317</v>
      </c>
      <c r="E274" s="68">
        <v>1649888.84</v>
      </c>
      <c r="F274" s="69">
        <v>2.5375377388880617E-3</v>
      </c>
    </row>
    <row r="275" spans="1:6" x14ac:dyDescent="0.2">
      <c r="A275" s="66" t="s">
        <v>253</v>
      </c>
      <c r="B275" s="66" t="s">
        <v>255</v>
      </c>
      <c r="C275" s="67">
        <v>73</v>
      </c>
      <c r="D275" s="68">
        <v>4575274</v>
      </c>
      <c r="E275" s="68">
        <v>274501.21000000002</v>
      </c>
      <c r="F275" s="69">
        <v>4.2218430894134482E-4</v>
      </c>
    </row>
    <row r="276" spans="1:6" x14ac:dyDescent="0.2">
      <c r="A276" s="66" t="s">
        <v>253</v>
      </c>
      <c r="B276" s="66" t="s">
        <v>256</v>
      </c>
      <c r="C276" s="67">
        <v>62</v>
      </c>
      <c r="D276" s="68">
        <v>769816</v>
      </c>
      <c r="E276" s="68">
        <v>46188.959999999999</v>
      </c>
      <c r="F276" s="69">
        <v>7.1038864121289002E-5</v>
      </c>
    </row>
    <row r="277" spans="1:6" x14ac:dyDescent="0.2">
      <c r="A277" s="66" t="s">
        <v>253</v>
      </c>
      <c r="B277" s="66" t="s">
        <v>257</v>
      </c>
      <c r="C277" s="67">
        <v>55</v>
      </c>
      <c r="D277" s="68">
        <v>745992</v>
      </c>
      <c r="E277" s="68">
        <v>44759.519999999997</v>
      </c>
      <c r="F277" s="69">
        <v>6.8840377861162429E-5</v>
      </c>
    </row>
    <row r="278" spans="1:6" x14ac:dyDescent="0.2">
      <c r="A278" s="66" t="s">
        <v>253</v>
      </c>
      <c r="B278" s="66" t="s">
        <v>258</v>
      </c>
      <c r="C278" s="67">
        <v>38</v>
      </c>
      <c r="D278" s="68">
        <v>1996682</v>
      </c>
      <c r="E278" s="68">
        <v>119800.92</v>
      </c>
      <c r="F278" s="69">
        <v>1.8425444689565242E-4</v>
      </c>
    </row>
    <row r="279" spans="1:6" x14ac:dyDescent="0.2">
      <c r="A279" s="66" t="s">
        <v>253</v>
      </c>
      <c r="B279" s="66" t="s">
        <v>260</v>
      </c>
      <c r="C279" s="67">
        <v>37</v>
      </c>
      <c r="D279" s="68">
        <v>694029</v>
      </c>
      <c r="E279" s="68">
        <v>41641.74</v>
      </c>
      <c r="F279" s="69">
        <v>6.4045215775242496E-5</v>
      </c>
    </row>
    <row r="280" spans="1:6" x14ac:dyDescent="0.2">
      <c r="A280" s="66" t="s">
        <v>253</v>
      </c>
      <c r="B280" s="66" t="s">
        <v>259</v>
      </c>
      <c r="C280" s="67">
        <v>32</v>
      </c>
      <c r="D280" s="68">
        <v>755729</v>
      </c>
      <c r="E280" s="68">
        <v>45343.74</v>
      </c>
      <c r="F280" s="69">
        <v>6.9738911302853683E-5</v>
      </c>
    </row>
    <row r="281" spans="1:6" x14ac:dyDescent="0.2">
      <c r="A281" s="66" t="s">
        <v>253</v>
      </c>
      <c r="B281" s="66" t="s">
        <v>202</v>
      </c>
      <c r="C281" s="67">
        <v>27</v>
      </c>
      <c r="D281" s="68">
        <v>1290285</v>
      </c>
      <c r="E281" s="68">
        <v>77417.100000000006</v>
      </c>
      <c r="F281" s="69">
        <v>1.1906790816602588E-4</v>
      </c>
    </row>
    <row r="282" spans="1:6" x14ac:dyDescent="0.2">
      <c r="A282" s="66" t="s">
        <v>253</v>
      </c>
      <c r="B282" s="66" t="s">
        <v>262</v>
      </c>
      <c r="C282" s="67">
        <v>18</v>
      </c>
      <c r="D282" s="68">
        <v>282386</v>
      </c>
      <c r="E282" s="68">
        <v>16943.16</v>
      </c>
      <c r="F282" s="69">
        <v>2.6058669453160645E-5</v>
      </c>
    </row>
    <row r="283" spans="1:6" x14ac:dyDescent="0.2">
      <c r="A283" s="66" t="s">
        <v>253</v>
      </c>
      <c r="B283" s="66" t="s">
        <v>261</v>
      </c>
      <c r="C283" s="67">
        <v>16</v>
      </c>
      <c r="D283" s="68">
        <v>552597</v>
      </c>
      <c r="E283" s="68">
        <v>33155.82</v>
      </c>
      <c r="F283" s="69">
        <v>5.0993826053020377E-5</v>
      </c>
    </row>
    <row r="284" spans="1:6" x14ac:dyDescent="0.2">
      <c r="A284" s="66" t="s">
        <v>253</v>
      </c>
      <c r="B284" s="66" t="s">
        <v>837</v>
      </c>
      <c r="C284" s="67">
        <v>11</v>
      </c>
      <c r="D284" s="68">
        <v>124503</v>
      </c>
      <c r="E284" s="68">
        <v>7470.18</v>
      </c>
      <c r="F284" s="69">
        <v>1.1489176244314024E-5</v>
      </c>
    </row>
    <row r="285" spans="1:6" x14ac:dyDescent="0.2">
      <c r="A285" s="66" t="s">
        <v>253</v>
      </c>
      <c r="B285" s="66" t="s">
        <v>52</v>
      </c>
      <c r="C285" s="67">
        <v>31</v>
      </c>
      <c r="D285" s="68">
        <v>4128413</v>
      </c>
      <c r="E285" s="68">
        <v>247310.92</v>
      </c>
      <c r="F285" s="69">
        <v>3.8036549949578807E-4</v>
      </c>
    </row>
    <row r="286" spans="1:6" x14ac:dyDescent="0.2">
      <c r="A286" s="66" t="s">
        <v>253</v>
      </c>
      <c r="B286" s="66" t="s">
        <v>53</v>
      </c>
      <c r="C286" s="67">
        <v>758</v>
      </c>
      <c r="D286" s="68">
        <v>43453023</v>
      </c>
      <c r="E286" s="68">
        <v>2604422.11</v>
      </c>
      <c r="F286" s="69">
        <v>4.005614943197915E-3</v>
      </c>
    </row>
    <row r="287" spans="1:6" x14ac:dyDescent="0.2">
      <c r="A287" s="66" t="s">
        <v>263</v>
      </c>
      <c r="B287" s="66" t="s">
        <v>264</v>
      </c>
      <c r="C287" s="67">
        <v>831</v>
      </c>
      <c r="D287" s="68">
        <v>74632069</v>
      </c>
      <c r="E287" s="68">
        <v>4459455.1100000003</v>
      </c>
      <c r="F287" s="69">
        <v>6.8586654822771044E-3</v>
      </c>
    </row>
    <row r="288" spans="1:6" x14ac:dyDescent="0.2">
      <c r="A288" s="66" t="s">
        <v>263</v>
      </c>
      <c r="B288" s="66" t="s">
        <v>265</v>
      </c>
      <c r="C288" s="67">
        <v>235</v>
      </c>
      <c r="D288" s="68">
        <v>63988207</v>
      </c>
      <c r="E288" s="68">
        <v>3837631.58</v>
      </c>
      <c r="F288" s="69">
        <v>5.9022976130916911E-3</v>
      </c>
    </row>
    <row r="289" spans="1:6" x14ac:dyDescent="0.2">
      <c r="A289" s="66" t="s">
        <v>263</v>
      </c>
      <c r="B289" s="66" t="s">
        <v>266</v>
      </c>
      <c r="C289" s="67">
        <v>103</v>
      </c>
      <c r="D289" s="68">
        <v>5686886</v>
      </c>
      <c r="E289" s="68">
        <v>341213.16</v>
      </c>
      <c r="F289" s="69">
        <v>5.2478763993897332E-4</v>
      </c>
    </row>
    <row r="290" spans="1:6" x14ac:dyDescent="0.2">
      <c r="A290" s="66" t="s">
        <v>263</v>
      </c>
      <c r="B290" s="66" t="s">
        <v>267</v>
      </c>
      <c r="C290" s="67">
        <v>54</v>
      </c>
      <c r="D290" s="68">
        <v>607476</v>
      </c>
      <c r="E290" s="68">
        <v>36448.559999999998</v>
      </c>
      <c r="F290" s="69">
        <v>5.6058077541833568E-5</v>
      </c>
    </row>
    <row r="291" spans="1:6" x14ac:dyDescent="0.2">
      <c r="A291" s="66" t="s">
        <v>263</v>
      </c>
      <c r="B291" s="66" t="s">
        <v>268</v>
      </c>
      <c r="C291" s="67">
        <v>15</v>
      </c>
      <c r="D291" s="68">
        <v>412950</v>
      </c>
      <c r="E291" s="68">
        <v>24777</v>
      </c>
      <c r="F291" s="69">
        <v>3.8107156695738063E-5</v>
      </c>
    </row>
    <row r="292" spans="1:6" x14ac:dyDescent="0.2">
      <c r="A292" s="66" t="s">
        <v>263</v>
      </c>
      <c r="B292" s="66" t="s">
        <v>52</v>
      </c>
      <c r="C292" s="67">
        <v>69</v>
      </c>
      <c r="D292" s="68">
        <v>2988022</v>
      </c>
      <c r="E292" s="68">
        <v>174000.93</v>
      </c>
      <c r="F292" s="69">
        <v>2.6761434817428053E-4</v>
      </c>
    </row>
    <row r="293" spans="1:6" x14ac:dyDescent="0.2">
      <c r="A293" s="66" t="s">
        <v>263</v>
      </c>
      <c r="B293" s="66" t="s">
        <v>53</v>
      </c>
      <c r="C293" s="67">
        <v>1307</v>
      </c>
      <c r="D293" s="68">
        <v>148315610</v>
      </c>
      <c r="E293" s="68">
        <v>8873526.3399999999</v>
      </c>
      <c r="F293" s="69">
        <v>1.3647530317719621E-2</v>
      </c>
    </row>
    <row r="294" spans="1:6" x14ac:dyDescent="0.2">
      <c r="A294" s="66" t="s">
        <v>269</v>
      </c>
      <c r="B294" s="66" t="s">
        <v>270</v>
      </c>
      <c r="C294" s="67">
        <v>471</v>
      </c>
      <c r="D294" s="68">
        <v>47350102</v>
      </c>
      <c r="E294" s="68">
        <v>2837639.73</v>
      </c>
      <c r="F294" s="69">
        <v>4.3643048729532161E-3</v>
      </c>
    </row>
    <row r="295" spans="1:6" x14ac:dyDescent="0.2">
      <c r="A295" s="66" t="s">
        <v>269</v>
      </c>
      <c r="B295" s="66" t="s">
        <v>271</v>
      </c>
      <c r="C295" s="67">
        <v>248</v>
      </c>
      <c r="D295" s="68">
        <v>8340528</v>
      </c>
      <c r="E295" s="68">
        <v>499089.83</v>
      </c>
      <c r="F295" s="69">
        <v>7.6760279117969374E-4</v>
      </c>
    </row>
    <row r="296" spans="1:6" x14ac:dyDescent="0.2">
      <c r="A296" s="66" t="s">
        <v>269</v>
      </c>
      <c r="B296" s="66" t="s">
        <v>272</v>
      </c>
      <c r="C296" s="67">
        <v>176</v>
      </c>
      <c r="D296" s="68">
        <v>6358753</v>
      </c>
      <c r="E296" s="68">
        <v>375415.55</v>
      </c>
      <c r="F296" s="69">
        <v>5.7739109617252645E-4</v>
      </c>
    </row>
    <row r="297" spans="1:6" x14ac:dyDescent="0.2">
      <c r="A297" s="66" t="s">
        <v>269</v>
      </c>
      <c r="B297" s="66" t="s">
        <v>273</v>
      </c>
      <c r="C297" s="67">
        <v>80</v>
      </c>
      <c r="D297" s="68">
        <v>8030239</v>
      </c>
      <c r="E297" s="68">
        <v>478760.84</v>
      </c>
      <c r="F297" s="69">
        <v>7.3633669732668119E-4</v>
      </c>
    </row>
    <row r="298" spans="1:6" x14ac:dyDescent="0.2">
      <c r="A298" s="66" t="s">
        <v>269</v>
      </c>
      <c r="B298" s="66" t="s">
        <v>274</v>
      </c>
      <c r="C298" s="67">
        <v>59</v>
      </c>
      <c r="D298" s="68">
        <v>3071390</v>
      </c>
      <c r="E298" s="68">
        <v>184283.4</v>
      </c>
      <c r="F298" s="69">
        <v>2.8342884127309097E-4</v>
      </c>
    </row>
    <row r="299" spans="1:6" x14ac:dyDescent="0.2">
      <c r="A299" s="66" t="s">
        <v>269</v>
      </c>
      <c r="B299" s="66" t="s">
        <v>275</v>
      </c>
      <c r="C299" s="67">
        <v>28</v>
      </c>
      <c r="D299" s="68">
        <v>300049</v>
      </c>
      <c r="E299" s="68">
        <v>18002.939999999999</v>
      </c>
      <c r="F299" s="69">
        <v>2.7688616683374522E-5</v>
      </c>
    </row>
    <row r="300" spans="1:6" x14ac:dyDescent="0.2">
      <c r="A300" s="66" t="s">
        <v>269</v>
      </c>
      <c r="B300" s="66" t="s">
        <v>277</v>
      </c>
      <c r="C300" s="67">
        <v>12</v>
      </c>
      <c r="D300" s="68">
        <v>158926</v>
      </c>
      <c r="E300" s="68">
        <v>9481.7099999999991</v>
      </c>
      <c r="F300" s="69">
        <v>1.4582919994896335E-5</v>
      </c>
    </row>
    <row r="301" spans="1:6" x14ac:dyDescent="0.2">
      <c r="A301" s="66" t="s">
        <v>269</v>
      </c>
      <c r="B301" s="66" t="s">
        <v>276</v>
      </c>
      <c r="C301" s="67">
        <v>11</v>
      </c>
      <c r="D301" s="68">
        <v>74277</v>
      </c>
      <c r="E301" s="68">
        <v>4448.26</v>
      </c>
      <c r="F301" s="69">
        <v>6.8414473440442262E-6</v>
      </c>
    </row>
    <row r="302" spans="1:6" x14ac:dyDescent="0.2">
      <c r="A302" s="66" t="s">
        <v>269</v>
      </c>
      <c r="B302" s="66" t="s">
        <v>52</v>
      </c>
      <c r="C302" s="67">
        <v>59</v>
      </c>
      <c r="D302" s="68">
        <v>1661197</v>
      </c>
      <c r="E302" s="68">
        <v>94837.65</v>
      </c>
      <c r="F302" s="69">
        <v>1.4586080595736217E-4</v>
      </c>
    </row>
    <row r="303" spans="1:6" x14ac:dyDescent="0.2">
      <c r="A303" s="66" t="s">
        <v>269</v>
      </c>
      <c r="B303" s="66" t="s">
        <v>53</v>
      </c>
      <c r="C303" s="67">
        <v>1144</v>
      </c>
      <c r="D303" s="68">
        <v>75345461</v>
      </c>
      <c r="E303" s="68">
        <v>4501959.91</v>
      </c>
      <c r="F303" s="69">
        <v>6.924038088884886E-3</v>
      </c>
    </row>
    <row r="304" spans="1:6" x14ac:dyDescent="0.2">
      <c r="A304" s="66" t="s">
        <v>278</v>
      </c>
      <c r="B304" s="66" t="s">
        <v>278</v>
      </c>
      <c r="C304" s="67">
        <v>2193</v>
      </c>
      <c r="D304" s="68">
        <v>318332760</v>
      </c>
      <c r="E304" s="68">
        <v>19046639.899999999</v>
      </c>
      <c r="F304" s="69">
        <v>2.9293832634967779E-2</v>
      </c>
    </row>
    <row r="305" spans="1:6" x14ac:dyDescent="0.2">
      <c r="A305" s="66" t="s">
        <v>278</v>
      </c>
      <c r="B305" s="66" t="s">
        <v>258</v>
      </c>
      <c r="C305" s="67">
        <v>253</v>
      </c>
      <c r="D305" s="68">
        <v>23069666</v>
      </c>
      <c r="E305" s="68">
        <v>1381565.56</v>
      </c>
      <c r="F305" s="69">
        <v>2.1248551188745653E-3</v>
      </c>
    </row>
    <row r="306" spans="1:6" x14ac:dyDescent="0.2">
      <c r="A306" s="66" t="s">
        <v>278</v>
      </c>
      <c r="B306" s="66" t="s">
        <v>279</v>
      </c>
      <c r="C306" s="67">
        <v>131</v>
      </c>
      <c r="D306" s="68">
        <v>7988065</v>
      </c>
      <c r="E306" s="68">
        <v>479283.9</v>
      </c>
      <c r="F306" s="69">
        <v>7.3714116636576065E-4</v>
      </c>
    </row>
    <row r="307" spans="1:6" x14ac:dyDescent="0.2">
      <c r="A307" s="66" t="s">
        <v>278</v>
      </c>
      <c r="B307" s="66" t="s">
        <v>280</v>
      </c>
      <c r="C307" s="67">
        <v>128</v>
      </c>
      <c r="D307" s="68">
        <v>5469071</v>
      </c>
      <c r="E307" s="68">
        <v>327113.84999999998</v>
      </c>
      <c r="F307" s="69">
        <v>5.0310282678678428E-4</v>
      </c>
    </row>
    <row r="308" spans="1:6" x14ac:dyDescent="0.2">
      <c r="A308" s="66" t="s">
        <v>278</v>
      </c>
      <c r="B308" s="66" t="s">
        <v>281</v>
      </c>
      <c r="C308" s="67">
        <v>80</v>
      </c>
      <c r="D308" s="68">
        <v>3474283</v>
      </c>
      <c r="E308" s="68">
        <v>208456.98</v>
      </c>
      <c r="F308" s="69">
        <v>3.206079348258601E-4</v>
      </c>
    </row>
    <row r="309" spans="1:6" x14ac:dyDescent="0.2">
      <c r="A309" s="66" t="s">
        <v>278</v>
      </c>
      <c r="B309" s="66" t="s">
        <v>282</v>
      </c>
      <c r="C309" s="67">
        <v>79</v>
      </c>
      <c r="D309" s="68">
        <v>2578501</v>
      </c>
      <c r="E309" s="68">
        <v>154710.06</v>
      </c>
      <c r="F309" s="69">
        <v>2.3794488835722795E-4</v>
      </c>
    </row>
    <row r="310" spans="1:6" x14ac:dyDescent="0.2">
      <c r="A310" s="66" t="s">
        <v>278</v>
      </c>
      <c r="B310" s="66" t="s">
        <v>284</v>
      </c>
      <c r="C310" s="67">
        <v>35</v>
      </c>
      <c r="D310" s="68">
        <v>1029534</v>
      </c>
      <c r="E310" s="68">
        <v>61772.04</v>
      </c>
      <c r="F310" s="69">
        <v>9.5005723360188862E-5</v>
      </c>
    </row>
    <row r="311" spans="1:6" x14ac:dyDescent="0.2">
      <c r="A311" s="66" t="s">
        <v>278</v>
      </c>
      <c r="B311" s="66" t="s">
        <v>283</v>
      </c>
      <c r="C311" s="67">
        <v>34</v>
      </c>
      <c r="D311" s="68">
        <v>2149677</v>
      </c>
      <c r="E311" s="68">
        <v>128980.62</v>
      </c>
      <c r="F311" s="69">
        <v>1.983728739174818E-4</v>
      </c>
    </row>
    <row r="312" spans="1:6" x14ac:dyDescent="0.2">
      <c r="A312" s="66" t="s">
        <v>278</v>
      </c>
      <c r="B312" s="66" t="s">
        <v>289</v>
      </c>
      <c r="C312" s="67">
        <v>33</v>
      </c>
      <c r="D312" s="68">
        <v>686751</v>
      </c>
      <c r="E312" s="68">
        <v>41205.06</v>
      </c>
      <c r="F312" s="69">
        <v>6.3373599631807266E-5</v>
      </c>
    </row>
    <row r="313" spans="1:6" x14ac:dyDescent="0.2">
      <c r="A313" s="66" t="s">
        <v>278</v>
      </c>
      <c r="B313" s="66" t="s">
        <v>288</v>
      </c>
      <c r="C313" s="67">
        <v>32</v>
      </c>
      <c r="D313" s="68">
        <v>711530</v>
      </c>
      <c r="E313" s="68">
        <v>42691.8</v>
      </c>
      <c r="F313" s="69">
        <v>6.566021359418454E-5</v>
      </c>
    </row>
    <row r="314" spans="1:6" x14ac:dyDescent="0.2">
      <c r="A314" s="66" t="s">
        <v>278</v>
      </c>
      <c r="B314" s="66" t="s">
        <v>287</v>
      </c>
      <c r="C314" s="67">
        <v>31</v>
      </c>
      <c r="D314" s="68">
        <v>411262</v>
      </c>
      <c r="E314" s="68">
        <v>24675.72</v>
      </c>
      <c r="F314" s="69">
        <v>3.7951387521498069E-5</v>
      </c>
    </row>
    <row r="315" spans="1:6" x14ac:dyDescent="0.2">
      <c r="A315" s="66" t="s">
        <v>278</v>
      </c>
      <c r="B315" s="66" t="s">
        <v>285</v>
      </c>
      <c r="C315" s="67">
        <v>30</v>
      </c>
      <c r="D315" s="68">
        <v>2958247</v>
      </c>
      <c r="E315" s="68">
        <v>177494.82</v>
      </c>
      <c r="F315" s="69">
        <v>2.7298796942413616E-4</v>
      </c>
    </row>
    <row r="316" spans="1:6" x14ac:dyDescent="0.2">
      <c r="A316" s="66" t="s">
        <v>278</v>
      </c>
      <c r="B316" s="66" t="s">
        <v>286</v>
      </c>
      <c r="C316" s="67">
        <v>28</v>
      </c>
      <c r="D316" s="68">
        <v>345403</v>
      </c>
      <c r="E316" s="68">
        <v>20724.18</v>
      </c>
      <c r="F316" s="69">
        <v>3.1873898157592961E-5</v>
      </c>
    </row>
    <row r="317" spans="1:6" x14ac:dyDescent="0.2">
      <c r="A317" s="66" t="s">
        <v>278</v>
      </c>
      <c r="B317" s="66" t="s">
        <v>422</v>
      </c>
      <c r="C317" s="67">
        <v>15</v>
      </c>
      <c r="D317" s="68">
        <v>206453</v>
      </c>
      <c r="E317" s="68">
        <v>12387.18</v>
      </c>
      <c r="F317" s="69">
        <v>1.9051548180906187E-5</v>
      </c>
    </row>
    <row r="318" spans="1:6" x14ac:dyDescent="0.2">
      <c r="A318" s="66" t="s">
        <v>278</v>
      </c>
      <c r="B318" s="66" t="s">
        <v>52</v>
      </c>
      <c r="C318" s="67">
        <v>60</v>
      </c>
      <c r="D318" s="68">
        <v>2086116</v>
      </c>
      <c r="E318" s="68">
        <v>114522.82</v>
      </c>
      <c r="F318" s="69">
        <v>1.7613670125430055E-4</v>
      </c>
    </row>
    <row r="319" spans="1:6" x14ac:dyDescent="0.2">
      <c r="A319" s="66" t="s">
        <v>278</v>
      </c>
      <c r="B319" s="66" t="s">
        <v>53</v>
      </c>
      <c r="C319" s="67">
        <v>3162</v>
      </c>
      <c r="D319" s="68">
        <v>371497319</v>
      </c>
      <c r="E319" s="68">
        <v>22222224.489999998</v>
      </c>
      <c r="F319" s="69">
        <v>3.4177898485220071E-2</v>
      </c>
    </row>
    <row r="320" spans="1:6" x14ac:dyDescent="0.2">
      <c r="A320" s="66" t="s">
        <v>290</v>
      </c>
      <c r="B320" s="66" t="s">
        <v>291</v>
      </c>
      <c r="C320" s="67">
        <v>298</v>
      </c>
      <c r="D320" s="68">
        <v>18381970</v>
      </c>
      <c r="E320" s="68">
        <v>1101714.3</v>
      </c>
      <c r="F320" s="69">
        <v>1.694442404812341E-3</v>
      </c>
    </row>
    <row r="321" spans="1:6" x14ac:dyDescent="0.2">
      <c r="A321" s="66" t="s">
        <v>290</v>
      </c>
      <c r="B321" s="66" t="s">
        <v>292</v>
      </c>
      <c r="C321" s="67">
        <v>74</v>
      </c>
      <c r="D321" s="68">
        <v>1705088</v>
      </c>
      <c r="E321" s="68">
        <v>102302.42</v>
      </c>
      <c r="F321" s="69">
        <v>1.573416615931391E-4</v>
      </c>
    </row>
    <row r="322" spans="1:6" x14ac:dyDescent="0.2">
      <c r="A322" s="66" t="s">
        <v>290</v>
      </c>
      <c r="B322" s="66" t="s">
        <v>293</v>
      </c>
      <c r="C322" s="67">
        <v>27</v>
      </c>
      <c r="D322" s="68">
        <v>244994</v>
      </c>
      <c r="E322" s="68">
        <v>14699.64</v>
      </c>
      <c r="F322" s="69">
        <v>2.2608123858858578E-5</v>
      </c>
    </row>
    <row r="323" spans="1:6" x14ac:dyDescent="0.2">
      <c r="A323" s="66" t="s">
        <v>290</v>
      </c>
      <c r="B323" s="66" t="s">
        <v>294</v>
      </c>
      <c r="C323" s="67">
        <v>16</v>
      </c>
      <c r="D323" s="68">
        <v>141387</v>
      </c>
      <c r="E323" s="68">
        <v>8483.2199999999993</v>
      </c>
      <c r="F323" s="69">
        <v>1.3047237107979942E-5</v>
      </c>
    </row>
    <row r="324" spans="1:6" x14ac:dyDescent="0.2">
      <c r="A324" s="66" t="s">
        <v>290</v>
      </c>
      <c r="B324" s="66" t="s">
        <v>52</v>
      </c>
      <c r="C324" s="67">
        <v>21</v>
      </c>
      <c r="D324" s="68">
        <v>246337</v>
      </c>
      <c r="E324" s="68">
        <v>14703.82</v>
      </c>
      <c r="F324" s="69">
        <v>2.2614552720907584E-5</v>
      </c>
    </row>
    <row r="325" spans="1:6" x14ac:dyDescent="0.2">
      <c r="A325" s="66" t="s">
        <v>290</v>
      </c>
      <c r="B325" s="66" t="s">
        <v>53</v>
      </c>
      <c r="C325" s="67">
        <v>436</v>
      </c>
      <c r="D325" s="68">
        <v>20719776</v>
      </c>
      <c r="E325" s="68">
        <v>1241903.3999999999</v>
      </c>
      <c r="F325" s="69">
        <v>1.9100539800932261E-3</v>
      </c>
    </row>
    <row r="326" spans="1:6" x14ac:dyDescent="0.2">
      <c r="A326" s="66" t="s">
        <v>295</v>
      </c>
      <c r="B326" s="66" t="s">
        <v>296</v>
      </c>
      <c r="C326" s="67">
        <v>219</v>
      </c>
      <c r="D326" s="68">
        <v>17058732</v>
      </c>
      <c r="E326" s="68">
        <v>1022160.48</v>
      </c>
      <c r="F326" s="69">
        <v>1.5720882100153702E-3</v>
      </c>
    </row>
    <row r="327" spans="1:6" x14ac:dyDescent="0.2">
      <c r="A327" s="66" t="s">
        <v>295</v>
      </c>
      <c r="B327" s="66" t="s">
        <v>297</v>
      </c>
      <c r="C327" s="67">
        <v>174</v>
      </c>
      <c r="D327" s="68">
        <v>9157809</v>
      </c>
      <c r="E327" s="68">
        <v>548625.93999999994</v>
      </c>
      <c r="F327" s="69">
        <v>8.4378958965680207E-4</v>
      </c>
    </row>
    <row r="328" spans="1:6" x14ac:dyDescent="0.2">
      <c r="A328" s="66" t="s">
        <v>295</v>
      </c>
      <c r="B328" s="66" t="s">
        <v>295</v>
      </c>
      <c r="C328" s="67">
        <v>75</v>
      </c>
      <c r="D328" s="68">
        <v>1661431</v>
      </c>
      <c r="E328" s="68">
        <v>98759.7</v>
      </c>
      <c r="F328" s="69">
        <v>1.5189293954571102E-4</v>
      </c>
    </row>
    <row r="329" spans="1:6" x14ac:dyDescent="0.2">
      <c r="A329" s="66" t="s">
        <v>295</v>
      </c>
      <c r="B329" s="66" t="s">
        <v>299</v>
      </c>
      <c r="C329" s="67">
        <v>54</v>
      </c>
      <c r="D329" s="68">
        <v>1583788</v>
      </c>
      <c r="E329" s="68">
        <v>95027.28</v>
      </c>
      <c r="F329" s="69">
        <v>1.4615245789763794E-4</v>
      </c>
    </row>
    <row r="330" spans="1:6" x14ac:dyDescent="0.2">
      <c r="A330" s="66" t="s">
        <v>295</v>
      </c>
      <c r="B330" s="66" t="s">
        <v>298</v>
      </c>
      <c r="C330" s="67">
        <v>48</v>
      </c>
      <c r="D330" s="68">
        <v>1240848</v>
      </c>
      <c r="E330" s="68">
        <v>74445.210000000006</v>
      </c>
      <c r="F330" s="69">
        <v>1.1449712566965841E-4</v>
      </c>
    </row>
    <row r="331" spans="1:6" x14ac:dyDescent="0.2">
      <c r="A331" s="66" t="s">
        <v>295</v>
      </c>
      <c r="B331" s="66" t="s">
        <v>300</v>
      </c>
      <c r="C331" s="67">
        <v>43</v>
      </c>
      <c r="D331" s="68">
        <v>1784066</v>
      </c>
      <c r="E331" s="68">
        <v>107043.96</v>
      </c>
      <c r="F331" s="69">
        <v>1.6463417512420058E-4</v>
      </c>
    </row>
    <row r="332" spans="1:6" x14ac:dyDescent="0.2">
      <c r="A332" s="66" t="s">
        <v>295</v>
      </c>
      <c r="B332" s="66" t="s">
        <v>301</v>
      </c>
      <c r="C332" s="67">
        <v>29</v>
      </c>
      <c r="D332" s="68">
        <v>592693</v>
      </c>
      <c r="E332" s="68">
        <v>35561.58</v>
      </c>
      <c r="F332" s="69">
        <v>5.4693897623119218E-5</v>
      </c>
    </row>
    <row r="333" spans="1:6" x14ac:dyDescent="0.2">
      <c r="A333" s="66" t="s">
        <v>295</v>
      </c>
      <c r="B333" s="66" t="s">
        <v>303</v>
      </c>
      <c r="C333" s="67">
        <v>25</v>
      </c>
      <c r="D333" s="68">
        <v>268852</v>
      </c>
      <c r="E333" s="68">
        <v>16131.12</v>
      </c>
      <c r="F333" s="69">
        <v>2.4809747649745902E-5</v>
      </c>
    </row>
    <row r="334" spans="1:6" x14ac:dyDescent="0.2">
      <c r="A334" s="66" t="s">
        <v>295</v>
      </c>
      <c r="B334" s="66" t="s">
        <v>304</v>
      </c>
      <c r="C334" s="67">
        <v>24</v>
      </c>
      <c r="D334" s="68">
        <v>179350</v>
      </c>
      <c r="E334" s="68">
        <v>10703.91</v>
      </c>
      <c r="F334" s="69">
        <v>1.6462670041856464E-5</v>
      </c>
    </row>
    <row r="335" spans="1:6" x14ac:dyDescent="0.2">
      <c r="A335" s="66" t="s">
        <v>295</v>
      </c>
      <c r="B335" s="66" t="s">
        <v>302</v>
      </c>
      <c r="C335" s="67">
        <v>22</v>
      </c>
      <c r="D335" s="68">
        <v>773391</v>
      </c>
      <c r="E335" s="68">
        <v>46403.46</v>
      </c>
      <c r="F335" s="69">
        <v>7.1368766252751068E-5</v>
      </c>
    </row>
    <row r="336" spans="1:6" x14ac:dyDescent="0.2">
      <c r="A336" s="66" t="s">
        <v>295</v>
      </c>
      <c r="B336" s="66" t="s">
        <v>838</v>
      </c>
      <c r="C336" s="67">
        <v>14</v>
      </c>
      <c r="D336" s="68">
        <v>289147</v>
      </c>
      <c r="E336" s="68">
        <v>17348.82</v>
      </c>
      <c r="F336" s="69">
        <v>2.6682576672969061E-5</v>
      </c>
    </row>
    <row r="337" spans="1:6" x14ac:dyDescent="0.2">
      <c r="A337" s="66" t="s">
        <v>295</v>
      </c>
      <c r="B337" s="66" t="s">
        <v>839</v>
      </c>
      <c r="C337" s="67">
        <v>10</v>
      </c>
      <c r="D337" s="68">
        <v>118200</v>
      </c>
      <c r="E337" s="68">
        <v>7092</v>
      </c>
      <c r="F337" s="69">
        <v>1.0907533409459351E-5</v>
      </c>
    </row>
    <row r="338" spans="1:6" x14ac:dyDescent="0.2">
      <c r="A338" s="66" t="s">
        <v>295</v>
      </c>
      <c r="B338" s="66" t="s">
        <v>52</v>
      </c>
      <c r="C338" s="67">
        <v>68</v>
      </c>
      <c r="D338" s="68">
        <v>679284</v>
      </c>
      <c r="E338" s="68">
        <v>40713.4</v>
      </c>
      <c r="F338" s="69">
        <v>6.2617423958359047E-5</v>
      </c>
    </row>
    <row r="339" spans="1:6" x14ac:dyDescent="0.2">
      <c r="A339" s="66" t="s">
        <v>295</v>
      </c>
      <c r="B339" s="66" t="s">
        <v>53</v>
      </c>
      <c r="C339" s="67">
        <v>805</v>
      </c>
      <c r="D339" s="68">
        <v>35387591</v>
      </c>
      <c r="E339" s="68">
        <v>2120016.86</v>
      </c>
      <c r="F339" s="69">
        <v>3.2605971135176402E-3</v>
      </c>
    </row>
    <row r="340" spans="1:6" x14ac:dyDescent="0.2">
      <c r="A340" s="66" t="s">
        <v>305</v>
      </c>
      <c r="B340" s="66" t="s">
        <v>306</v>
      </c>
      <c r="C340" s="67">
        <v>389</v>
      </c>
      <c r="D340" s="68">
        <v>27319413</v>
      </c>
      <c r="E340" s="68">
        <v>1636574.89</v>
      </c>
      <c r="F340" s="69">
        <v>2.5170608135585532E-3</v>
      </c>
    </row>
    <row r="341" spans="1:6" x14ac:dyDescent="0.2">
      <c r="A341" s="66" t="s">
        <v>305</v>
      </c>
      <c r="B341" s="66" t="s">
        <v>307</v>
      </c>
      <c r="C341" s="67">
        <v>55</v>
      </c>
      <c r="D341" s="68">
        <v>1656195</v>
      </c>
      <c r="E341" s="68">
        <v>99371.7</v>
      </c>
      <c r="F341" s="69">
        <v>1.5283419877393849E-4</v>
      </c>
    </row>
    <row r="342" spans="1:6" x14ac:dyDescent="0.2">
      <c r="A342" s="66" t="s">
        <v>305</v>
      </c>
      <c r="B342" s="66" t="s">
        <v>305</v>
      </c>
      <c r="C342" s="67">
        <v>41</v>
      </c>
      <c r="D342" s="68">
        <v>3078580</v>
      </c>
      <c r="E342" s="68">
        <v>184714.8</v>
      </c>
      <c r="F342" s="69">
        <v>2.8409233674867485E-4</v>
      </c>
    </row>
    <row r="343" spans="1:6" x14ac:dyDescent="0.2">
      <c r="A343" s="66" t="s">
        <v>305</v>
      </c>
      <c r="B343" s="66" t="s">
        <v>308</v>
      </c>
      <c r="C343" s="67">
        <v>39</v>
      </c>
      <c r="D343" s="68">
        <v>653753</v>
      </c>
      <c r="E343" s="68">
        <v>39225.18</v>
      </c>
      <c r="F343" s="69">
        <v>6.0328533748174946E-5</v>
      </c>
    </row>
    <row r="344" spans="1:6" x14ac:dyDescent="0.2">
      <c r="A344" s="66" t="s">
        <v>305</v>
      </c>
      <c r="B344" s="66" t="s">
        <v>309</v>
      </c>
      <c r="C344" s="67">
        <v>30</v>
      </c>
      <c r="D344" s="68">
        <v>256632</v>
      </c>
      <c r="E344" s="68">
        <v>15397.92</v>
      </c>
      <c r="F344" s="69">
        <v>2.368208218220281E-5</v>
      </c>
    </row>
    <row r="345" spans="1:6" x14ac:dyDescent="0.2">
      <c r="A345" s="66" t="s">
        <v>305</v>
      </c>
      <c r="B345" s="66" t="s">
        <v>310</v>
      </c>
      <c r="C345" s="67">
        <v>25</v>
      </c>
      <c r="D345" s="68">
        <v>417430</v>
      </c>
      <c r="E345" s="68">
        <v>25045.8</v>
      </c>
      <c r="F345" s="69">
        <v>3.8520572513626199E-5</v>
      </c>
    </row>
    <row r="346" spans="1:6" x14ac:dyDescent="0.2">
      <c r="A346" s="66" t="s">
        <v>305</v>
      </c>
      <c r="B346" s="66" t="s">
        <v>52</v>
      </c>
      <c r="C346" s="67">
        <v>58</v>
      </c>
      <c r="D346" s="68">
        <v>621634</v>
      </c>
      <c r="E346" s="68">
        <v>36364.65</v>
      </c>
      <c r="F346" s="69">
        <v>5.592902351921827E-5</v>
      </c>
    </row>
    <row r="347" spans="1:6" x14ac:dyDescent="0.2">
      <c r="A347" s="66" t="s">
        <v>305</v>
      </c>
      <c r="B347" s="66" t="s">
        <v>53</v>
      </c>
      <c r="C347" s="67">
        <v>637</v>
      </c>
      <c r="D347" s="68">
        <v>34003637</v>
      </c>
      <c r="E347" s="68">
        <v>2036694.94</v>
      </c>
      <c r="F347" s="69">
        <v>3.1324475610443889E-3</v>
      </c>
    </row>
    <row r="348" spans="1:6" x14ac:dyDescent="0.2">
      <c r="A348" s="66" t="s">
        <v>311</v>
      </c>
      <c r="B348" s="66" t="s">
        <v>312</v>
      </c>
      <c r="C348" s="67">
        <v>247</v>
      </c>
      <c r="D348" s="68">
        <v>14978956</v>
      </c>
      <c r="E348" s="68">
        <v>896789.23</v>
      </c>
      <c r="F348" s="69">
        <v>1.3792665661968874E-3</v>
      </c>
    </row>
    <row r="349" spans="1:6" x14ac:dyDescent="0.2">
      <c r="A349" s="66" t="s">
        <v>311</v>
      </c>
      <c r="B349" s="66" t="s">
        <v>313</v>
      </c>
      <c r="C349" s="67">
        <v>62</v>
      </c>
      <c r="D349" s="68">
        <v>3615763</v>
      </c>
      <c r="E349" s="68">
        <v>216945.78</v>
      </c>
      <c r="F349" s="69">
        <v>3.3366375400327387E-4</v>
      </c>
    </row>
    <row r="350" spans="1:6" x14ac:dyDescent="0.2">
      <c r="A350" s="66" t="s">
        <v>311</v>
      </c>
      <c r="B350" s="66" t="s">
        <v>314</v>
      </c>
      <c r="C350" s="67">
        <v>29</v>
      </c>
      <c r="D350" s="68">
        <v>1146645</v>
      </c>
      <c r="E350" s="68">
        <v>68798.7</v>
      </c>
      <c r="F350" s="69">
        <v>1.0581276350498745E-4</v>
      </c>
    </row>
    <row r="351" spans="1:6" x14ac:dyDescent="0.2">
      <c r="A351" s="66" t="s">
        <v>311</v>
      </c>
      <c r="B351" s="66" t="s">
        <v>315</v>
      </c>
      <c r="C351" s="67">
        <v>27</v>
      </c>
      <c r="D351" s="68">
        <v>1135858</v>
      </c>
      <c r="E351" s="68">
        <v>68151.48</v>
      </c>
      <c r="F351" s="69">
        <v>1.0481733573097867E-4</v>
      </c>
    </row>
    <row r="352" spans="1:6" x14ac:dyDescent="0.2">
      <c r="A352" s="66" t="s">
        <v>311</v>
      </c>
      <c r="B352" s="66" t="s">
        <v>317</v>
      </c>
      <c r="C352" s="67">
        <v>21</v>
      </c>
      <c r="D352" s="68">
        <v>101266</v>
      </c>
      <c r="E352" s="68">
        <v>6075.96</v>
      </c>
      <c r="F352" s="69">
        <v>9.3448585299687871E-6</v>
      </c>
    </row>
    <row r="353" spans="1:6" x14ac:dyDescent="0.2">
      <c r="A353" s="66" t="s">
        <v>311</v>
      </c>
      <c r="B353" s="66" t="s">
        <v>316</v>
      </c>
      <c r="C353" s="67">
        <v>19</v>
      </c>
      <c r="D353" s="68">
        <v>136992</v>
      </c>
      <c r="E353" s="68">
        <v>8219.52</v>
      </c>
      <c r="F353" s="69">
        <v>1.2641665116993701E-5</v>
      </c>
    </row>
    <row r="354" spans="1:6" x14ac:dyDescent="0.2">
      <c r="A354" s="66" t="s">
        <v>311</v>
      </c>
      <c r="B354" s="66" t="s">
        <v>840</v>
      </c>
      <c r="C354" s="67">
        <v>11</v>
      </c>
      <c r="D354" s="68">
        <v>80718</v>
      </c>
      <c r="E354" s="68">
        <v>4843.08</v>
      </c>
      <c r="F354" s="69">
        <v>7.4486825866729258E-6</v>
      </c>
    </row>
    <row r="355" spans="1:6" x14ac:dyDescent="0.2">
      <c r="A355" s="66" t="s">
        <v>311</v>
      </c>
      <c r="B355" s="66" t="s">
        <v>318</v>
      </c>
      <c r="C355" s="67">
        <v>10</v>
      </c>
      <c r="D355" s="68">
        <v>413001</v>
      </c>
      <c r="E355" s="68">
        <v>24780.06</v>
      </c>
      <c r="F355" s="69">
        <v>3.8111862991879199E-5</v>
      </c>
    </row>
    <row r="356" spans="1:6" x14ac:dyDescent="0.2">
      <c r="A356" s="66" t="s">
        <v>311</v>
      </c>
      <c r="B356" s="66" t="s">
        <v>52</v>
      </c>
      <c r="C356" s="67">
        <v>44</v>
      </c>
      <c r="D356" s="68">
        <v>420776</v>
      </c>
      <c r="E356" s="68">
        <v>25202.47</v>
      </c>
      <c r="F356" s="69">
        <v>3.876153180004188E-5</v>
      </c>
    </row>
    <row r="357" spans="1:6" x14ac:dyDescent="0.2">
      <c r="A357" s="66" t="s">
        <v>311</v>
      </c>
      <c r="B357" s="66" t="s">
        <v>53</v>
      </c>
      <c r="C357" s="67">
        <v>470</v>
      </c>
      <c r="D357" s="68">
        <v>22029975</v>
      </c>
      <c r="E357" s="68">
        <v>1319806.28</v>
      </c>
      <c r="F357" s="69">
        <v>2.0298690204616841E-3</v>
      </c>
    </row>
    <row r="358" spans="1:6" x14ac:dyDescent="0.2">
      <c r="A358" s="66" t="s">
        <v>319</v>
      </c>
      <c r="B358" s="66" t="s">
        <v>320</v>
      </c>
      <c r="C358" s="67">
        <v>68</v>
      </c>
      <c r="D358" s="68">
        <v>1439002</v>
      </c>
      <c r="E358" s="68">
        <v>85437.8</v>
      </c>
      <c r="F358" s="69">
        <v>1.3140378707426765E-4</v>
      </c>
    </row>
    <row r="359" spans="1:6" x14ac:dyDescent="0.2">
      <c r="A359" s="66" t="s">
        <v>319</v>
      </c>
      <c r="B359" s="66" t="s">
        <v>321</v>
      </c>
      <c r="C359" s="67">
        <v>50</v>
      </c>
      <c r="D359" s="68">
        <v>1938978</v>
      </c>
      <c r="E359" s="68">
        <v>116338.68</v>
      </c>
      <c r="F359" s="69">
        <v>1.789295035127468E-4</v>
      </c>
    </row>
    <row r="360" spans="1:6" x14ac:dyDescent="0.2">
      <c r="A360" s="66" t="s">
        <v>319</v>
      </c>
      <c r="B360" s="66" t="s">
        <v>322</v>
      </c>
      <c r="C360" s="67">
        <v>39</v>
      </c>
      <c r="D360" s="68">
        <v>989301</v>
      </c>
      <c r="E360" s="68">
        <v>59358.06</v>
      </c>
      <c r="F360" s="69">
        <v>9.1293009386730496E-5</v>
      </c>
    </row>
    <row r="361" spans="1:6" x14ac:dyDescent="0.2">
      <c r="A361" s="66" t="s">
        <v>319</v>
      </c>
      <c r="B361" s="66" t="s">
        <v>324</v>
      </c>
      <c r="C361" s="67">
        <v>23</v>
      </c>
      <c r="D361" s="68">
        <v>234108</v>
      </c>
      <c r="E361" s="68">
        <v>14046.48</v>
      </c>
      <c r="F361" s="69">
        <v>2.1603560333517002E-5</v>
      </c>
    </row>
    <row r="362" spans="1:6" x14ac:dyDescent="0.2">
      <c r="A362" s="66" t="s">
        <v>319</v>
      </c>
      <c r="B362" s="66" t="s">
        <v>323</v>
      </c>
      <c r="C362" s="67">
        <v>23</v>
      </c>
      <c r="D362" s="68">
        <v>1420541</v>
      </c>
      <c r="E362" s="68">
        <v>85232.46</v>
      </c>
      <c r="F362" s="69">
        <v>1.3108797307112349E-4</v>
      </c>
    </row>
    <row r="363" spans="1:6" x14ac:dyDescent="0.2">
      <c r="A363" s="66" t="s">
        <v>319</v>
      </c>
      <c r="B363" s="66" t="s">
        <v>841</v>
      </c>
      <c r="C363" s="67">
        <v>11</v>
      </c>
      <c r="D363" s="68">
        <v>238514</v>
      </c>
      <c r="E363" s="68">
        <v>14310.84</v>
      </c>
      <c r="F363" s="69">
        <v>2.2010147407984667E-5</v>
      </c>
    </row>
    <row r="364" spans="1:6" x14ac:dyDescent="0.2">
      <c r="A364" s="66" t="s">
        <v>319</v>
      </c>
      <c r="B364" s="66" t="s">
        <v>842</v>
      </c>
      <c r="C364" s="67">
        <v>10</v>
      </c>
      <c r="D364" s="68">
        <v>70575</v>
      </c>
      <c r="E364" s="68">
        <v>4234.5</v>
      </c>
      <c r="F364" s="69">
        <v>6.5126833364855642E-6</v>
      </c>
    </row>
    <row r="365" spans="1:6" x14ac:dyDescent="0.2">
      <c r="A365" s="66" t="s">
        <v>319</v>
      </c>
      <c r="B365" s="66" t="s">
        <v>52</v>
      </c>
      <c r="C365" s="67">
        <v>58</v>
      </c>
      <c r="D365" s="68">
        <v>6248261</v>
      </c>
      <c r="E365" s="68">
        <v>371415.46</v>
      </c>
      <c r="F365" s="69">
        <v>5.7123893665252589E-4</v>
      </c>
    </row>
    <row r="366" spans="1:6" x14ac:dyDescent="0.2">
      <c r="A366" s="66" t="s">
        <v>319</v>
      </c>
      <c r="B366" s="66" t="s">
        <v>53</v>
      </c>
      <c r="C366" s="67">
        <v>282</v>
      </c>
      <c r="D366" s="68">
        <v>12579280</v>
      </c>
      <c r="E366" s="68">
        <v>750374.28</v>
      </c>
      <c r="F366" s="69">
        <v>1.1540796007753816E-3</v>
      </c>
    </row>
    <row r="367" spans="1:6" x14ac:dyDescent="0.2">
      <c r="A367" s="66" t="s">
        <v>124</v>
      </c>
      <c r="B367" s="66" t="s">
        <v>325</v>
      </c>
      <c r="C367" s="67">
        <v>228</v>
      </c>
      <c r="D367" s="68">
        <v>14939598</v>
      </c>
      <c r="E367" s="68">
        <v>895007.67</v>
      </c>
      <c r="F367" s="69">
        <v>1.3765265175193697E-3</v>
      </c>
    </row>
    <row r="368" spans="1:6" x14ac:dyDescent="0.2">
      <c r="A368" s="66" t="s">
        <v>124</v>
      </c>
      <c r="B368" s="66" t="s">
        <v>326</v>
      </c>
      <c r="C368" s="67">
        <v>34</v>
      </c>
      <c r="D368" s="68">
        <v>1479138</v>
      </c>
      <c r="E368" s="68">
        <v>88748.28</v>
      </c>
      <c r="F368" s="69">
        <v>1.3649532277665722E-4</v>
      </c>
    </row>
    <row r="369" spans="1:6" x14ac:dyDescent="0.2">
      <c r="A369" s="66" t="s">
        <v>124</v>
      </c>
      <c r="B369" s="66" t="s">
        <v>327</v>
      </c>
      <c r="C369" s="67">
        <v>29</v>
      </c>
      <c r="D369" s="68">
        <v>1939598</v>
      </c>
      <c r="E369" s="68">
        <v>116349.73</v>
      </c>
      <c r="F369" s="69">
        <v>1.7894649847103426E-4</v>
      </c>
    </row>
    <row r="370" spans="1:6" x14ac:dyDescent="0.2">
      <c r="A370" s="66" t="s">
        <v>124</v>
      </c>
      <c r="B370" s="66" t="s">
        <v>329</v>
      </c>
      <c r="C370" s="67">
        <v>23</v>
      </c>
      <c r="D370" s="68">
        <v>358532</v>
      </c>
      <c r="E370" s="68">
        <v>21511.919999999998</v>
      </c>
      <c r="F370" s="69">
        <v>3.3085446432828082E-5</v>
      </c>
    </row>
    <row r="371" spans="1:6" x14ac:dyDescent="0.2">
      <c r="A371" s="66" t="s">
        <v>124</v>
      </c>
      <c r="B371" s="66" t="s">
        <v>328</v>
      </c>
      <c r="C371" s="67">
        <v>21</v>
      </c>
      <c r="D371" s="68">
        <v>1132760</v>
      </c>
      <c r="E371" s="68">
        <v>67965.600000000006</v>
      </c>
      <c r="F371" s="69">
        <v>1.0453145131048371E-4</v>
      </c>
    </row>
    <row r="372" spans="1:6" x14ac:dyDescent="0.2">
      <c r="A372" s="66" t="s">
        <v>124</v>
      </c>
      <c r="B372" s="66" t="s">
        <v>330</v>
      </c>
      <c r="C372" s="67">
        <v>20</v>
      </c>
      <c r="D372" s="68">
        <v>277148</v>
      </c>
      <c r="E372" s="68">
        <v>16628.88</v>
      </c>
      <c r="F372" s="69">
        <v>2.55753051553709E-5</v>
      </c>
    </row>
    <row r="373" spans="1:6" x14ac:dyDescent="0.2">
      <c r="A373" s="66" t="s">
        <v>124</v>
      </c>
      <c r="B373" s="66" t="s">
        <v>52</v>
      </c>
      <c r="C373" s="67">
        <v>21</v>
      </c>
      <c r="D373" s="68">
        <v>550072</v>
      </c>
      <c r="E373" s="68">
        <v>30409.95</v>
      </c>
      <c r="F373" s="69">
        <v>4.6770663508881614E-5</v>
      </c>
    </row>
    <row r="374" spans="1:6" x14ac:dyDescent="0.2">
      <c r="A374" s="66" t="s">
        <v>124</v>
      </c>
      <c r="B374" s="66" t="s">
        <v>53</v>
      </c>
      <c r="C374" s="67">
        <v>376</v>
      </c>
      <c r="D374" s="68">
        <v>20676846</v>
      </c>
      <c r="E374" s="68">
        <v>1236622.03</v>
      </c>
      <c r="F374" s="69">
        <v>1.9019312051746255E-3</v>
      </c>
    </row>
    <row r="375" spans="1:6" x14ac:dyDescent="0.2">
      <c r="A375" s="66" t="s">
        <v>331</v>
      </c>
      <c r="B375" s="66" t="s">
        <v>332</v>
      </c>
      <c r="C375" s="67">
        <v>150</v>
      </c>
      <c r="D375" s="68">
        <v>9900981</v>
      </c>
      <c r="E375" s="68">
        <v>594052.57999999996</v>
      </c>
      <c r="F375" s="69">
        <v>9.1365600159694349E-4</v>
      </c>
    </row>
    <row r="376" spans="1:6" x14ac:dyDescent="0.2">
      <c r="A376" s="66" t="s">
        <v>331</v>
      </c>
      <c r="B376" s="66" t="s">
        <v>334</v>
      </c>
      <c r="C376" s="67">
        <v>80</v>
      </c>
      <c r="D376" s="68">
        <v>2652096</v>
      </c>
      <c r="E376" s="68">
        <v>159123.35999999999</v>
      </c>
      <c r="F376" s="69">
        <v>2.4473256703686229E-4</v>
      </c>
    </row>
    <row r="377" spans="1:6" x14ac:dyDescent="0.2">
      <c r="A377" s="66" t="s">
        <v>331</v>
      </c>
      <c r="B377" s="66" t="s">
        <v>333</v>
      </c>
      <c r="C377" s="67">
        <v>71</v>
      </c>
      <c r="D377" s="68">
        <v>2286781</v>
      </c>
      <c r="E377" s="68">
        <v>137075.1</v>
      </c>
      <c r="F377" s="69">
        <v>2.1082222685490432E-4</v>
      </c>
    </row>
    <row r="378" spans="1:6" x14ac:dyDescent="0.2">
      <c r="A378" s="66" t="s">
        <v>331</v>
      </c>
      <c r="B378" s="66" t="s">
        <v>335</v>
      </c>
      <c r="C378" s="67">
        <v>50</v>
      </c>
      <c r="D378" s="68">
        <v>1954885</v>
      </c>
      <c r="E378" s="68">
        <v>117293.1</v>
      </c>
      <c r="F378" s="69">
        <v>1.8039740650719919E-4</v>
      </c>
    </row>
    <row r="379" spans="1:6" x14ac:dyDescent="0.2">
      <c r="A379" s="66" t="s">
        <v>331</v>
      </c>
      <c r="B379" s="66" t="s">
        <v>336</v>
      </c>
      <c r="C379" s="67">
        <v>40</v>
      </c>
      <c r="D379" s="68">
        <v>1064165</v>
      </c>
      <c r="E379" s="68">
        <v>63849.9</v>
      </c>
      <c r="F379" s="69">
        <v>9.8201483000654057E-5</v>
      </c>
    </row>
    <row r="380" spans="1:6" x14ac:dyDescent="0.2">
      <c r="A380" s="66" t="s">
        <v>331</v>
      </c>
      <c r="B380" s="66" t="s">
        <v>337</v>
      </c>
      <c r="C380" s="67">
        <v>15</v>
      </c>
      <c r="D380" s="68">
        <v>664059</v>
      </c>
      <c r="E380" s="68">
        <v>39843.54</v>
      </c>
      <c r="F380" s="69">
        <v>6.1279574689950651E-5</v>
      </c>
    </row>
    <row r="381" spans="1:6" x14ac:dyDescent="0.2">
      <c r="A381" s="66" t="s">
        <v>331</v>
      </c>
      <c r="B381" s="66" t="s">
        <v>338</v>
      </c>
      <c r="C381" s="67">
        <v>14</v>
      </c>
      <c r="D381" s="68">
        <v>81306</v>
      </c>
      <c r="E381" s="68">
        <v>4878.3599999999997</v>
      </c>
      <c r="F381" s="69">
        <v>7.5029434127707434E-6</v>
      </c>
    </row>
    <row r="382" spans="1:6" x14ac:dyDescent="0.2">
      <c r="A382" s="66" t="s">
        <v>331</v>
      </c>
      <c r="B382" s="66" t="s">
        <v>52</v>
      </c>
      <c r="C382" s="67">
        <v>40</v>
      </c>
      <c r="D382" s="68">
        <v>517259</v>
      </c>
      <c r="E382" s="68">
        <v>29158.33</v>
      </c>
      <c r="F382" s="69">
        <v>4.4845665346734476E-5</v>
      </c>
    </row>
    <row r="383" spans="1:6" x14ac:dyDescent="0.2">
      <c r="A383" s="66" t="s">
        <v>331</v>
      </c>
      <c r="B383" s="66" t="s">
        <v>53</v>
      </c>
      <c r="C383" s="67">
        <v>460</v>
      </c>
      <c r="D383" s="68">
        <v>19121532</v>
      </c>
      <c r="E383" s="68">
        <v>1145274.27</v>
      </c>
      <c r="F383" s="69">
        <v>1.7614378684460193E-3</v>
      </c>
    </row>
    <row r="384" spans="1:6" x14ac:dyDescent="0.2">
      <c r="A384" s="66" t="s">
        <v>339</v>
      </c>
      <c r="B384" s="66" t="s">
        <v>340</v>
      </c>
      <c r="C384" s="67">
        <v>140</v>
      </c>
      <c r="D384" s="68">
        <v>4701914</v>
      </c>
      <c r="E384" s="68">
        <v>282114.84000000003</v>
      </c>
      <c r="F384" s="69">
        <v>4.3389411204234056E-4</v>
      </c>
    </row>
    <row r="385" spans="1:6" x14ac:dyDescent="0.2">
      <c r="A385" s="66" t="s">
        <v>339</v>
      </c>
      <c r="B385" s="66" t="s">
        <v>341</v>
      </c>
      <c r="C385" s="67">
        <v>131</v>
      </c>
      <c r="D385" s="68">
        <v>7720019</v>
      </c>
      <c r="E385" s="68">
        <v>462772.57</v>
      </c>
      <c r="F385" s="69">
        <v>7.1174665373045212E-4</v>
      </c>
    </row>
    <row r="386" spans="1:6" x14ac:dyDescent="0.2">
      <c r="A386" s="66" t="s">
        <v>339</v>
      </c>
      <c r="B386" s="66" t="s">
        <v>48</v>
      </c>
      <c r="C386" s="67">
        <v>63</v>
      </c>
      <c r="D386" s="68">
        <v>1955154</v>
      </c>
      <c r="E386" s="68">
        <v>117284.88</v>
      </c>
      <c r="F386" s="69">
        <v>1.8038476410383965E-4</v>
      </c>
    </row>
    <row r="387" spans="1:6" x14ac:dyDescent="0.2">
      <c r="A387" s="66" t="s">
        <v>339</v>
      </c>
      <c r="B387" s="66" t="s">
        <v>342</v>
      </c>
      <c r="C387" s="67">
        <v>27</v>
      </c>
      <c r="D387" s="68">
        <v>463297</v>
      </c>
      <c r="E387" s="68">
        <v>27797.82</v>
      </c>
      <c r="F387" s="69">
        <v>4.275319379020549E-5</v>
      </c>
    </row>
    <row r="388" spans="1:6" x14ac:dyDescent="0.2">
      <c r="A388" s="66" t="s">
        <v>339</v>
      </c>
      <c r="B388" s="66" t="s">
        <v>344</v>
      </c>
      <c r="C388" s="67">
        <v>26</v>
      </c>
      <c r="D388" s="68">
        <v>435173</v>
      </c>
      <c r="E388" s="68">
        <v>26110.38</v>
      </c>
      <c r="F388" s="69">
        <v>4.0157902169159509E-5</v>
      </c>
    </row>
    <row r="389" spans="1:6" x14ac:dyDescent="0.2">
      <c r="A389" s="66" t="s">
        <v>339</v>
      </c>
      <c r="B389" s="66" t="s">
        <v>345</v>
      </c>
      <c r="C389" s="67">
        <v>25</v>
      </c>
      <c r="D389" s="68">
        <v>899789</v>
      </c>
      <c r="E389" s="68">
        <v>53987.34</v>
      </c>
      <c r="F389" s="69">
        <v>8.3032813696819113E-5</v>
      </c>
    </row>
    <row r="390" spans="1:6" x14ac:dyDescent="0.2">
      <c r="A390" s="66" t="s">
        <v>339</v>
      </c>
      <c r="B390" s="66" t="s">
        <v>343</v>
      </c>
      <c r="C390" s="67">
        <v>24</v>
      </c>
      <c r="D390" s="68">
        <v>1240786</v>
      </c>
      <c r="E390" s="68">
        <v>74447.16</v>
      </c>
      <c r="F390" s="69">
        <v>1.1450012477994443E-4</v>
      </c>
    </row>
    <row r="391" spans="1:6" x14ac:dyDescent="0.2">
      <c r="A391" s="66" t="s">
        <v>339</v>
      </c>
      <c r="B391" s="66" t="s">
        <v>46</v>
      </c>
      <c r="C391" s="67">
        <v>22</v>
      </c>
      <c r="D391" s="68">
        <v>612297</v>
      </c>
      <c r="E391" s="68">
        <v>36737.82</v>
      </c>
      <c r="F391" s="69">
        <v>5.6502960947645786E-5</v>
      </c>
    </row>
    <row r="392" spans="1:6" x14ac:dyDescent="0.2">
      <c r="A392" s="66" t="s">
        <v>339</v>
      </c>
      <c r="B392" s="66" t="s">
        <v>843</v>
      </c>
      <c r="C392" s="67">
        <v>12</v>
      </c>
      <c r="D392" s="68">
        <v>79813</v>
      </c>
      <c r="E392" s="68">
        <v>4788.78</v>
      </c>
      <c r="F392" s="69">
        <v>7.3651689002468623E-6</v>
      </c>
    </row>
    <row r="393" spans="1:6" x14ac:dyDescent="0.2">
      <c r="A393" s="66" t="s">
        <v>339</v>
      </c>
      <c r="B393" s="66" t="s">
        <v>844</v>
      </c>
      <c r="C393" s="67">
        <v>10</v>
      </c>
      <c r="D393" s="68">
        <v>100310</v>
      </c>
      <c r="E393" s="68">
        <v>6018.6</v>
      </c>
      <c r="F393" s="69">
        <v>9.2566385474015857E-6</v>
      </c>
    </row>
    <row r="394" spans="1:6" x14ac:dyDescent="0.2">
      <c r="A394" s="66" t="s">
        <v>339</v>
      </c>
      <c r="B394" s="66" t="s">
        <v>52</v>
      </c>
      <c r="C394" s="67">
        <v>20</v>
      </c>
      <c r="D394" s="68">
        <v>134671</v>
      </c>
      <c r="E394" s="68">
        <v>7359.35</v>
      </c>
      <c r="F394" s="69">
        <v>1.1318719119698911E-5</v>
      </c>
    </row>
    <row r="395" spans="1:6" x14ac:dyDescent="0.2">
      <c r="A395" s="66" t="s">
        <v>339</v>
      </c>
      <c r="B395" s="66" t="s">
        <v>53</v>
      </c>
      <c r="C395" s="67">
        <v>500</v>
      </c>
      <c r="D395" s="68">
        <v>18343223</v>
      </c>
      <c r="E395" s="68">
        <v>1099419.54</v>
      </c>
      <c r="F395" s="69">
        <v>1.6909130518277539E-3</v>
      </c>
    </row>
    <row r="396" spans="1:6" x14ac:dyDescent="0.2">
      <c r="A396" s="66" t="s">
        <v>346</v>
      </c>
      <c r="B396" s="66" t="s">
        <v>347</v>
      </c>
      <c r="C396" s="67">
        <v>299</v>
      </c>
      <c r="D396" s="68">
        <v>19448441</v>
      </c>
      <c r="E396" s="68">
        <v>1164536.3200000001</v>
      </c>
      <c r="F396" s="69">
        <v>1.7910630029510499E-3</v>
      </c>
    </row>
    <row r="397" spans="1:6" x14ac:dyDescent="0.2">
      <c r="A397" s="66" t="s">
        <v>346</v>
      </c>
      <c r="B397" s="66" t="s">
        <v>348</v>
      </c>
      <c r="C397" s="67">
        <v>68</v>
      </c>
      <c r="D397" s="68">
        <v>1651421</v>
      </c>
      <c r="E397" s="68">
        <v>99085.26</v>
      </c>
      <c r="F397" s="69">
        <v>1.5239365254300142E-4</v>
      </c>
    </row>
    <row r="398" spans="1:6" x14ac:dyDescent="0.2">
      <c r="A398" s="66" t="s">
        <v>346</v>
      </c>
      <c r="B398" s="66" t="s">
        <v>350</v>
      </c>
      <c r="C398" s="67">
        <v>39</v>
      </c>
      <c r="D398" s="68">
        <v>2967399</v>
      </c>
      <c r="E398" s="68">
        <v>178042.42</v>
      </c>
      <c r="F398" s="69">
        <v>2.738301811126613E-4</v>
      </c>
    </row>
    <row r="399" spans="1:6" x14ac:dyDescent="0.2">
      <c r="A399" s="66" t="s">
        <v>346</v>
      </c>
      <c r="B399" s="66" t="s">
        <v>349</v>
      </c>
      <c r="C399" s="67">
        <v>39</v>
      </c>
      <c r="D399" s="68">
        <v>1264017</v>
      </c>
      <c r="E399" s="68">
        <v>75841.02</v>
      </c>
      <c r="F399" s="69">
        <v>1.166438888123907E-4</v>
      </c>
    </row>
    <row r="400" spans="1:6" x14ac:dyDescent="0.2">
      <c r="A400" s="66" t="s">
        <v>346</v>
      </c>
      <c r="B400" s="66" t="s">
        <v>351</v>
      </c>
      <c r="C400" s="67">
        <v>24</v>
      </c>
      <c r="D400" s="68">
        <v>1369786</v>
      </c>
      <c r="E400" s="68">
        <v>82187.16</v>
      </c>
      <c r="F400" s="69">
        <v>1.2640428560752696E-4</v>
      </c>
    </row>
    <row r="401" spans="1:6" x14ac:dyDescent="0.2">
      <c r="A401" s="66" t="s">
        <v>346</v>
      </c>
      <c r="B401" s="66" t="s">
        <v>353</v>
      </c>
      <c r="C401" s="67">
        <v>18</v>
      </c>
      <c r="D401" s="68">
        <v>424771</v>
      </c>
      <c r="E401" s="68">
        <v>25486.26</v>
      </c>
      <c r="F401" s="69">
        <v>3.9198002317000487E-5</v>
      </c>
    </row>
    <row r="402" spans="1:6" x14ac:dyDescent="0.2">
      <c r="A402" s="66" t="s">
        <v>346</v>
      </c>
      <c r="B402" s="66" t="s">
        <v>352</v>
      </c>
      <c r="C402" s="67">
        <v>18</v>
      </c>
      <c r="D402" s="68">
        <v>434730</v>
      </c>
      <c r="E402" s="68">
        <v>26083.8</v>
      </c>
      <c r="F402" s="69">
        <v>4.0117021988953161E-5</v>
      </c>
    </row>
    <row r="403" spans="1:6" x14ac:dyDescent="0.2">
      <c r="A403" s="66" t="s">
        <v>346</v>
      </c>
      <c r="B403" s="66" t="s">
        <v>845</v>
      </c>
      <c r="C403" s="67">
        <v>11</v>
      </c>
      <c r="D403" s="68">
        <v>104779</v>
      </c>
      <c r="E403" s="68">
        <v>6286.74</v>
      </c>
      <c r="F403" s="69">
        <v>9.6690392818083021E-6</v>
      </c>
    </row>
    <row r="404" spans="1:6" x14ac:dyDescent="0.2">
      <c r="A404" s="66" t="s">
        <v>346</v>
      </c>
      <c r="B404" s="66" t="s">
        <v>846</v>
      </c>
      <c r="C404" s="67">
        <v>10</v>
      </c>
      <c r="D404" s="68">
        <v>181321</v>
      </c>
      <c r="E404" s="68">
        <v>10879.26</v>
      </c>
      <c r="F404" s="69">
        <v>1.6732359266806929E-5</v>
      </c>
    </row>
    <row r="405" spans="1:6" x14ac:dyDescent="0.2">
      <c r="A405" s="66" t="s">
        <v>346</v>
      </c>
      <c r="B405" s="66" t="s">
        <v>52</v>
      </c>
      <c r="C405" s="67">
        <v>31</v>
      </c>
      <c r="D405" s="68">
        <v>1243134</v>
      </c>
      <c r="E405" s="68">
        <v>73536.490000000005</v>
      </c>
      <c r="F405" s="69">
        <v>1.1309950951626812E-4</v>
      </c>
    </row>
    <row r="406" spans="1:6" x14ac:dyDescent="0.2">
      <c r="A406" s="66" t="s">
        <v>346</v>
      </c>
      <c r="B406" s="66" t="s">
        <v>53</v>
      </c>
      <c r="C406" s="67">
        <v>557</v>
      </c>
      <c r="D406" s="68">
        <v>29089799</v>
      </c>
      <c r="E406" s="68">
        <v>1741964.73</v>
      </c>
      <c r="F406" s="69">
        <v>2.6791509433974673E-3</v>
      </c>
    </row>
    <row r="407" spans="1:6" x14ac:dyDescent="0.2">
      <c r="A407" s="66" t="s">
        <v>354</v>
      </c>
      <c r="B407" s="66" t="s">
        <v>355</v>
      </c>
      <c r="C407" s="67">
        <v>180</v>
      </c>
      <c r="D407" s="68">
        <v>23582477</v>
      </c>
      <c r="E407" s="68">
        <v>1413733.8</v>
      </c>
      <c r="F407" s="69">
        <v>2.1743300416782181E-3</v>
      </c>
    </row>
    <row r="408" spans="1:6" x14ac:dyDescent="0.2">
      <c r="A408" s="66" t="s">
        <v>354</v>
      </c>
      <c r="B408" s="66" t="s">
        <v>356</v>
      </c>
      <c r="C408" s="67">
        <v>129</v>
      </c>
      <c r="D408" s="68">
        <v>3863358</v>
      </c>
      <c r="E408" s="68">
        <v>231801.48</v>
      </c>
      <c r="F408" s="69">
        <v>3.5651189896533046E-4</v>
      </c>
    </row>
    <row r="409" spans="1:6" x14ac:dyDescent="0.2">
      <c r="A409" s="66" t="s">
        <v>354</v>
      </c>
      <c r="B409" s="66" t="s">
        <v>357</v>
      </c>
      <c r="C409" s="67">
        <v>46</v>
      </c>
      <c r="D409" s="68">
        <v>4741424</v>
      </c>
      <c r="E409" s="68">
        <v>284485.44</v>
      </c>
      <c r="F409" s="69">
        <v>4.3754010734697456E-4</v>
      </c>
    </row>
    <row r="410" spans="1:6" x14ac:dyDescent="0.2">
      <c r="A410" s="66" t="s">
        <v>354</v>
      </c>
      <c r="B410" s="66" t="s">
        <v>358</v>
      </c>
      <c r="C410" s="67">
        <v>29</v>
      </c>
      <c r="D410" s="68">
        <v>1893069</v>
      </c>
      <c r="E410" s="68">
        <v>113579.13</v>
      </c>
      <c r="F410" s="69">
        <v>1.7468530105644767E-4</v>
      </c>
    </row>
    <row r="411" spans="1:6" x14ac:dyDescent="0.2">
      <c r="A411" s="66" t="s">
        <v>354</v>
      </c>
      <c r="B411" s="66" t="s">
        <v>359</v>
      </c>
      <c r="C411" s="67">
        <v>18</v>
      </c>
      <c r="D411" s="68">
        <v>272954</v>
      </c>
      <c r="E411" s="68">
        <v>16377.24</v>
      </c>
      <c r="F411" s="69">
        <v>2.5188281507999725E-5</v>
      </c>
    </row>
    <row r="412" spans="1:6" x14ac:dyDescent="0.2">
      <c r="A412" s="66" t="s">
        <v>354</v>
      </c>
      <c r="B412" s="66" t="s">
        <v>360</v>
      </c>
      <c r="C412" s="67">
        <v>17</v>
      </c>
      <c r="D412" s="68">
        <v>531005</v>
      </c>
      <c r="E412" s="68">
        <v>31860.3</v>
      </c>
      <c r="F412" s="69">
        <v>4.9001309459305939E-5</v>
      </c>
    </row>
    <row r="413" spans="1:6" x14ac:dyDescent="0.2">
      <c r="A413" s="66" t="s">
        <v>354</v>
      </c>
      <c r="B413" s="66" t="s">
        <v>361</v>
      </c>
      <c r="C413" s="67">
        <v>13</v>
      </c>
      <c r="D413" s="68">
        <v>65462</v>
      </c>
      <c r="E413" s="68">
        <v>3927.72</v>
      </c>
      <c r="F413" s="69">
        <v>6.0408540782574283E-6</v>
      </c>
    </row>
    <row r="414" spans="1:6" x14ac:dyDescent="0.2">
      <c r="A414" s="66" t="s">
        <v>354</v>
      </c>
      <c r="B414" s="66" t="s">
        <v>362</v>
      </c>
      <c r="C414" s="67">
        <v>13</v>
      </c>
      <c r="D414" s="68">
        <v>123852</v>
      </c>
      <c r="E414" s="68">
        <v>7431.12</v>
      </c>
      <c r="F414" s="69">
        <v>1.1429101758277154E-5</v>
      </c>
    </row>
    <row r="415" spans="1:6" x14ac:dyDescent="0.2">
      <c r="A415" s="66" t="s">
        <v>354</v>
      </c>
      <c r="B415" s="66" t="s">
        <v>847</v>
      </c>
      <c r="C415" s="67">
        <v>11</v>
      </c>
      <c r="D415" s="68">
        <v>73330</v>
      </c>
      <c r="E415" s="68">
        <v>4399.8</v>
      </c>
      <c r="F415" s="69">
        <v>6.7669156084234701E-6</v>
      </c>
    </row>
    <row r="416" spans="1:6" x14ac:dyDescent="0.2">
      <c r="A416" s="66" t="s">
        <v>354</v>
      </c>
      <c r="B416" s="66" t="s">
        <v>52</v>
      </c>
      <c r="C416" s="67">
        <v>15</v>
      </c>
      <c r="D416" s="68">
        <v>107512</v>
      </c>
      <c r="E416" s="68">
        <v>6378.51</v>
      </c>
      <c r="F416" s="69">
        <v>9.8101820258841737E-6</v>
      </c>
    </row>
    <row r="417" spans="1:6" x14ac:dyDescent="0.2">
      <c r="A417" s="66" t="s">
        <v>354</v>
      </c>
      <c r="B417" s="66" t="s">
        <v>53</v>
      </c>
      <c r="C417" s="67">
        <v>471</v>
      </c>
      <c r="D417" s="68">
        <v>35254443</v>
      </c>
      <c r="E417" s="68">
        <v>2113974.54</v>
      </c>
      <c r="F417" s="69">
        <v>3.2513039934851189E-3</v>
      </c>
    </row>
    <row r="418" spans="1:6" x14ac:dyDescent="0.2">
      <c r="A418" s="66" t="s">
        <v>363</v>
      </c>
      <c r="B418" s="66" t="s">
        <v>364</v>
      </c>
      <c r="C418" s="67">
        <v>303</v>
      </c>
      <c r="D418" s="68">
        <v>26147735</v>
      </c>
      <c r="E418" s="68">
        <v>1566253.26</v>
      </c>
      <c r="F418" s="69">
        <v>2.4089057756802911E-3</v>
      </c>
    </row>
    <row r="419" spans="1:6" x14ac:dyDescent="0.2">
      <c r="A419" s="66" t="s">
        <v>363</v>
      </c>
      <c r="B419" s="66" t="s">
        <v>365</v>
      </c>
      <c r="C419" s="67">
        <v>145</v>
      </c>
      <c r="D419" s="68">
        <v>5004899</v>
      </c>
      <c r="E419" s="68">
        <v>299936.68</v>
      </c>
      <c r="F419" s="69">
        <v>4.6130419597043405E-4</v>
      </c>
    </row>
    <row r="420" spans="1:6" x14ac:dyDescent="0.2">
      <c r="A420" s="66" t="s">
        <v>363</v>
      </c>
      <c r="B420" s="66" t="s">
        <v>314</v>
      </c>
      <c r="C420" s="67">
        <v>73</v>
      </c>
      <c r="D420" s="68">
        <v>2364428</v>
      </c>
      <c r="E420" s="68">
        <v>141865.68</v>
      </c>
      <c r="F420" s="69">
        <v>2.1819016416464596E-4</v>
      </c>
    </row>
    <row r="421" spans="1:6" x14ac:dyDescent="0.2">
      <c r="A421" s="66" t="s">
        <v>363</v>
      </c>
      <c r="B421" s="66" t="s">
        <v>366</v>
      </c>
      <c r="C421" s="67">
        <v>65</v>
      </c>
      <c r="D421" s="68">
        <v>2036985</v>
      </c>
      <c r="E421" s="68">
        <v>122219.1</v>
      </c>
      <c r="F421" s="69">
        <v>1.8797362049126527E-4</v>
      </c>
    </row>
    <row r="422" spans="1:6" x14ac:dyDescent="0.2">
      <c r="A422" s="66" t="s">
        <v>363</v>
      </c>
      <c r="B422" s="66" t="s">
        <v>367</v>
      </c>
      <c r="C422" s="67">
        <v>48</v>
      </c>
      <c r="D422" s="68">
        <v>3125526</v>
      </c>
      <c r="E422" s="68">
        <v>187531.56</v>
      </c>
      <c r="F422" s="69">
        <v>2.8842452848674998E-4</v>
      </c>
    </row>
    <row r="423" spans="1:6" x14ac:dyDescent="0.2">
      <c r="A423" s="66" t="s">
        <v>363</v>
      </c>
      <c r="B423" s="66" t="s">
        <v>368</v>
      </c>
      <c r="C423" s="67">
        <v>32</v>
      </c>
      <c r="D423" s="68">
        <v>898945</v>
      </c>
      <c r="E423" s="68">
        <v>53936.7</v>
      </c>
      <c r="F423" s="69">
        <v>8.2954929109699122E-5</v>
      </c>
    </row>
    <row r="424" spans="1:6" x14ac:dyDescent="0.2">
      <c r="A424" s="66" t="s">
        <v>363</v>
      </c>
      <c r="B424" s="66" t="s">
        <v>369</v>
      </c>
      <c r="C424" s="67">
        <v>26</v>
      </c>
      <c r="D424" s="68">
        <v>1398851</v>
      </c>
      <c r="E424" s="68">
        <v>83931.06</v>
      </c>
      <c r="F424" s="69">
        <v>1.2908641300639275E-4</v>
      </c>
    </row>
    <row r="425" spans="1:6" x14ac:dyDescent="0.2">
      <c r="A425" s="66" t="s">
        <v>363</v>
      </c>
      <c r="B425" s="66" t="s">
        <v>370</v>
      </c>
      <c r="C425" s="67">
        <v>20</v>
      </c>
      <c r="D425" s="68">
        <v>267438</v>
      </c>
      <c r="E425" s="68">
        <v>16036.32</v>
      </c>
      <c r="F425" s="69">
        <v>2.4663944749687137E-5</v>
      </c>
    </row>
    <row r="426" spans="1:6" x14ac:dyDescent="0.2">
      <c r="A426" s="66" t="s">
        <v>363</v>
      </c>
      <c r="B426" s="66" t="s">
        <v>371</v>
      </c>
      <c r="C426" s="67">
        <v>15</v>
      </c>
      <c r="D426" s="68">
        <v>225485</v>
      </c>
      <c r="E426" s="68">
        <v>13529.1</v>
      </c>
      <c r="F426" s="69">
        <v>2.080782716439883E-5</v>
      </c>
    </row>
    <row r="427" spans="1:6" x14ac:dyDescent="0.2">
      <c r="A427" s="66" t="s">
        <v>363</v>
      </c>
      <c r="B427" s="66" t="s">
        <v>52</v>
      </c>
      <c r="C427" s="67">
        <v>26</v>
      </c>
      <c r="D427" s="68">
        <v>635802</v>
      </c>
      <c r="E427" s="68">
        <v>37857.050000000003</v>
      </c>
      <c r="F427" s="69">
        <v>5.8224342591451373E-5</v>
      </c>
    </row>
    <row r="428" spans="1:6" x14ac:dyDescent="0.2">
      <c r="A428" s="66" t="s">
        <v>363</v>
      </c>
      <c r="B428" s="66" t="s">
        <v>53</v>
      </c>
      <c r="C428" s="67">
        <v>753</v>
      </c>
      <c r="D428" s="68">
        <v>42106094</v>
      </c>
      <c r="E428" s="68">
        <v>2523096.5099999998</v>
      </c>
      <c r="F428" s="69">
        <v>3.8805357414150149E-3</v>
      </c>
    </row>
    <row r="429" spans="1:6" x14ac:dyDescent="0.2">
      <c r="A429" s="66" t="s">
        <v>372</v>
      </c>
      <c r="B429" s="66" t="s">
        <v>373</v>
      </c>
      <c r="C429" s="67">
        <v>156</v>
      </c>
      <c r="D429" s="68">
        <v>8383014</v>
      </c>
      <c r="E429" s="68">
        <v>501704.14</v>
      </c>
      <c r="F429" s="69">
        <v>7.7162361374986911E-4</v>
      </c>
    </row>
    <row r="430" spans="1:6" x14ac:dyDescent="0.2">
      <c r="A430" s="66" t="s">
        <v>372</v>
      </c>
      <c r="B430" s="66" t="s">
        <v>374</v>
      </c>
      <c r="C430" s="67">
        <v>86</v>
      </c>
      <c r="D430" s="68">
        <v>3248701</v>
      </c>
      <c r="E430" s="68">
        <v>194899.52</v>
      </c>
      <c r="F430" s="69">
        <v>2.9975648983186559E-4</v>
      </c>
    </row>
    <row r="431" spans="1:6" x14ac:dyDescent="0.2">
      <c r="A431" s="66" t="s">
        <v>372</v>
      </c>
      <c r="B431" s="66" t="s">
        <v>375</v>
      </c>
      <c r="C431" s="67">
        <v>73</v>
      </c>
      <c r="D431" s="68">
        <v>2215358</v>
      </c>
      <c r="E431" s="68">
        <v>132921.48000000001</v>
      </c>
      <c r="F431" s="69">
        <v>2.0443393738505119E-4</v>
      </c>
    </row>
    <row r="432" spans="1:6" x14ac:dyDescent="0.2">
      <c r="A432" s="66" t="s">
        <v>372</v>
      </c>
      <c r="B432" s="66" t="s">
        <v>376</v>
      </c>
      <c r="C432" s="67">
        <v>70</v>
      </c>
      <c r="D432" s="68">
        <v>3329350</v>
      </c>
      <c r="E432" s="68">
        <v>199700.09</v>
      </c>
      <c r="F432" s="69">
        <v>3.0713979181430331E-4</v>
      </c>
    </row>
    <row r="433" spans="1:6" x14ac:dyDescent="0.2">
      <c r="A433" s="66" t="s">
        <v>372</v>
      </c>
      <c r="B433" s="66" t="s">
        <v>377</v>
      </c>
      <c r="C433" s="67">
        <v>19</v>
      </c>
      <c r="D433" s="68">
        <v>213125</v>
      </c>
      <c r="E433" s="68">
        <v>12787.5</v>
      </c>
      <c r="F433" s="69">
        <v>1.9667242452546734E-5</v>
      </c>
    </row>
    <row r="434" spans="1:6" x14ac:dyDescent="0.2">
      <c r="A434" s="66" t="s">
        <v>372</v>
      </c>
      <c r="B434" s="66" t="s">
        <v>379</v>
      </c>
      <c r="C434" s="67">
        <v>15</v>
      </c>
      <c r="D434" s="68">
        <v>131712</v>
      </c>
      <c r="E434" s="68">
        <v>7902.72</v>
      </c>
      <c r="F434" s="69">
        <v>1.2154425045911253E-5</v>
      </c>
    </row>
    <row r="435" spans="1:6" x14ac:dyDescent="0.2">
      <c r="A435" s="66" t="s">
        <v>372</v>
      </c>
      <c r="B435" s="66" t="s">
        <v>378</v>
      </c>
      <c r="C435" s="67">
        <v>13</v>
      </c>
      <c r="D435" s="68">
        <v>269814</v>
      </c>
      <c r="E435" s="68">
        <v>16188.84</v>
      </c>
      <c r="F435" s="69">
        <v>2.4898521314212059E-5</v>
      </c>
    </row>
    <row r="436" spans="1:6" x14ac:dyDescent="0.2">
      <c r="A436" s="66" t="s">
        <v>372</v>
      </c>
      <c r="B436" s="66" t="s">
        <v>380</v>
      </c>
      <c r="C436" s="67">
        <v>12</v>
      </c>
      <c r="D436" s="68">
        <v>112017</v>
      </c>
      <c r="E436" s="68">
        <v>6721.02</v>
      </c>
      <c r="F436" s="69">
        <v>1.0336964212583826E-5</v>
      </c>
    </row>
    <row r="437" spans="1:6" x14ac:dyDescent="0.2">
      <c r="A437" s="66" t="s">
        <v>372</v>
      </c>
      <c r="B437" s="66" t="s">
        <v>52</v>
      </c>
      <c r="C437" s="67">
        <v>31</v>
      </c>
      <c r="D437" s="68">
        <v>163096</v>
      </c>
      <c r="E437" s="68">
        <v>9308.2999999999993</v>
      </c>
      <c r="F437" s="69">
        <v>1.4316214500179141E-5</v>
      </c>
    </row>
    <row r="438" spans="1:6" x14ac:dyDescent="0.2">
      <c r="A438" s="66" t="s">
        <v>372</v>
      </c>
      <c r="B438" s="66" t="s">
        <v>53</v>
      </c>
      <c r="C438" s="67">
        <v>475</v>
      </c>
      <c r="D438" s="68">
        <v>18066187</v>
      </c>
      <c r="E438" s="68">
        <v>1082133.6100000001</v>
      </c>
      <c r="F438" s="69">
        <v>1.6643272003065224E-3</v>
      </c>
    </row>
    <row r="439" spans="1:6" x14ac:dyDescent="0.2">
      <c r="A439" s="66" t="s">
        <v>381</v>
      </c>
      <c r="B439" s="66" t="s">
        <v>382</v>
      </c>
      <c r="C439" s="67">
        <v>425</v>
      </c>
      <c r="D439" s="68">
        <v>40317231</v>
      </c>
      <c r="E439" s="68">
        <v>2415071.5699999998</v>
      </c>
      <c r="F439" s="69">
        <v>3.7143928138762615E-3</v>
      </c>
    </row>
    <row r="440" spans="1:6" x14ac:dyDescent="0.2">
      <c r="A440" s="66" t="s">
        <v>381</v>
      </c>
      <c r="B440" s="66" t="s">
        <v>383</v>
      </c>
      <c r="C440" s="67">
        <v>82</v>
      </c>
      <c r="D440" s="68">
        <v>3731816</v>
      </c>
      <c r="E440" s="68">
        <v>223908.96</v>
      </c>
      <c r="F440" s="69">
        <v>3.4437316157322299E-4</v>
      </c>
    </row>
    <row r="441" spans="1:6" x14ac:dyDescent="0.2">
      <c r="A441" s="66" t="s">
        <v>381</v>
      </c>
      <c r="B441" s="66" t="s">
        <v>384</v>
      </c>
      <c r="C441" s="67">
        <v>57</v>
      </c>
      <c r="D441" s="68">
        <v>2008869</v>
      </c>
      <c r="E441" s="68">
        <v>120532.14</v>
      </c>
      <c r="F441" s="69">
        <v>1.8537906711275123E-4</v>
      </c>
    </row>
    <row r="442" spans="1:6" x14ac:dyDescent="0.2">
      <c r="A442" s="66" t="s">
        <v>381</v>
      </c>
      <c r="B442" s="66" t="s">
        <v>385</v>
      </c>
      <c r="C442" s="67">
        <v>45</v>
      </c>
      <c r="D442" s="68">
        <v>1241119</v>
      </c>
      <c r="E442" s="68">
        <v>74467.14</v>
      </c>
      <c r="F442" s="69">
        <v>1.1453085412533654E-4</v>
      </c>
    </row>
    <row r="443" spans="1:6" x14ac:dyDescent="0.2">
      <c r="A443" s="66" t="s">
        <v>381</v>
      </c>
      <c r="B443" s="66" t="s">
        <v>386</v>
      </c>
      <c r="C443" s="67">
        <v>32</v>
      </c>
      <c r="D443" s="68">
        <v>663539</v>
      </c>
      <c r="E443" s="68">
        <v>39812.339999999997</v>
      </c>
      <c r="F443" s="69">
        <v>6.1231588925374339E-5</v>
      </c>
    </row>
    <row r="444" spans="1:6" x14ac:dyDescent="0.2">
      <c r="A444" s="66" t="s">
        <v>381</v>
      </c>
      <c r="B444" s="66" t="s">
        <v>387</v>
      </c>
      <c r="C444" s="67">
        <v>15</v>
      </c>
      <c r="D444" s="68">
        <v>437865</v>
      </c>
      <c r="E444" s="68">
        <v>26271.9</v>
      </c>
      <c r="F444" s="69">
        <v>4.0406320781158363E-5</v>
      </c>
    </row>
    <row r="445" spans="1:6" x14ac:dyDescent="0.2">
      <c r="A445" s="66" t="s">
        <v>381</v>
      </c>
      <c r="B445" s="66" t="s">
        <v>388</v>
      </c>
      <c r="C445" s="67">
        <v>13</v>
      </c>
      <c r="D445" s="68">
        <v>419887</v>
      </c>
      <c r="E445" s="68">
        <v>25193.22</v>
      </c>
      <c r="F445" s="69">
        <v>3.8747305251249225E-5</v>
      </c>
    </row>
    <row r="446" spans="1:6" x14ac:dyDescent="0.2">
      <c r="A446" s="66" t="s">
        <v>381</v>
      </c>
      <c r="B446" s="66" t="s">
        <v>848</v>
      </c>
      <c r="C446" s="67">
        <v>10</v>
      </c>
      <c r="D446" s="68">
        <v>36214</v>
      </c>
      <c r="E446" s="68">
        <v>2172.84</v>
      </c>
      <c r="F446" s="69">
        <v>3.3418393814734431E-6</v>
      </c>
    </row>
    <row r="447" spans="1:6" x14ac:dyDescent="0.2">
      <c r="A447" s="66" t="s">
        <v>381</v>
      </c>
      <c r="B447" s="66" t="s">
        <v>52</v>
      </c>
      <c r="C447" s="67">
        <v>21</v>
      </c>
      <c r="D447" s="68">
        <v>30701</v>
      </c>
      <c r="E447" s="68">
        <v>1797.22</v>
      </c>
      <c r="F447" s="69">
        <v>2.7641338401224669E-6</v>
      </c>
    </row>
    <row r="448" spans="1:6" x14ac:dyDescent="0.2">
      <c r="A448" s="66" t="s">
        <v>381</v>
      </c>
      <c r="B448" s="66" t="s">
        <v>53</v>
      </c>
      <c r="C448" s="67">
        <v>700</v>
      </c>
      <c r="D448" s="68">
        <v>48887241</v>
      </c>
      <c r="E448" s="68">
        <v>2929227.33</v>
      </c>
      <c r="F448" s="69">
        <v>4.5051670848669503E-3</v>
      </c>
    </row>
    <row r="449" spans="1:6" x14ac:dyDescent="0.2">
      <c r="A449" s="66" t="s">
        <v>389</v>
      </c>
      <c r="B449" s="66" t="s">
        <v>390</v>
      </c>
      <c r="C449" s="67">
        <v>274</v>
      </c>
      <c r="D449" s="68">
        <v>17741268</v>
      </c>
      <c r="E449" s="68">
        <v>1062730.43</v>
      </c>
      <c r="F449" s="69">
        <v>1.6344850071170476E-3</v>
      </c>
    </row>
    <row r="450" spans="1:6" x14ac:dyDescent="0.2">
      <c r="A450" s="66" t="s">
        <v>389</v>
      </c>
      <c r="B450" s="66" t="s">
        <v>391</v>
      </c>
      <c r="C450" s="67">
        <v>58</v>
      </c>
      <c r="D450" s="68">
        <v>1941430</v>
      </c>
      <c r="E450" s="68">
        <v>116484.3</v>
      </c>
      <c r="F450" s="69">
        <v>1.7915346784087505E-4</v>
      </c>
    </row>
    <row r="451" spans="1:6" x14ac:dyDescent="0.2">
      <c r="A451" s="66" t="s">
        <v>389</v>
      </c>
      <c r="B451" s="66" t="s">
        <v>392</v>
      </c>
      <c r="C451" s="67">
        <v>55</v>
      </c>
      <c r="D451" s="68">
        <v>989895</v>
      </c>
      <c r="E451" s="68">
        <v>59222.31</v>
      </c>
      <c r="F451" s="69">
        <v>9.1084225170665341E-5</v>
      </c>
    </row>
    <row r="452" spans="1:6" x14ac:dyDescent="0.2">
      <c r="A452" s="66" t="s">
        <v>389</v>
      </c>
      <c r="B452" s="66" t="s">
        <v>393</v>
      </c>
      <c r="C452" s="67">
        <v>40</v>
      </c>
      <c r="D452" s="68">
        <v>1863643</v>
      </c>
      <c r="E452" s="68">
        <v>111818.58</v>
      </c>
      <c r="F452" s="69">
        <v>1.719775658697551E-4</v>
      </c>
    </row>
    <row r="453" spans="1:6" x14ac:dyDescent="0.2">
      <c r="A453" s="66" t="s">
        <v>389</v>
      </c>
      <c r="B453" s="66" t="s">
        <v>394</v>
      </c>
      <c r="C453" s="67">
        <v>19</v>
      </c>
      <c r="D453" s="68">
        <v>981477</v>
      </c>
      <c r="E453" s="68">
        <v>58888.62</v>
      </c>
      <c r="F453" s="69">
        <v>9.0571008190490154E-5</v>
      </c>
    </row>
    <row r="454" spans="1:6" x14ac:dyDescent="0.2">
      <c r="A454" s="66" t="s">
        <v>389</v>
      </c>
      <c r="B454" s="66" t="s">
        <v>395</v>
      </c>
      <c r="C454" s="67">
        <v>14</v>
      </c>
      <c r="D454" s="68">
        <v>676284</v>
      </c>
      <c r="E454" s="68">
        <v>40577.040000000001</v>
      </c>
      <c r="F454" s="69">
        <v>6.2407701559076201E-5</v>
      </c>
    </row>
    <row r="455" spans="1:6" x14ac:dyDescent="0.2">
      <c r="A455" s="66" t="s">
        <v>389</v>
      </c>
      <c r="B455" s="66" t="s">
        <v>52</v>
      </c>
      <c r="C455" s="67">
        <v>18</v>
      </c>
      <c r="D455" s="68">
        <v>773145</v>
      </c>
      <c r="E455" s="68">
        <v>46173.7</v>
      </c>
      <c r="F455" s="69">
        <v>7.1015394160794305E-5</v>
      </c>
    </row>
    <row r="456" spans="1:6" x14ac:dyDescent="0.2">
      <c r="A456" s="66" t="s">
        <v>389</v>
      </c>
      <c r="B456" s="66" t="s">
        <v>53</v>
      </c>
      <c r="C456" s="67">
        <v>478</v>
      </c>
      <c r="D456" s="68">
        <v>24967142</v>
      </c>
      <c r="E456" s="68">
        <v>1495894.98</v>
      </c>
      <c r="F456" s="69">
        <v>2.3006943699087038E-3</v>
      </c>
    </row>
    <row r="457" spans="1:6" x14ac:dyDescent="0.2">
      <c r="A457" s="66" t="s">
        <v>396</v>
      </c>
      <c r="B457" s="66" t="s">
        <v>396</v>
      </c>
      <c r="C457" s="67">
        <v>257</v>
      </c>
      <c r="D457" s="68">
        <v>18194472</v>
      </c>
      <c r="E457" s="68">
        <v>1089478.1299999999</v>
      </c>
      <c r="F457" s="69">
        <v>1.6756231108079945E-3</v>
      </c>
    </row>
    <row r="458" spans="1:6" x14ac:dyDescent="0.2">
      <c r="A458" s="66" t="s">
        <v>396</v>
      </c>
      <c r="B458" s="66" t="s">
        <v>397</v>
      </c>
      <c r="C458" s="67">
        <v>29</v>
      </c>
      <c r="D458" s="68">
        <v>510992</v>
      </c>
      <c r="E458" s="68">
        <v>30659.52</v>
      </c>
      <c r="F458" s="69">
        <v>4.7154503485333777E-5</v>
      </c>
    </row>
    <row r="459" spans="1:6" x14ac:dyDescent="0.2">
      <c r="A459" s="66" t="s">
        <v>396</v>
      </c>
      <c r="B459" s="66" t="s">
        <v>399</v>
      </c>
      <c r="C459" s="67">
        <v>27</v>
      </c>
      <c r="D459" s="68">
        <v>357701</v>
      </c>
      <c r="E459" s="68">
        <v>21462.06</v>
      </c>
      <c r="F459" s="69">
        <v>3.3008761489822499E-5</v>
      </c>
    </row>
    <row r="460" spans="1:6" x14ac:dyDescent="0.2">
      <c r="A460" s="66" t="s">
        <v>396</v>
      </c>
      <c r="B460" s="66" t="s">
        <v>398</v>
      </c>
      <c r="C460" s="67">
        <v>22</v>
      </c>
      <c r="D460" s="68">
        <v>467429</v>
      </c>
      <c r="E460" s="68">
        <v>28045.74</v>
      </c>
      <c r="F460" s="69">
        <v>4.3134496057954104E-5</v>
      </c>
    </row>
    <row r="461" spans="1:6" x14ac:dyDescent="0.2">
      <c r="A461" s="66" t="s">
        <v>396</v>
      </c>
      <c r="B461" s="66" t="s">
        <v>849</v>
      </c>
      <c r="C461" s="67">
        <v>15</v>
      </c>
      <c r="D461" s="68">
        <v>434009</v>
      </c>
      <c r="E461" s="68">
        <v>26040.54</v>
      </c>
      <c r="F461" s="69">
        <v>4.0050487880761789E-5</v>
      </c>
    </row>
    <row r="462" spans="1:6" x14ac:dyDescent="0.2">
      <c r="A462" s="66" t="s">
        <v>396</v>
      </c>
      <c r="B462" s="66" t="s">
        <v>850</v>
      </c>
      <c r="C462" s="67">
        <v>13</v>
      </c>
      <c r="D462" s="68">
        <v>833680</v>
      </c>
      <c r="E462" s="68">
        <v>50020.800000000003</v>
      </c>
      <c r="F462" s="69">
        <v>7.6932254253790793E-5</v>
      </c>
    </row>
    <row r="463" spans="1:6" x14ac:dyDescent="0.2">
      <c r="A463" s="66" t="s">
        <v>396</v>
      </c>
      <c r="B463" s="66" t="s">
        <v>851</v>
      </c>
      <c r="C463" s="67">
        <v>11</v>
      </c>
      <c r="D463" s="68">
        <v>137929</v>
      </c>
      <c r="E463" s="68">
        <v>8275.74</v>
      </c>
      <c r="F463" s="69">
        <v>1.2728131773547536E-5</v>
      </c>
    </row>
    <row r="464" spans="1:6" x14ac:dyDescent="0.2">
      <c r="A464" s="66" t="s">
        <v>396</v>
      </c>
      <c r="B464" s="66" t="s">
        <v>52</v>
      </c>
      <c r="C464" s="67">
        <v>47</v>
      </c>
      <c r="D464" s="68">
        <v>824241</v>
      </c>
      <c r="E464" s="68">
        <v>49445.91</v>
      </c>
      <c r="F464" s="69">
        <v>7.6048070401314187E-5</v>
      </c>
    </row>
    <row r="465" spans="1:6" x14ac:dyDescent="0.2">
      <c r="A465" s="66" t="s">
        <v>396</v>
      </c>
      <c r="B465" s="66" t="s">
        <v>53</v>
      </c>
      <c r="C465" s="67">
        <v>421</v>
      </c>
      <c r="D465" s="68">
        <v>21760453</v>
      </c>
      <c r="E465" s="68">
        <v>1303428.44</v>
      </c>
      <c r="F465" s="69">
        <v>2.0046798161505192E-3</v>
      </c>
    </row>
    <row r="466" spans="1:6" x14ac:dyDescent="0.2">
      <c r="A466" s="66" t="s">
        <v>400</v>
      </c>
      <c r="B466" s="66" t="s">
        <v>401</v>
      </c>
      <c r="C466" s="67">
        <v>142</v>
      </c>
      <c r="D466" s="68">
        <v>7505006</v>
      </c>
      <c r="E466" s="68">
        <v>449403.65</v>
      </c>
      <c r="F466" s="69">
        <v>6.911851842509838E-4</v>
      </c>
    </row>
    <row r="467" spans="1:6" x14ac:dyDescent="0.2">
      <c r="A467" s="66" t="s">
        <v>400</v>
      </c>
      <c r="B467" s="66" t="s">
        <v>402</v>
      </c>
      <c r="C467" s="67">
        <v>75</v>
      </c>
      <c r="D467" s="68">
        <v>3459769</v>
      </c>
      <c r="E467" s="68">
        <v>206157.08</v>
      </c>
      <c r="F467" s="69">
        <v>3.1707067649416019E-4</v>
      </c>
    </row>
    <row r="468" spans="1:6" x14ac:dyDescent="0.2">
      <c r="A468" s="66" t="s">
        <v>400</v>
      </c>
      <c r="B468" s="66" t="s">
        <v>403</v>
      </c>
      <c r="C468" s="67">
        <v>36</v>
      </c>
      <c r="D468" s="68">
        <v>909919</v>
      </c>
      <c r="E468" s="68">
        <v>54595.14</v>
      </c>
      <c r="F468" s="69">
        <v>8.3967613302892064E-5</v>
      </c>
    </row>
    <row r="469" spans="1:6" x14ac:dyDescent="0.2">
      <c r="A469" s="66" t="s">
        <v>400</v>
      </c>
      <c r="B469" s="66" t="s">
        <v>405</v>
      </c>
      <c r="C469" s="67">
        <v>19</v>
      </c>
      <c r="D469" s="68">
        <v>497273</v>
      </c>
      <c r="E469" s="68">
        <v>29836.38</v>
      </c>
      <c r="F469" s="69">
        <v>4.5888509823367847E-5</v>
      </c>
    </row>
    <row r="470" spans="1:6" x14ac:dyDescent="0.2">
      <c r="A470" s="66" t="s">
        <v>400</v>
      </c>
      <c r="B470" s="66" t="s">
        <v>404</v>
      </c>
      <c r="C470" s="67">
        <v>18</v>
      </c>
      <c r="D470" s="68">
        <v>1220446</v>
      </c>
      <c r="E470" s="68">
        <v>73226.759999999995</v>
      </c>
      <c r="F470" s="69">
        <v>1.1262314314247907E-4</v>
      </c>
    </row>
    <row r="471" spans="1:6" x14ac:dyDescent="0.2">
      <c r="A471" s="66" t="s">
        <v>400</v>
      </c>
      <c r="B471" s="66" t="s">
        <v>52</v>
      </c>
      <c r="C471" s="67">
        <v>22</v>
      </c>
      <c r="D471" s="68">
        <v>180681</v>
      </c>
      <c r="E471" s="68">
        <v>10168.86</v>
      </c>
      <c r="F471" s="69">
        <v>1.5639760319531137E-5</v>
      </c>
    </row>
    <row r="472" spans="1:6" x14ac:dyDescent="0.2">
      <c r="A472" s="66" t="s">
        <v>400</v>
      </c>
      <c r="B472" s="66" t="s">
        <v>53</v>
      </c>
      <c r="C472" s="67">
        <v>312</v>
      </c>
      <c r="D472" s="68">
        <v>13773094</v>
      </c>
      <c r="E472" s="68">
        <v>823387.87</v>
      </c>
      <c r="F472" s="69">
        <v>1.266374887333414E-3</v>
      </c>
    </row>
    <row r="473" spans="1:6" x14ac:dyDescent="0.2">
      <c r="A473" s="66" t="s">
        <v>406</v>
      </c>
      <c r="B473" s="66" t="s">
        <v>407</v>
      </c>
      <c r="C473" s="67">
        <v>255</v>
      </c>
      <c r="D473" s="68">
        <v>29647509</v>
      </c>
      <c r="E473" s="68">
        <v>1777091.36</v>
      </c>
      <c r="F473" s="69">
        <v>2.7331758856262768E-3</v>
      </c>
    </row>
    <row r="474" spans="1:6" x14ac:dyDescent="0.2">
      <c r="A474" s="66" t="s">
        <v>406</v>
      </c>
      <c r="B474" s="66" t="s">
        <v>408</v>
      </c>
      <c r="C474" s="67">
        <v>135</v>
      </c>
      <c r="D474" s="68">
        <v>5337643</v>
      </c>
      <c r="E474" s="68">
        <v>320079.71999999997</v>
      </c>
      <c r="F474" s="69">
        <v>4.9228429774258238E-4</v>
      </c>
    </row>
    <row r="475" spans="1:6" x14ac:dyDescent="0.2">
      <c r="A475" s="66" t="s">
        <v>406</v>
      </c>
      <c r="B475" s="66" t="s">
        <v>409</v>
      </c>
      <c r="C475" s="67">
        <v>61</v>
      </c>
      <c r="D475" s="68">
        <v>1844214</v>
      </c>
      <c r="E475" s="68">
        <v>110652.84</v>
      </c>
      <c r="F475" s="69">
        <v>1.7018465160061478E-4</v>
      </c>
    </row>
    <row r="476" spans="1:6" x14ac:dyDescent="0.2">
      <c r="A476" s="66" t="s">
        <v>406</v>
      </c>
      <c r="B476" s="66" t="s">
        <v>410</v>
      </c>
      <c r="C476" s="67">
        <v>52</v>
      </c>
      <c r="D476" s="68">
        <v>2188464</v>
      </c>
      <c r="E476" s="68">
        <v>131307.84</v>
      </c>
      <c r="F476" s="69">
        <v>2.0195215055329144E-4</v>
      </c>
    </row>
    <row r="477" spans="1:6" x14ac:dyDescent="0.2">
      <c r="A477" s="66" t="s">
        <v>406</v>
      </c>
      <c r="B477" s="66" t="s">
        <v>411</v>
      </c>
      <c r="C477" s="67">
        <v>22</v>
      </c>
      <c r="D477" s="68">
        <v>78259</v>
      </c>
      <c r="E477" s="68">
        <v>4695.54</v>
      </c>
      <c r="F477" s="69">
        <v>7.221765288416915E-6</v>
      </c>
    </row>
    <row r="478" spans="1:6" x14ac:dyDescent="0.2">
      <c r="A478" s="66" t="s">
        <v>406</v>
      </c>
      <c r="B478" s="66" t="s">
        <v>412</v>
      </c>
      <c r="C478" s="67">
        <v>20</v>
      </c>
      <c r="D478" s="68">
        <v>436260</v>
      </c>
      <c r="E478" s="68">
        <v>26175.599999999999</v>
      </c>
      <c r="F478" s="69">
        <v>4.0258210873187279E-5</v>
      </c>
    </row>
    <row r="479" spans="1:6" x14ac:dyDescent="0.2">
      <c r="A479" s="66" t="s">
        <v>406</v>
      </c>
      <c r="B479" s="66" t="s">
        <v>852</v>
      </c>
      <c r="C479" s="67">
        <v>13</v>
      </c>
      <c r="D479" s="68">
        <v>202549</v>
      </c>
      <c r="E479" s="68">
        <v>12152.94</v>
      </c>
      <c r="F479" s="69">
        <v>1.8691285825317954E-5</v>
      </c>
    </row>
    <row r="480" spans="1:6" x14ac:dyDescent="0.2">
      <c r="A480" s="66" t="s">
        <v>406</v>
      </c>
      <c r="B480" s="66" t="s">
        <v>52</v>
      </c>
      <c r="C480" s="67">
        <v>218</v>
      </c>
      <c r="D480" s="68">
        <v>10936422</v>
      </c>
      <c r="E480" s="68">
        <v>652711.04</v>
      </c>
      <c r="F480" s="69">
        <v>1.0038730224933669E-3</v>
      </c>
    </row>
    <row r="481" spans="1:6" x14ac:dyDescent="0.2">
      <c r="A481" s="66" t="s">
        <v>406</v>
      </c>
      <c r="B481" s="66" t="s">
        <v>53</v>
      </c>
      <c r="C481" s="67">
        <v>776</v>
      </c>
      <c r="D481" s="68">
        <v>50671320</v>
      </c>
      <c r="E481" s="68">
        <v>3034866.88</v>
      </c>
      <c r="F481" s="69">
        <v>4.6676412700030539E-3</v>
      </c>
    </row>
    <row r="482" spans="1:6" x14ac:dyDescent="0.2">
      <c r="A482" s="66" t="s">
        <v>413</v>
      </c>
      <c r="B482" s="66" t="s">
        <v>414</v>
      </c>
      <c r="C482" s="67">
        <v>321</v>
      </c>
      <c r="D482" s="68">
        <v>23033957</v>
      </c>
      <c r="E482" s="68">
        <v>1379715.82</v>
      </c>
      <c r="F482" s="69">
        <v>2.1220102089974063E-3</v>
      </c>
    </row>
    <row r="483" spans="1:6" x14ac:dyDescent="0.2">
      <c r="A483" s="66" t="s">
        <v>413</v>
      </c>
      <c r="B483" s="66" t="s">
        <v>415</v>
      </c>
      <c r="C483" s="67">
        <v>184</v>
      </c>
      <c r="D483" s="68">
        <v>6169312</v>
      </c>
      <c r="E483" s="68">
        <v>369224.41</v>
      </c>
      <c r="F483" s="69">
        <v>5.6786909019499669E-4</v>
      </c>
    </row>
    <row r="484" spans="1:6" x14ac:dyDescent="0.2">
      <c r="A484" s="66" t="s">
        <v>413</v>
      </c>
      <c r="B484" s="66" t="s">
        <v>416</v>
      </c>
      <c r="C484" s="67">
        <v>72</v>
      </c>
      <c r="D484" s="68">
        <v>3187720</v>
      </c>
      <c r="E484" s="68">
        <v>191263.2</v>
      </c>
      <c r="F484" s="69">
        <v>2.9416381049070868E-4</v>
      </c>
    </row>
    <row r="485" spans="1:6" x14ac:dyDescent="0.2">
      <c r="A485" s="66" t="s">
        <v>413</v>
      </c>
      <c r="B485" s="66" t="s">
        <v>417</v>
      </c>
      <c r="C485" s="67">
        <v>37</v>
      </c>
      <c r="D485" s="68">
        <v>709057</v>
      </c>
      <c r="E485" s="68">
        <v>42543.42</v>
      </c>
      <c r="F485" s="69">
        <v>6.5432004371497623E-5</v>
      </c>
    </row>
    <row r="486" spans="1:6" x14ac:dyDescent="0.2">
      <c r="A486" s="66" t="s">
        <v>413</v>
      </c>
      <c r="B486" s="66" t="s">
        <v>418</v>
      </c>
      <c r="C486" s="67">
        <v>32</v>
      </c>
      <c r="D486" s="68">
        <v>1003289</v>
      </c>
      <c r="E486" s="68">
        <v>60197.34</v>
      </c>
      <c r="F486" s="69">
        <v>9.2583826453833013E-5</v>
      </c>
    </row>
    <row r="487" spans="1:6" x14ac:dyDescent="0.2">
      <c r="A487" s="66" t="s">
        <v>413</v>
      </c>
      <c r="B487" s="66" t="s">
        <v>419</v>
      </c>
      <c r="C487" s="67">
        <v>26</v>
      </c>
      <c r="D487" s="68">
        <v>505875</v>
      </c>
      <c r="E487" s="68">
        <v>30352.5</v>
      </c>
      <c r="F487" s="69">
        <v>4.6682305105839673E-5</v>
      </c>
    </row>
    <row r="488" spans="1:6" x14ac:dyDescent="0.2">
      <c r="A488" s="66" t="s">
        <v>413</v>
      </c>
      <c r="B488" s="66" t="s">
        <v>420</v>
      </c>
      <c r="C488" s="67">
        <v>12</v>
      </c>
      <c r="D488" s="68">
        <v>169199</v>
      </c>
      <c r="E488" s="68">
        <v>10151.94</v>
      </c>
      <c r="F488" s="69">
        <v>1.5613737270280143E-5</v>
      </c>
    </row>
    <row r="489" spans="1:6" x14ac:dyDescent="0.2">
      <c r="A489" s="66" t="s">
        <v>413</v>
      </c>
      <c r="B489" s="66" t="s">
        <v>422</v>
      </c>
      <c r="C489" s="67">
        <v>12</v>
      </c>
      <c r="D489" s="68">
        <v>14904</v>
      </c>
      <c r="E489" s="68">
        <v>894.24</v>
      </c>
      <c r="F489" s="69">
        <v>1.3753458370100015E-6</v>
      </c>
    </row>
    <row r="490" spans="1:6" x14ac:dyDescent="0.2">
      <c r="A490" s="66" t="s">
        <v>413</v>
      </c>
      <c r="B490" s="66" t="s">
        <v>421</v>
      </c>
      <c r="C490" s="67">
        <v>11</v>
      </c>
      <c r="D490" s="68">
        <v>207212</v>
      </c>
      <c r="E490" s="68">
        <v>12432.72</v>
      </c>
      <c r="F490" s="69">
        <v>1.9121588941124288E-5</v>
      </c>
    </row>
    <row r="491" spans="1:6" x14ac:dyDescent="0.2">
      <c r="A491" s="66" t="s">
        <v>413</v>
      </c>
      <c r="B491" s="66" t="s">
        <v>853</v>
      </c>
      <c r="C491" s="67">
        <v>11</v>
      </c>
      <c r="D491" s="68">
        <v>40488</v>
      </c>
      <c r="E491" s="68">
        <v>2429.2800000000002</v>
      </c>
      <c r="F491" s="69">
        <v>3.736245454164046E-6</v>
      </c>
    </row>
    <row r="492" spans="1:6" x14ac:dyDescent="0.2">
      <c r="A492" s="66" t="s">
        <v>413</v>
      </c>
      <c r="B492" s="66" t="s">
        <v>52</v>
      </c>
      <c r="C492" s="67">
        <v>71</v>
      </c>
      <c r="D492" s="68">
        <v>1427017</v>
      </c>
      <c r="E492" s="68">
        <v>84930.63</v>
      </c>
      <c r="F492" s="69">
        <v>1.3062375693900601E-4</v>
      </c>
    </row>
    <row r="493" spans="1:6" x14ac:dyDescent="0.2">
      <c r="A493" s="66" t="s">
        <v>413</v>
      </c>
      <c r="B493" s="66" t="s">
        <v>53</v>
      </c>
      <c r="C493" s="67">
        <v>789</v>
      </c>
      <c r="D493" s="68">
        <v>36468030</v>
      </c>
      <c r="E493" s="68">
        <v>2184135.5</v>
      </c>
      <c r="F493" s="69">
        <v>3.3592119200558661E-3</v>
      </c>
    </row>
    <row r="494" spans="1:6" x14ac:dyDescent="0.2">
      <c r="A494" s="66" t="s">
        <v>423</v>
      </c>
      <c r="B494" s="66" t="s">
        <v>424</v>
      </c>
      <c r="C494" s="67">
        <v>619</v>
      </c>
      <c r="D494" s="68">
        <v>62107318</v>
      </c>
      <c r="E494" s="68">
        <v>3719373.53</v>
      </c>
      <c r="F494" s="69">
        <v>5.7204161083944946E-3</v>
      </c>
    </row>
    <row r="495" spans="1:6" x14ac:dyDescent="0.2">
      <c r="A495" s="66" t="s">
        <v>423</v>
      </c>
      <c r="B495" s="66" t="s">
        <v>425</v>
      </c>
      <c r="C495" s="67">
        <v>105</v>
      </c>
      <c r="D495" s="68">
        <v>4703812</v>
      </c>
      <c r="E495" s="68">
        <v>281582.94</v>
      </c>
      <c r="F495" s="69">
        <v>4.3307604703663111E-4</v>
      </c>
    </row>
    <row r="496" spans="1:6" x14ac:dyDescent="0.2">
      <c r="A496" s="66" t="s">
        <v>423</v>
      </c>
      <c r="B496" s="66" t="s">
        <v>426</v>
      </c>
      <c r="C496" s="67">
        <v>89</v>
      </c>
      <c r="D496" s="68">
        <v>3330173</v>
      </c>
      <c r="E496" s="68">
        <v>199810.38</v>
      </c>
      <c r="F496" s="69">
        <v>3.0730941841606999E-4</v>
      </c>
    </row>
    <row r="497" spans="1:6" x14ac:dyDescent="0.2">
      <c r="A497" s="66" t="s">
        <v>423</v>
      </c>
      <c r="B497" s="66" t="s">
        <v>427</v>
      </c>
      <c r="C497" s="67">
        <v>85</v>
      </c>
      <c r="D497" s="68">
        <v>5500875</v>
      </c>
      <c r="E497" s="68">
        <v>330052.5</v>
      </c>
      <c r="F497" s="69">
        <v>5.0762248598781477E-4</v>
      </c>
    </row>
    <row r="498" spans="1:6" x14ac:dyDescent="0.2">
      <c r="A498" s="66" t="s">
        <v>423</v>
      </c>
      <c r="B498" s="66" t="s">
        <v>428</v>
      </c>
      <c r="C498" s="67">
        <v>79</v>
      </c>
      <c r="D498" s="68">
        <v>1931406</v>
      </c>
      <c r="E498" s="68">
        <v>115884.36</v>
      </c>
      <c r="F498" s="69">
        <v>1.7823075695626265E-4</v>
      </c>
    </row>
    <row r="499" spans="1:6" x14ac:dyDescent="0.2">
      <c r="A499" s="66" t="s">
        <v>423</v>
      </c>
      <c r="B499" s="66" t="s">
        <v>429</v>
      </c>
      <c r="C499" s="67">
        <v>61</v>
      </c>
      <c r="D499" s="68">
        <v>1592686</v>
      </c>
      <c r="E499" s="68">
        <v>95561.16</v>
      </c>
      <c r="F499" s="69">
        <v>1.4697356815379168E-4</v>
      </c>
    </row>
    <row r="500" spans="1:6" x14ac:dyDescent="0.2">
      <c r="A500" s="66" t="s">
        <v>423</v>
      </c>
      <c r="B500" s="66" t="s">
        <v>430</v>
      </c>
      <c r="C500" s="67">
        <v>48</v>
      </c>
      <c r="D500" s="68">
        <v>997233</v>
      </c>
      <c r="E500" s="68">
        <v>59833.98</v>
      </c>
      <c r="F500" s="69">
        <v>9.2024976857152092E-5</v>
      </c>
    </row>
    <row r="501" spans="1:6" x14ac:dyDescent="0.2">
      <c r="A501" s="66" t="s">
        <v>423</v>
      </c>
      <c r="B501" s="66" t="s">
        <v>431</v>
      </c>
      <c r="C501" s="67">
        <v>41</v>
      </c>
      <c r="D501" s="68">
        <v>1666011</v>
      </c>
      <c r="E501" s="68">
        <v>99900.66</v>
      </c>
      <c r="F501" s="69">
        <v>1.5364774204413979E-4</v>
      </c>
    </row>
    <row r="502" spans="1:6" x14ac:dyDescent="0.2">
      <c r="A502" s="66" t="s">
        <v>423</v>
      </c>
      <c r="B502" s="66" t="s">
        <v>432</v>
      </c>
      <c r="C502" s="67">
        <v>23</v>
      </c>
      <c r="D502" s="68">
        <v>238626</v>
      </c>
      <c r="E502" s="68">
        <v>14317.56</v>
      </c>
      <c r="F502" s="69">
        <v>2.202048280343187E-5</v>
      </c>
    </row>
    <row r="503" spans="1:6" x14ac:dyDescent="0.2">
      <c r="A503" s="66" t="s">
        <v>423</v>
      </c>
      <c r="B503" s="66" t="s">
        <v>433</v>
      </c>
      <c r="C503" s="67">
        <v>16</v>
      </c>
      <c r="D503" s="68">
        <v>101838</v>
      </c>
      <c r="E503" s="68">
        <v>6110.28</v>
      </c>
      <c r="F503" s="69">
        <v>9.3976428710027188E-6</v>
      </c>
    </row>
    <row r="504" spans="1:6" x14ac:dyDescent="0.2">
      <c r="A504" s="66" t="s">
        <v>423</v>
      </c>
      <c r="B504" s="66" t="s">
        <v>52</v>
      </c>
      <c r="C504" s="67">
        <v>54</v>
      </c>
      <c r="D504" s="68">
        <v>315556</v>
      </c>
      <c r="E504" s="68">
        <v>18930.16</v>
      </c>
      <c r="F504" s="69">
        <v>2.9114685934350114E-5</v>
      </c>
    </row>
    <row r="505" spans="1:6" x14ac:dyDescent="0.2">
      <c r="A505" s="66" t="s">
        <v>423</v>
      </c>
      <c r="B505" s="66" t="s">
        <v>53</v>
      </c>
      <c r="C505" s="67">
        <v>1220</v>
      </c>
      <c r="D505" s="68">
        <v>82485534</v>
      </c>
      <c r="E505" s="68">
        <v>4941357.51</v>
      </c>
      <c r="F505" s="69">
        <v>7.5998339154551417E-3</v>
      </c>
    </row>
    <row r="506" spans="1:6" x14ac:dyDescent="0.2">
      <c r="A506" s="66" t="s">
        <v>325</v>
      </c>
      <c r="B506" s="66" t="s">
        <v>434</v>
      </c>
      <c r="C506" s="67">
        <v>580</v>
      </c>
      <c r="D506" s="68">
        <v>34958139</v>
      </c>
      <c r="E506" s="68">
        <v>2094640.47</v>
      </c>
      <c r="F506" s="69">
        <v>3.2215680918401914E-3</v>
      </c>
    </row>
    <row r="507" spans="1:6" x14ac:dyDescent="0.2">
      <c r="A507" s="66" t="s">
        <v>325</v>
      </c>
      <c r="B507" s="66" t="s">
        <v>437</v>
      </c>
      <c r="C507" s="67">
        <v>25</v>
      </c>
      <c r="D507" s="68">
        <v>442964</v>
      </c>
      <c r="E507" s="68">
        <v>26577.84</v>
      </c>
      <c r="F507" s="69">
        <v>4.0876858114955598E-5</v>
      </c>
    </row>
    <row r="508" spans="1:6" x14ac:dyDescent="0.2">
      <c r="A508" s="66" t="s">
        <v>325</v>
      </c>
      <c r="B508" s="66" t="s">
        <v>435</v>
      </c>
      <c r="C508" s="67">
        <v>24</v>
      </c>
      <c r="D508" s="68">
        <v>6345955</v>
      </c>
      <c r="E508" s="68">
        <v>380757.3</v>
      </c>
      <c r="F508" s="69">
        <v>5.8560673584962441E-4</v>
      </c>
    </row>
    <row r="509" spans="1:6" x14ac:dyDescent="0.2">
      <c r="A509" s="66" t="s">
        <v>325</v>
      </c>
      <c r="B509" s="66" t="s">
        <v>436</v>
      </c>
      <c r="C509" s="67">
        <v>20</v>
      </c>
      <c r="D509" s="68">
        <v>519981</v>
      </c>
      <c r="E509" s="68">
        <v>31198.86</v>
      </c>
      <c r="F509" s="69">
        <v>4.7984011250288346E-5</v>
      </c>
    </row>
    <row r="510" spans="1:6" x14ac:dyDescent="0.2">
      <c r="A510" s="66" t="s">
        <v>325</v>
      </c>
      <c r="B510" s="66" t="s">
        <v>438</v>
      </c>
      <c r="C510" s="67">
        <v>18</v>
      </c>
      <c r="D510" s="68">
        <v>84363</v>
      </c>
      <c r="E510" s="68">
        <v>5061.78</v>
      </c>
      <c r="F510" s="69">
        <v>7.7850443402895026E-6</v>
      </c>
    </row>
    <row r="511" spans="1:6" x14ac:dyDescent="0.2">
      <c r="A511" s="66" t="s">
        <v>325</v>
      </c>
      <c r="B511" s="66" t="s">
        <v>52</v>
      </c>
      <c r="C511" s="67">
        <v>27</v>
      </c>
      <c r="D511" s="68">
        <v>168760</v>
      </c>
      <c r="E511" s="68">
        <v>10082.780000000001</v>
      </c>
      <c r="F511" s="69">
        <v>1.5507368825469341E-5</v>
      </c>
    </row>
    <row r="512" spans="1:6" x14ac:dyDescent="0.2">
      <c r="A512" s="66" t="s">
        <v>325</v>
      </c>
      <c r="B512" s="66" t="s">
        <v>53</v>
      </c>
      <c r="C512" s="67">
        <v>694</v>
      </c>
      <c r="D512" s="68">
        <v>42520162</v>
      </c>
      <c r="E512" s="68">
        <v>2548319.0299999998</v>
      </c>
      <c r="F512" s="69">
        <v>3.9193281102208183E-3</v>
      </c>
    </row>
    <row r="513" spans="1:6" x14ac:dyDescent="0.2">
      <c r="A513" s="66" t="s">
        <v>439</v>
      </c>
      <c r="B513" s="66" t="s">
        <v>440</v>
      </c>
      <c r="C513" s="67">
        <v>1726</v>
      </c>
      <c r="D513" s="68">
        <v>206305861</v>
      </c>
      <c r="E513" s="68">
        <v>12357745.470000001</v>
      </c>
      <c r="F513" s="69">
        <v>1.900627771850253E-2</v>
      </c>
    </row>
    <row r="514" spans="1:6" x14ac:dyDescent="0.2">
      <c r="A514" s="66" t="s">
        <v>439</v>
      </c>
      <c r="B514" s="66" t="s">
        <v>441</v>
      </c>
      <c r="C514" s="67">
        <v>790</v>
      </c>
      <c r="D514" s="68">
        <v>230957636</v>
      </c>
      <c r="E514" s="68">
        <v>13792338.970000001</v>
      </c>
      <c r="F514" s="69">
        <v>2.1212690088813196E-2</v>
      </c>
    </row>
    <row r="515" spans="1:6" x14ac:dyDescent="0.2">
      <c r="A515" s="66" t="s">
        <v>439</v>
      </c>
      <c r="B515" s="66" t="s">
        <v>442</v>
      </c>
      <c r="C515" s="67">
        <v>461</v>
      </c>
      <c r="D515" s="68">
        <v>34433256</v>
      </c>
      <c r="E515" s="68">
        <v>2063838.35</v>
      </c>
      <c r="F515" s="69">
        <v>3.1741942688026594E-3</v>
      </c>
    </row>
    <row r="516" spans="1:6" x14ac:dyDescent="0.2">
      <c r="A516" s="66" t="s">
        <v>439</v>
      </c>
      <c r="B516" s="66" t="s">
        <v>443</v>
      </c>
      <c r="C516" s="67">
        <v>183</v>
      </c>
      <c r="D516" s="68">
        <v>8347269</v>
      </c>
      <c r="E516" s="68">
        <v>500836.14</v>
      </c>
      <c r="F516" s="69">
        <v>7.70288625171272E-4</v>
      </c>
    </row>
    <row r="517" spans="1:6" x14ac:dyDescent="0.2">
      <c r="A517" s="66" t="s">
        <v>439</v>
      </c>
      <c r="B517" s="66" t="s">
        <v>444</v>
      </c>
      <c r="C517" s="67">
        <v>115</v>
      </c>
      <c r="D517" s="68">
        <v>3056792</v>
      </c>
      <c r="E517" s="68">
        <v>183407.52</v>
      </c>
      <c r="F517" s="69">
        <v>2.8208173321292782E-4</v>
      </c>
    </row>
    <row r="518" spans="1:6" x14ac:dyDescent="0.2">
      <c r="A518" s="66" t="s">
        <v>439</v>
      </c>
      <c r="B518" s="66" t="s">
        <v>445</v>
      </c>
      <c r="C518" s="67">
        <v>80</v>
      </c>
      <c r="D518" s="68">
        <v>1944591</v>
      </c>
      <c r="E518" s="68">
        <v>116675.46</v>
      </c>
      <c r="F518" s="69">
        <v>1.794474729292214E-4</v>
      </c>
    </row>
    <row r="519" spans="1:6" x14ac:dyDescent="0.2">
      <c r="A519" s="66" t="s">
        <v>439</v>
      </c>
      <c r="B519" s="66" t="s">
        <v>446</v>
      </c>
      <c r="C519" s="67">
        <v>73</v>
      </c>
      <c r="D519" s="68">
        <v>4067132</v>
      </c>
      <c r="E519" s="68">
        <v>244027.92</v>
      </c>
      <c r="F519" s="69">
        <v>3.7531622817835219E-4</v>
      </c>
    </row>
    <row r="520" spans="1:6" x14ac:dyDescent="0.2">
      <c r="A520" s="66" t="s">
        <v>439</v>
      </c>
      <c r="B520" s="66" t="s">
        <v>447</v>
      </c>
      <c r="C520" s="67">
        <v>51</v>
      </c>
      <c r="D520" s="68">
        <v>987979</v>
      </c>
      <c r="E520" s="68">
        <v>59278.74</v>
      </c>
      <c r="F520" s="69">
        <v>9.1171014808326899E-5</v>
      </c>
    </row>
    <row r="521" spans="1:6" x14ac:dyDescent="0.2">
      <c r="A521" s="66" t="s">
        <v>439</v>
      </c>
      <c r="B521" s="66" t="s">
        <v>448</v>
      </c>
      <c r="C521" s="67">
        <v>24</v>
      </c>
      <c r="D521" s="68">
        <v>1244232</v>
      </c>
      <c r="E521" s="68">
        <v>74653.919999999998</v>
      </c>
      <c r="F521" s="69">
        <v>1.148181227505789E-4</v>
      </c>
    </row>
    <row r="522" spans="1:6" x14ac:dyDescent="0.2">
      <c r="A522" s="66" t="s">
        <v>439</v>
      </c>
      <c r="B522" s="66" t="s">
        <v>158</v>
      </c>
      <c r="C522" s="67">
        <v>17</v>
      </c>
      <c r="D522" s="68">
        <v>145885</v>
      </c>
      <c r="E522" s="68">
        <v>8745.2099999999991</v>
      </c>
      <c r="F522" s="69">
        <v>1.3450179109946137E-5</v>
      </c>
    </row>
    <row r="523" spans="1:6" x14ac:dyDescent="0.2">
      <c r="A523" s="66" t="s">
        <v>439</v>
      </c>
      <c r="B523" s="66" t="s">
        <v>52</v>
      </c>
      <c r="C523" s="67">
        <v>139</v>
      </c>
      <c r="D523" s="68">
        <v>5952788</v>
      </c>
      <c r="E523" s="68">
        <v>345953.83</v>
      </c>
      <c r="F523" s="69">
        <v>5.320788154054457E-4</v>
      </c>
    </row>
    <row r="524" spans="1:6" x14ac:dyDescent="0.2">
      <c r="A524" s="66" t="s">
        <v>439</v>
      </c>
      <c r="B524" s="66" t="s">
        <v>53</v>
      </c>
      <c r="C524" s="67">
        <v>3659</v>
      </c>
      <c r="D524" s="68">
        <v>497443421</v>
      </c>
      <c r="E524" s="68">
        <v>29747501.530000001</v>
      </c>
      <c r="F524" s="69">
        <v>4.5751814267684453E-2</v>
      </c>
    </row>
    <row r="525" spans="1:6" x14ac:dyDescent="0.2">
      <c r="A525" s="66" t="s">
        <v>449</v>
      </c>
      <c r="B525" s="66" t="s">
        <v>450</v>
      </c>
      <c r="C525" s="67">
        <v>318</v>
      </c>
      <c r="D525" s="68">
        <v>19528916</v>
      </c>
      <c r="E525" s="68">
        <v>1171097.25</v>
      </c>
      <c r="F525" s="69">
        <v>1.8011537478991779E-3</v>
      </c>
    </row>
    <row r="526" spans="1:6" x14ac:dyDescent="0.2">
      <c r="A526" s="66" t="s">
        <v>449</v>
      </c>
      <c r="B526" s="66" t="s">
        <v>451</v>
      </c>
      <c r="C526" s="67">
        <v>279</v>
      </c>
      <c r="D526" s="68">
        <v>22837644</v>
      </c>
      <c r="E526" s="68">
        <v>1367928.95</v>
      </c>
      <c r="F526" s="69">
        <v>2.103881940763064E-3</v>
      </c>
    </row>
    <row r="527" spans="1:6" x14ac:dyDescent="0.2">
      <c r="A527" s="66" t="s">
        <v>449</v>
      </c>
      <c r="B527" s="66" t="s">
        <v>452</v>
      </c>
      <c r="C527" s="67">
        <v>43</v>
      </c>
      <c r="D527" s="68">
        <v>1063384</v>
      </c>
      <c r="E527" s="68">
        <v>63803.040000000001</v>
      </c>
      <c r="F527" s="69">
        <v>9.8129412073473117E-5</v>
      </c>
    </row>
    <row r="528" spans="1:6" x14ac:dyDescent="0.2">
      <c r="A528" s="66" t="s">
        <v>449</v>
      </c>
      <c r="B528" s="66" t="s">
        <v>453</v>
      </c>
      <c r="C528" s="67">
        <v>37</v>
      </c>
      <c r="D528" s="68">
        <v>626445</v>
      </c>
      <c r="E528" s="68">
        <v>37586.699999999997</v>
      </c>
      <c r="F528" s="69">
        <v>5.7808542865387157E-5</v>
      </c>
    </row>
    <row r="529" spans="1:6" x14ac:dyDescent="0.2">
      <c r="A529" s="66" t="s">
        <v>449</v>
      </c>
      <c r="B529" s="66" t="s">
        <v>454</v>
      </c>
      <c r="C529" s="67">
        <v>31</v>
      </c>
      <c r="D529" s="68">
        <v>184314</v>
      </c>
      <c r="E529" s="68">
        <v>11058.84</v>
      </c>
      <c r="F529" s="69">
        <v>1.7008554254070141E-5</v>
      </c>
    </row>
    <row r="530" spans="1:6" x14ac:dyDescent="0.2">
      <c r="A530" s="66" t="s">
        <v>449</v>
      </c>
      <c r="B530" s="66" t="s">
        <v>279</v>
      </c>
      <c r="C530" s="67">
        <v>25</v>
      </c>
      <c r="D530" s="68">
        <v>160334</v>
      </c>
      <c r="E530" s="68">
        <v>9620.0400000000009</v>
      </c>
      <c r="F530" s="69">
        <v>1.4795672264570692E-5</v>
      </c>
    </row>
    <row r="531" spans="1:6" x14ac:dyDescent="0.2">
      <c r="A531" s="66" t="s">
        <v>449</v>
      </c>
      <c r="B531" s="66" t="s">
        <v>455</v>
      </c>
      <c r="C531" s="67">
        <v>23</v>
      </c>
      <c r="D531" s="68">
        <v>577030</v>
      </c>
      <c r="E531" s="68">
        <v>34621.800000000003</v>
      </c>
      <c r="F531" s="69">
        <v>5.3248511025891114E-5</v>
      </c>
    </row>
    <row r="532" spans="1:6" x14ac:dyDescent="0.2">
      <c r="A532" s="66" t="s">
        <v>449</v>
      </c>
      <c r="B532" s="66" t="s">
        <v>456</v>
      </c>
      <c r="C532" s="67">
        <v>21</v>
      </c>
      <c r="D532" s="68">
        <v>57620</v>
      </c>
      <c r="E532" s="68">
        <v>3457.2</v>
      </c>
      <c r="F532" s="69">
        <v>5.3171918363202006E-6</v>
      </c>
    </row>
    <row r="533" spans="1:6" x14ac:dyDescent="0.2">
      <c r="A533" s="66" t="s">
        <v>449</v>
      </c>
      <c r="B533" s="66" t="s">
        <v>52</v>
      </c>
      <c r="C533" s="67">
        <v>58</v>
      </c>
      <c r="D533" s="68">
        <v>2418821</v>
      </c>
      <c r="E533" s="68">
        <v>142773.1</v>
      </c>
      <c r="F533" s="69">
        <v>2.1958578091117891E-4</v>
      </c>
    </row>
    <row r="534" spans="1:6" x14ac:dyDescent="0.2">
      <c r="A534" s="66" t="s">
        <v>449</v>
      </c>
      <c r="B534" s="66" t="s">
        <v>53</v>
      </c>
      <c r="C534" s="67">
        <v>835</v>
      </c>
      <c r="D534" s="68">
        <v>47454508</v>
      </c>
      <c r="E534" s="68">
        <v>2841946.92</v>
      </c>
      <c r="F534" s="69">
        <v>4.3709293538931326E-3</v>
      </c>
    </row>
    <row r="535" spans="1:6" x14ac:dyDescent="0.2">
      <c r="A535" s="66" t="s">
        <v>457</v>
      </c>
      <c r="B535" s="66" t="s">
        <v>458</v>
      </c>
      <c r="C535" s="67">
        <v>151</v>
      </c>
      <c r="D535" s="68">
        <v>7687754</v>
      </c>
      <c r="E535" s="68">
        <v>460531.67</v>
      </c>
      <c r="F535" s="69">
        <v>7.083001377099702E-4</v>
      </c>
    </row>
    <row r="536" spans="1:6" x14ac:dyDescent="0.2">
      <c r="A536" s="66" t="s">
        <v>457</v>
      </c>
      <c r="B536" s="66" t="s">
        <v>459</v>
      </c>
      <c r="C536" s="67">
        <v>57</v>
      </c>
      <c r="D536" s="68">
        <v>1919538</v>
      </c>
      <c r="E536" s="68">
        <v>115172.28</v>
      </c>
      <c r="F536" s="69">
        <v>1.7713557416012507E-4</v>
      </c>
    </row>
    <row r="537" spans="1:6" x14ac:dyDescent="0.2">
      <c r="A537" s="66" t="s">
        <v>457</v>
      </c>
      <c r="B537" s="66" t="s">
        <v>461</v>
      </c>
      <c r="C537" s="67">
        <v>37</v>
      </c>
      <c r="D537" s="68">
        <v>1254239</v>
      </c>
      <c r="E537" s="68">
        <v>75254.34</v>
      </c>
      <c r="F537" s="69">
        <v>1.1574157187772322E-4</v>
      </c>
    </row>
    <row r="538" spans="1:6" x14ac:dyDescent="0.2">
      <c r="A538" s="66" t="s">
        <v>457</v>
      </c>
      <c r="B538" s="66" t="s">
        <v>460</v>
      </c>
      <c r="C538" s="67">
        <v>36</v>
      </c>
      <c r="D538" s="68">
        <v>494661</v>
      </c>
      <c r="E538" s="68">
        <v>29679.66</v>
      </c>
      <c r="F538" s="69">
        <v>4.5647473636688428E-5</v>
      </c>
    </row>
    <row r="539" spans="1:6" x14ac:dyDescent="0.2">
      <c r="A539" s="66" t="s">
        <v>457</v>
      </c>
      <c r="B539" s="66" t="s">
        <v>462</v>
      </c>
      <c r="C539" s="67">
        <v>19</v>
      </c>
      <c r="D539" s="68">
        <v>137105</v>
      </c>
      <c r="E539" s="68">
        <v>8226.2999999999993</v>
      </c>
      <c r="F539" s="69">
        <v>1.2652092792757395E-5</v>
      </c>
    </row>
    <row r="540" spans="1:6" x14ac:dyDescent="0.2">
      <c r="A540" s="66" t="s">
        <v>457</v>
      </c>
      <c r="B540" s="66" t="s">
        <v>465</v>
      </c>
      <c r="C540" s="67">
        <v>18</v>
      </c>
      <c r="D540" s="68">
        <v>173532</v>
      </c>
      <c r="E540" s="68">
        <v>10411.92</v>
      </c>
      <c r="F540" s="69">
        <v>1.6013587881643825E-5</v>
      </c>
    </row>
    <row r="541" spans="1:6" x14ac:dyDescent="0.2">
      <c r="A541" s="66" t="s">
        <v>457</v>
      </c>
      <c r="B541" s="66" t="s">
        <v>463</v>
      </c>
      <c r="C541" s="67">
        <v>17</v>
      </c>
      <c r="D541" s="68">
        <v>525394</v>
      </c>
      <c r="E541" s="68">
        <v>31523.64</v>
      </c>
      <c r="F541" s="69">
        <v>4.8483524603464351E-5</v>
      </c>
    </row>
    <row r="542" spans="1:6" x14ac:dyDescent="0.2">
      <c r="A542" s="66" t="s">
        <v>457</v>
      </c>
      <c r="B542" s="66" t="s">
        <v>854</v>
      </c>
      <c r="C542" s="67">
        <v>14</v>
      </c>
      <c r="D542" s="68">
        <v>116886</v>
      </c>
      <c r="E542" s="68">
        <v>7013.16</v>
      </c>
      <c r="F542" s="69">
        <v>1.0786277073587696E-5</v>
      </c>
    </row>
    <row r="543" spans="1:6" x14ac:dyDescent="0.2">
      <c r="A543" s="66" t="s">
        <v>457</v>
      </c>
      <c r="B543" s="66" t="s">
        <v>464</v>
      </c>
      <c r="C543" s="67">
        <v>13</v>
      </c>
      <c r="D543" s="68">
        <v>280294</v>
      </c>
      <c r="E543" s="68">
        <v>16817.64</v>
      </c>
      <c r="F543" s="69">
        <v>2.5865619031057521E-5</v>
      </c>
    </row>
    <row r="544" spans="1:6" x14ac:dyDescent="0.2">
      <c r="A544" s="66" t="s">
        <v>457</v>
      </c>
      <c r="B544" s="66" t="s">
        <v>466</v>
      </c>
      <c r="C544" s="67">
        <v>13</v>
      </c>
      <c r="D544" s="68">
        <v>457032</v>
      </c>
      <c r="E544" s="68">
        <v>27421.919999999998</v>
      </c>
      <c r="F544" s="69">
        <v>4.2175057607377543E-5</v>
      </c>
    </row>
    <row r="545" spans="1:6" x14ac:dyDescent="0.2">
      <c r="A545" s="66" t="s">
        <v>457</v>
      </c>
      <c r="B545" s="66" t="s">
        <v>52</v>
      </c>
      <c r="C545" s="67">
        <v>38</v>
      </c>
      <c r="D545" s="68">
        <v>1090955</v>
      </c>
      <c r="E545" s="68">
        <v>65451.24</v>
      </c>
      <c r="F545" s="69">
        <v>1.0066435236753275E-4</v>
      </c>
    </row>
    <row r="546" spans="1:6" x14ac:dyDescent="0.2">
      <c r="A546" s="66" t="s">
        <v>457</v>
      </c>
      <c r="B546" s="66" t="s">
        <v>53</v>
      </c>
      <c r="C546" s="67">
        <v>413</v>
      </c>
      <c r="D546" s="68">
        <v>14137390</v>
      </c>
      <c r="E546" s="68">
        <v>847503.77</v>
      </c>
      <c r="F546" s="69">
        <v>1.303465268741928E-3</v>
      </c>
    </row>
    <row r="547" spans="1:6" x14ac:dyDescent="0.2">
      <c r="A547" s="66" t="s">
        <v>467</v>
      </c>
      <c r="B547" s="66" t="s">
        <v>468</v>
      </c>
      <c r="C547" s="67">
        <v>389</v>
      </c>
      <c r="D547" s="68">
        <v>30557975</v>
      </c>
      <c r="E547" s="68">
        <v>1829211.98</v>
      </c>
      <c r="F547" s="69">
        <v>2.813337674116369E-3</v>
      </c>
    </row>
    <row r="548" spans="1:6" x14ac:dyDescent="0.2">
      <c r="A548" s="66" t="s">
        <v>467</v>
      </c>
      <c r="B548" s="66" t="s">
        <v>469</v>
      </c>
      <c r="C548" s="67">
        <v>64</v>
      </c>
      <c r="D548" s="68">
        <v>2628701</v>
      </c>
      <c r="E548" s="68">
        <v>157722.06</v>
      </c>
      <c r="F548" s="69">
        <v>2.4257736024517094E-4</v>
      </c>
    </row>
    <row r="549" spans="1:6" x14ac:dyDescent="0.2">
      <c r="A549" s="66" t="s">
        <v>467</v>
      </c>
      <c r="B549" s="66" t="s">
        <v>470</v>
      </c>
      <c r="C549" s="67">
        <v>40</v>
      </c>
      <c r="D549" s="68">
        <v>1081237</v>
      </c>
      <c r="E549" s="68">
        <v>64874.22</v>
      </c>
      <c r="F549" s="69">
        <v>9.9776892563820639E-5</v>
      </c>
    </row>
    <row r="550" spans="1:6" x14ac:dyDescent="0.2">
      <c r="A550" s="66" t="s">
        <v>467</v>
      </c>
      <c r="B550" s="66" t="s">
        <v>472</v>
      </c>
      <c r="C550" s="67">
        <v>40</v>
      </c>
      <c r="D550" s="68">
        <v>669877</v>
      </c>
      <c r="E550" s="68">
        <v>40192.620000000003</v>
      </c>
      <c r="F550" s="69">
        <v>6.1816461571306274E-5</v>
      </c>
    </row>
    <row r="551" spans="1:6" x14ac:dyDescent="0.2">
      <c r="A551" s="66" t="s">
        <v>467</v>
      </c>
      <c r="B551" s="66" t="s">
        <v>471</v>
      </c>
      <c r="C551" s="67">
        <v>38</v>
      </c>
      <c r="D551" s="68">
        <v>946136</v>
      </c>
      <c r="E551" s="68">
        <v>56768.160000000003</v>
      </c>
      <c r="F551" s="69">
        <v>8.7309729525314995E-5</v>
      </c>
    </row>
    <row r="552" spans="1:6" x14ac:dyDescent="0.2">
      <c r="A552" s="66" t="s">
        <v>467</v>
      </c>
      <c r="B552" s="66" t="s">
        <v>473</v>
      </c>
      <c r="C552" s="67">
        <v>30</v>
      </c>
      <c r="D552" s="68">
        <v>1438969</v>
      </c>
      <c r="E552" s="68">
        <v>86338.14</v>
      </c>
      <c r="F552" s="69">
        <v>1.3278851474345441E-4</v>
      </c>
    </row>
    <row r="553" spans="1:6" x14ac:dyDescent="0.2">
      <c r="A553" s="66" t="s">
        <v>467</v>
      </c>
      <c r="B553" s="66" t="s">
        <v>477</v>
      </c>
      <c r="C553" s="67">
        <v>24</v>
      </c>
      <c r="D553" s="68">
        <v>306600</v>
      </c>
      <c r="E553" s="68">
        <v>18396</v>
      </c>
      <c r="F553" s="69">
        <v>2.8293145036719432E-5</v>
      </c>
    </row>
    <row r="554" spans="1:6" x14ac:dyDescent="0.2">
      <c r="A554" s="66" t="s">
        <v>467</v>
      </c>
      <c r="B554" s="66" t="s">
        <v>475</v>
      </c>
      <c r="C554" s="67">
        <v>23</v>
      </c>
      <c r="D554" s="68">
        <v>315976</v>
      </c>
      <c r="E554" s="68">
        <v>18958.560000000001</v>
      </c>
      <c r="F554" s="69">
        <v>2.9158365284156751E-5</v>
      </c>
    </row>
    <row r="555" spans="1:6" x14ac:dyDescent="0.2">
      <c r="A555" s="66" t="s">
        <v>467</v>
      </c>
      <c r="B555" s="66" t="s">
        <v>474</v>
      </c>
      <c r="C555" s="67">
        <v>22</v>
      </c>
      <c r="D555" s="68">
        <v>1173033</v>
      </c>
      <c r="E555" s="68">
        <v>70381.98</v>
      </c>
      <c r="F555" s="69">
        <v>1.0824785649660177E-4</v>
      </c>
    </row>
    <row r="556" spans="1:6" x14ac:dyDescent="0.2">
      <c r="A556" s="66" t="s">
        <v>467</v>
      </c>
      <c r="B556" s="66" t="s">
        <v>478</v>
      </c>
      <c r="C556" s="67">
        <v>17</v>
      </c>
      <c r="D556" s="68">
        <v>355409</v>
      </c>
      <c r="E556" s="68">
        <v>21324.54</v>
      </c>
      <c r="F556" s="69">
        <v>3.2797255004420803E-5</v>
      </c>
    </row>
    <row r="557" spans="1:6" x14ac:dyDescent="0.2">
      <c r="A557" s="66" t="s">
        <v>467</v>
      </c>
      <c r="B557" s="66" t="s">
        <v>476</v>
      </c>
      <c r="C557" s="67">
        <v>17</v>
      </c>
      <c r="D557" s="68">
        <v>1310639</v>
      </c>
      <c r="E557" s="68">
        <v>78638.34</v>
      </c>
      <c r="F557" s="69">
        <v>1.209461817279221E-4</v>
      </c>
    </row>
    <row r="558" spans="1:6" x14ac:dyDescent="0.2">
      <c r="A558" s="66" t="s">
        <v>467</v>
      </c>
      <c r="B558" s="66" t="s">
        <v>479</v>
      </c>
      <c r="C558" s="67">
        <v>14</v>
      </c>
      <c r="D558" s="68">
        <v>178157</v>
      </c>
      <c r="E558" s="68">
        <v>10689.42</v>
      </c>
      <c r="F558" s="69">
        <v>1.644038434542343E-5</v>
      </c>
    </row>
    <row r="559" spans="1:6" x14ac:dyDescent="0.2">
      <c r="A559" s="66" t="s">
        <v>467</v>
      </c>
      <c r="B559" s="66" t="s">
        <v>480</v>
      </c>
      <c r="C559" s="67">
        <v>13</v>
      </c>
      <c r="D559" s="68">
        <v>131626</v>
      </c>
      <c r="E559" s="68">
        <v>7897.56</v>
      </c>
      <c r="F559" s="69">
        <v>1.2146488938692864E-5</v>
      </c>
    </row>
    <row r="560" spans="1:6" x14ac:dyDescent="0.2">
      <c r="A560" s="66" t="s">
        <v>467</v>
      </c>
      <c r="B560" s="66" t="s">
        <v>52</v>
      </c>
      <c r="C560" s="67">
        <v>30</v>
      </c>
      <c r="D560" s="68">
        <v>262169</v>
      </c>
      <c r="E560" s="68">
        <v>15003.88</v>
      </c>
      <c r="F560" s="69">
        <v>2.3076046583688517E-5</v>
      </c>
    </row>
    <row r="561" spans="1:6" x14ac:dyDescent="0.2">
      <c r="A561" s="66" t="s">
        <v>467</v>
      </c>
      <c r="B561" s="66" t="s">
        <v>53</v>
      </c>
      <c r="C561" s="67">
        <v>761</v>
      </c>
      <c r="D561" s="68">
        <v>41356504</v>
      </c>
      <c r="E561" s="68">
        <v>2476397.46</v>
      </c>
      <c r="F561" s="69">
        <v>3.8087123561830619E-3</v>
      </c>
    </row>
    <row r="562" spans="1:6" x14ac:dyDescent="0.2">
      <c r="A562" s="66" t="s">
        <v>481</v>
      </c>
      <c r="B562" s="66" t="s">
        <v>457</v>
      </c>
      <c r="C562" s="67">
        <v>369</v>
      </c>
      <c r="D562" s="68">
        <v>38763801</v>
      </c>
      <c r="E562" s="68">
        <v>2319772.4700000002</v>
      </c>
      <c r="F562" s="69">
        <v>3.5678222953848056E-3</v>
      </c>
    </row>
    <row r="563" spans="1:6" x14ac:dyDescent="0.2">
      <c r="A563" s="66" t="s">
        <v>481</v>
      </c>
      <c r="B563" s="66" t="s">
        <v>482</v>
      </c>
      <c r="C563" s="67">
        <v>365</v>
      </c>
      <c r="D563" s="68">
        <v>38562868</v>
      </c>
      <c r="E563" s="68">
        <v>2310148.16</v>
      </c>
      <c r="F563" s="69">
        <v>3.5530200558377112E-3</v>
      </c>
    </row>
    <row r="564" spans="1:6" x14ac:dyDescent="0.2">
      <c r="A564" s="66" t="s">
        <v>481</v>
      </c>
      <c r="B564" s="66" t="s">
        <v>484</v>
      </c>
      <c r="C564" s="67">
        <v>95</v>
      </c>
      <c r="D564" s="68">
        <v>4903148</v>
      </c>
      <c r="E564" s="68">
        <v>294188.88</v>
      </c>
      <c r="F564" s="69">
        <v>4.5246404925147038E-4</v>
      </c>
    </row>
    <row r="565" spans="1:6" x14ac:dyDescent="0.2">
      <c r="A565" s="66" t="s">
        <v>481</v>
      </c>
      <c r="B565" s="66" t="s">
        <v>483</v>
      </c>
      <c r="C565" s="67">
        <v>92</v>
      </c>
      <c r="D565" s="68">
        <v>2359462</v>
      </c>
      <c r="E565" s="68">
        <v>141567.72</v>
      </c>
      <c r="F565" s="69">
        <v>2.1773190011294228E-4</v>
      </c>
    </row>
    <row r="566" spans="1:6" x14ac:dyDescent="0.2">
      <c r="A566" s="66" t="s">
        <v>481</v>
      </c>
      <c r="B566" s="66" t="s">
        <v>485</v>
      </c>
      <c r="C566" s="67">
        <v>55</v>
      </c>
      <c r="D566" s="68">
        <v>991567</v>
      </c>
      <c r="E566" s="68">
        <v>59494.02</v>
      </c>
      <c r="F566" s="69">
        <v>9.1502116583903385E-5</v>
      </c>
    </row>
    <row r="567" spans="1:6" x14ac:dyDescent="0.2">
      <c r="A567" s="66" t="s">
        <v>481</v>
      </c>
      <c r="B567" s="66" t="s">
        <v>486</v>
      </c>
      <c r="C567" s="67">
        <v>18</v>
      </c>
      <c r="D567" s="68">
        <v>1622393</v>
      </c>
      <c r="E567" s="68">
        <v>97343.58</v>
      </c>
      <c r="F567" s="69">
        <v>1.4971493951584588E-4</v>
      </c>
    </row>
    <row r="568" spans="1:6" x14ac:dyDescent="0.2">
      <c r="A568" s="66" t="s">
        <v>481</v>
      </c>
      <c r="B568" s="66" t="s">
        <v>855</v>
      </c>
      <c r="C568" s="67">
        <v>10</v>
      </c>
      <c r="D568" s="68">
        <v>465222</v>
      </c>
      <c r="E568" s="68">
        <v>27913.32</v>
      </c>
      <c r="F568" s="69">
        <v>4.2930833399454296E-5</v>
      </c>
    </row>
    <row r="569" spans="1:6" x14ac:dyDescent="0.2">
      <c r="A569" s="66" t="s">
        <v>481</v>
      </c>
      <c r="B569" s="66" t="s">
        <v>52</v>
      </c>
      <c r="C569" s="67">
        <v>109</v>
      </c>
      <c r="D569" s="68">
        <v>3022921</v>
      </c>
      <c r="E569" s="68">
        <v>181274</v>
      </c>
      <c r="F569" s="69">
        <v>2.7880036819886273E-4</v>
      </c>
    </row>
    <row r="570" spans="1:6" x14ac:dyDescent="0.2">
      <c r="A570" s="66" t="s">
        <v>481</v>
      </c>
      <c r="B570" s="66" t="s">
        <v>53</v>
      </c>
      <c r="C570" s="67">
        <v>1113</v>
      </c>
      <c r="D570" s="68">
        <v>90691382</v>
      </c>
      <c r="E570" s="68">
        <v>5431702.1500000004</v>
      </c>
      <c r="F570" s="69">
        <v>8.3539865582849954E-3</v>
      </c>
    </row>
    <row r="571" spans="1:6" x14ac:dyDescent="0.2">
      <c r="A571" s="66" t="s">
        <v>487</v>
      </c>
      <c r="B571" s="66" t="s">
        <v>488</v>
      </c>
      <c r="C571" s="67">
        <v>3969</v>
      </c>
      <c r="D571" s="68">
        <v>881273230</v>
      </c>
      <c r="E571" s="68">
        <v>52765261.909999996</v>
      </c>
      <c r="F571" s="69">
        <v>8.1153251148082042E-2</v>
      </c>
    </row>
    <row r="572" spans="1:6" x14ac:dyDescent="0.2">
      <c r="A572" s="66" t="s">
        <v>487</v>
      </c>
      <c r="B572" s="66" t="s">
        <v>489</v>
      </c>
      <c r="C572" s="67">
        <v>955</v>
      </c>
      <c r="D572" s="68">
        <v>121163517</v>
      </c>
      <c r="E572" s="68">
        <v>7257836.4000000004</v>
      </c>
      <c r="F572" s="69">
        <v>1.1162590667426704E-2</v>
      </c>
    </row>
    <row r="573" spans="1:6" x14ac:dyDescent="0.2">
      <c r="A573" s="66" t="s">
        <v>487</v>
      </c>
      <c r="B573" s="66" t="s">
        <v>490</v>
      </c>
      <c r="C573" s="67">
        <v>272</v>
      </c>
      <c r="D573" s="68">
        <v>41483397</v>
      </c>
      <c r="E573" s="68">
        <v>2489003.8199999998</v>
      </c>
      <c r="F573" s="69">
        <v>3.8281010043601164E-3</v>
      </c>
    </row>
    <row r="574" spans="1:6" x14ac:dyDescent="0.2">
      <c r="A574" s="66" t="s">
        <v>487</v>
      </c>
      <c r="B574" s="66" t="s">
        <v>491</v>
      </c>
      <c r="C574" s="67">
        <v>199</v>
      </c>
      <c r="D574" s="68">
        <v>10152178</v>
      </c>
      <c r="E574" s="68">
        <v>606948.34</v>
      </c>
      <c r="F574" s="69">
        <v>9.3348974850054889E-4</v>
      </c>
    </row>
    <row r="575" spans="1:6" x14ac:dyDescent="0.2">
      <c r="A575" s="66" t="s">
        <v>487</v>
      </c>
      <c r="B575" s="66" t="s">
        <v>492</v>
      </c>
      <c r="C575" s="67">
        <v>112</v>
      </c>
      <c r="D575" s="68">
        <v>5953825</v>
      </c>
      <c r="E575" s="68">
        <v>357229.5</v>
      </c>
      <c r="F575" s="69">
        <v>5.4942085534326834E-4</v>
      </c>
    </row>
    <row r="576" spans="1:6" x14ac:dyDescent="0.2">
      <c r="A576" s="66" t="s">
        <v>487</v>
      </c>
      <c r="B576" s="66" t="s">
        <v>493</v>
      </c>
      <c r="C576" s="67">
        <v>98</v>
      </c>
      <c r="D576" s="68">
        <v>4527874</v>
      </c>
      <c r="E576" s="68">
        <v>271672.44</v>
      </c>
      <c r="F576" s="69">
        <v>4.1783364575991835E-4</v>
      </c>
    </row>
    <row r="577" spans="1:6" x14ac:dyDescent="0.2">
      <c r="A577" s="66" t="s">
        <v>487</v>
      </c>
      <c r="B577" s="66" t="s">
        <v>494</v>
      </c>
      <c r="C577" s="67">
        <v>94</v>
      </c>
      <c r="D577" s="68">
        <v>3059943</v>
      </c>
      <c r="E577" s="68">
        <v>183596.58</v>
      </c>
      <c r="F577" s="69">
        <v>2.8237250849019686E-4</v>
      </c>
    </row>
    <row r="578" spans="1:6" x14ac:dyDescent="0.2">
      <c r="A578" s="66" t="s">
        <v>487</v>
      </c>
      <c r="B578" s="66" t="s">
        <v>495</v>
      </c>
      <c r="C578" s="67">
        <v>90</v>
      </c>
      <c r="D578" s="68">
        <v>2247293</v>
      </c>
      <c r="E578" s="68">
        <v>134837.57999999999</v>
      </c>
      <c r="F578" s="69">
        <v>2.0738090929225153E-4</v>
      </c>
    </row>
    <row r="579" spans="1:6" x14ac:dyDescent="0.2">
      <c r="A579" s="66" t="s">
        <v>487</v>
      </c>
      <c r="B579" s="66" t="s">
        <v>496</v>
      </c>
      <c r="C579" s="67">
        <v>74</v>
      </c>
      <c r="D579" s="68">
        <v>3352337</v>
      </c>
      <c r="E579" s="68">
        <v>201140.22</v>
      </c>
      <c r="F579" s="69">
        <v>3.0935471935081835E-4</v>
      </c>
    </row>
    <row r="580" spans="1:6" x14ac:dyDescent="0.2">
      <c r="A580" s="66" t="s">
        <v>487</v>
      </c>
      <c r="B580" s="66" t="s">
        <v>499</v>
      </c>
      <c r="C580" s="67">
        <v>59</v>
      </c>
      <c r="D580" s="68">
        <v>3125573</v>
      </c>
      <c r="E580" s="68">
        <v>187534.38</v>
      </c>
      <c r="F580" s="69">
        <v>2.8842886566162514E-4</v>
      </c>
    </row>
    <row r="581" spans="1:6" x14ac:dyDescent="0.2">
      <c r="A581" s="66" t="s">
        <v>487</v>
      </c>
      <c r="B581" s="66" t="s">
        <v>498</v>
      </c>
      <c r="C581" s="67">
        <v>53</v>
      </c>
      <c r="D581" s="68">
        <v>5655140</v>
      </c>
      <c r="E581" s="68">
        <v>339308.4</v>
      </c>
      <c r="F581" s="69">
        <v>5.2185810901159016E-4</v>
      </c>
    </row>
    <row r="582" spans="1:6" x14ac:dyDescent="0.2">
      <c r="A582" s="66" t="s">
        <v>487</v>
      </c>
      <c r="B582" s="66" t="s">
        <v>497</v>
      </c>
      <c r="C582" s="67">
        <v>52</v>
      </c>
      <c r="D582" s="68">
        <v>2426856</v>
      </c>
      <c r="E582" s="68">
        <v>145611.35999999999</v>
      </c>
      <c r="F582" s="69">
        <v>2.2395103976266396E-4</v>
      </c>
    </row>
    <row r="583" spans="1:6" x14ac:dyDescent="0.2">
      <c r="A583" s="66" t="s">
        <v>487</v>
      </c>
      <c r="B583" s="66" t="s">
        <v>500</v>
      </c>
      <c r="C583" s="67">
        <v>46</v>
      </c>
      <c r="D583" s="68">
        <v>1008834</v>
      </c>
      <c r="E583" s="68">
        <v>60530.04</v>
      </c>
      <c r="F583" s="69">
        <v>9.3095520808786074E-5</v>
      </c>
    </row>
    <row r="584" spans="1:6" x14ac:dyDescent="0.2">
      <c r="A584" s="66" t="s">
        <v>487</v>
      </c>
      <c r="B584" s="66" t="s">
        <v>501</v>
      </c>
      <c r="C584" s="67">
        <v>37</v>
      </c>
      <c r="D584" s="68">
        <v>2309412</v>
      </c>
      <c r="E584" s="68">
        <v>138564.72</v>
      </c>
      <c r="F584" s="69">
        <v>2.1311327027247326E-4</v>
      </c>
    </row>
    <row r="585" spans="1:6" x14ac:dyDescent="0.2">
      <c r="A585" s="66" t="s">
        <v>487</v>
      </c>
      <c r="B585" s="66" t="s">
        <v>502</v>
      </c>
      <c r="C585" s="67">
        <v>30</v>
      </c>
      <c r="D585" s="68">
        <v>883402</v>
      </c>
      <c r="E585" s="68">
        <v>53004.12</v>
      </c>
      <c r="F585" s="69">
        <v>8.1520616150450165E-5</v>
      </c>
    </row>
    <row r="586" spans="1:6" x14ac:dyDescent="0.2">
      <c r="A586" s="66" t="s">
        <v>487</v>
      </c>
      <c r="B586" s="66" t="s">
        <v>80</v>
      </c>
      <c r="C586" s="67">
        <v>12</v>
      </c>
      <c r="D586" s="68">
        <v>995135</v>
      </c>
      <c r="E586" s="68">
        <v>59708.1</v>
      </c>
      <c r="F586" s="69">
        <v>9.1831372753150011E-5</v>
      </c>
    </row>
    <row r="587" spans="1:6" x14ac:dyDescent="0.2">
      <c r="A587" s="66" t="s">
        <v>487</v>
      </c>
      <c r="B587" s="66" t="s">
        <v>856</v>
      </c>
      <c r="C587" s="67">
        <v>10</v>
      </c>
      <c r="D587" s="68">
        <v>3039714</v>
      </c>
      <c r="E587" s="68">
        <v>182382.84</v>
      </c>
      <c r="F587" s="69">
        <v>2.8050576996786227E-4</v>
      </c>
    </row>
    <row r="588" spans="1:6" x14ac:dyDescent="0.2">
      <c r="A588" s="66" t="s">
        <v>487</v>
      </c>
      <c r="B588" s="66" t="s">
        <v>52</v>
      </c>
      <c r="C588" s="67">
        <v>105</v>
      </c>
      <c r="D588" s="68">
        <v>19305735</v>
      </c>
      <c r="E588" s="68">
        <v>971682.27</v>
      </c>
      <c r="F588" s="69">
        <v>1.494452456768796E-3</v>
      </c>
    </row>
    <row r="589" spans="1:6" x14ac:dyDescent="0.2">
      <c r="A589" s="66" t="s">
        <v>487</v>
      </c>
      <c r="B589" s="66" t="s">
        <v>53</v>
      </c>
      <c r="C589" s="67">
        <v>6267</v>
      </c>
      <c r="D589" s="68">
        <v>1111963395</v>
      </c>
      <c r="E589" s="68">
        <v>66405853.020000003</v>
      </c>
      <c r="F589" s="69">
        <v>0.10213255222776328</v>
      </c>
    </row>
    <row r="590" spans="1:6" x14ac:dyDescent="0.2">
      <c r="A590" s="66" t="s">
        <v>503</v>
      </c>
      <c r="B590" s="66" t="s">
        <v>505</v>
      </c>
      <c r="C590" s="67">
        <v>103</v>
      </c>
      <c r="D590" s="68">
        <v>3058722</v>
      </c>
      <c r="E590" s="68">
        <v>183523.32</v>
      </c>
      <c r="F590" s="69">
        <v>2.8225983422375912E-4</v>
      </c>
    </row>
    <row r="591" spans="1:6" x14ac:dyDescent="0.2">
      <c r="A591" s="66" t="s">
        <v>503</v>
      </c>
      <c r="B591" s="66" t="s">
        <v>504</v>
      </c>
      <c r="C591" s="67">
        <v>100</v>
      </c>
      <c r="D591" s="68">
        <v>3512998</v>
      </c>
      <c r="E591" s="68">
        <v>210779.88</v>
      </c>
      <c r="F591" s="69">
        <v>3.2418056727888226E-4</v>
      </c>
    </row>
    <row r="592" spans="1:6" x14ac:dyDescent="0.2">
      <c r="A592" s="66" t="s">
        <v>503</v>
      </c>
      <c r="B592" s="66" t="s">
        <v>506</v>
      </c>
      <c r="C592" s="67">
        <v>39</v>
      </c>
      <c r="D592" s="68">
        <v>1134491</v>
      </c>
      <c r="E592" s="68">
        <v>68069.460000000006</v>
      </c>
      <c r="F592" s="69">
        <v>1.046911885383329E-4</v>
      </c>
    </row>
    <row r="593" spans="1:6" x14ac:dyDescent="0.2">
      <c r="A593" s="66" t="s">
        <v>503</v>
      </c>
      <c r="B593" s="66" t="s">
        <v>857</v>
      </c>
      <c r="C593" s="67">
        <v>21</v>
      </c>
      <c r="D593" s="68">
        <v>355762</v>
      </c>
      <c r="E593" s="68">
        <v>21345.72</v>
      </c>
      <c r="F593" s="69">
        <v>3.2829829956142786E-5</v>
      </c>
    </row>
    <row r="594" spans="1:6" x14ac:dyDescent="0.2">
      <c r="A594" s="66" t="s">
        <v>503</v>
      </c>
      <c r="B594" s="66" t="s">
        <v>858</v>
      </c>
      <c r="C594" s="67">
        <v>12</v>
      </c>
      <c r="D594" s="68">
        <v>150439</v>
      </c>
      <c r="E594" s="68">
        <v>9026.34</v>
      </c>
      <c r="F594" s="69">
        <v>1.3882558532873564E-5</v>
      </c>
    </row>
    <row r="595" spans="1:6" x14ac:dyDescent="0.2">
      <c r="A595" s="66" t="s">
        <v>503</v>
      </c>
      <c r="B595" s="66" t="s">
        <v>52</v>
      </c>
      <c r="C595" s="67">
        <v>38</v>
      </c>
      <c r="D595" s="68">
        <v>1081392</v>
      </c>
      <c r="E595" s="68">
        <v>64012.6</v>
      </c>
      <c r="F595" s="69">
        <v>9.8451716458877275E-5</v>
      </c>
    </row>
    <row r="596" spans="1:6" x14ac:dyDescent="0.2">
      <c r="A596" s="66" t="s">
        <v>503</v>
      </c>
      <c r="B596" s="66" t="s">
        <v>53</v>
      </c>
      <c r="C596" s="67">
        <v>313</v>
      </c>
      <c r="D596" s="68">
        <v>9293804</v>
      </c>
      <c r="E596" s="68">
        <v>556757.31999999995</v>
      </c>
      <c r="F596" s="69">
        <v>8.5629569498886775E-4</v>
      </c>
    </row>
    <row r="597" spans="1:6" x14ac:dyDescent="0.2">
      <c r="A597" s="66" t="s">
        <v>507</v>
      </c>
      <c r="B597" s="66" t="s">
        <v>508</v>
      </c>
      <c r="C597" s="67">
        <v>231</v>
      </c>
      <c r="D597" s="68">
        <v>14540868</v>
      </c>
      <c r="E597" s="68">
        <v>871203.81</v>
      </c>
      <c r="F597" s="69">
        <v>1.3399160552768298E-3</v>
      </c>
    </row>
    <row r="598" spans="1:6" x14ac:dyDescent="0.2">
      <c r="A598" s="66" t="s">
        <v>507</v>
      </c>
      <c r="B598" s="66" t="s">
        <v>509</v>
      </c>
      <c r="C598" s="67">
        <v>27</v>
      </c>
      <c r="D598" s="68">
        <v>157962</v>
      </c>
      <c r="E598" s="68">
        <v>9477.7199999999993</v>
      </c>
      <c r="F598" s="69">
        <v>1.4576783353849558E-5</v>
      </c>
    </row>
    <row r="599" spans="1:6" x14ac:dyDescent="0.2">
      <c r="A599" s="66" t="s">
        <v>507</v>
      </c>
      <c r="B599" s="66" t="s">
        <v>507</v>
      </c>
      <c r="C599" s="67">
        <v>18</v>
      </c>
      <c r="D599" s="68">
        <v>132363</v>
      </c>
      <c r="E599" s="68">
        <v>7941.78</v>
      </c>
      <c r="F599" s="69">
        <v>1.2214499531948121E-5</v>
      </c>
    </row>
    <row r="600" spans="1:6" x14ac:dyDescent="0.2">
      <c r="A600" s="66" t="s">
        <v>507</v>
      </c>
      <c r="B600" s="66" t="s">
        <v>859</v>
      </c>
      <c r="C600" s="67">
        <v>12</v>
      </c>
      <c r="D600" s="68">
        <v>131102</v>
      </c>
      <c r="E600" s="68">
        <v>7866.12</v>
      </c>
      <c r="F600" s="69">
        <v>1.209813405285059E-5</v>
      </c>
    </row>
    <row r="601" spans="1:6" x14ac:dyDescent="0.2">
      <c r="A601" s="66" t="s">
        <v>507</v>
      </c>
      <c r="B601" s="66" t="s">
        <v>52</v>
      </c>
      <c r="C601" s="67">
        <v>14</v>
      </c>
      <c r="D601" s="68">
        <v>175652</v>
      </c>
      <c r="E601" s="68">
        <v>9711.0300000000007</v>
      </c>
      <c r="F601" s="69">
        <v>1.4935615364532154E-5</v>
      </c>
    </row>
    <row r="602" spans="1:6" x14ac:dyDescent="0.2">
      <c r="A602" s="66" t="s">
        <v>507</v>
      </c>
      <c r="B602" s="66" t="s">
        <v>53</v>
      </c>
      <c r="C602" s="67">
        <v>302</v>
      </c>
      <c r="D602" s="68">
        <v>15137947</v>
      </c>
      <c r="E602" s="68">
        <v>906200.46</v>
      </c>
      <c r="F602" s="69">
        <v>1.3937410875800101E-3</v>
      </c>
    </row>
    <row r="603" spans="1:6" x14ac:dyDescent="0.2">
      <c r="A603" s="66" t="s">
        <v>510</v>
      </c>
      <c r="B603" s="66" t="s">
        <v>511</v>
      </c>
      <c r="C603" s="67">
        <v>157</v>
      </c>
      <c r="D603" s="68">
        <v>8309464</v>
      </c>
      <c r="E603" s="68">
        <v>498352.54</v>
      </c>
      <c r="F603" s="69">
        <v>7.664688352705763E-4</v>
      </c>
    </row>
    <row r="604" spans="1:6" x14ac:dyDescent="0.2">
      <c r="A604" s="66" t="s">
        <v>510</v>
      </c>
      <c r="B604" s="66" t="s">
        <v>512</v>
      </c>
      <c r="C604" s="67">
        <v>79</v>
      </c>
      <c r="D604" s="68">
        <v>2404767</v>
      </c>
      <c r="E604" s="68">
        <v>144286.01999999999</v>
      </c>
      <c r="F604" s="69">
        <v>2.2191265985165257E-4</v>
      </c>
    </row>
    <row r="605" spans="1:6" x14ac:dyDescent="0.2">
      <c r="A605" s="66" t="s">
        <v>510</v>
      </c>
      <c r="B605" s="66" t="s">
        <v>513</v>
      </c>
      <c r="C605" s="67">
        <v>74</v>
      </c>
      <c r="D605" s="68">
        <v>8845144</v>
      </c>
      <c r="E605" s="68">
        <v>530708.64</v>
      </c>
      <c r="F605" s="69">
        <v>8.162326877451685E-4</v>
      </c>
    </row>
    <row r="606" spans="1:6" x14ac:dyDescent="0.2">
      <c r="A606" s="66" t="s">
        <v>510</v>
      </c>
      <c r="B606" s="66" t="s">
        <v>514</v>
      </c>
      <c r="C606" s="67">
        <v>67</v>
      </c>
      <c r="D606" s="68">
        <v>2679761</v>
      </c>
      <c r="E606" s="68">
        <v>160785.66</v>
      </c>
      <c r="F606" s="69">
        <v>2.4728919320529777E-4</v>
      </c>
    </row>
    <row r="607" spans="1:6" x14ac:dyDescent="0.2">
      <c r="A607" s="66" t="s">
        <v>510</v>
      </c>
      <c r="B607" s="66" t="s">
        <v>515</v>
      </c>
      <c r="C607" s="67">
        <v>61</v>
      </c>
      <c r="D607" s="68">
        <v>2823085</v>
      </c>
      <c r="E607" s="68">
        <v>169385.1</v>
      </c>
      <c r="F607" s="69">
        <v>2.6051517728632446E-4</v>
      </c>
    </row>
    <row r="608" spans="1:6" x14ac:dyDescent="0.2">
      <c r="A608" s="66" t="s">
        <v>510</v>
      </c>
      <c r="B608" s="66" t="s">
        <v>518</v>
      </c>
      <c r="C608" s="67">
        <v>24</v>
      </c>
      <c r="D608" s="68">
        <v>400654</v>
      </c>
      <c r="E608" s="68">
        <v>24039.24</v>
      </c>
      <c r="F608" s="69">
        <v>3.6972477924141517E-5</v>
      </c>
    </row>
    <row r="609" spans="1:6" x14ac:dyDescent="0.2">
      <c r="A609" s="66" t="s">
        <v>510</v>
      </c>
      <c r="B609" s="66" t="s">
        <v>516</v>
      </c>
      <c r="C609" s="67">
        <v>19</v>
      </c>
      <c r="D609" s="68">
        <v>465534</v>
      </c>
      <c r="E609" s="68">
        <v>27932.04</v>
      </c>
      <c r="F609" s="69">
        <v>4.2959624858200081E-5</v>
      </c>
    </row>
    <row r="610" spans="1:6" x14ac:dyDescent="0.2">
      <c r="A610" s="66" t="s">
        <v>510</v>
      </c>
      <c r="B610" s="66" t="s">
        <v>517</v>
      </c>
      <c r="C610" s="67">
        <v>14</v>
      </c>
      <c r="D610" s="68">
        <v>776835</v>
      </c>
      <c r="E610" s="68">
        <v>46610.1</v>
      </c>
      <c r="F610" s="69">
        <v>7.1686579662752576E-5</v>
      </c>
    </row>
    <row r="611" spans="1:6" x14ac:dyDescent="0.2">
      <c r="A611" s="66" t="s">
        <v>510</v>
      </c>
      <c r="B611" s="66" t="s">
        <v>52</v>
      </c>
      <c r="C611" s="67">
        <v>18</v>
      </c>
      <c r="D611" s="68">
        <v>932613</v>
      </c>
      <c r="E611" s="68">
        <v>52318.19</v>
      </c>
      <c r="F611" s="69">
        <v>8.0465652192250722E-5</v>
      </c>
    </row>
    <row r="612" spans="1:6" x14ac:dyDescent="0.2">
      <c r="A612" s="66" t="s">
        <v>510</v>
      </c>
      <c r="B612" s="66" t="s">
        <v>53</v>
      </c>
      <c r="C612" s="67">
        <v>513</v>
      </c>
      <c r="D612" s="68">
        <v>27637857</v>
      </c>
      <c r="E612" s="68">
        <v>1654417.53</v>
      </c>
      <c r="F612" s="69">
        <v>2.5445028879963645E-3</v>
      </c>
    </row>
    <row r="613" spans="1:6" x14ac:dyDescent="0.2">
      <c r="A613" s="66" t="s">
        <v>519</v>
      </c>
      <c r="B613" s="66" t="s">
        <v>520</v>
      </c>
      <c r="C613" s="67">
        <v>324</v>
      </c>
      <c r="D613" s="68">
        <v>22592037</v>
      </c>
      <c r="E613" s="68">
        <v>1353762.49</v>
      </c>
      <c r="F613" s="69">
        <v>2.0820938505566665E-3</v>
      </c>
    </row>
    <row r="614" spans="1:6" x14ac:dyDescent="0.2">
      <c r="A614" s="66" t="s">
        <v>519</v>
      </c>
      <c r="B614" s="66" t="s">
        <v>521</v>
      </c>
      <c r="C614" s="67">
        <v>65</v>
      </c>
      <c r="D614" s="68">
        <v>1644703</v>
      </c>
      <c r="E614" s="68">
        <v>98682.18</v>
      </c>
      <c r="F614" s="69">
        <v>1.517737133768022E-4</v>
      </c>
    </row>
    <row r="615" spans="1:6" x14ac:dyDescent="0.2">
      <c r="A615" s="66" t="s">
        <v>519</v>
      </c>
      <c r="B615" s="66" t="s">
        <v>522</v>
      </c>
      <c r="C615" s="67">
        <v>61</v>
      </c>
      <c r="D615" s="68">
        <v>4042635</v>
      </c>
      <c r="E615" s="68">
        <v>242558.1</v>
      </c>
      <c r="F615" s="69">
        <v>3.730556372652259E-4</v>
      </c>
    </row>
    <row r="616" spans="1:6" x14ac:dyDescent="0.2">
      <c r="A616" s="66" t="s">
        <v>519</v>
      </c>
      <c r="B616" s="66" t="s">
        <v>523</v>
      </c>
      <c r="C616" s="67">
        <v>27</v>
      </c>
      <c r="D616" s="68">
        <v>731328</v>
      </c>
      <c r="E616" s="68">
        <v>43879.68</v>
      </c>
      <c r="F616" s="69">
        <v>6.7487179300110728E-5</v>
      </c>
    </row>
    <row r="617" spans="1:6" x14ac:dyDescent="0.2">
      <c r="A617" s="66" t="s">
        <v>519</v>
      </c>
      <c r="B617" s="66" t="s">
        <v>52</v>
      </c>
      <c r="C617" s="67">
        <v>110</v>
      </c>
      <c r="D617" s="68">
        <v>1941814</v>
      </c>
      <c r="E617" s="68">
        <v>116442.58</v>
      </c>
      <c r="F617" s="69">
        <v>1.7908930226080699E-4</v>
      </c>
    </row>
    <row r="618" spans="1:6" x14ac:dyDescent="0.2">
      <c r="A618" s="66" t="s">
        <v>519</v>
      </c>
      <c r="B618" s="66" t="s">
        <v>53</v>
      </c>
      <c r="C618" s="67">
        <v>587</v>
      </c>
      <c r="D618" s="68">
        <v>30952517</v>
      </c>
      <c r="E618" s="68">
        <v>1855325.03</v>
      </c>
      <c r="F618" s="69">
        <v>2.8534996827596125E-3</v>
      </c>
    </row>
    <row r="619" spans="1:6" x14ac:dyDescent="0.2">
      <c r="A619" s="66" t="s">
        <v>524</v>
      </c>
      <c r="B619" s="66" t="s">
        <v>525</v>
      </c>
      <c r="C619" s="67">
        <v>520</v>
      </c>
      <c r="D619" s="68">
        <v>50639416</v>
      </c>
      <c r="E619" s="68">
        <v>3031863.47</v>
      </c>
      <c r="F619" s="69">
        <v>4.6630220095804226E-3</v>
      </c>
    </row>
    <row r="620" spans="1:6" x14ac:dyDescent="0.2">
      <c r="A620" s="66" t="s">
        <v>524</v>
      </c>
      <c r="B620" s="66" t="s">
        <v>526</v>
      </c>
      <c r="C620" s="67">
        <v>101</v>
      </c>
      <c r="D620" s="68">
        <v>2976804</v>
      </c>
      <c r="E620" s="68">
        <v>178608.24</v>
      </c>
      <c r="F620" s="69">
        <v>2.7470041525729471E-4</v>
      </c>
    </row>
    <row r="621" spans="1:6" x14ac:dyDescent="0.2">
      <c r="A621" s="66" t="s">
        <v>524</v>
      </c>
      <c r="B621" s="66" t="s">
        <v>319</v>
      </c>
      <c r="C621" s="67">
        <v>30</v>
      </c>
      <c r="D621" s="68">
        <v>680957</v>
      </c>
      <c r="E621" s="68">
        <v>40857.42</v>
      </c>
      <c r="F621" s="69">
        <v>6.2838927478047472E-5</v>
      </c>
    </row>
    <row r="622" spans="1:6" x14ac:dyDescent="0.2">
      <c r="A622" s="66" t="s">
        <v>524</v>
      </c>
      <c r="B622" s="66" t="s">
        <v>528</v>
      </c>
      <c r="C622" s="67">
        <v>25</v>
      </c>
      <c r="D622" s="68">
        <v>281201</v>
      </c>
      <c r="E622" s="68">
        <v>16872.060000000001</v>
      </c>
      <c r="F622" s="69">
        <v>2.5949317278116576E-5</v>
      </c>
    </row>
    <row r="623" spans="1:6" x14ac:dyDescent="0.2">
      <c r="A623" s="66" t="s">
        <v>524</v>
      </c>
      <c r="B623" s="66" t="s">
        <v>527</v>
      </c>
      <c r="C623" s="67">
        <v>24</v>
      </c>
      <c r="D623" s="68">
        <v>935896</v>
      </c>
      <c r="E623" s="68">
        <v>56153.760000000002</v>
      </c>
      <c r="F623" s="69">
        <v>8.6364779084427819E-5</v>
      </c>
    </row>
    <row r="624" spans="1:6" x14ac:dyDescent="0.2">
      <c r="A624" s="66" t="s">
        <v>524</v>
      </c>
      <c r="B624" s="66" t="s">
        <v>529</v>
      </c>
      <c r="C624" s="67">
        <v>12</v>
      </c>
      <c r="D624" s="68">
        <v>200816</v>
      </c>
      <c r="E624" s="68">
        <v>12048.96</v>
      </c>
      <c r="F624" s="69">
        <v>1.8531364036835777E-5</v>
      </c>
    </row>
    <row r="625" spans="1:6" x14ac:dyDescent="0.2">
      <c r="A625" s="66" t="s">
        <v>524</v>
      </c>
      <c r="B625" s="66" t="s">
        <v>52</v>
      </c>
      <c r="C625" s="67">
        <v>64</v>
      </c>
      <c r="D625" s="68">
        <v>794082</v>
      </c>
      <c r="E625" s="68">
        <v>47360.1</v>
      </c>
      <c r="F625" s="69">
        <v>7.2840083618913674E-5</v>
      </c>
    </row>
    <row r="626" spans="1:6" x14ac:dyDescent="0.2">
      <c r="A626" s="66" t="s">
        <v>524</v>
      </c>
      <c r="B626" s="66" t="s">
        <v>53</v>
      </c>
      <c r="C626" s="67">
        <v>776</v>
      </c>
      <c r="D626" s="68">
        <v>56509172</v>
      </c>
      <c r="E626" s="68">
        <v>3383764.01</v>
      </c>
      <c r="F626" s="69">
        <v>5.2042468963340582E-3</v>
      </c>
    </row>
    <row r="627" spans="1:6" x14ac:dyDescent="0.2">
      <c r="A627" s="66" t="s">
        <v>489</v>
      </c>
      <c r="B627" s="66" t="s">
        <v>530</v>
      </c>
      <c r="C627" s="67">
        <v>537</v>
      </c>
      <c r="D627" s="68">
        <v>58848528</v>
      </c>
      <c r="E627" s="68">
        <v>3522447.26</v>
      </c>
      <c r="F627" s="69">
        <v>5.4175424663717633E-3</v>
      </c>
    </row>
    <row r="628" spans="1:6" x14ac:dyDescent="0.2">
      <c r="A628" s="66" t="s">
        <v>489</v>
      </c>
      <c r="B628" s="66" t="s">
        <v>531</v>
      </c>
      <c r="C628" s="67">
        <v>377</v>
      </c>
      <c r="D628" s="68">
        <v>28769135</v>
      </c>
      <c r="E628" s="68">
        <v>1724526.85</v>
      </c>
      <c r="F628" s="69">
        <v>2.6523313919747174E-3</v>
      </c>
    </row>
    <row r="629" spans="1:6" x14ac:dyDescent="0.2">
      <c r="A629" s="66" t="s">
        <v>489</v>
      </c>
      <c r="B629" s="66" t="s">
        <v>532</v>
      </c>
      <c r="C629" s="67">
        <v>93</v>
      </c>
      <c r="D629" s="68">
        <v>2331157</v>
      </c>
      <c r="E629" s="68">
        <v>139869.42000000001</v>
      </c>
      <c r="F629" s="69">
        <v>2.1511990575461112E-4</v>
      </c>
    </row>
    <row r="630" spans="1:6" x14ac:dyDescent="0.2">
      <c r="A630" s="66" t="s">
        <v>489</v>
      </c>
      <c r="B630" s="66" t="s">
        <v>533</v>
      </c>
      <c r="C630" s="67">
        <v>31</v>
      </c>
      <c r="D630" s="68">
        <v>1388104</v>
      </c>
      <c r="E630" s="68">
        <v>83286.240000000005</v>
      </c>
      <c r="F630" s="69">
        <v>1.2809467644504368E-4</v>
      </c>
    </row>
    <row r="631" spans="1:6" x14ac:dyDescent="0.2">
      <c r="A631" s="66" t="s">
        <v>489</v>
      </c>
      <c r="B631" s="66" t="s">
        <v>534</v>
      </c>
      <c r="C631" s="67">
        <v>21</v>
      </c>
      <c r="D631" s="68">
        <v>222535</v>
      </c>
      <c r="E631" s="68">
        <v>13352.1</v>
      </c>
      <c r="F631" s="69">
        <v>2.0535600230744809E-5</v>
      </c>
    </row>
    <row r="632" spans="1:6" x14ac:dyDescent="0.2">
      <c r="A632" s="66" t="s">
        <v>489</v>
      </c>
      <c r="B632" s="66" t="s">
        <v>535</v>
      </c>
      <c r="C632" s="67">
        <v>15</v>
      </c>
      <c r="D632" s="68">
        <v>851042</v>
      </c>
      <c r="E632" s="68">
        <v>51062.52</v>
      </c>
      <c r="F632" s="69">
        <v>7.8534425108740301E-5</v>
      </c>
    </row>
    <row r="633" spans="1:6" x14ac:dyDescent="0.2">
      <c r="A633" s="66" t="s">
        <v>489</v>
      </c>
      <c r="B633" s="66" t="s">
        <v>52</v>
      </c>
      <c r="C633" s="67">
        <v>103</v>
      </c>
      <c r="D633" s="68">
        <v>3736118</v>
      </c>
      <c r="E633" s="68">
        <v>218870.11</v>
      </c>
      <c r="F633" s="69">
        <v>3.3662338369388648E-4</v>
      </c>
    </row>
    <row r="634" spans="1:6" x14ac:dyDescent="0.2">
      <c r="A634" s="66" t="s">
        <v>489</v>
      </c>
      <c r="B634" s="66" t="s">
        <v>53</v>
      </c>
      <c r="C634" s="67">
        <v>1177</v>
      </c>
      <c r="D634" s="68">
        <v>96146619</v>
      </c>
      <c r="E634" s="68">
        <v>5753414.5</v>
      </c>
      <c r="F634" s="69">
        <v>8.8487818495795074E-3</v>
      </c>
    </row>
    <row r="635" spans="1:6" x14ac:dyDescent="0.2">
      <c r="A635" s="66" t="s">
        <v>536</v>
      </c>
      <c r="B635" s="66" t="s">
        <v>537</v>
      </c>
      <c r="C635" s="67">
        <v>773</v>
      </c>
      <c r="D635" s="68">
        <v>100292627</v>
      </c>
      <c r="E635" s="68">
        <v>6006429.2300000004</v>
      </c>
      <c r="F635" s="69">
        <v>9.2379198389422167E-3</v>
      </c>
    </row>
    <row r="636" spans="1:6" x14ac:dyDescent="0.2">
      <c r="A636" s="66" t="s">
        <v>536</v>
      </c>
      <c r="B636" s="66" t="s">
        <v>538</v>
      </c>
      <c r="C636" s="67">
        <v>70</v>
      </c>
      <c r="D636" s="68">
        <v>2299199</v>
      </c>
      <c r="E636" s="68">
        <v>137951.94</v>
      </c>
      <c r="F636" s="69">
        <v>2.1217081140013138E-4</v>
      </c>
    </row>
    <row r="637" spans="1:6" x14ac:dyDescent="0.2">
      <c r="A637" s="66" t="s">
        <v>536</v>
      </c>
      <c r="B637" s="66" t="s">
        <v>539</v>
      </c>
      <c r="C637" s="67">
        <v>36</v>
      </c>
      <c r="D637" s="68">
        <v>355767</v>
      </c>
      <c r="E637" s="68">
        <v>21346.02</v>
      </c>
      <c r="F637" s="69">
        <v>3.2830291357725255E-5</v>
      </c>
    </row>
    <row r="638" spans="1:6" x14ac:dyDescent="0.2">
      <c r="A638" s="66" t="s">
        <v>536</v>
      </c>
      <c r="B638" s="66" t="s">
        <v>540</v>
      </c>
      <c r="C638" s="67">
        <v>29</v>
      </c>
      <c r="D638" s="68">
        <v>802386</v>
      </c>
      <c r="E638" s="68">
        <v>48143.16</v>
      </c>
      <c r="F638" s="69">
        <v>7.4044434029462366E-5</v>
      </c>
    </row>
    <row r="639" spans="1:6" x14ac:dyDescent="0.2">
      <c r="A639" s="66" t="s">
        <v>536</v>
      </c>
      <c r="B639" s="66" t="s">
        <v>542</v>
      </c>
      <c r="C639" s="67">
        <v>26</v>
      </c>
      <c r="D639" s="68">
        <v>486703</v>
      </c>
      <c r="E639" s="68">
        <v>29202.18</v>
      </c>
      <c r="F639" s="69">
        <v>4.4913106878038024E-5</v>
      </c>
    </row>
    <row r="640" spans="1:6" x14ac:dyDescent="0.2">
      <c r="A640" s="66" t="s">
        <v>536</v>
      </c>
      <c r="B640" s="66" t="s">
        <v>541</v>
      </c>
      <c r="C640" s="67">
        <v>21</v>
      </c>
      <c r="D640" s="68">
        <v>335729</v>
      </c>
      <c r="E640" s="68">
        <v>20143.740000000002</v>
      </c>
      <c r="F640" s="69">
        <v>3.0981178375840764E-5</v>
      </c>
    </row>
    <row r="641" spans="1:6" x14ac:dyDescent="0.2">
      <c r="A641" s="66" t="s">
        <v>536</v>
      </c>
      <c r="B641" s="66" t="s">
        <v>544</v>
      </c>
      <c r="C641" s="67">
        <v>21</v>
      </c>
      <c r="D641" s="68">
        <v>326160</v>
      </c>
      <c r="E641" s="68">
        <v>19569.599999999999</v>
      </c>
      <c r="F641" s="69">
        <v>3.0098148027320316E-5</v>
      </c>
    </row>
    <row r="642" spans="1:6" x14ac:dyDescent="0.2">
      <c r="A642" s="66" t="s">
        <v>536</v>
      </c>
      <c r="B642" s="66" t="s">
        <v>543</v>
      </c>
      <c r="C642" s="67">
        <v>17</v>
      </c>
      <c r="D642" s="68">
        <v>531645</v>
      </c>
      <c r="E642" s="68">
        <v>31898.7</v>
      </c>
      <c r="F642" s="69">
        <v>4.9060368861861392E-5</v>
      </c>
    </row>
    <row r="643" spans="1:6" x14ac:dyDescent="0.2">
      <c r="A643" s="66" t="s">
        <v>536</v>
      </c>
      <c r="B643" s="66" t="s">
        <v>546</v>
      </c>
      <c r="C643" s="67">
        <v>14</v>
      </c>
      <c r="D643" s="68">
        <v>98347</v>
      </c>
      <c r="E643" s="68">
        <v>5900.82</v>
      </c>
      <c r="F643" s="69">
        <v>9.0754922861260469E-6</v>
      </c>
    </row>
    <row r="644" spans="1:6" x14ac:dyDescent="0.2">
      <c r="A644" s="66" t="s">
        <v>536</v>
      </c>
      <c r="B644" s="66" t="s">
        <v>545</v>
      </c>
      <c r="C644" s="67">
        <v>13</v>
      </c>
      <c r="D644" s="68">
        <v>450621</v>
      </c>
      <c r="E644" s="68">
        <v>27037.26</v>
      </c>
      <c r="F644" s="69">
        <v>4.158344849834164E-5</v>
      </c>
    </row>
    <row r="645" spans="1:6" x14ac:dyDescent="0.2">
      <c r="A645" s="66" t="s">
        <v>536</v>
      </c>
      <c r="B645" s="66" t="s">
        <v>860</v>
      </c>
      <c r="C645" s="67">
        <v>10</v>
      </c>
      <c r="D645" s="68">
        <v>158652</v>
      </c>
      <c r="E645" s="68">
        <v>9519.1200000000008</v>
      </c>
      <c r="F645" s="69">
        <v>1.4640456772229653E-5</v>
      </c>
    </row>
    <row r="646" spans="1:6" x14ac:dyDescent="0.2">
      <c r="A646" s="66" t="s">
        <v>536</v>
      </c>
      <c r="B646" s="66" t="s">
        <v>52</v>
      </c>
      <c r="C646" s="67">
        <v>40</v>
      </c>
      <c r="D646" s="68">
        <v>1448512</v>
      </c>
      <c r="E646" s="68">
        <v>83973.04</v>
      </c>
      <c r="F646" s="69">
        <v>1.2915097846783225E-4</v>
      </c>
    </row>
    <row r="647" spans="1:6" x14ac:dyDescent="0.2">
      <c r="A647" s="66" t="s">
        <v>536</v>
      </c>
      <c r="B647" s="66" t="s">
        <v>53</v>
      </c>
      <c r="C647" s="67">
        <v>1070</v>
      </c>
      <c r="D647" s="68">
        <v>107586348</v>
      </c>
      <c r="E647" s="68">
        <v>6441114.8099999996</v>
      </c>
      <c r="F647" s="69">
        <v>9.906468553897126E-3</v>
      </c>
    </row>
    <row r="648" spans="1:6" x14ac:dyDescent="0.2">
      <c r="A648" s="66" t="s">
        <v>547</v>
      </c>
      <c r="B648" s="66" t="s">
        <v>548</v>
      </c>
      <c r="C648" s="67">
        <v>253</v>
      </c>
      <c r="D648" s="68">
        <v>13895363</v>
      </c>
      <c r="E648" s="68">
        <v>833721.78</v>
      </c>
      <c r="F648" s="69">
        <v>1.2822684954235644E-3</v>
      </c>
    </row>
    <row r="649" spans="1:6" x14ac:dyDescent="0.2">
      <c r="A649" s="66" t="s">
        <v>547</v>
      </c>
      <c r="B649" s="66" t="s">
        <v>549</v>
      </c>
      <c r="C649" s="67">
        <v>72</v>
      </c>
      <c r="D649" s="68">
        <v>1977846</v>
      </c>
      <c r="E649" s="68">
        <v>118670.76</v>
      </c>
      <c r="F649" s="69">
        <v>1.8251625485419235E-4</v>
      </c>
    </row>
    <row r="650" spans="1:6" x14ac:dyDescent="0.2">
      <c r="A650" s="66" t="s">
        <v>547</v>
      </c>
      <c r="B650" s="66" t="s">
        <v>550</v>
      </c>
      <c r="C650" s="67">
        <v>26</v>
      </c>
      <c r="D650" s="68">
        <v>3229252</v>
      </c>
      <c r="E650" s="68">
        <v>193755.12</v>
      </c>
      <c r="F650" s="69">
        <v>2.9799639659529125E-4</v>
      </c>
    </row>
    <row r="651" spans="1:6" x14ac:dyDescent="0.2">
      <c r="A651" s="66" t="s">
        <v>547</v>
      </c>
      <c r="B651" s="66" t="s">
        <v>551</v>
      </c>
      <c r="C651" s="67">
        <v>20</v>
      </c>
      <c r="D651" s="68">
        <v>1556457</v>
      </c>
      <c r="E651" s="68">
        <v>93387.42</v>
      </c>
      <c r="F651" s="69">
        <v>1.4363034456757082E-4</v>
      </c>
    </row>
    <row r="652" spans="1:6" x14ac:dyDescent="0.2">
      <c r="A652" s="66" t="s">
        <v>547</v>
      </c>
      <c r="B652" s="66" t="s">
        <v>552</v>
      </c>
      <c r="C652" s="67">
        <v>16</v>
      </c>
      <c r="D652" s="68">
        <v>293212</v>
      </c>
      <c r="E652" s="68">
        <v>17592.72</v>
      </c>
      <c r="F652" s="69">
        <v>2.7057696159512651E-5</v>
      </c>
    </row>
    <row r="653" spans="1:6" x14ac:dyDescent="0.2">
      <c r="A653" s="66" t="s">
        <v>547</v>
      </c>
      <c r="B653" s="66" t="s">
        <v>553</v>
      </c>
      <c r="C653" s="67">
        <v>15</v>
      </c>
      <c r="D653" s="68">
        <v>308831</v>
      </c>
      <c r="E653" s="68">
        <v>18529.86</v>
      </c>
      <c r="F653" s="69">
        <v>2.8499022422815066E-5</v>
      </c>
    </row>
    <row r="654" spans="1:6" x14ac:dyDescent="0.2">
      <c r="A654" s="66" t="s">
        <v>547</v>
      </c>
      <c r="B654" s="66" t="s">
        <v>52</v>
      </c>
      <c r="C654" s="67">
        <v>35</v>
      </c>
      <c r="D654" s="68">
        <v>646455</v>
      </c>
      <c r="E654" s="68">
        <v>38587.56</v>
      </c>
      <c r="F654" s="69">
        <v>5.9347870824805027E-5</v>
      </c>
    </row>
    <row r="655" spans="1:6" x14ac:dyDescent="0.2">
      <c r="A655" s="66" t="s">
        <v>547</v>
      </c>
      <c r="B655" s="66" t="s">
        <v>53</v>
      </c>
      <c r="C655" s="67">
        <v>437</v>
      </c>
      <c r="D655" s="68">
        <v>21907416</v>
      </c>
      <c r="E655" s="68">
        <v>1314245.22</v>
      </c>
      <c r="F655" s="69">
        <v>2.0213160808477517E-3</v>
      </c>
    </row>
    <row r="656" spans="1:6" x14ac:dyDescent="0.2">
      <c r="A656" s="66" t="s">
        <v>554</v>
      </c>
      <c r="B656" s="66" t="s">
        <v>555</v>
      </c>
      <c r="C656" s="67">
        <v>242</v>
      </c>
      <c r="D656" s="68">
        <v>11725371</v>
      </c>
      <c r="E656" s="68">
        <v>702072.72</v>
      </c>
      <c r="F656" s="69">
        <v>1.0797915467103778E-3</v>
      </c>
    </row>
    <row r="657" spans="1:6" x14ac:dyDescent="0.2">
      <c r="A657" s="66" t="s">
        <v>554</v>
      </c>
      <c r="B657" s="66" t="s">
        <v>556</v>
      </c>
      <c r="C657" s="67">
        <v>122</v>
      </c>
      <c r="D657" s="68">
        <v>3475193</v>
      </c>
      <c r="E657" s="68">
        <v>208465</v>
      </c>
      <c r="F657" s="69">
        <v>3.2062026962816461E-4</v>
      </c>
    </row>
    <row r="658" spans="1:6" x14ac:dyDescent="0.2">
      <c r="A658" s="66" t="s">
        <v>554</v>
      </c>
      <c r="B658" s="66" t="s">
        <v>557</v>
      </c>
      <c r="C658" s="67">
        <v>43</v>
      </c>
      <c r="D658" s="68">
        <v>1042265</v>
      </c>
      <c r="E658" s="68">
        <v>62535.9</v>
      </c>
      <c r="F658" s="69">
        <v>9.6180544069459818E-5</v>
      </c>
    </row>
    <row r="659" spans="1:6" x14ac:dyDescent="0.2">
      <c r="A659" s="66" t="s">
        <v>554</v>
      </c>
      <c r="B659" s="66" t="s">
        <v>393</v>
      </c>
      <c r="C659" s="67">
        <v>33</v>
      </c>
      <c r="D659" s="68">
        <v>1374034</v>
      </c>
      <c r="E659" s="68">
        <v>82442.039999999994</v>
      </c>
      <c r="F659" s="69">
        <v>1.2679629239198872E-4</v>
      </c>
    </row>
    <row r="660" spans="1:6" x14ac:dyDescent="0.2">
      <c r="A660" s="66" t="s">
        <v>554</v>
      </c>
      <c r="B660" s="66" t="s">
        <v>558</v>
      </c>
      <c r="C660" s="67">
        <v>19</v>
      </c>
      <c r="D660" s="68">
        <v>272292</v>
      </c>
      <c r="E660" s="68">
        <v>16337.52</v>
      </c>
      <c r="F660" s="69">
        <v>2.5127191938481434E-5</v>
      </c>
    </row>
    <row r="661" spans="1:6" x14ac:dyDescent="0.2">
      <c r="A661" s="66" t="s">
        <v>554</v>
      </c>
      <c r="B661" s="66" t="s">
        <v>554</v>
      </c>
      <c r="C661" s="67">
        <v>10</v>
      </c>
      <c r="D661" s="68">
        <v>204886</v>
      </c>
      <c r="E661" s="68">
        <v>12293.16</v>
      </c>
      <c r="F661" s="69">
        <v>1.8906944924961832E-5</v>
      </c>
    </row>
    <row r="662" spans="1:6" x14ac:dyDescent="0.2">
      <c r="A662" s="66" t="s">
        <v>554</v>
      </c>
      <c r="B662" s="66" t="s">
        <v>52</v>
      </c>
      <c r="C662" s="67">
        <v>38</v>
      </c>
      <c r="D662" s="68">
        <v>768225</v>
      </c>
      <c r="E662" s="68">
        <v>42632.3</v>
      </c>
      <c r="F662" s="69">
        <v>6.5568702280329084E-5</v>
      </c>
    </row>
    <row r="663" spans="1:6" x14ac:dyDescent="0.2">
      <c r="A663" s="66" t="s">
        <v>554</v>
      </c>
      <c r="B663" s="66" t="s">
        <v>53</v>
      </c>
      <c r="C663" s="67">
        <v>507</v>
      </c>
      <c r="D663" s="68">
        <v>18862266</v>
      </c>
      <c r="E663" s="68">
        <v>1126778.6399999999</v>
      </c>
      <c r="F663" s="69">
        <v>1.7329914919437632E-3</v>
      </c>
    </row>
    <row r="664" spans="1:6" x14ac:dyDescent="0.2">
      <c r="A664" s="66" t="s">
        <v>200</v>
      </c>
      <c r="B664" s="66" t="s">
        <v>559</v>
      </c>
      <c r="C664" s="67">
        <v>152</v>
      </c>
      <c r="D664" s="68">
        <v>9583712</v>
      </c>
      <c r="E664" s="68">
        <v>573072.18999999994</v>
      </c>
      <c r="F664" s="69">
        <v>8.8138805110787313E-4</v>
      </c>
    </row>
    <row r="665" spans="1:6" x14ac:dyDescent="0.2">
      <c r="A665" s="66" t="s">
        <v>200</v>
      </c>
      <c r="B665" s="66" t="s">
        <v>560</v>
      </c>
      <c r="C665" s="67">
        <v>75</v>
      </c>
      <c r="D665" s="68">
        <v>3326108</v>
      </c>
      <c r="E665" s="68">
        <v>199566.48</v>
      </c>
      <c r="F665" s="69">
        <v>3.0693429892952645E-4</v>
      </c>
    </row>
    <row r="666" spans="1:6" x14ac:dyDescent="0.2">
      <c r="A666" s="66" t="s">
        <v>200</v>
      </c>
      <c r="B666" s="66" t="s">
        <v>561</v>
      </c>
      <c r="C666" s="67">
        <v>27</v>
      </c>
      <c r="D666" s="68">
        <v>521819</v>
      </c>
      <c r="E666" s="68">
        <v>31309.14</v>
      </c>
      <c r="F666" s="69">
        <v>4.8153622472002272E-5</v>
      </c>
    </row>
    <row r="667" spans="1:6" x14ac:dyDescent="0.2">
      <c r="A667" s="66" t="s">
        <v>200</v>
      </c>
      <c r="B667" s="66" t="s">
        <v>562</v>
      </c>
      <c r="C667" s="67">
        <v>20</v>
      </c>
      <c r="D667" s="68">
        <v>197934</v>
      </c>
      <c r="E667" s="68">
        <v>11876.04</v>
      </c>
      <c r="F667" s="69">
        <v>1.8265412164703276E-5</v>
      </c>
    </row>
    <row r="668" spans="1:6" x14ac:dyDescent="0.2">
      <c r="A668" s="66" t="s">
        <v>200</v>
      </c>
      <c r="B668" s="66" t="s">
        <v>563</v>
      </c>
      <c r="C668" s="67">
        <v>15</v>
      </c>
      <c r="D668" s="68">
        <v>187691</v>
      </c>
      <c r="E668" s="68">
        <v>11261.46</v>
      </c>
      <c r="F668" s="69">
        <v>1.7320184882866622E-5</v>
      </c>
    </row>
    <row r="669" spans="1:6" x14ac:dyDescent="0.2">
      <c r="A669" s="66" t="s">
        <v>200</v>
      </c>
      <c r="B669" s="66" t="s">
        <v>861</v>
      </c>
      <c r="C669" s="67">
        <v>13</v>
      </c>
      <c r="D669" s="68">
        <v>37535</v>
      </c>
      <c r="E669" s="68">
        <v>2252.1</v>
      </c>
      <c r="F669" s="69">
        <v>3.4637416795605474E-6</v>
      </c>
    </row>
    <row r="670" spans="1:6" x14ac:dyDescent="0.2">
      <c r="A670" s="66" t="s">
        <v>200</v>
      </c>
      <c r="B670" s="66" t="s">
        <v>564</v>
      </c>
      <c r="C670" s="67">
        <v>12</v>
      </c>
      <c r="D670" s="68">
        <v>272038</v>
      </c>
      <c r="E670" s="68">
        <v>16322.28</v>
      </c>
      <c r="F670" s="69">
        <v>2.5103752738092242E-5</v>
      </c>
    </row>
    <row r="671" spans="1:6" x14ac:dyDescent="0.2">
      <c r="A671" s="66" t="s">
        <v>200</v>
      </c>
      <c r="B671" s="66" t="s">
        <v>52</v>
      </c>
      <c r="C671" s="67">
        <v>28</v>
      </c>
      <c r="D671" s="68">
        <v>345910</v>
      </c>
      <c r="E671" s="68">
        <v>20747.97</v>
      </c>
      <c r="F671" s="69">
        <v>3.1910487303082392E-5</v>
      </c>
    </row>
    <row r="672" spans="1:6" x14ac:dyDescent="0.2">
      <c r="A672" s="66" t="s">
        <v>200</v>
      </c>
      <c r="B672" s="66" t="s">
        <v>53</v>
      </c>
      <c r="C672" s="67">
        <v>342</v>
      </c>
      <c r="D672" s="68">
        <v>14472747</v>
      </c>
      <c r="E672" s="68">
        <v>866407.66</v>
      </c>
      <c r="F672" s="69">
        <v>1.3325395512777071E-3</v>
      </c>
    </row>
    <row r="673" spans="1:6" x14ac:dyDescent="0.2">
      <c r="A673" s="66" t="s">
        <v>426</v>
      </c>
      <c r="B673" s="66" t="s">
        <v>565</v>
      </c>
      <c r="C673" s="67">
        <v>194</v>
      </c>
      <c r="D673" s="68">
        <v>9612716</v>
      </c>
      <c r="E673" s="68">
        <v>575231.05000000005</v>
      </c>
      <c r="F673" s="69">
        <v>8.8470838917560385E-4</v>
      </c>
    </row>
    <row r="674" spans="1:6" x14ac:dyDescent="0.2">
      <c r="A674" s="66" t="s">
        <v>426</v>
      </c>
      <c r="B674" s="66" t="s">
        <v>566</v>
      </c>
      <c r="C674" s="67">
        <v>22</v>
      </c>
      <c r="D674" s="68">
        <v>1917993</v>
      </c>
      <c r="E674" s="68">
        <v>115079.58</v>
      </c>
      <c r="F674" s="69">
        <v>1.7699300107114357E-4</v>
      </c>
    </row>
    <row r="675" spans="1:6" x14ac:dyDescent="0.2">
      <c r="A675" s="66" t="s">
        <v>426</v>
      </c>
      <c r="B675" s="66" t="s">
        <v>862</v>
      </c>
      <c r="C675" s="67">
        <v>14</v>
      </c>
      <c r="D675" s="68">
        <v>227409</v>
      </c>
      <c r="E675" s="68">
        <v>13644.54</v>
      </c>
      <c r="F675" s="69">
        <v>2.0985374493331148E-5</v>
      </c>
    </row>
    <row r="676" spans="1:6" x14ac:dyDescent="0.2">
      <c r="A676" s="66" t="s">
        <v>426</v>
      </c>
      <c r="B676" s="66" t="s">
        <v>527</v>
      </c>
      <c r="C676" s="67">
        <v>12</v>
      </c>
      <c r="D676" s="68">
        <v>360332</v>
      </c>
      <c r="E676" s="68">
        <v>21619.919999999998</v>
      </c>
      <c r="F676" s="69">
        <v>3.3251551002515286E-5</v>
      </c>
    </row>
    <row r="677" spans="1:6" x14ac:dyDescent="0.2">
      <c r="A677" s="66" t="s">
        <v>426</v>
      </c>
      <c r="B677" s="66" t="s">
        <v>52</v>
      </c>
      <c r="C677" s="67">
        <v>13</v>
      </c>
      <c r="D677" s="68">
        <v>19504</v>
      </c>
      <c r="E677" s="68">
        <v>1024.93</v>
      </c>
      <c r="F677" s="69">
        <v>1.5763477463842601E-6</v>
      </c>
    </row>
    <row r="678" spans="1:6" x14ac:dyDescent="0.2">
      <c r="A678" s="66" t="s">
        <v>426</v>
      </c>
      <c r="B678" s="66" t="s">
        <v>53</v>
      </c>
      <c r="C678" s="67">
        <v>255</v>
      </c>
      <c r="D678" s="68">
        <v>12137954</v>
      </c>
      <c r="E678" s="68">
        <v>726600.02</v>
      </c>
      <c r="F678" s="69">
        <v>1.1175146634889782E-3</v>
      </c>
    </row>
    <row r="679" spans="1:6" x14ac:dyDescent="0.2">
      <c r="A679" s="66" t="s">
        <v>567</v>
      </c>
      <c r="B679" s="66" t="s">
        <v>568</v>
      </c>
      <c r="C679" s="67">
        <v>256</v>
      </c>
      <c r="D679" s="68">
        <v>18911328</v>
      </c>
      <c r="E679" s="68">
        <v>1132418.5900000001</v>
      </c>
      <c r="F679" s="69">
        <v>1.7416657647938312E-3</v>
      </c>
    </row>
    <row r="680" spans="1:6" x14ac:dyDescent="0.2">
      <c r="A680" s="66" t="s">
        <v>567</v>
      </c>
      <c r="B680" s="66" t="s">
        <v>569</v>
      </c>
      <c r="C680" s="67">
        <v>61</v>
      </c>
      <c r="D680" s="68">
        <v>1741669</v>
      </c>
      <c r="E680" s="68">
        <v>104500.14</v>
      </c>
      <c r="F680" s="69">
        <v>1.607217665458516E-4</v>
      </c>
    </row>
    <row r="681" spans="1:6" x14ac:dyDescent="0.2">
      <c r="A681" s="66" t="s">
        <v>567</v>
      </c>
      <c r="B681" s="66" t="s">
        <v>570</v>
      </c>
      <c r="C681" s="67">
        <v>46</v>
      </c>
      <c r="D681" s="68">
        <v>1348676</v>
      </c>
      <c r="E681" s="68">
        <v>80753.41</v>
      </c>
      <c r="F681" s="69">
        <v>1.2419917054466565E-4</v>
      </c>
    </row>
    <row r="682" spans="1:6" x14ac:dyDescent="0.2">
      <c r="A682" s="66" t="s">
        <v>567</v>
      </c>
      <c r="B682" s="66" t="s">
        <v>863</v>
      </c>
      <c r="C682" s="67">
        <v>11</v>
      </c>
      <c r="D682" s="68">
        <v>47768</v>
      </c>
      <c r="E682" s="68">
        <v>2866.08</v>
      </c>
      <c r="F682" s="69">
        <v>4.4080461582322691E-6</v>
      </c>
    </row>
    <row r="683" spans="1:6" x14ac:dyDescent="0.2">
      <c r="A683" s="66" t="s">
        <v>567</v>
      </c>
      <c r="B683" s="66" t="s">
        <v>52</v>
      </c>
      <c r="C683" s="67">
        <v>16</v>
      </c>
      <c r="D683" s="68">
        <v>284154</v>
      </c>
      <c r="E683" s="68">
        <v>16987.810000000001</v>
      </c>
      <c r="F683" s="69">
        <v>2.6127341388684106E-5</v>
      </c>
    </row>
    <row r="684" spans="1:6" x14ac:dyDescent="0.2">
      <c r="A684" s="66" t="s">
        <v>567</v>
      </c>
      <c r="B684" s="66" t="s">
        <v>53</v>
      </c>
      <c r="C684" s="67">
        <v>390</v>
      </c>
      <c r="D684" s="68">
        <v>22333595</v>
      </c>
      <c r="E684" s="68">
        <v>1337526.03</v>
      </c>
      <c r="F684" s="69">
        <v>2.0571220894312647E-3</v>
      </c>
    </row>
    <row r="685" spans="1:6" x14ac:dyDescent="0.2">
      <c r="A685" s="66" t="s">
        <v>571</v>
      </c>
      <c r="B685" s="66" t="s">
        <v>571</v>
      </c>
      <c r="C685" s="67">
        <v>781</v>
      </c>
      <c r="D685" s="68">
        <v>100808813</v>
      </c>
      <c r="E685" s="68">
        <v>6038020.75</v>
      </c>
      <c r="F685" s="69">
        <v>9.28650776334374E-3</v>
      </c>
    </row>
    <row r="686" spans="1:6" x14ac:dyDescent="0.2">
      <c r="A686" s="66" t="s">
        <v>571</v>
      </c>
      <c r="B686" s="66" t="s">
        <v>572</v>
      </c>
      <c r="C686" s="67">
        <v>134</v>
      </c>
      <c r="D686" s="68">
        <v>5027893</v>
      </c>
      <c r="E686" s="68">
        <v>301673.58</v>
      </c>
      <c r="F686" s="69">
        <v>4.6397555733237566E-4</v>
      </c>
    </row>
    <row r="687" spans="1:6" x14ac:dyDescent="0.2">
      <c r="A687" s="66" t="s">
        <v>571</v>
      </c>
      <c r="B687" s="66" t="s">
        <v>165</v>
      </c>
      <c r="C687" s="67">
        <v>100</v>
      </c>
      <c r="D687" s="68">
        <v>16815684</v>
      </c>
      <c r="E687" s="68">
        <v>1008941.04</v>
      </c>
      <c r="F687" s="69">
        <v>1.5517566415643913E-3</v>
      </c>
    </row>
    <row r="688" spans="1:6" x14ac:dyDescent="0.2">
      <c r="A688" s="66" t="s">
        <v>571</v>
      </c>
      <c r="B688" s="66" t="s">
        <v>573</v>
      </c>
      <c r="C688" s="67">
        <v>27</v>
      </c>
      <c r="D688" s="68">
        <v>1083367</v>
      </c>
      <c r="E688" s="68">
        <v>65002.02</v>
      </c>
      <c r="F688" s="69">
        <v>9.9973449637950489E-5</v>
      </c>
    </row>
    <row r="689" spans="1:6" x14ac:dyDescent="0.2">
      <c r="A689" s="66" t="s">
        <v>571</v>
      </c>
      <c r="B689" s="66" t="s">
        <v>574</v>
      </c>
      <c r="C689" s="67">
        <v>16</v>
      </c>
      <c r="D689" s="68">
        <v>159602</v>
      </c>
      <c r="E689" s="68">
        <v>9576.1200000000008</v>
      </c>
      <c r="F689" s="69">
        <v>1.4728123072897897E-5</v>
      </c>
    </row>
    <row r="690" spans="1:6" x14ac:dyDescent="0.2">
      <c r="A690" s="66" t="s">
        <v>571</v>
      </c>
      <c r="B690" s="66" t="s">
        <v>864</v>
      </c>
      <c r="C690" s="67">
        <v>15</v>
      </c>
      <c r="D690" s="68">
        <v>126664</v>
      </c>
      <c r="E690" s="68">
        <v>7599.84</v>
      </c>
      <c r="F690" s="69">
        <v>1.1688594008255155E-5</v>
      </c>
    </row>
    <row r="691" spans="1:6" x14ac:dyDescent="0.2">
      <c r="A691" s="66" t="s">
        <v>571</v>
      </c>
      <c r="B691" s="66" t="s">
        <v>159</v>
      </c>
      <c r="C691" s="67">
        <v>13</v>
      </c>
      <c r="D691" s="68">
        <v>571747</v>
      </c>
      <c r="E691" s="68">
        <v>34304.82</v>
      </c>
      <c r="F691" s="69">
        <v>5.2760994113859181E-5</v>
      </c>
    </row>
    <row r="692" spans="1:6" x14ac:dyDescent="0.2">
      <c r="A692" s="66" t="s">
        <v>571</v>
      </c>
      <c r="B692" s="66" t="s">
        <v>865</v>
      </c>
      <c r="C692" s="67">
        <v>12</v>
      </c>
      <c r="D692" s="68">
        <v>92789</v>
      </c>
      <c r="E692" s="68">
        <v>5567.34</v>
      </c>
      <c r="F692" s="69">
        <v>8.5625982870585759E-6</v>
      </c>
    </row>
    <row r="693" spans="1:6" x14ac:dyDescent="0.2">
      <c r="A693" s="66" t="s">
        <v>571</v>
      </c>
      <c r="B693" s="66" t="s">
        <v>662</v>
      </c>
      <c r="C693" s="67">
        <v>10</v>
      </c>
      <c r="D693" s="68">
        <v>105746</v>
      </c>
      <c r="E693" s="68">
        <v>6344.76</v>
      </c>
      <c r="F693" s="69">
        <v>9.7582743478569242E-6</v>
      </c>
    </row>
    <row r="694" spans="1:6" x14ac:dyDescent="0.2">
      <c r="A694" s="66" t="s">
        <v>571</v>
      </c>
      <c r="B694" s="66" t="s">
        <v>52</v>
      </c>
      <c r="C694" s="67">
        <v>51</v>
      </c>
      <c r="D694" s="68">
        <v>1414995</v>
      </c>
      <c r="E694" s="68">
        <v>82831.820000000007</v>
      </c>
      <c r="F694" s="69">
        <v>1.2739577608803204E-4</v>
      </c>
    </row>
    <row r="695" spans="1:6" x14ac:dyDescent="0.2">
      <c r="A695" s="66" t="s">
        <v>571</v>
      </c>
      <c r="B695" s="66" t="s">
        <v>53</v>
      </c>
      <c r="C695" s="67">
        <v>1159</v>
      </c>
      <c r="D695" s="68">
        <v>126207300</v>
      </c>
      <c r="E695" s="68">
        <v>7559862.0899999999</v>
      </c>
      <c r="F695" s="69">
        <v>1.1627107771796418E-2</v>
      </c>
    </row>
    <row r="696" spans="1:6" x14ac:dyDescent="0.2">
      <c r="A696" s="66" t="s">
        <v>575</v>
      </c>
      <c r="B696" s="66" t="s">
        <v>576</v>
      </c>
      <c r="C696" s="67">
        <v>234</v>
      </c>
      <c r="D696" s="68">
        <v>21140197</v>
      </c>
      <c r="E696" s="68">
        <v>1268411.82</v>
      </c>
      <c r="F696" s="69">
        <v>1.9508240698819996E-3</v>
      </c>
    </row>
    <row r="697" spans="1:6" x14ac:dyDescent="0.2">
      <c r="A697" s="66" t="s">
        <v>575</v>
      </c>
      <c r="B697" s="66" t="s">
        <v>577</v>
      </c>
      <c r="C697" s="67">
        <v>82</v>
      </c>
      <c r="D697" s="68">
        <v>3196616</v>
      </c>
      <c r="E697" s="68">
        <v>191796.96</v>
      </c>
      <c r="F697" s="69">
        <v>2.9498473618622936E-4</v>
      </c>
    </row>
    <row r="698" spans="1:6" x14ac:dyDescent="0.2">
      <c r="A698" s="66" t="s">
        <v>575</v>
      </c>
      <c r="B698" s="66" t="s">
        <v>578</v>
      </c>
      <c r="C698" s="67">
        <v>73</v>
      </c>
      <c r="D698" s="68">
        <v>3390458</v>
      </c>
      <c r="E698" s="68">
        <v>203427.48</v>
      </c>
      <c r="F698" s="69">
        <v>3.1287253729584378E-4</v>
      </c>
    </row>
    <row r="699" spans="1:6" x14ac:dyDescent="0.2">
      <c r="A699" s="66" t="s">
        <v>575</v>
      </c>
      <c r="B699" s="66" t="s">
        <v>579</v>
      </c>
      <c r="C699" s="67">
        <v>68</v>
      </c>
      <c r="D699" s="68">
        <v>2743097</v>
      </c>
      <c r="E699" s="68">
        <v>164524.6</v>
      </c>
      <c r="F699" s="69">
        <v>2.5303970264776309E-4</v>
      </c>
    </row>
    <row r="700" spans="1:6" x14ac:dyDescent="0.2">
      <c r="A700" s="66" t="s">
        <v>575</v>
      </c>
      <c r="B700" s="66" t="s">
        <v>580</v>
      </c>
      <c r="C700" s="67">
        <v>47</v>
      </c>
      <c r="D700" s="68">
        <v>1330075</v>
      </c>
      <c r="E700" s="68">
        <v>79789.63</v>
      </c>
      <c r="F700" s="69">
        <v>1.2271687182084041E-4</v>
      </c>
    </row>
    <row r="701" spans="1:6" x14ac:dyDescent="0.2">
      <c r="A701" s="66" t="s">
        <v>575</v>
      </c>
      <c r="B701" s="66" t="s">
        <v>581</v>
      </c>
      <c r="C701" s="67">
        <v>38</v>
      </c>
      <c r="D701" s="68">
        <v>1503942</v>
      </c>
      <c r="E701" s="68">
        <v>90191.27</v>
      </c>
      <c r="F701" s="69">
        <v>1.3871464900825844E-4</v>
      </c>
    </row>
    <row r="702" spans="1:6" x14ac:dyDescent="0.2">
      <c r="A702" s="66" t="s">
        <v>575</v>
      </c>
      <c r="B702" s="66" t="s">
        <v>582</v>
      </c>
      <c r="C702" s="67">
        <v>15</v>
      </c>
      <c r="D702" s="68">
        <v>2390877</v>
      </c>
      <c r="E702" s="68">
        <v>143452.62</v>
      </c>
      <c r="F702" s="69">
        <v>2.2063088625556636E-4</v>
      </c>
    </row>
    <row r="703" spans="1:6" x14ac:dyDescent="0.2">
      <c r="A703" s="66" t="s">
        <v>575</v>
      </c>
      <c r="B703" s="66" t="s">
        <v>52</v>
      </c>
      <c r="C703" s="67">
        <v>34</v>
      </c>
      <c r="D703" s="68">
        <v>1078917</v>
      </c>
      <c r="E703" s="68">
        <v>61151.01</v>
      </c>
      <c r="F703" s="69">
        <v>9.4050575944329225E-5</v>
      </c>
    </row>
    <row r="704" spans="1:6" x14ac:dyDescent="0.2">
      <c r="A704" s="66" t="s">
        <v>575</v>
      </c>
      <c r="B704" s="66" t="s">
        <v>53</v>
      </c>
      <c r="C704" s="67">
        <v>591</v>
      </c>
      <c r="D704" s="68">
        <v>36774179</v>
      </c>
      <c r="E704" s="68">
        <v>2202745.39</v>
      </c>
      <c r="F704" s="69">
        <v>3.3878340290408302E-3</v>
      </c>
    </row>
    <row r="705" spans="1:6" x14ac:dyDescent="0.2">
      <c r="A705" s="66" t="s">
        <v>187</v>
      </c>
      <c r="B705" s="66" t="s">
        <v>583</v>
      </c>
      <c r="C705" s="67">
        <v>139</v>
      </c>
      <c r="D705" s="68">
        <v>9412375</v>
      </c>
      <c r="E705" s="68">
        <v>564739.35</v>
      </c>
      <c r="F705" s="69">
        <v>8.6857209923312992E-4</v>
      </c>
    </row>
    <row r="706" spans="1:6" x14ac:dyDescent="0.2">
      <c r="A706" s="66" t="s">
        <v>187</v>
      </c>
      <c r="B706" s="66" t="s">
        <v>584</v>
      </c>
      <c r="C706" s="67">
        <v>47</v>
      </c>
      <c r="D706" s="68">
        <v>2077262</v>
      </c>
      <c r="E706" s="68">
        <v>124635.72</v>
      </c>
      <c r="F706" s="69">
        <v>1.9169039479864931E-4</v>
      </c>
    </row>
    <row r="707" spans="1:6" x14ac:dyDescent="0.2">
      <c r="A707" s="66" t="s">
        <v>187</v>
      </c>
      <c r="B707" s="66" t="s">
        <v>585</v>
      </c>
      <c r="C707" s="67">
        <v>19</v>
      </c>
      <c r="D707" s="68">
        <v>92917</v>
      </c>
      <c r="E707" s="68">
        <v>5575.02</v>
      </c>
      <c r="F707" s="69">
        <v>8.5744101675696658E-6</v>
      </c>
    </row>
    <row r="708" spans="1:6" x14ac:dyDescent="0.2">
      <c r="A708" s="66" t="s">
        <v>187</v>
      </c>
      <c r="B708" s="66" t="s">
        <v>586</v>
      </c>
      <c r="C708" s="67">
        <v>14</v>
      </c>
      <c r="D708" s="68">
        <v>567082</v>
      </c>
      <c r="E708" s="68">
        <v>34024.92</v>
      </c>
      <c r="F708" s="69">
        <v>5.2330506437419855E-5</v>
      </c>
    </row>
    <row r="709" spans="1:6" x14ac:dyDescent="0.2">
      <c r="A709" s="66" t="s">
        <v>187</v>
      </c>
      <c r="B709" s="66" t="s">
        <v>866</v>
      </c>
      <c r="C709" s="67">
        <v>12</v>
      </c>
      <c r="D709" s="68">
        <v>79514</v>
      </c>
      <c r="E709" s="68">
        <v>4770.84</v>
      </c>
      <c r="F709" s="69">
        <v>7.3375770856154893E-6</v>
      </c>
    </row>
    <row r="710" spans="1:6" x14ac:dyDescent="0.2">
      <c r="A710" s="66" t="s">
        <v>187</v>
      </c>
      <c r="B710" s="66" t="s">
        <v>52</v>
      </c>
      <c r="C710" s="67">
        <v>15</v>
      </c>
      <c r="D710" s="68">
        <v>800973</v>
      </c>
      <c r="E710" s="68">
        <v>46841.96</v>
      </c>
      <c r="F710" s="69">
        <v>7.204318156578659E-5</v>
      </c>
    </row>
    <row r="711" spans="1:6" x14ac:dyDescent="0.2">
      <c r="A711" s="66" t="s">
        <v>187</v>
      </c>
      <c r="B711" s="66" t="s">
        <v>53</v>
      </c>
      <c r="C711" s="67">
        <v>246</v>
      </c>
      <c r="D711" s="68">
        <v>13030123</v>
      </c>
      <c r="E711" s="68">
        <v>780587.81</v>
      </c>
      <c r="F711" s="69">
        <v>1.200548169288171E-3</v>
      </c>
    </row>
    <row r="712" spans="1:6" x14ac:dyDescent="0.2">
      <c r="A712" s="66" t="s">
        <v>587</v>
      </c>
      <c r="B712" s="66" t="s">
        <v>588</v>
      </c>
      <c r="C712" s="67">
        <v>243</v>
      </c>
      <c r="D712" s="68">
        <v>15231252</v>
      </c>
      <c r="E712" s="68">
        <v>911349.07</v>
      </c>
      <c r="F712" s="69">
        <v>1.4016596769183176E-3</v>
      </c>
    </row>
    <row r="713" spans="1:6" x14ac:dyDescent="0.2">
      <c r="A713" s="66" t="s">
        <v>587</v>
      </c>
      <c r="B713" s="66" t="s">
        <v>323</v>
      </c>
      <c r="C713" s="67">
        <v>190</v>
      </c>
      <c r="D713" s="68">
        <v>16617047</v>
      </c>
      <c r="E713" s="68">
        <v>995650.42</v>
      </c>
      <c r="F713" s="69">
        <v>1.5313155978979463E-3</v>
      </c>
    </row>
    <row r="714" spans="1:6" x14ac:dyDescent="0.2">
      <c r="A714" s="66" t="s">
        <v>587</v>
      </c>
      <c r="B714" s="66" t="s">
        <v>589</v>
      </c>
      <c r="C714" s="67">
        <v>43</v>
      </c>
      <c r="D714" s="68">
        <v>789698</v>
      </c>
      <c r="E714" s="68">
        <v>47381.88</v>
      </c>
      <c r="F714" s="69">
        <v>7.2873581373800587E-5</v>
      </c>
    </row>
    <row r="715" spans="1:6" x14ac:dyDescent="0.2">
      <c r="A715" s="66" t="s">
        <v>587</v>
      </c>
      <c r="B715" s="66" t="s">
        <v>590</v>
      </c>
      <c r="C715" s="67">
        <v>18</v>
      </c>
      <c r="D715" s="68">
        <v>147279</v>
      </c>
      <c r="E715" s="68">
        <v>8836.74</v>
      </c>
      <c r="F715" s="69">
        <v>1.3590952732756037E-5</v>
      </c>
    </row>
    <row r="716" spans="1:6" x14ac:dyDescent="0.2">
      <c r="A716" s="66" t="s">
        <v>587</v>
      </c>
      <c r="B716" s="66" t="s">
        <v>591</v>
      </c>
      <c r="C716" s="67">
        <v>13</v>
      </c>
      <c r="D716" s="68">
        <v>100843</v>
      </c>
      <c r="E716" s="68">
        <v>6050.58</v>
      </c>
      <c r="F716" s="69">
        <v>9.3058239560922944E-6</v>
      </c>
    </row>
    <row r="717" spans="1:6" x14ac:dyDescent="0.2">
      <c r="A717" s="66" t="s">
        <v>587</v>
      </c>
      <c r="B717" s="66" t="s">
        <v>52</v>
      </c>
      <c r="C717" s="67">
        <v>27</v>
      </c>
      <c r="D717" s="68">
        <v>619887</v>
      </c>
      <c r="E717" s="68">
        <v>37138.01</v>
      </c>
      <c r="F717" s="69">
        <v>5.7118455278600604E-5</v>
      </c>
    </row>
    <row r="718" spans="1:6" x14ac:dyDescent="0.2">
      <c r="A718" s="66" t="s">
        <v>587</v>
      </c>
      <c r="B718" s="66" t="s">
        <v>53</v>
      </c>
      <c r="C718" s="67">
        <v>534</v>
      </c>
      <c r="D718" s="68">
        <v>33506006</v>
      </c>
      <c r="E718" s="68">
        <v>2006406.7</v>
      </c>
      <c r="F718" s="69">
        <v>3.0858640881575132E-3</v>
      </c>
    </row>
    <row r="719" spans="1:6" x14ac:dyDescent="0.2">
      <c r="A719" s="66" t="s">
        <v>592</v>
      </c>
      <c r="B719" s="66" t="s">
        <v>593</v>
      </c>
      <c r="C719" s="67">
        <v>200</v>
      </c>
      <c r="D719" s="68">
        <v>10156023</v>
      </c>
      <c r="E719" s="68">
        <v>605806.82999999996</v>
      </c>
      <c r="F719" s="69">
        <v>9.3173410009921899E-4</v>
      </c>
    </row>
    <row r="720" spans="1:6" x14ac:dyDescent="0.2">
      <c r="A720" s="66" t="s">
        <v>592</v>
      </c>
      <c r="B720" s="66" t="s">
        <v>476</v>
      </c>
      <c r="C720" s="67">
        <v>67</v>
      </c>
      <c r="D720" s="68">
        <v>2818252</v>
      </c>
      <c r="E720" s="68">
        <v>169035.24</v>
      </c>
      <c r="F720" s="69">
        <v>2.5997709076085439E-4</v>
      </c>
    </row>
    <row r="721" spans="1:6" x14ac:dyDescent="0.2">
      <c r="A721" s="66" t="s">
        <v>592</v>
      </c>
      <c r="B721" s="66" t="s">
        <v>594</v>
      </c>
      <c r="C721" s="67">
        <v>45</v>
      </c>
      <c r="D721" s="68">
        <v>12530141</v>
      </c>
      <c r="E721" s="68">
        <v>751808.46</v>
      </c>
      <c r="F721" s="69">
        <v>1.156285377180511E-3</v>
      </c>
    </row>
    <row r="722" spans="1:6" x14ac:dyDescent="0.2">
      <c r="A722" s="66" t="s">
        <v>592</v>
      </c>
      <c r="B722" s="66" t="s">
        <v>595</v>
      </c>
      <c r="C722" s="67">
        <v>38</v>
      </c>
      <c r="D722" s="68">
        <v>607074</v>
      </c>
      <c r="E722" s="68">
        <v>36424.44</v>
      </c>
      <c r="F722" s="69">
        <v>5.602098085460344E-5</v>
      </c>
    </row>
    <row r="723" spans="1:6" x14ac:dyDescent="0.2">
      <c r="A723" s="66" t="s">
        <v>592</v>
      </c>
      <c r="B723" s="66" t="s">
        <v>596</v>
      </c>
      <c r="C723" s="67">
        <v>17</v>
      </c>
      <c r="D723" s="68">
        <v>611130</v>
      </c>
      <c r="E723" s="68">
        <v>36667.800000000003</v>
      </c>
      <c r="F723" s="69">
        <v>5.6395269818298588E-5</v>
      </c>
    </row>
    <row r="724" spans="1:6" x14ac:dyDescent="0.2">
      <c r="A724" s="66" t="s">
        <v>592</v>
      </c>
      <c r="B724" s="66" t="s">
        <v>597</v>
      </c>
      <c r="C724" s="67">
        <v>15</v>
      </c>
      <c r="D724" s="68">
        <v>787930</v>
      </c>
      <c r="E724" s="68">
        <v>47275.8</v>
      </c>
      <c r="F724" s="69">
        <v>7.2710429774241179E-5</v>
      </c>
    </row>
    <row r="725" spans="1:6" x14ac:dyDescent="0.2">
      <c r="A725" s="66" t="s">
        <v>592</v>
      </c>
      <c r="B725" s="66" t="s">
        <v>52</v>
      </c>
      <c r="C725" s="67">
        <v>25</v>
      </c>
      <c r="D725" s="68">
        <v>71258</v>
      </c>
      <c r="E725" s="68">
        <v>4070.56</v>
      </c>
      <c r="F725" s="69">
        <v>6.2605427517214969E-6</v>
      </c>
    </row>
    <row r="726" spans="1:6" x14ac:dyDescent="0.2">
      <c r="A726" s="66" t="s">
        <v>592</v>
      </c>
      <c r="B726" s="66" t="s">
        <v>53</v>
      </c>
      <c r="C726" s="67">
        <v>407</v>
      </c>
      <c r="D726" s="68">
        <v>27581808</v>
      </c>
      <c r="E726" s="68">
        <v>1651089.13</v>
      </c>
      <c r="F726" s="69">
        <v>2.5393837912394491E-3</v>
      </c>
    </row>
    <row r="727" spans="1:6" x14ac:dyDescent="0.2">
      <c r="A727" s="66" t="s">
        <v>172</v>
      </c>
      <c r="B727" s="66" t="s">
        <v>598</v>
      </c>
      <c r="C727" s="67">
        <v>458</v>
      </c>
      <c r="D727" s="68">
        <v>42692553</v>
      </c>
      <c r="E727" s="68">
        <v>2555066.4</v>
      </c>
      <c r="F727" s="69">
        <v>3.9297056008723956E-3</v>
      </c>
    </row>
    <row r="728" spans="1:6" x14ac:dyDescent="0.2">
      <c r="A728" s="66" t="s">
        <v>172</v>
      </c>
      <c r="B728" s="66" t="s">
        <v>599</v>
      </c>
      <c r="C728" s="67">
        <v>108</v>
      </c>
      <c r="D728" s="68">
        <v>4315027</v>
      </c>
      <c r="E728" s="68">
        <v>258901.62</v>
      </c>
      <c r="F728" s="69">
        <v>3.981920572353566E-4</v>
      </c>
    </row>
    <row r="729" spans="1:6" x14ac:dyDescent="0.2">
      <c r="A729" s="66" t="s">
        <v>172</v>
      </c>
      <c r="B729" s="66" t="s">
        <v>600</v>
      </c>
      <c r="C729" s="67">
        <v>80</v>
      </c>
      <c r="D729" s="68">
        <v>3196368</v>
      </c>
      <c r="E729" s="68">
        <v>191782.08</v>
      </c>
      <c r="F729" s="69">
        <v>2.949618506677391E-4</v>
      </c>
    </row>
    <row r="730" spans="1:6" x14ac:dyDescent="0.2">
      <c r="A730" s="66" t="s">
        <v>172</v>
      </c>
      <c r="B730" s="66" t="s">
        <v>601</v>
      </c>
      <c r="C730" s="67">
        <v>73</v>
      </c>
      <c r="D730" s="68">
        <v>4012340</v>
      </c>
      <c r="E730" s="68">
        <v>240740.4</v>
      </c>
      <c r="F730" s="69">
        <v>3.7026000507707388E-4</v>
      </c>
    </row>
    <row r="731" spans="1:6" x14ac:dyDescent="0.2">
      <c r="A731" s="66" t="s">
        <v>172</v>
      </c>
      <c r="B731" s="66" t="s">
        <v>602</v>
      </c>
      <c r="C731" s="67">
        <v>67</v>
      </c>
      <c r="D731" s="68">
        <v>2753243</v>
      </c>
      <c r="E731" s="68">
        <v>165194.57999999999</v>
      </c>
      <c r="F731" s="69">
        <v>2.5407013542182817E-4</v>
      </c>
    </row>
    <row r="732" spans="1:6" x14ac:dyDescent="0.2">
      <c r="A732" s="66" t="s">
        <v>172</v>
      </c>
      <c r="B732" s="66" t="s">
        <v>603</v>
      </c>
      <c r="C732" s="67">
        <v>57</v>
      </c>
      <c r="D732" s="68">
        <v>967911</v>
      </c>
      <c r="E732" s="68">
        <v>58074.66</v>
      </c>
      <c r="F732" s="69">
        <v>8.9319133416947632E-5</v>
      </c>
    </row>
    <row r="733" spans="1:6" x14ac:dyDescent="0.2">
      <c r="A733" s="66" t="s">
        <v>172</v>
      </c>
      <c r="B733" s="66" t="s">
        <v>604</v>
      </c>
      <c r="C733" s="67">
        <v>21</v>
      </c>
      <c r="D733" s="68">
        <v>119749</v>
      </c>
      <c r="E733" s="68">
        <v>7184.94</v>
      </c>
      <c r="F733" s="69">
        <v>1.1050475619706833E-5</v>
      </c>
    </row>
    <row r="734" spans="1:6" x14ac:dyDescent="0.2">
      <c r="A734" s="66" t="s">
        <v>172</v>
      </c>
      <c r="B734" s="66" t="s">
        <v>605</v>
      </c>
      <c r="C734" s="67">
        <v>18</v>
      </c>
      <c r="D734" s="68">
        <v>213551</v>
      </c>
      <c r="E734" s="68">
        <v>12813.06</v>
      </c>
      <c r="F734" s="69">
        <v>1.9706553867372705E-5</v>
      </c>
    </row>
    <row r="735" spans="1:6" x14ac:dyDescent="0.2">
      <c r="A735" s="66" t="s">
        <v>172</v>
      </c>
      <c r="B735" s="66" t="s">
        <v>867</v>
      </c>
      <c r="C735" s="67">
        <v>11</v>
      </c>
      <c r="D735" s="68">
        <v>140605</v>
      </c>
      <c r="E735" s="68">
        <v>8436.2999999999993</v>
      </c>
      <c r="F735" s="69">
        <v>1.2975073900482503E-5</v>
      </c>
    </row>
    <row r="736" spans="1:6" x14ac:dyDescent="0.2">
      <c r="A736" s="66" t="s">
        <v>172</v>
      </c>
      <c r="B736" s="66" t="s">
        <v>52</v>
      </c>
      <c r="C736" s="67">
        <v>27</v>
      </c>
      <c r="D736" s="68">
        <v>165548</v>
      </c>
      <c r="E736" s="68">
        <v>9767.76</v>
      </c>
      <c r="F736" s="69">
        <v>1.5022866403776179E-5</v>
      </c>
    </row>
    <row r="737" spans="1:6" x14ac:dyDescent="0.2">
      <c r="A737" s="66" t="s">
        <v>172</v>
      </c>
      <c r="B737" s="66" t="s">
        <v>53</v>
      </c>
      <c r="C737" s="67">
        <v>920</v>
      </c>
      <c r="D737" s="68">
        <v>58576895</v>
      </c>
      <c r="E737" s="68">
        <v>3507961.8</v>
      </c>
      <c r="F737" s="69">
        <v>5.3952637524826786E-3</v>
      </c>
    </row>
    <row r="738" spans="1:6" x14ac:dyDescent="0.2">
      <c r="A738" s="66" t="s">
        <v>606</v>
      </c>
      <c r="B738" s="66" t="s">
        <v>606</v>
      </c>
      <c r="C738" s="67">
        <v>106</v>
      </c>
      <c r="D738" s="68">
        <v>4897300</v>
      </c>
      <c r="E738" s="68">
        <v>293035.83</v>
      </c>
      <c r="F738" s="69">
        <v>4.5069065226926828E-4</v>
      </c>
    </row>
    <row r="739" spans="1:6" x14ac:dyDescent="0.2">
      <c r="A739" s="66" t="s">
        <v>606</v>
      </c>
      <c r="B739" s="66" t="s">
        <v>607</v>
      </c>
      <c r="C739" s="67">
        <v>79</v>
      </c>
      <c r="D739" s="68">
        <v>2966864</v>
      </c>
      <c r="E739" s="68">
        <v>178011.84</v>
      </c>
      <c r="F739" s="69">
        <v>2.7378314891135541E-4</v>
      </c>
    </row>
    <row r="740" spans="1:6" x14ac:dyDescent="0.2">
      <c r="A740" s="66" t="s">
        <v>606</v>
      </c>
      <c r="B740" s="66" t="s">
        <v>608</v>
      </c>
      <c r="C740" s="67">
        <v>34</v>
      </c>
      <c r="D740" s="68">
        <v>473582</v>
      </c>
      <c r="E740" s="68">
        <v>28414.92</v>
      </c>
      <c r="F740" s="69">
        <v>4.3702296845334835E-5</v>
      </c>
    </row>
    <row r="741" spans="1:6" x14ac:dyDescent="0.2">
      <c r="A741" s="66" t="s">
        <v>606</v>
      </c>
      <c r="B741" s="66" t="s">
        <v>609</v>
      </c>
      <c r="C741" s="67">
        <v>28</v>
      </c>
      <c r="D741" s="68">
        <v>600626</v>
      </c>
      <c r="E741" s="68">
        <v>36037.56</v>
      </c>
      <c r="F741" s="69">
        <v>5.5425957373857287E-5</v>
      </c>
    </row>
    <row r="742" spans="1:6" x14ac:dyDescent="0.2">
      <c r="A742" s="66" t="s">
        <v>606</v>
      </c>
      <c r="B742" s="66" t="s">
        <v>610</v>
      </c>
      <c r="C742" s="67">
        <v>15</v>
      </c>
      <c r="D742" s="68">
        <v>608647</v>
      </c>
      <c r="E742" s="68">
        <v>36518.82</v>
      </c>
      <c r="F742" s="69">
        <v>5.6166137792446748E-5</v>
      </c>
    </row>
    <row r="743" spans="1:6" x14ac:dyDescent="0.2">
      <c r="A743" s="66" t="s">
        <v>606</v>
      </c>
      <c r="B743" s="66" t="s">
        <v>849</v>
      </c>
      <c r="C743" s="67">
        <v>14</v>
      </c>
      <c r="D743" s="68">
        <v>552569</v>
      </c>
      <c r="E743" s="68">
        <v>33154.14</v>
      </c>
      <c r="F743" s="69">
        <v>5.0991242204158578E-5</v>
      </c>
    </row>
    <row r="744" spans="1:6" x14ac:dyDescent="0.2">
      <c r="A744" s="66" t="s">
        <v>606</v>
      </c>
      <c r="B744" s="66" t="s">
        <v>611</v>
      </c>
      <c r="C744" s="67">
        <v>14</v>
      </c>
      <c r="D744" s="68">
        <v>893316</v>
      </c>
      <c r="E744" s="68">
        <v>53598.96</v>
      </c>
      <c r="F744" s="69">
        <v>8.2435483208160651E-5</v>
      </c>
    </row>
    <row r="745" spans="1:6" x14ac:dyDescent="0.2">
      <c r="A745" s="66" t="s">
        <v>606</v>
      </c>
      <c r="B745" s="66" t="s">
        <v>52</v>
      </c>
      <c r="C745" s="67">
        <v>22</v>
      </c>
      <c r="D745" s="68">
        <v>152718</v>
      </c>
      <c r="E745" s="68">
        <v>9114.14</v>
      </c>
      <c r="F745" s="69">
        <v>1.4017595396008156E-5</v>
      </c>
    </row>
    <row r="746" spans="1:6" x14ac:dyDescent="0.2">
      <c r="A746" s="66" t="s">
        <v>606</v>
      </c>
      <c r="B746" s="66" t="s">
        <v>53</v>
      </c>
      <c r="C746" s="67">
        <v>312</v>
      </c>
      <c r="D746" s="68">
        <v>11145622</v>
      </c>
      <c r="E746" s="68">
        <v>667886.21</v>
      </c>
      <c r="F746" s="69">
        <v>1.0272125140005899E-3</v>
      </c>
    </row>
    <row r="747" spans="1:6" x14ac:dyDescent="0.2">
      <c r="A747" s="66" t="s">
        <v>612</v>
      </c>
      <c r="B747" s="66" t="s">
        <v>263</v>
      </c>
      <c r="C747" s="67">
        <v>5643</v>
      </c>
      <c r="D747" s="68">
        <v>1023840806</v>
      </c>
      <c r="E747" s="68">
        <v>61324882.920000002</v>
      </c>
      <c r="F747" s="69">
        <v>9.4317993412448273E-2</v>
      </c>
    </row>
    <row r="748" spans="1:6" x14ac:dyDescent="0.2">
      <c r="A748" s="66" t="s">
        <v>612</v>
      </c>
      <c r="B748" s="66" t="s">
        <v>228</v>
      </c>
      <c r="C748" s="67">
        <v>1669</v>
      </c>
      <c r="D748" s="68">
        <v>262505688</v>
      </c>
      <c r="E748" s="68">
        <v>15720116.33</v>
      </c>
      <c r="F748" s="69">
        <v>2.4177621837290258E-2</v>
      </c>
    </row>
    <row r="749" spans="1:6" x14ac:dyDescent="0.2">
      <c r="A749" s="66" t="s">
        <v>612</v>
      </c>
      <c r="B749" s="66" t="s">
        <v>613</v>
      </c>
      <c r="C749" s="67">
        <v>1657</v>
      </c>
      <c r="D749" s="68">
        <v>285492775</v>
      </c>
      <c r="E749" s="68">
        <v>17107968.899999999</v>
      </c>
      <c r="F749" s="69">
        <v>2.6312146410708056E-2</v>
      </c>
    </row>
    <row r="750" spans="1:6" x14ac:dyDescent="0.2">
      <c r="A750" s="66" t="s">
        <v>612</v>
      </c>
      <c r="B750" s="66" t="s">
        <v>235</v>
      </c>
      <c r="C750" s="67">
        <v>1202</v>
      </c>
      <c r="D750" s="68">
        <v>238985269</v>
      </c>
      <c r="E750" s="68">
        <v>14313664.449999999</v>
      </c>
      <c r="F750" s="69">
        <v>2.2014491426983303E-2</v>
      </c>
    </row>
    <row r="751" spans="1:6" x14ac:dyDescent="0.2">
      <c r="A751" s="66" t="s">
        <v>612</v>
      </c>
      <c r="B751" s="66" t="s">
        <v>232</v>
      </c>
      <c r="C751" s="67">
        <v>573</v>
      </c>
      <c r="D751" s="68">
        <v>108077440</v>
      </c>
      <c r="E751" s="68">
        <v>6464468.9000000004</v>
      </c>
      <c r="F751" s="69">
        <v>9.9423872675071835E-3</v>
      </c>
    </row>
    <row r="752" spans="1:6" x14ac:dyDescent="0.2">
      <c r="A752" s="66" t="s">
        <v>612</v>
      </c>
      <c r="B752" s="66" t="s">
        <v>615</v>
      </c>
      <c r="C752" s="67">
        <v>550</v>
      </c>
      <c r="D752" s="68">
        <v>44161867</v>
      </c>
      <c r="E752" s="68">
        <v>2643814.4500000002</v>
      </c>
      <c r="F752" s="69">
        <v>4.0662005699078395E-3</v>
      </c>
    </row>
    <row r="753" spans="1:6" x14ac:dyDescent="0.2">
      <c r="A753" s="66" t="s">
        <v>612</v>
      </c>
      <c r="B753" s="66" t="s">
        <v>614</v>
      </c>
      <c r="C753" s="67">
        <v>536</v>
      </c>
      <c r="D753" s="68">
        <v>160921602</v>
      </c>
      <c r="E753" s="68">
        <v>9623941.5</v>
      </c>
      <c r="F753" s="69">
        <v>1.480167279215064E-2</v>
      </c>
    </row>
    <row r="754" spans="1:6" x14ac:dyDescent="0.2">
      <c r="A754" s="66" t="s">
        <v>612</v>
      </c>
      <c r="B754" s="66" t="s">
        <v>243</v>
      </c>
      <c r="C754" s="67">
        <v>362</v>
      </c>
      <c r="D754" s="68">
        <v>88268348</v>
      </c>
      <c r="E754" s="68">
        <v>5294053.76</v>
      </c>
      <c r="F754" s="69">
        <v>8.142282608386054E-3</v>
      </c>
    </row>
    <row r="755" spans="1:6" x14ac:dyDescent="0.2">
      <c r="A755" s="66" t="s">
        <v>612</v>
      </c>
      <c r="B755" s="66" t="s">
        <v>616</v>
      </c>
      <c r="C755" s="67">
        <v>260</v>
      </c>
      <c r="D755" s="68">
        <v>19526586</v>
      </c>
      <c r="E755" s="68">
        <v>1170506.02</v>
      </c>
      <c r="F755" s="69">
        <v>1.8002444330405098E-3</v>
      </c>
    </row>
    <row r="756" spans="1:6" x14ac:dyDescent="0.2">
      <c r="A756" s="66" t="s">
        <v>612</v>
      </c>
      <c r="B756" s="66" t="s">
        <v>617</v>
      </c>
      <c r="C756" s="67">
        <v>184</v>
      </c>
      <c r="D756" s="68">
        <v>10638701</v>
      </c>
      <c r="E756" s="68">
        <v>638206.06999999995</v>
      </c>
      <c r="F756" s="69">
        <v>9.8156430212136946E-4</v>
      </c>
    </row>
    <row r="757" spans="1:6" x14ac:dyDescent="0.2">
      <c r="A757" s="66" t="s">
        <v>612</v>
      </c>
      <c r="B757" s="66" t="s">
        <v>618</v>
      </c>
      <c r="C757" s="67">
        <v>154</v>
      </c>
      <c r="D757" s="68">
        <v>19962208</v>
      </c>
      <c r="E757" s="68">
        <v>1196790.53</v>
      </c>
      <c r="F757" s="69">
        <v>1.8406701480681844E-3</v>
      </c>
    </row>
    <row r="758" spans="1:6" x14ac:dyDescent="0.2">
      <c r="A758" s="66" t="s">
        <v>612</v>
      </c>
      <c r="B758" s="66" t="s">
        <v>619</v>
      </c>
      <c r="C758" s="67">
        <v>146</v>
      </c>
      <c r="D758" s="68">
        <v>5207016</v>
      </c>
      <c r="E758" s="68">
        <v>309983.71000000002</v>
      </c>
      <c r="F758" s="69">
        <v>4.7675658110732638E-4</v>
      </c>
    </row>
    <row r="759" spans="1:6" x14ac:dyDescent="0.2">
      <c r="A759" s="66" t="s">
        <v>612</v>
      </c>
      <c r="B759" s="66" t="s">
        <v>620</v>
      </c>
      <c r="C759" s="67">
        <v>82</v>
      </c>
      <c r="D759" s="68">
        <v>2067784</v>
      </c>
      <c r="E759" s="68">
        <v>124063.78</v>
      </c>
      <c r="F759" s="69">
        <v>1.9081074806173362E-4</v>
      </c>
    </row>
    <row r="760" spans="1:6" x14ac:dyDescent="0.2">
      <c r="A760" s="66" t="s">
        <v>612</v>
      </c>
      <c r="B760" s="66" t="s">
        <v>621</v>
      </c>
      <c r="C760" s="67">
        <v>50</v>
      </c>
      <c r="D760" s="68">
        <v>1715682</v>
      </c>
      <c r="E760" s="68">
        <v>102798.86</v>
      </c>
      <c r="F760" s="69">
        <v>1.5810518893180124E-4</v>
      </c>
    </row>
    <row r="761" spans="1:6" x14ac:dyDescent="0.2">
      <c r="A761" s="66" t="s">
        <v>612</v>
      </c>
      <c r="B761" s="66" t="s">
        <v>622</v>
      </c>
      <c r="C761" s="67">
        <v>37</v>
      </c>
      <c r="D761" s="68">
        <v>1511341</v>
      </c>
      <c r="E761" s="68">
        <v>90598.65</v>
      </c>
      <c r="F761" s="69">
        <v>1.3934120159713964E-4</v>
      </c>
    </row>
    <row r="762" spans="1:6" x14ac:dyDescent="0.2">
      <c r="A762" s="66" t="s">
        <v>612</v>
      </c>
      <c r="B762" s="66" t="s">
        <v>623</v>
      </c>
      <c r="C762" s="67">
        <v>32</v>
      </c>
      <c r="D762" s="68">
        <v>863228</v>
      </c>
      <c r="E762" s="68">
        <v>51785.72</v>
      </c>
      <c r="F762" s="69">
        <v>7.9646710523534583E-5</v>
      </c>
    </row>
    <row r="763" spans="1:6" x14ac:dyDescent="0.2">
      <c r="A763" s="66" t="s">
        <v>612</v>
      </c>
      <c r="B763" s="66" t="s">
        <v>868</v>
      </c>
      <c r="C763" s="67">
        <v>12</v>
      </c>
      <c r="D763" s="68">
        <v>259638</v>
      </c>
      <c r="E763" s="68">
        <v>15545.67</v>
      </c>
      <c r="F763" s="69">
        <v>2.3909322461566547E-5</v>
      </c>
    </row>
    <row r="764" spans="1:6" x14ac:dyDescent="0.2">
      <c r="A764" s="66" t="s">
        <v>612</v>
      </c>
      <c r="B764" s="66" t="s">
        <v>52</v>
      </c>
      <c r="C764" s="67">
        <v>206</v>
      </c>
      <c r="D764" s="68">
        <v>63069210</v>
      </c>
      <c r="E764" s="68">
        <v>3358451.56</v>
      </c>
      <c r="F764" s="69">
        <v>5.1653162147138852E-3</v>
      </c>
    </row>
    <row r="765" spans="1:6" x14ac:dyDescent="0.2">
      <c r="A765" s="66" t="s">
        <v>612</v>
      </c>
      <c r="B765" s="66" t="s">
        <v>53</v>
      </c>
      <c r="C765" s="67">
        <v>13355</v>
      </c>
      <c r="D765" s="68">
        <v>2337075189</v>
      </c>
      <c r="E765" s="68">
        <v>139551641.78</v>
      </c>
      <c r="F765" s="69">
        <v>0.21463116117600867</v>
      </c>
    </row>
    <row r="766" spans="1:6" x14ac:dyDescent="0.2">
      <c r="A766" s="66" t="s">
        <v>624</v>
      </c>
      <c r="B766" s="66" t="s">
        <v>625</v>
      </c>
      <c r="C766" s="67">
        <v>1468</v>
      </c>
      <c r="D766" s="68">
        <v>279007675</v>
      </c>
      <c r="E766" s="68">
        <v>16691821.58</v>
      </c>
      <c r="F766" s="69">
        <v>2.5672109637420271E-2</v>
      </c>
    </row>
    <row r="767" spans="1:6" x14ac:dyDescent="0.2">
      <c r="A767" s="66" t="s">
        <v>624</v>
      </c>
      <c r="B767" s="66" t="s">
        <v>626</v>
      </c>
      <c r="C767" s="67">
        <v>92</v>
      </c>
      <c r="D767" s="68">
        <v>7508943</v>
      </c>
      <c r="E767" s="68">
        <v>447810.38</v>
      </c>
      <c r="F767" s="69">
        <v>6.8873472658667341E-4</v>
      </c>
    </row>
    <row r="768" spans="1:6" x14ac:dyDescent="0.2">
      <c r="A768" s="66" t="s">
        <v>624</v>
      </c>
      <c r="B768" s="66" t="s">
        <v>628</v>
      </c>
      <c r="C768" s="67">
        <v>78</v>
      </c>
      <c r="D768" s="68">
        <v>3564905</v>
      </c>
      <c r="E768" s="68">
        <v>213894.3</v>
      </c>
      <c r="F768" s="69">
        <v>3.2897056166707856E-4</v>
      </c>
    </row>
    <row r="769" spans="1:6" x14ac:dyDescent="0.2">
      <c r="A769" s="66" t="s">
        <v>624</v>
      </c>
      <c r="B769" s="66" t="s">
        <v>627</v>
      </c>
      <c r="C769" s="67">
        <v>71</v>
      </c>
      <c r="D769" s="68">
        <v>4783048</v>
      </c>
      <c r="E769" s="68">
        <v>277916.08</v>
      </c>
      <c r="F769" s="69">
        <v>4.2743639701437928E-4</v>
      </c>
    </row>
    <row r="770" spans="1:6" x14ac:dyDescent="0.2">
      <c r="A770" s="66" t="s">
        <v>624</v>
      </c>
      <c r="B770" s="66" t="s">
        <v>629</v>
      </c>
      <c r="C770" s="67">
        <v>60</v>
      </c>
      <c r="D770" s="68">
        <v>1269157</v>
      </c>
      <c r="E770" s="68">
        <v>75752.070000000007</v>
      </c>
      <c r="F770" s="69">
        <v>1.1650708324319E-4</v>
      </c>
    </row>
    <row r="771" spans="1:6" x14ac:dyDescent="0.2">
      <c r="A771" s="66" t="s">
        <v>624</v>
      </c>
      <c r="B771" s="66" t="s">
        <v>630</v>
      </c>
      <c r="C771" s="67">
        <v>56</v>
      </c>
      <c r="D771" s="68">
        <v>1982280</v>
      </c>
      <c r="E771" s="68">
        <v>118782.5</v>
      </c>
      <c r="F771" s="69">
        <v>1.8268811156360763E-4</v>
      </c>
    </row>
    <row r="772" spans="1:6" x14ac:dyDescent="0.2">
      <c r="A772" s="66" t="s">
        <v>624</v>
      </c>
      <c r="B772" s="66" t="s">
        <v>632</v>
      </c>
      <c r="C772" s="67">
        <v>55</v>
      </c>
      <c r="D772" s="68">
        <v>1928790</v>
      </c>
      <c r="E772" s="68">
        <v>115727.4</v>
      </c>
      <c r="F772" s="69">
        <v>1.7798935164831727E-4</v>
      </c>
    </row>
    <row r="773" spans="1:6" x14ac:dyDescent="0.2">
      <c r="A773" s="66" t="s">
        <v>624</v>
      </c>
      <c r="B773" s="66" t="s">
        <v>631</v>
      </c>
      <c r="C773" s="67">
        <v>48</v>
      </c>
      <c r="D773" s="68">
        <v>1793381</v>
      </c>
      <c r="E773" s="68">
        <v>107602.86</v>
      </c>
      <c r="F773" s="69">
        <v>1.6549376627233181E-4</v>
      </c>
    </row>
    <row r="774" spans="1:6" x14ac:dyDescent="0.2">
      <c r="A774" s="66" t="s">
        <v>624</v>
      </c>
      <c r="B774" s="66" t="s">
        <v>633</v>
      </c>
      <c r="C774" s="67">
        <v>47</v>
      </c>
      <c r="D774" s="68">
        <v>1039984</v>
      </c>
      <c r="E774" s="68">
        <v>62399.040000000001</v>
      </c>
      <c r="F774" s="69">
        <v>9.5970052667539537E-5</v>
      </c>
    </row>
    <row r="775" spans="1:6" x14ac:dyDescent="0.2">
      <c r="A775" s="66" t="s">
        <v>624</v>
      </c>
      <c r="B775" s="66" t="s">
        <v>634</v>
      </c>
      <c r="C775" s="67">
        <v>32</v>
      </c>
      <c r="D775" s="68">
        <v>515286</v>
      </c>
      <c r="E775" s="68">
        <v>30917.16</v>
      </c>
      <c r="F775" s="69">
        <v>4.7550755164354237E-5</v>
      </c>
    </row>
    <row r="776" spans="1:6" x14ac:dyDescent="0.2">
      <c r="A776" s="66" t="s">
        <v>624</v>
      </c>
      <c r="B776" s="66" t="s">
        <v>635</v>
      </c>
      <c r="C776" s="67">
        <v>24</v>
      </c>
      <c r="D776" s="68">
        <v>835397</v>
      </c>
      <c r="E776" s="68">
        <v>50053.42</v>
      </c>
      <c r="F776" s="69">
        <v>7.6982423985857425E-5</v>
      </c>
    </row>
    <row r="777" spans="1:6" x14ac:dyDescent="0.2">
      <c r="A777" s="66" t="s">
        <v>624</v>
      </c>
      <c r="B777" s="66" t="s">
        <v>354</v>
      </c>
      <c r="C777" s="67">
        <v>16</v>
      </c>
      <c r="D777" s="68">
        <v>365975</v>
      </c>
      <c r="E777" s="68">
        <v>21958.5</v>
      </c>
      <c r="F777" s="69">
        <v>3.3772288828484649E-5</v>
      </c>
    </row>
    <row r="778" spans="1:6" x14ac:dyDescent="0.2">
      <c r="A778" s="66" t="s">
        <v>624</v>
      </c>
      <c r="B778" s="66" t="s">
        <v>637</v>
      </c>
      <c r="C778" s="67">
        <v>14</v>
      </c>
      <c r="D778" s="68">
        <v>71703</v>
      </c>
      <c r="E778" s="68">
        <v>4302.18</v>
      </c>
      <c r="F778" s="69">
        <v>6.6167755334895418E-6</v>
      </c>
    </row>
    <row r="779" spans="1:6" x14ac:dyDescent="0.2">
      <c r="A779" s="66" t="s">
        <v>624</v>
      </c>
      <c r="B779" s="66" t="s">
        <v>636</v>
      </c>
      <c r="C779" s="67">
        <v>11</v>
      </c>
      <c r="D779" s="68">
        <v>798378</v>
      </c>
      <c r="E779" s="68">
        <v>47902.68</v>
      </c>
      <c r="F779" s="69">
        <v>7.3674574520958856E-5</v>
      </c>
    </row>
    <row r="780" spans="1:6" x14ac:dyDescent="0.2">
      <c r="A780" s="66" t="s">
        <v>624</v>
      </c>
      <c r="B780" s="66" t="s">
        <v>52</v>
      </c>
      <c r="C780" s="67">
        <v>61</v>
      </c>
      <c r="D780" s="68">
        <v>3712838</v>
      </c>
      <c r="E780" s="68">
        <v>213889.63</v>
      </c>
      <c r="F780" s="69">
        <v>3.2896337918244487E-4</v>
      </c>
    </row>
    <row r="781" spans="1:6" x14ac:dyDescent="0.2">
      <c r="A781" s="66" t="s">
        <v>624</v>
      </c>
      <c r="B781" s="66" t="s">
        <v>53</v>
      </c>
      <c r="C781" s="67">
        <v>2133</v>
      </c>
      <c r="D781" s="68">
        <v>309177740</v>
      </c>
      <c r="E781" s="68">
        <v>18480729.780000001</v>
      </c>
      <c r="F781" s="69">
        <v>2.8423459885298982E-2</v>
      </c>
    </row>
    <row r="782" spans="1:6" x14ac:dyDescent="0.2">
      <c r="A782" s="66" t="s">
        <v>638</v>
      </c>
      <c r="B782" s="66" t="s">
        <v>639</v>
      </c>
      <c r="C782" s="67">
        <v>389</v>
      </c>
      <c r="D782" s="68">
        <v>31983346</v>
      </c>
      <c r="E782" s="68">
        <v>1912750.73</v>
      </c>
      <c r="F782" s="69">
        <v>2.941820712273373E-3</v>
      </c>
    </row>
    <row r="783" spans="1:6" x14ac:dyDescent="0.2">
      <c r="A783" s="66" t="s">
        <v>638</v>
      </c>
      <c r="B783" s="66" t="s">
        <v>640</v>
      </c>
      <c r="C783" s="67">
        <v>130</v>
      </c>
      <c r="D783" s="68">
        <v>6030355</v>
      </c>
      <c r="E783" s="68">
        <v>361821.3</v>
      </c>
      <c r="F783" s="69">
        <v>5.5648306796446899E-4</v>
      </c>
    </row>
    <row r="784" spans="1:6" x14ac:dyDescent="0.2">
      <c r="A784" s="66" t="s">
        <v>638</v>
      </c>
      <c r="B784" s="66" t="s">
        <v>641</v>
      </c>
      <c r="C784" s="67">
        <v>109</v>
      </c>
      <c r="D784" s="68">
        <v>8712430</v>
      </c>
      <c r="E784" s="68">
        <v>522745.8</v>
      </c>
      <c r="F784" s="69">
        <v>8.0398579782213139E-4</v>
      </c>
    </row>
    <row r="785" spans="1:6" x14ac:dyDescent="0.2">
      <c r="A785" s="66" t="s">
        <v>638</v>
      </c>
      <c r="B785" s="66" t="s">
        <v>642</v>
      </c>
      <c r="C785" s="67">
        <v>29</v>
      </c>
      <c r="D785" s="68">
        <v>197839</v>
      </c>
      <c r="E785" s="68">
        <v>11870.34</v>
      </c>
      <c r="F785" s="69">
        <v>1.825664553463645E-5</v>
      </c>
    </row>
    <row r="786" spans="1:6" x14ac:dyDescent="0.2">
      <c r="A786" s="66" t="s">
        <v>638</v>
      </c>
      <c r="B786" s="66" t="s">
        <v>643</v>
      </c>
      <c r="C786" s="67">
        <v>19</v>
      </c>
      <c r="D786" s="68">
        <v>243967</v>
      </c>
      <c r="E786" s="68">
        <v>14638.02</v>
      </c>
      <c r="F786" s="69">
        <v>2.2513351973820386E-5</v>
      </c>
    </row>
    <row r="787" spans="1:6" x14ac:dyDescent="0.2">
      <c r="A787" s="66" t="s">
        <v>638</v>
      </c>
      <c r="B787" s="66" t="s">
        <v>409</v>
      </c>
      <c r="C787" s="67">
        <v>14</v>
      </c>
      <c r="D787" s="68">
        <v>698396</v>
      </c>
      <c r="E787" s="68">
        <v>41903.760000000002</v>
      </c>
      <c r="F787" s="69">
        <v>6.444820391736695E-5</v>
      </c>
    </row>
    <row r="788" spans="1:6" x14ac:dyDescent="0.2">
      <c r="A788" s="66" t="s">
        <v>638</v>
      </c>
      <c r="B788" s="66" t="s">
        <v>869</v>
      </c>
      <c r="C788" s="67">
        <v>12</v>
      </c>
      <c r="D788" s="68">
        <v>34390</v>
      </c>
      <c r="E788" s="68">
        <v>2063.4</v>
      </c>
      <c r="F788" s="69">
        <v>3.1735200841904153E-6</v>
      </c>
    </row>
    <row r="789" spans="1:6" x14ac:dyDescent="0.2">
      <c r="A789" s="66" t="s">
        <v>638</v>
      </c>
      <c r="B789" s="66" t="s">
        <v>52</v>
      </c>
      <c r="C789" s="67">
        <v>35</v>
      </c>
      <c r="D789" s="68">
        <v>537935</v>
      </c>
      <c r="E789" s="68">
        <v>31343.24</v>
      </c>
      <c r="F789" s="69">
        <v>4.8206068451875738E-5</v>
      </c>
    </row>
    <row r="790" spans="1:6" x14ac:dyDescent="0.2">
      <c r="A790" s="66" t="s">
        <v>638</v>
      </c>
      <c r="B790" s="66" t="s">
        <v>53</v>
      </c>
      <c r="C790" s="67">
        <v>737</v>
      </c>
      <c r="D790" s="68">
        <v>48438658</v>
      </c>
      <c r="E790" s="68">
        <v>2899136.59</v>
      </c>
      <c r="F790" s="69">
        <v>4.4588873680218629E-3</v>
      </c>
    </row>
    <row r="791" spans="1:6" x14ac:dyDescent="0.2">
      <c r="A791" s="66" t="s">
        <v>644</v>
      </c>
      <c r="B791" s="66" t="s">
        <v>645</v>
      </c>
      <c r="C791" s="67">
        <v>139</v>
      </c>
      <c r="D791" s="68">
        <v>8912200</v>
      </c>
      <c r="E791" s="68">
        <v>533635.62</v>
      </c>
      <c r="F791" s="69">
        <v>8.2073439842464109E-4</v>
      </c>
    </row>
    <row r="792" spans="1:6" x14ac:dyDescent="0.2">
      <c r="A792" s="66" t="s">
        <v>644</v>
      </c>
      <c r="B792" s="66" t="s">
        <v>646</v>
      </c>
      <c r="C792" s="67">
        <v>28</v>
      </c>
      <c r="D792" s="68">
        <v>546418</v>
      </c>
      <c r="E792" s="68">
        <v>32785.08</v>
      </c>
      <c r="F792" s="69">
        <v>5.0423625977410825E-5</v>
      </c>
    </row>
    <row r="793" spans="1:6" x14ac:dyDescent="0.2">
      <c r="A793" s="66" t="s">
        <v>644</v>
      </c>
      <c r="B793" s="66" t="s">
        <v>647</v>
      </c>
      <c r="C793" s="67">
        <v>18</v>
      </c>
      <c r="D793" s="68">
        <v>117275</v>
      </c>
      <c r="E793" s="68">
        <v>7036.5</v>
      </c>
      <c r="F793" s="69">
        <v>1.0822174116703429E-5</v>
      </c>
    </row>
    <row r="794" spans="1:6" x14ac:dyDescent="0.2">
      <c r="A794" s="66" t="s">
        <v>644</v>
      </c>
      <c r="B794" s="66" t="s">
        <v>870</v>
      </c>
      <c r="C794" s="67">
        <v>14</v>
      </c>
      <c r="D794" s="68">
        <v>31302</v>
      </c>
      <c r="E794" s="68">
        <v>1867.37</v>
      </c>
      <c r="F794" s="69">
        <v>2.8720249101554015E-6</v>
      </c>
    </row>
    <row r="795" spans="1:6" x14ac:dyDescent="0.2">
      <c r="A795" s="66" t="s">
        <v>644</v>
      </c>
      <c r="B795" s="66" t="s">
        <v>871</v>
      </c>
      <c r="C795" s="67">
        <v>13</v>
      </c>
      <c r="D795" s="68">
        <v>235021</v>
      </c>
      <c r="E795" s="68">
        <v>14101.26</v>
      </c>
      <c r="F795" s="69">
        <v>2.1687812262475008E-5</v>
      </c>
    </row>
    <row r="796" spans="1:6" x14ac:dyDescent="0.2">
      <c r="A796" s="66" t="s">
        <v>644</v>
      </c>
      <c r="B796" s="66" t="s">
        <v>52</v>
      </c>
      <c r="C796" s="67">
        <v>30</v>
      </c>
      <c r="D796" s="68">
        <v>159640</v>
      </c>
      <c r="E796" s="68">
        <v>9393.56</v>
      </c>
      <c r="F796" s="69">
        <v>1.4447344829915535E-5</v>
      </c>
    </row>
    <row r="797" spans="1:6" x14ac:dyDescent="0.2">
      <c r="A797" s="66" t="s">
        <v>644</v>
      </c>
      <c r="B797" s="66" t="s">
        <v>53</v>
      </c>
      <c r="C797" s="67">
        <v>242</v>
      </c>
      <c r="D797" s="68">
        <v>10001856</v>
      </c>
      <c r="E797" s="68">
        <v>598819.39</v>
      </c>
      <c r="F797" s="69">
        <v>9.2098738052130127E-4</v>
      </c>
    </row>
    <row r="798" spans="1:6" x14ac:dyDescent="0.2">
      <c r="A798" s="66" t="s">
        <v>648</v>
      </c>
      <c r="B798" s="66" t="s">
        <v>649</v>
      </c>
      <c r="C798" s="67">
        <v>120</v>
      </c>
      <c r="D798" s="68">
        <v>6751623</v>
      </c>
      <c r="E798" s="68">
        <v>404806.49</v>
      </c>
      <c r="F798" s="69">
        <v>6.2259451692625101E-4</v>
      </c>
    </row>
    <row r="799" spans="1:6" x14ac:dyDescent="0.2">
      <c r="A799" s="66" t="s">
        <v>648</v>
      </c>
      <c r="B799" s="66" t="s">
        <v>650</v>
      </c>
      <c r="C799" s="67">
        <v>93</v>
      </c>
      <c r="D799" s="68">
        <v>5810501</v>
      </c>
      <c r="E799" s="68">
        <v>347536.32</v>
      </c>
      <c r="F799" s="69">
        <v>5.3451269337289286E-4</v>
      </c>
    </row>
    <row r="800" spans="1:6" x14ac:dyDescent="0.2">
      <c r="A800" s="66" t="s">
        <v>648</v>
      </c>
      <c r="B800" s="66" t="s">
        <v>651</v>
      </c>
      <c r="C800" s="67">
        <v>50</v>
      </c>
      <c r="D800" s="68">
        <v>2213478</v>
      </c>
      <c r="E800" s="68">
        <v>132808.68</v>
      </c>
      <c r="F800" s="69">
        <v>2.0426045039004454E-4</v>
      </c>
    </row>
    <row r="801" spans="1:6" x14ac:dyDescent="0.2">
      <c r="A801" s="66" t="s">
        <v>648</v>
      </c>
      <c r="B801" s="66" t="s">
        <v>652</v>
      </c>
      <c r="C801" s="67">
        <v>40</v>
      </c>
      <c r="D801" s="68">
        <v>1905661</v>
      </c>
      <c r="E801" s="68">
        <v>114339.66</v>
      </c>
      <c r="F801" s="69">
        <v>1.7585500020815328E-4</v>
      </c>
    </row>
    <row r="802" spans="1:6" x14ac:dyDescent="0.2">
      <c r="A802" s="66" t="s">
        <v>648</v>
      </c>
      <c r="B802" s="66" t="s">
        <v>653</v>
      </c>
      <c r="C802" s="67">
        <v>38</v>
      </c>
      <c r="D802" s="68">
        <v>1293612</v>
      </c>
      <c r="E802" s="68">
        <v>77616.72</v>
      </c>
      <c r="F802" s="69">
        <v>1.1937492477899771E-4</v>
      </c>
    </row>
    <row r="803" spans="1:6" x14ac:dyDescent="0.2">
      <c r="A803" s="66" t="s">
        <v>648</v>
      </c>
      <c r="B803" s="66" t="s">
        <v>655</v>
      </c>
      <c r="C803" s="67">
        <v>28</v>
      </c>
      <c r="D803" s="68">
        <v>658816</v>
      </c>
      <c r="E803" s="68">
        <v>39528.959999999999</v>
      </c>
      <c r="F803" s="69">
        <v>6.0795748990578438E-5</v>
      </c>
    </row>
    <row r="804" spans="1:6" x14ac:dyDescent="0.2">
      <c r="A804" s="66" t="s">
        <v>648</v>
      </c>
      <c r="B804" s="66" t="s">
        <v>654</v>
      </c>
      <c r="C804" s="67">
        <v>21</v>
      </c>
      <c r="D804" s="68">
        <v>312339</v>
      </c>
      <c r="E804" s="68">
        <v>18740.34</v>
      </c>
      <c r="F804" s="69">
        <v>2.8822741773072117E-5</v>
      </c>
    </row>
    <row r="805" spans="1:6" x14ac:dyDescent="0.2">
      <c r="A805" s="66" t="s">
        <v>648</v>
      </c>
      <c r="B805" s="66" t="s">
        <v>656</v>
      </c>
      <c r="C805" s="67">
        <v>15</v>
      </c>
      <c r="D805" s="68">
        <v>297792</v>
      </c>
      <c r="E805" s="68">
        <v>17867.52</v>
      </c>
      <c r="F805" s="69">
        <v>2.7480340009050077E-5</v>
      </c>
    </row>
    <row r="806" spans="1:6" x14ac:dyDescent="0.2">
      <c r="A806" s="66" t="s">
        <v>648</v>
      </c>
      <c r="B806" s="66" t="s">
        <v>872</v>
      </c>
      <c r="C806" s="67">
        <v>12</v>
      </c>
      <c r="D806" s="68">
        <v>147204</v>
      </c>
      <c r="E806" s="68">
        <v>8832.24</v>
      </c>
      <c r="F806" s="69">
        <v>1.3584031709019071E-5</v>
      </c>
    </row>
    <row r="807" spans="1:6" x14ac:dyDescent="0.2">
      <c r="A807" s="66" t="s">
        <v>648</v>
      </c>
      <c r="B807" s="66" t="s">
        <v>52</v>
      </c>
      <c r="C807" s="67">
        <v>22</v>
      </c>
      <c r="D807" s="68">
        <v>360143</v>
      </c>
      <c r="E807" s="68">
        <v>21603.58</v>
      </c>
      <c r="F807" s="69">
        <v>3.3226419996323727E-5</v>
      </c>
    </row>
    <row r="808" spans="1:6" x14ac:dyDescent="0.2">
      <c r="A808" s="66" t="s">
        <v>648</v>
      </c>
      <c r="B808" s="66" t="s">
        <v>53</v>
      </c>
      <c r="C808" s="67">
        <v>439</v>
      </c>
      <c r="D808" s="68">
        <v>19751169</v>
      </c>
      <c r="E808" s="68">
        <v>1183680.51</v>
      </c>
      <c r="F808" s="69">
        <v>1.8205068681543827E-3</v>
      </c>
    </row>
    <row r="809" spans="1:6" x14ac:dyDescent="0.2">
      <c r="A809" s="66" t="s">
        <v>657</v>
      </c>
      <c r="B809" s="66" t="s">
        <v>658</v>
      </c>
      <c r="C809" s="67">
        <v>2657</v>
      </c>
      <c r="D809" s="68">
        <v>578026944</v>
      </c>
      <c r="E809" s="68">
        <v>34624342.780000001</v>
      </c>
      <c r="F809" s="69">
        <v>5.3252421834943976E-2</v>
      </c>
    </row>
    <row r="810" spans="1:6" x14ac:dyDescent="0.2">
      <c r="A810" s="66" t="s">
        <v>657</v>
      </c>
      <c r="B810" s="66" t="s">
        <v>659</v>
      </c>
      <c r="C810" s="67">
        <v>926</v>
      </c>
      <c r="D810" s="68">
        <v>90983121</v>
      </c>
      <c r="E810" s="68">
        <v>5440548.1900000004</v>
      </c>
      <c r="F810" s="69">
        <v>8.3675918144668088E-3</v>
      </c>
    </row>
    <row r="811" spans="1:6" x14ac:dyDescent="0.2">
      <c r="A811" s="66" t="s">
        <v>657</v>
      </c>
      <c r="B811" s="66" t="s">
        <v>660</v>
      </c>
      <c r="C811" s="67">
        <v>256</v>
      </c>
      <c r="D811" s="68">
        <v>17451394</v>
      </c>
      <c r="E811" s="68">
        <v>1046325.93</v>
      </c>
      <c r="F811" s="69">
        <v>1.6092547995852546E-3</v>
      </c>
    </row>
    <row r="812" spans="1:6" x14ac:dyDescent="0.2">
      <c r="A812" s="66" t="s">
        <v>657</v>
      </c>
      <c r="B812" s="66" t="s">
        <v>661</v>
      </c>
      <c r="C812" s="67">
        <v>151</v>
      </c>
      <c r="D812" s="68">
        <v>5590940</v>
      </c>
      <c r="E812" s="68">
        <v>330782.28000000003</v>
      </c>
      <c r="F812" s="69">
        <v>5.0874489147731785E-4</v>
      </c>
    </row>
    <row r="813" spans="1:6" x14ac:dyDescent="0.2">
      <c r="A813" s="66" t="s">
        <v>657</v>
      </c>
      <c r="B813" s="66" t="s">
        <v>662</v>
      </c>
      <c r="C813" s="67">
        <v>111</v>
      </c>
      <c r="D813" s="68">
        <v>3299522</v>
      </c>
      <c r="E813" s="68">
        <v>197971.32</v>
      </c>
      <c r="F813" s="69">
        <v>3.044809344352465E-4</v>
      </c>
    </row>
    <row r="814" spans="1:6" x14ac:dyDescent="0.2">
      <c r="A814" s="66" t="s">
        <v>657</v>
      </c>
      <c r="B814" s="66" t="s">
        <v>663</v>
      </c>
      <c r="C814" s="67">
        <v>87</v>
      </c>
      <c r="D814" s="68">
        <v>17688553</v>
      </c>
      <c r="E814" s="68">
        <v>1058748.67</v>
      </c>
      <c r="F814" s="69">
        <v>1.6283610392337354E-3</v>
      </c>
    </row>
    <row r="815" spans="1:6" x14ac:dyDescent="0.2">
      <c r="A815" s="66" t="s">
        <v>657</v>
      </c>
      <c r="B815" s="66" t="s">
        <v>664</v>
      </c>
      <c r="C815" s="67">
        <v>60</v>
      </c>
      <c r="D815" s="68">
        <v>877879</v>
      </c>
      <c r="E815" s="68">
        <v>52672.74</v>
      </c>
      <c r="F815" s="69">
        <v>8.1010951962459936E-5</v>
      </c>
    </row>
    <row r="816" spans="1:6" x14ac:dyDescent="0.2">
      <c r="A816" s="66" t="s">
        <v>657</v>
      </c>
      <c r="B816" s="66" t="s">
        <v>666</v>
      </c>
      <c r="C816" s="67">
        <v>27</v>
      </c>
      <c r="D816" s="68">
        <v>708114</v>
      </c>
      <c r="E816" s="68">
        <v>42486.84</v>
      </c>
      <c r="F816" s="69">
        <v>6.5344984033044817E-5</v>
      </c>
    </row>
    <row r="817" spans="1:6" x14ac:dyDescent="0.2">
      <c r="A817" s="66" t="s">
        <v>657</v>
      </c>
      <c r="B817" s="66" t="s">
        <v>667</v>
      </c>
      <c r="C817" s="67">
        <v>24</v>
      </c>
      <c r="D817" s="68">
        <v>311856</v>
      </c>
      <c r="E817" s="68">
        <v>18711.36</v>
      </c>
      <c r="F817" s="69">
        <v>2.8778170380206052E-5</v>
      </c>
    </row>
    <row r="818" spans="1:6" x14ac:dyDescent="0.2">
      <c r="A818" s="66" t="s">
        <v>657</v>
      </c>
      <c r="B818" s="66" t="s">
        <v>665</v>
      </c>
      <c r="C818" s="67">
        <v>21</v>
      </c>
      <c r="D818" s="68">
        <v>1459647</v>
      </c>
      <c r="E818" s="68">
        <v>87578.82</v>
      </c>
      <c r="F818" s="69">
        <v>1.3469668712789436E-4</v>
      </c>
    </row>
    <row r="819" spans="1:6" x14ac:dyDescent="0.2">
      <c r="A819" s="66" t="s">
        <v>657</v>
      </c>
      <c r="B819" s="66" t="s">
        <v>669</v>
      </c>
      <c r="C819" s="67">
        <v>20</v>
      </c>
      <c r="D819" s="68">
        <v>153129</v>
      </c>
      <c r="E819" s="68">
        <v>9187.74</v>
      </c>
      <c r="F819" s="69">
        <v>1.4130792584239432E-5</v>
      </c>
    </row>
    <row r="820" spans="1:6" x14ac:dyDescent="0.2">
      <c r="A820" s="66" t="s">
        <v>657</v>
      </c>
      <c r="B820" s="66" t="s">
        <v>668</v>
      </c>
      <c r="C820" s="67">
        <v>17</v>
      </c>
      <c r="D820" s="68">
        <v>303598</v>
      </c>
      <c r="E820" s="68">
        <v>18215.88</v>
      </c>
      <c r="F820" s="69">
        <v>2.8016119526607786E-5</v>
      </c>
    </row>
    <row r="821" spans="1:6" x14ac:dyDescent="0.2">
      <c r="A821" s="66" t="s">
        <v>657</v>
      </c>
      <c r="B821" s="66" t="s">
        <v>873</v>
      </c>
      <c r="C821" s="67">
        <v>11</v>
      </c>
      <c r="D821" s="68">
        <v>15043</v>
      </c>
      <c r="E821" s="68">
        <v>902.58</v>
      </c>
      <c r="F821" s="69">
        <v>1.388172801002513E-6</v>
      </c>
    </row>
    <row r="822" spans="1:6" x14ac:dyDescent="0.2">
      <c r="A822" s="66" t="s">
        <v>657</v>
      </c>
      <c r="B822" s="66" t="s">
        <v>874</v>
      </c>
      <c r="C822" s="67">
        <v>10</v>
      </c>
      <c r="D822" s="68">
        <v>378236</v>
      </c>
      <c r="E822" s="68">
        <v>22694.16</v>
      </c>
      <c r="F822" s="69">
        <v>3.490373778900395E-5</v>
      </c>
    </row>
    <row r="823" spans="1:6" x14ac:dyDescent="0.2">
      <c r="A823" s="66" t="s">
        <v>657</v>
      </c>
      <c r="B823" s="66" t="s">
        <v>52</v>
      </c>
      <c r="C823" s="67">
        <v>71</v>
      </c>
      <c r="D823" s="68">
        <v>11463293</v>
      </c>
      <c r="E823" s="68">
        <v>653968.42000000004</v>
      </c>
      <c r="F823" s="69">
        <v>1.0058068795658975E-3</v>
      </c>
    </row>
    <row r="824" spans="1:6" x14ac:dyDescent="0.2">
      <c r="A824" s="66" t="s">
        <v>657</v>
      </c>
      <c r="B824" s="66" t="s">
        <v>53</v>
      </c>
      <c r="C824" s="67">
        <v>4449</v>
      </c>
      <c r="D824" s="68">
        <v>728711269</v>
      </c>
      <c r="E824" s="68">
        <v>43605137.710000001</v>
      </c>
      <c r="F824" s="69">
        <v>6.7064931809912687E-2</v>
      </c>
    </row>
    <row r="825" spans="1:6" x14ac:dyDescent="0.2">
      <c r="A825" s="66" t="s">
        <v>670</v>
      </c>
      <c r="B825" s="66" t="s">
        <v>671</v>
      </c>
      <c r="C825" s="67">
        <v>309</v>
      </c>
      <c r="D825" s="68">
        <v>17389398</v>
      </c>
      <c r="E825" s="68">
        <v>1041921.1</v>
      </c>
      <c r="F825" s="69">
        <v>1.6024801478102984E-3</v>
      </c>
    </row>
    <row r="826" spans="1:6" x14ac:dyDescent="0.2">
      <c r="A826" s="66" t="s">
        <v>670</v>
      </c>
      <c r="B826" s="66" t="s">
        <v>672</v>
      </c>
      <c r="C826" s="67">
        <v>42</v>
      </c>
      <c r="D826" s="68">
        <v>907698</v>
      </c>
      <c r="E826" s="68">
        <v>54446.6</v>
      </c>
      <c r="F826" s="69">
        <v>8.3739157999361172E-5</v>
      </c>
    </row>
    <row r="827" spans="1:6" x14ac:dyDescent="0.2">
      <c r="A827" s="66" t="s">
        <v>670</v>
      </c>
      <c r="B827" s="66" t="s">
        <v>674</v>
      </c>
      <c r="C827" s="67">
        <v>32</v>
      </c>
      <c r="D827" s="68">
        <v>576837</v>
      </c>
      <c r="E827" s="68">
        <v>34610.22</v>
      </c>
      <c r="F827" s="69">
        <v>5.3230700924807985E-5</v>
      </c>
    </row>
    <row r="828" spans="1:6" x14ac:dyDescent="0.2">
      <c r="A828" s="66" t="s">
        <v>670</v>
      </c>
      <c r="B828" s="66" t="s">
        <v>673</v>
      </c>
      <c r="C828" s="67">
        <v>29</v>
      </c>
      <c r="D828" s="68">
        <v>289378</v>
      </c>
      <c r="E828" s="68">
        <v>17362.68</v>
      </c>
      <c r="F828" s="69">
        <v>2.6703893426078919E-5</v>
      </c>
    </row>
    <row r="829" spans="1:6" x14ac:dyDescent="0.2">
      <c r="A829" s="66" t="s">
        <v>670</v>
      </c>
      <c r="B829" s="66" t="s">
        <v>670</v>
      </c>
      <c r="C829" s="67">
        <v>27</v>
      </c>
      <c r="D829" s="68">
        <v>181440</v>
      </c>
      <c r="E829" s="68">
        <v>10886.4</v>
      </c>
      <c r="F829" s="69">
        <v>1.6743340624469581E-5</v>
      </c>
    </row>
    <row r="830" spans="1:6" x14ac:dyDescent="0.2">
      <c r="A830" s="66" t="s">
        <v>670</v>
      </c>
      <c r="B830" s="66" t="s">
        <v>675</v>
      </c>
      <c r="C830" s="67">
        <v>25</v>
      </c>
      <c r="D830" s="68">
        <v>873160</v>
      </c>
      <c r="E830" s="68">
        <v>52389.599999999999</v>
      </c>
      <c r="F830" s="69">
        <v>8.0575481148930004E-5</v>
      </c>
    </row>
    <row r="831" spans="1:6" x14ac:dyDescent="0.2">
      <c r="A831" s="66" t="s">
        <v>670</v>
      </c>
      <c r="B831" s="66" t="s">
        <v>677</v>
      </c>
      <c r="C831" s="67">
        <v>22</v>
      </c>
      <c r="D831" s="68">
        <v>419913</v>
      </c>
      <c r="E831" s="68">
        <v>25194.78</v>
      </c>
      <c r="F831" s="69">
        <v>3.8749704539478039E-5</v>
      </c>
    </row>
    <row r="832" spans="1:6" x14ac:dyDescent="0.2">
      <c r="A832" s="66" t="s">
        <v>670</v>
      </c>
      <c r="B832" s="66" t="s">
        <v>676</v>
      </c>
      <c r="C832" s="67">
        <v>21</v>
      </c>
      <c r="D832" s="68">
        <v>1221026</v>
      </c>
      <c r="E832" s="68">
        <v>73261.56</v>
      </c>
      <c r="F832" s="69">
        <v>1.1267666572604495E-4</v>
      </c>
    </row>
    <row r="833" spans="1:6" x14ac:dyDescent="0.2">
      <c r="A833" s="66" t="s">
        <v>670</v>
      </c>
      <c r="B833" s="66" t="s">
        <v>52</v>
      </c>
      <c r="C833" s="67">
        <v>35</v>
      </c>
      <c r="D833" s="68">
        <v>726984</v>
      </c>
      <c r="E833" s="68">
        <v>43378.41</v>
      </c>
      <c r="F833" s="69">
        <v>6.6716223395970901E-5</v>
      </c>
    </row>
    <row r="834" spans="1:6" x14ac:dyDescent="0.2">
      <c r="A834" s="66" t="s">
        <v>670</v>
      </c>
      <c r="B834" s="66" t="s">
        <v>53</v>
      </c>
      <c r="C834" s="67">
        <v>542</v>
      </c>
      <c r="D834" s="68">
        <v>22585834</v>
      </c>
      <c r="E834" s="68">
        <v>1353451.35</v>
      </c>
      <c r="F834" s="69">
        <v>2.0816153155954402E-3</v>
      </c>
    </row>
    <row r="835" spans="1:6" x14ac:dyDescent="0.2">
      <c r="A835" s="66" t="s">
        <v>678</v>
      </c>
      <c r="B835" s="66" t="s">
        <v>679</v>
      </c>
      <c r="C835" s="67">
        <v>370</v>
      </c>
      <c r="D835" s="68">
        <v>46214929</v>
      </c>
      <c r="E835" s="68">
        <v>2768017.55</v>
      </c>
      <c r="F835" s="69">
        <v>4.2572255928644692E-3</v>
      </c>
    </row>
    <row r="836" spans="1:6" x14ac:dyDescent="0.2">
      <c r="A836" s="66" t="s">
        <v>678</v>
      </c>
      <c r="B836" s="66" t="s">
        <v>680</v>
      </c>
      <c r="C836" s="67">
        <v>257</v>
      </c>
      <c r="D836" s="68">
        <v>24554035</v>
      </c>
      <c r="E836" s="68">
        <v>1469972.34</v>
      </c>
      <c r="F836" s="69">
        <v>2.2608252128498508E-3</v>
      </c>
    </row>
    <row r="837" spans="1:6" x14ac:dyDescent="0.2">
      <c r="A837" s="66" t="s">
        <v>678</v>
      </c>
      <c r="B837" s="66" t="s">
        <v>681</v>
      </c>
      <c r="C837" s="67">
        <v>246</v>
      </c>
      <c r="D837" s="68">
        <v>16015504</v>
      </c>
      <c r="E837" s="68">
        <v>958289.46</v>
      </c>
      <c r="F837" s="69">
        <v>1.4738542443433107E-3</v>
      </c>
    </row>
    <row r="838" spans="1:6" x14ac:dyDescent="0.2">
      <c r="A838" s="66" t="s">
        <v>678</v>
      </c>
      <c r="B838" s="66" t="s">
        <v>682</v>
      </c>
      <c r="C838" s="67">
        <v>156</v>
      </c>
      <c r="D838" s="68">
        <v>9716248</v>
      </c>
      <c r="E838" s="68">
        <v>582974.88</v>
      </c>
      <c r="F838" s="69">
        <v>8.9661844056338911E-4</v>
      </c>
    </row>
    <row r="839" spans="1:6" x14ac:dyDescent="0.2">
      <c r="A839" s="66" t="s">
        <v>678</v>
      </c>
      <c r="B839" s="66" t="s">
        <v>683</v>
      </c>
      <c r="C839" s="67">
        <v>118</v>
      </c>
      <c r="D839" s="68">
        <v>6471136</v>
      </c>
      <c r="E839" s="68">
        <v>387645.36</v>
      </c>
      <c r="F839" s="69">
        <v>5.962006084633245E-4</v>
      </c>
    </row>
    <row r="840" spans="1:6" x14ac:dyDescent="0.2">
      <c r="A840" s="66" t="s">
        <v>678</v>
      </c>
      <c r="B840" s="66" t="s">
        <v>684</v>
      </c>
      <c r="C840" s="67">
        <v>75</v>
      </c>
      <c r="D840" s="68">
        <v>2181254</v>
      </c>
      <c r="E840" s="68">
        <v>130875.24</v>
      </c>
      <c r="F840" s="69">
        <v>2.0128680947137771E-4</v>
      </c>
    </row>
    <row r="841" spans="1:6" x14ac:dyDescent="0.2">
      <c r="A841" s="66" t="s">
        <v>678</v>
      </c>
      <c r="B841" s="66" t="s">
        <v>685</v>
      </c>
      <c r="C841" s="67">
        <v>46</v>
      </c>
      <c r="D841" s="68">
        <v>1858170</v>
      </c>
      <c r="E841" s="68">
        <v>111490.2</v>
      </c>
      <c r="F841" s="69">
        <v>1.7147251569758952E-4</v>
      </c>
    </row>
    <row r="842" spans="1:6" x14ac:dyDescent="0.2">
      <c r="A842" s="66" t="s">
        <v>678</v>
      </c>
      <c r="B842" s="66" t="s">
        <v>687</v>
      </c>
      <c r="C842" s="67">
        <v>38</v>
      </c>
      <c r="D842" s="68">
        <v>2061539</v>
      </c>
      <c r="E842" s="68">
        <v>123692.34</v>
      </c>
      <c r="F842" s="69">
        <v>1.9023947138243163E-4</v>
      </c>
    </row>
    <row r="843" spans="1:6" x14ac:dyDescent="0.2">
      <c r="A843" s="66" t="s">
        <v>678</v>
      </c>
      <c r="B843" s="66" t="s">
        <v>686</v>
      </c>
      <c r="C843" s="67">
        <v>37</v>
      </c>
      <c r="D843" s="68">
        <v>1732450</v>
      </c>
      <c r="E843" s="68">
        <v>103947</v>
      </c>
      <c r="F843" s="69">
        <v>1.5987103430810365E-4</v>
      </c>
    </row>
    <row r="844" spans="1:6" x14ac:dyDescent="0.2">
      <c r="A844" s="66" t="s">
        <v>678</v>
      </c>
      <c r="B844" s="66" t="s">
        <v>689</v>
      </c>
      <c r="C844" s="67">
        <v>27</v>
      </c>
      <c r="D844" s="68">
        <v>841069</v>
      </c>
      <c r="E844" s="68">
        <v>50464.14</v>
      </c>
      <c r="F844" s="69">
        <v>7.7614113512356733E-5</v>
      </c>
    </row>
    <row r="845" spans="1:6" x14ac:dyDescent="0.2">
      <c r="A845" s="66" t="s">
        <v>678</v>
      </c>
      <c r="B845" s="66" t="s">
        <v>576</v>
      </c>
      <c r="C845" s="67">
        <v>26</v>
      </c>
      <c r="D845" s="68">
        <v>229396</v>
      </c>
      <c r="E845" s="68">
        <v>13745.75</v>
      </c>
      <c r="F845" s="69">
        <v>2.1141036007201899E-5</v>
      </c>
    </row>
    <row r="846" spans="1:6" x14ac:dyDescent="0.2">
      <c r="A846" s="66" t="s">
        <v>678</v>
      </c>
      <c r="B846" s="66" t="s">
        <v>688</v>
      </c>
      <c r="C846" s="67">
        <v>20</v>
      </c>
      <c r="D846" s="68">
        <v>679896</v>
      </c>
      <c r="E846" s="68">
        <v>40793.760000000002</v>
      </c>
      <c r="F846" s="69">
        <v>6.2741018062248516E-5</v>
      </c>
    </row>
    <row r="847" spans="1:6" x14ac:dyDescent="0.2">
      <c r="A847" s="66" t="s">
        <v>678</v>
      </c>
      <c r="B847" s="66" t="s">
        <v>52</v>
      </c>
      <c r="C847" s="67">
        <v>37</v>
      </c>
      <c r="D847" s="68">
        <v>823946</v>
      </c>
      <c r="E847" s="68">
        <v>47965.41</v>
      </c>
      <c r="F847" s="69">
        <v>7.3771053591852184E-5</v>
      </c>
    </row>
    <row r="848" spans="1:6" x14ac:dyDescent="0.2">
      <c r="A848" s="66" t="s">
        <v>678</v>
      </c>
      <c r="B848" s="66" t="s">
        <v>53</v>
      </c>
      <c r="C848" s="67">
        <v>1453</v>
      </c>
      <c r="D848" s="68">
        <v>113379572</v>
      </c>
      <c r="E848" s="68">
        <v>6789873.4299999997</v>
      </c>
      <c r="F848" s="69">
        <v>1.0442861151117505E-2</v>
      </c>
    </row>
    <row r="849" spans="1:6" x14ac:dyDescent="0.2">
      <c r="A849" s="66" t="s">
        <v>690</v>
      </c>
      <c r="B849" s="66" t="s">
        <v>691</v>
      </c>
      <c r="C849" s="67">
        <v>1490</v>
      </c>
      <c r="D849" s="68">
        <v>239718263</v>
      </c>
      <c r="E849" s="68">
        <v>14353625.98</v>
      </c>
      <c r="F849" s="69">
        <v>2.2075952470915639E-2</v>
      </c>
    </row>
    <row r="850" spans="1:6" x14ac:dyDescent="0.2">
      <c r="A850" s="66" t="s">
        <v>690</v>
      </c>
      <c r="B850" s="66" t="s">
        <v>692</v>
      </c>
      <c r="C850" s="67">
        <v>262</v>
      </c>
      <c r="D850" s="68">
        <v>17508403</v>
      </c>
      <c r="E850" s="68">
        <v>1050238.79</v>
      </c>
      <c r="F850" s="69">
        <v>1.6152727989051274E-3</v>
      </c>
    </row>
    <row r="851" spans="1:6" x14ac:dyDescent="0.2">
      <c r="A851" s="66" t="s">
        <v>690</v>
      </c>
      <c r="B851" s="66" t="s">
        <v>693</v>
      </c>
      <c r="C851" s="67">
        <v>190</v>
      </c>
      <c r="D851" s="68">
        <v>9774231</v>
      </c>
      <c r="E851" s="68">
        <v>584170.73</v>
      </c>
      <c r="F851" s="69">
        <v>8.9845766417135612E-4</v>
      </c>
    </row>
    <row r="852" spans="1:6" x14ac:dyDescent="0.2">
      <c r="A852" s="66" t="s">
        <v>690</v>
      </c>
      <c r="B852" s="66" t="s">
        <v>694</v>
      </c>
      <c r="C852" s="67">
        <v>118</v>
      </c>
      <c r="D852" s="68">
        <v>4699203</v>
      </c>
      <c r="E852" s="68">
        <v>281952.18</v>
      </c>
      <c r="F852" s="69">
        <v>4.3364394010432831E-4</v>
      </c>
    </row>
    <row r="853" spans="1:6" x14ac:dyDescent="0.2">
      <c r="A853" s="66" t="s">
        <v>690</v>
      </c>
      <c r="B853" s="66" t="s">
        <v>695</v>
      </c>
      <c r="C853" s="67">
        <v>51</v>
      </c>
      <c r="D853" s="68">
        <v>2506551</v>
      </c>
      <c r="E853" s="68">
        <v>150393.06</v>
      </c>
      <c r="F853" s="69">
        <v>2.3130531958556467E-4</v>
      </c>
    </row>
    <row r="854" spans="1:6" x14ac:dyDescent="0.2">
      <c r="A854" s="66" t="s">
        <v>690</v>
      </c>
      <c r="B854" s="66" t="s">
        <v>698</v>
      </c>
      <c r="C854" s="67">
        <v>48</v>
      </c>
      <c r="D854" s="68">
        <v>2266441</v>
      </c>
      <c r="E854" s="68">
        <v>135986.46</v>
      </c>
      <c r="F854" s="69">
        <v>2.0914789279245734E-4</v>
      </c>
    </row>
    <row r="855" spans="1:6" x14ac:dyDescent="0.2">
      <c r="A855" s="66" t="s">
        <v>690</v>
      </c>
      <c r="B855" s="66" t="s">
        <v>696</v>
      </c>
      <c r="C855" s="67">
        <v>48</v>
      </c>
      <c r="D855" s="68">
        <v>1360672</v>
      </c>
      <c r="E855" s="68">
        <v>81640.320000000007</v>
      </c>
      <c r="F855" s="69">
        <v>1.2556324280301077E-4</v>
      </c>
    </row>
    <row r="856" spans="1:6" x14ac:dyDescent="0.2">
      <c r="A856" s="66" t="s">
        <v>690</v>
      </c>
      <c r="B856" s="66" t="s">
        <v>699</v>
      </c>
      <c r="C856" s="67">
        <v>40</v>
      </c>
      <c r="D856" s="68">
        <v>1099809</v>
      </c>
      <c r="E856" s="68">
        <v>65988.539999999994</v>
      </c>
      <c r="F856" s="69">
        <v>1.0149072260172655E-4</v>
      </c>
    </row>
    <row r="857" spans="1:6" x14ac:dyDescent="0.2">
      <c r="A857" s="66" t="s">
        <v>690</v>
      </c>
      <c r="B857" s="66" t="s">
        <v>697</v>
      </c>
      <c r="C857" s="67">
        <v>38</v>
      </c>
      <c r="D857" s="68">
        <v>1058567</v>
      </c>
      <c r="E857" s="68">
        <v>63514.02</v>
      </c>
      <c r="F857" s="69">
        <v>9.7684897788926869E-5</v>
      </c>
    </row>
    <row r="858" spans="1:6" x14ac:dyDescent="0.2">
      <c r="A858" s="66" t="s">
        <v>690</v>
      </c>
      <c r="B858" s="66" t="s">
        <v>700</v>
      </c>
      <c r="C858" s="67">
        <v>34</v>
      </c>
      <c r="D858" s="68">
        <v>1529829</v>
      </c>
      <c r="E858" s="68">
        <v>91789.74</v>
      </c>
      <c r="F858" s="69">
        <v>1.4117310429999822E-4</v>
      </c>
    </row>
    <row r="859" spans="1:6" x14ac:dyDescent="0.2">
      <c r="A859" s="66" t="s">
        <v>690</v>
      </c>
      <c r="B859" s="66" t="s">
        <v>702</v>
      </c>
      <c r="C859" s="67">
        <v>29</v>
      </c>
      <c r="D859" s="68">
        <v>321712</v>
      </c>
      <c r="E859" s="68">
        <v>19302.72</v>
      </c>
      <c r="F859" s="69">
        <v>2.9687685179559956E-5</v>
      </c>
    </row>
    <row r="860" spans="1:6" x14ac:dyDescent="0.2">
      <c r="A860" s="66" t="s">
        <v>690</v>
      </c>
      <c r="B860" s="66" t="s">
        <v>703</v>
      </c>
      <c r="C860" s="67">
        <v>25</v>
      </c>
      <c r="D860" s="68">
        <v>211894</v>
      </c>
      <c r="E860" s="68">
        <v>12713.64</v>
      </c>
      <c r="F860" s="69">
        <v>1.955364538294399E-5</v>
      </c>
    </row>
    <row r="861" spans="1:6" x14ac:dyDescent="0.2">
      <c r="A861" s="66" t="s">
        <v>690</v>
      </c>
      <c r="B861" s="66" t="s">
        <v>701</v>
      </c>
      <c r="C861" s="67">
        <v>25</v>
      </c>
      <c r="D861" s="68">
        <v>519870</v>
      </c>
      <c r="E861" s="68">
        <v>31192.2</v>
      </c>
      <c r="F861" s="69">
        <v>4.7973768135157636E-5</v>
      </c>
    </row>
    <row r="862" spans="1:6" x14ac:dyDescent="0.2">
      <c r="A862" s="66" t="s">
        <v>690</v>
      </c>
      <c r="B862" s="66" t="s">
        <v>875</v>
      </c>
      <c r="C862" s="67">
        <v>11</v>
      </c>
      <c r="D862" s="68">
        <v>677812</v>
      </c>
      <c r="E862" s="68">
        <v>40668.720000000001</v>
      </c>
      <c r="F862" s="69">
        <v>6.2548705882677341E-5</v>
      </c>
    </row>
    <row r="863" spans="1:6" x14ac:dyDescent="0.2">
      <c r="A863" s="66" t="s">
        <v>690</v>
      </c>
      <c r="B863" s="66" t="s">
        <v>52</v>
      </c>
      <c r="C863" s="67">
        <v>32</v>
      </c>
      <c r="D863" s="68">
        <v>2056675</v>
      </c>
      <c r="E863" s="68">
        <v>104751.25</v>
      </c>
      <c r="F863" s="69">
        <v>1.6110797505042708E-4</v>
      </c>
    </row>
    <row r="864" spans="1:6" x14ac:dyDescent="0.2">
      <c r="A864" s="66" t="s">
        <v>690</v>
      </c>
      <c r="B864" s="66" t="s">
        <v>53</v>
      </c>
      <c r="C864" s="67">
        <v>2441</v>
      </c>
      <c r="D864" s="68">
        <v>285309932</v>
      </c>
      <c r="E864" s="68">
        <v>17067928.350000001</v>
      </c>
      <c r="F864" s="69">
        <v>2.6250563833598903E-2</v>
      </c>
    </row>
    <row r="865" spans="1:6" x14ac:dyDescent="0.2">
      <c r="A865" s="66" t="s">
        <v>704</v>
      </c>
      <c r="B865" s="66" t="s">
        <v>705</v>
      </c>
      <c r="C865" s="67">
        <v>117</v>
      </c>
      <c r="D865" s="68">
        <v>10474289</v>
      </c>
      <c r="E865" s="68">
        <v>625728.61</v>
      </c>
      <c r="F865" s="69">
        <v>9.6237390282424709E-4</v>
      </c>
    </row>
    <row r="866" spans="1:6" x14ac:dyDescent="0.2">
      <c r="A866" s="66" t="s">
        <v>704</v>
      </c>
      <c r="B866" s="66" t="s">
        <v>704</v>
      </c>
      <c r="C866" s="67">
        <v>111</v>
      </c>
      <c r="D866" s="68">
        <v>4686095</v>
      </c>
      <c r="E866" s="68">
        <v>281062.44</v>
      </c>
      <c r="F866" s="69">
        <v>4.322755152910553E-4</v>
      </c>
    </row>
    <row r="867" spans="1:6" x14ac:dyDescent="0.2">
      <c r="A867" s="66" t="s">
        <v>704</v>
      </c>
      <c r="B867" s="66" t="s">
        <v>707</v>
      </c>
      <c r="C867" s="67">
        <v>80</v>
      </c>
      <c r="D867" s="68">
        <v>2022415</v>
      </c>
      <c r="E867" s="68">
        <v>121344.9</v>
      </c>
      <c r="F867" s="69">
        <v>1.8662909627996388E-4</v>
      </c>
    </row>
    <row r="868" spans="1:6" x14ac:dyDescent="0.2">
      <c r="A868" s="66" t="s">
        <v>704</v>
      </c>
      <c r="B868" s="66" t="s">
        <v>706</v>
      </c>
      <c r="C868" s="67">
        <v>80</v>
      </c>
      <c r="D868" s="68">
        <v>2121856</v>
      </c>
      <c r="E868" s="68">
        <v>127311.36</v>
      </c>
      <c r="F868" s="69">
        <v>1.9580554323233315E-4</v>
      </c>
    </row>
    <row r="869" spans="1:6" x14ac:dyDescent="0.2">
      <c r="A869" s="66" t="s">
        <v>704</v>
      </c>
      <c r="B869" s="66" t="s">
        <v>708</v>
      </c>
      <c r="C869" s="67">
        <v>41</v>
      </c>
      <c r="D869" s="68">
        <v>2082713</v>
      </c>
      <c r="E869" s="68">
        <v>124962.78</v>
      </c>
      <c r="F869" s="69">
        <v>1.9219341480385205E-4</v>
      </c>
    </row>
    <row r="870" spans="1:6" x14ac:dyDescent="0.2">
      <c r="A870" s="66" t="s">
        <v>704</v>
      </c>
      <c r="B870" s="66" t="s">
        <v>709</v>
      </c>
      <c r="C870" s="67">
        <v>30</v>
      </c>
      <c r="D870" s="68">
        <v>363062</v>
      </c>
      <c r="E870" s="68">
        <v>21783.72</v>
      </c>
      <c r="F870" s="69">
        <v>3.3503476266540868E-5</v>
      </c>
    </row>
    <row r="871" spans="1:6" x14ac:dyDescent="0.2">
      <c r="A871" s="66" t="s">
        <v>704</v>
      </c>
      <c r="B871" s="66" t="s">
        <v>710</v>
      </c>
      <c r="C871" s="67">
        <v>22</v>
      </c>
      <c r="D871" s="68">
        <v>330636</v>
      </c>
      <c r="E871" s="68">
        <v>19838.16</v>
      </c>
      <c r="F871" s="69">
        <v>3.0511194723942486E-5</v>
      </c>
    </row>
    <row r="872" spans="1:6" x14ac:dyDescent="0.2">
      <c r="A872" s="66" t="s">
        <v>704</v>
      </c>
      <c r="B872" s="66" t="s">
        <v>711</v>
      </c>
      <c r="C872" s="67">
        <v>15</v>
      </c>
      <c r="D872" s="68">
        <v>237242</v>
      </c>
      <c r="E872" s="68">
        <v>14234.52</v>
      </c>
      <c r="F872" s="69">
        <v>2.1892766845405714E-5</v>
      </c>
    </row>
    <row r="873" spans="1:6" x14ac:dyDescent="0.2">
      <c r="A873" s="66" t="s">
        <v>704</v>
      </c>
      <c r="B873" s="66" t="s">
        <v>876</v>
      </c>
      <c r="C873" s="67">
        <v>14</v>
      </c>
      <c r="D873" s="68">
        <v>66980</v>
      </c>
      <c r="E873" s="68">
        <v>4018.8</v>
      </c>
      <c r="F873" s="69">
        <v>6.180935598693632E-6</v>
      </c>
    </row>
    <row r="874" spans="1:6" x14ac:dyDescent="0.2">
      <c r="A874" s="66" t="s">
        <v>704</v>
      </c>
      <c r="B874" s="66" t="s">
        <v>877</v>
      </c>
      <c r="C874" s="67">
        <v>10</v>
      </c>
      <c r="D874" s="68">
        <v>282843</v>
      </c>
      <c r="E874" s="68">
        <v>16970.580000000002</v>
      </c>
      <c r="F874" s="69">
        <v>2.6100841557797896E-5</v>
      </c>
    </row>
    <row r="875" spans="1:6" x14ac:dyDescent="0.2">
      <c r="A875" s="66" t="s">
        <v>704</v>
      </c>
      <c r="B875" s="66" t="s">
        <v>52</v>
      </c>
      <c r="C875" s="67">
        <v>44</v>
      </c>
      <c r="D875" s="68">
        <v>983044</v>
      </c>
      <c r="E875" s="68">
        <v>58867</v>
      </c>
      <c r="F875" s="69">
        <v>9.0537756516447201E-5</v>
      </c>
    </row>
    <row r="876" spans="1:6" x14ac:dyDescent="0.2">
      <c r="A876" s="66" t="s">
        <v>704</v>
      </c>
      <c r="B876" s="66" t="s">
        <v>53</v>
      </c>
      <c r="C876" s="67">
        <v>564</v>
      </c>
      <c r="D876" s="68">
        <v>23651175</v>
      </c>
      <c r="E876" s="68">
        <v>1416122.87</v>
      </c>
      <c r="F876" s="69">
        <v>2.1780044439402794E-3</v>
      </c>
    </row>
    <row r="877" spans="1:6" x14ac:dyDescent="0.2">
      <c r="A877" s="66" t="s">
        <v>712</v>
      </c>
      <c r="B877" s="66" t="s">
        <v>713</v>
      </c>
      <c r="C877" s="67">
        <v>113</v>
      </c>
      <c r="D877" s="68">
        <v>3627421</v>
      </c>
      <c r="E877" s="68">
        <v>217590.97</v>
      </c>
      <c r="F877" s="69">
        <v>3.3465605962657464E-4</v>
      </c>
    </row>
    <row r="878" spans="1:6" x14ac:dyDescent="0.2">
      <c r="A878" s="66" t="s">
        <v>712</v>
      </c>
      <c r="B878" s="66" t="s">
        <v>714</v>
      </c>
      <c r="C878" s="67">
        <v>73</v>
      </c>
      <c r="D878" s="68">
        <v>2725146</v>
      </c>
      <c r="E878" s="68">
        <v>163503.10999999999</v>
      </c>
      <c r="F878" s="69">
        <v>2.514686456395244E-4</v>
      </c>
    </row>
    <row r="879" spans="1:6" x14ac:dyDescent="0.2">
      <c r="A879" s="66" t="s">
        <v>712</v>
      </c>
      <c r="B879" s="66" t="s">
        <v>716</v>
      </c>
      <c r="C879" s="67">
        <v>18</v>
      </c>
      <c r="D879" s="68">
        <v>188755</v>
      </c>
      <c r="E879" s="68">
        <v>11325.3</v>
      </c>
      <c r="F879" s="69">
        <v>1.7418371139615055E-5</v>
      </c>
    </row>
    <row r="880" spans="1:6" x14ac:dyDescent="0.2">
      <c r="A880" s="66" t="s">
        <v>712</v>
      </c>
      <c r="B880" s="66" t="s">
        <v>715</v>
      </c>
      <c r="C880" s="67">
        <v>17</v>
      </c>
      <c r="D880" s="68">
        <v>340155</v>
      </c>
      <c r="E880" s="68">
        <v>20409.3</v>
      </c>
      <c r="F880" s="69">
        <v>3.1389611056638286E-5</v>
      </c>
    </row>
    <row r="881" spans="1:6" x14ac:dyDescent="0.2">
      <c r="A881" s="66" t="s">
        <v>712</v>
      </c>
      <c r="B881" s="66" t="s">
        <v>878</v>
      </c>
      <c r="C881" s="67">
        <v>10</v>
      </c>
      <c r="D881" s="68">
        <v>26714</v>
      </c>
      <c r="E881" s="68">
        <v>1602.84</v>
      </c>
      <c r="F881" s="69">
        <v>2.4651763747910074E-6</v>
      </c>
    </row>
    <row r="882" spans="1:6" x14ac:dyDescent="0.2">
      <c r="A882" s="66" t="s">
        <v>712</v>
      </c>
      <c r="B882" s="66" t="s">
        <v>52</v>
      </c>
      <c r="C882" s="67">
        <v>18</v>
      </c>
      <c r="D882" s="68">
        <v>67815</v>
      </c>
      <c r="E882" s="68">
        <v>3918.95</v>
      </c>
      <c r="F882" s="69">
        <v>6.0273657719967178E-6</v>
      </c>
    </row>
    <row r="883" spans="1:6" x14ac:dyDescent="0.2">
      <c r="A883" s="66" t="s">
        <v>712</v>
      </c>
      <c r="B883" s="66" t="s">
        <v>53</v>
      </c>
      <c r="C883" s="67">
        <v>249</v>
      </c>
      <c r="D883" s="68">
        <v>6976006</v>
      </c>
      <c r="E883" s="68">
        <v>418350.47</v>
      </c>
      <c r="F883" s="69">
        <v>6.4342522960914006E-4</v>
      </c>
    </row>
    <row r="884" spans="1:6" x14ac:dyDescent="0.2">
      <c r="A884" s="66" t="s">
        <v>369</v>
      </c>
      <c r="B884" s="66" t="s">
        <v>717</v>
      </c>
      <c r="C884" s="67">
        <v>318</v>
      </c>
      <c r="D884" s="68">
        <v>33541726</v>
      </c>
      <c r="E884" s="68">
        <v>2006532.36</v>
      </c>
      <c r="F884" s="69">
        <v>3.0860573539003549E-3</v>
      </c>
    </row>
    <row r="885" spans="1:6" x14ac:dyDescent="0.2">
      <c r="A885" s="66" t="s">
        <v>369</v>
      </c>
      <c r="B885" s="66" t="s">
        <v>718</v>
      </c>
      <c r="C885" s="67">
        <v>56</v>
      </c>
      <c r="D885" s="68">
        <v>1267116</v>
      </c>
      <c r="E885" s="68">
        <v>76026.960000000006</v>
      </c>
      <c r="F885" s="69">
        <v>1.1692986551320217E-4</v>
      </c>
    </row>
    <row r="886" spans="1:6" x14ac:dyDescent="0.2">
      <c r="A886" s="66" t="s">
        <v>369</v>
      </c>
      <c r="B886" s="66" t="s">
        <v>879</v>
      </c>
      <c r="C886" s="67">
        <v>13</v>
      </c>
      <c r="D886" s="68">
        <v>217869</v>
      </c>
      <c r="E886" s="68">
        <v>13072.14</v>
      </c>
      <c r="F886" s="69">
        <v>2.0105020273988995E-5</v>
      </c>
    </row>
    <row r="887" spans="1:6" x14ac:dyDescent="0.2">
      <c r="A887" s="66" t="s">
        <v>369</v>
      </c>
      <c r="B887" s="66" t="s">
        <v>52</v>
      </c>
      <c r="C887" s="67">
        <v>32</v>
      </c>
      <c r="D887" s="68">
        <v>602655</v>
      </c>
      <c r="E887" s="68">
        <v>35746.199999999997</v>
      </c>
      <c r="F887" s="69">
        <v>5.4977844156967824E-5</v>
      </c>
    </row>
    <row r="888" spans="1:6" x14ac:dyDescent="0.2">
      <c r="A888" s="66" t="s">
        <v>369</v>
      </c>
      <c r="B888" s="66" t="s">
        <v>53</v>
      </c>
      <c r="C888" s="67">
        <v>419</v>
      </c>
      <c r="D888" s="68">
        <v>35629366</v>
      </c>
      <c r="E888" s="68">
        <v>2131377.66</v>
      </c>
      <c r="F888" s="69">
        <v>3.2780700838445143E-3</v>
      </c>
    </row>
    <row r="889" spans="1:6" x14ac:dyDescent="0.2">
      <c r="A889" s="66" t="s">
        <v>719</v>
      </c>
      <c r="B889" s="66" t="s">
        <v>720</v>
      </c>
      <c r="C889" s="67">
        <v>113</v>
      </c>
      <c r="D889" s="68">
        <v>4142911</v>
      </c>
      <c r="E889" s="68">
        <v>247762.55</v>
      </c>
      <c r="F889" s="69">
        <v>3.8106010881808271E-4</v>
      </c>
    </row>
    <row r="890" spans="1:6" x14ac:dyDescent="0.2">
      <c r="A890" s="66" t="s">
        <v>719</v>
      </c>
      <c r="B890" s="66" t="s">
        <v>722</v>
      </c>
      <c r="C890" s="67">
        <v>39</v>
      </c>
      <c r="D890" s="68">
        <v>702652</v>
      </c>
      <c r="E890" s="68">
        <v>42144.67</v>
      </c>
      <c r="F890" s="69">
        <v>6.4818724768138641E-5</v>
      </c>
    </row>
    <row r="891" spans="1:6" x14ac:dyDescent="0.2">
      <c r="A891" s="66" t="s">
        <v>719</v>
      </c>
      <c r="B891" s="66" t="s">
        <v>724</v>
      </c>
      <c r="C891" s="67">
        <v>37</v>
      </c>
      <c r="D891" s="68">
        <v>664712</v>
      </c>
      <c r="E891" s="68">
        <v>39882.720000000001</v>
      </c>
      <c r="F891" s="69">
        <v>6.1339833736620504E-5</v>
      </c>
    </row>
    <row r="892" spans="1:6" x14ac:dyDescent="0.2">
      <c r="A892" s="66" t="s">
        <v>719</v>
      </c>
      <c r="B892" s="66" t="s">
        <v>721</v>
      </c>
      <c r="C892" s="67">
        <v>36</v>
      </c>
      <c r="D892" s="68">
        <v>803714</v>
      </c>
      <c r="E892" s="68">
        <v>48198.65</v>
      </c>
      <c r="F892" s="69">
        <v>7.4129777942165528E-5</v>
      </c>
    </row>
    <row r="893" spans="1:6" x14ac:dyDescent="0.2">
      <c r="A893" s="66" t="s">
        <v>719</v>
      </c>
      <c r="B893" s="66" t="s">
        <v>723</v>
      </c>
      <c r="C893" s="67">
        <v>30</v>
      </c>
      <c r="D893" s="68">
        <v>3376694</v>
      </c>
      <c r="E893" s="68">
        <v>202569.67</v>
      </c>
      <c r="F893" s="69">
        <v>3.1155322099099769E-4</v>
      </c>
    </row>
    <row r="894" spans="1:6" x14ac:dyDescent="0.2">
      <c r="A894" s="66" t="s">
        <v>719</v>
      </c>
      <c r="B894" s="66" t="s">
        <v>725</v>
      </c>
      <c r="C894" s="67">
        <v>26</v>
      </c>
      <c r="D894" s="68">
        <v>483714</v>
      </c>
      <c r="E894" s="68">
        <v>29022.84</v>
      </c>
      <c r="F894" s="69">
        <v>4.4637281012040778E-5</v>
      </c>
    </row>
    <row r="895" spans="1:6" x14ac:dyDescent="0.2">
      <c r="A895" s="66" t="s">
        <v>719</v>
      </c>
      <c r="B895" s="66" t="s">
        <v>726</v>
      </c>
      <c r="C895" s="67">
        <v>20</v>
      </c>
      <c r="D895" s="68">
        <v>70846</v>
      </c>
      <c r="E895" s="68">
        <v>4250.76</v>
      </c>
      <c r="F895" s="69">
        <v>6.5376913022551374E-6</v>
      </c>
    </row>
    <row r="896" spans="1:6" x14ac:dyDescent="0.2">
      <c r="A896" s="66" t="s">
        <v>719</v>
      </c>
      <c r="B896" s="66" t="s">
        <v>52</v>
      </c>
      <c r="C896" s="67">
        <v>59</v>
      </c>
      <c r="D896" s="68">
        <v>1803079</v>
      </c>
      <c r="E896" s="68">
        <v>107240.68</v>
      </c>
      <c r="F896" s="69">
        <v>1.6493673152187524E-4</v>
      </c>
    </row>
    <row r="897" spans="1:6" x14ac:dyDescent="0.2">
      <c r="A897" s="66" t="s">
        <v>719</v>
      </c>
      <c r="B897" s="66" t="s">
        <v>53</v>
      </c>
      <c r="C897" s="67">
        <v>360</v>
      </c>
      <c r="D897" s="68">
        <v>12048322</v>
      </c>
      <c r="E897" s="68">
        <v>721072.54</v>
      </c>
      <c r="F897" s="69">
        <v>1.1090133700921764E-3</v>
      </c>
    </row>
    <row r="898" spans="1:6" x14ac:dyDescent="0.2">
      <c r="A898" s="66" t="s">
        <v>504</v>
      </c>
      <c r="B898" s="66" t="s">
        <v>727</v>
      </c>
      <c r="C898" s="67">
        <v>792</v>
      </c>
      <c r="D898" s="68">
        <v>102140828</v>
      </c>
      <c r="E898" s="68">
        <v>6116247.6600000001</v>
      </c>
      <c r="F898" s="69">
        <v>9.4068211635614189E-3</v>
      </c>
    </row>
    <row r="899" spans="1:6" x14ac:dyDescent="0.2">
      <c r="A899" s="66" t="s">
        <v>504</v>
      </c>
      <c r="B899" s="66" t="s">
        <v>728</v>
      </c>
      <c r="C899" s="67">
        <v>41</v>
      </c>
      <c r="D899" s="68">
        <v>1111842</v>
      </c>
      <c r="E899" s="68">
        <v>66710.52</v>
      </c>
      <c r="F899" s="69">
        <v>1.0260113165008549E-4</v>
      </c>
    </row>
    <row r="900" spans="1:6" x14ac:dyDescent="0.2">
      <c r="A900" s="66" t="s">
        <v>504</v>
      </c>
      <c r="B900" s="66" t="s">
        <v>527</v>
      </c>
      <c r="C900" s="67">
        <v>34</v>
      </c>
      <c r="D900" s="68">
        <v>1372409</v>
      </c>
      <c r="E900" s="68">
        <v>82344.539999999994</v>
      </c>
      <c r="F900" s="69">
        <v>1.2664633687768778E-4</v>
      </c>
    </row>
    <row r="901" spans="1:6" x14ac:dyDescent="0.2">
      <c r="A901" s="66" t="s">
        <v>504</v>
      </c>
      <c r="B901" s="66" t="s">
        <v>730</v>
      </c>
      <c r="C901" s="67">
        <v>30</v>
      </c>
      <c r="D901" s="68">
        <v>270908</v>
      </c>
      <c r="E901" s="68">
        <v>16254.48</v>
      </c>
      <c r="F901" s="69">
        <v>2.4999475980455275E-5</v>
      </c>
    </row>
    <row r="902" spans="1:6" x14ac:dyDescent="0.2">
      <c r="A902" s="66" t="s">
        <v>504</v>
      </c>
      <c r="B902" s="66" t="s">
        <v>729</v>
      </c>
      <c r="C902" s="67">
        <v>26</v>
      </c>
      <c r="D902" s="68">
        <v>410969</v>
      </c>
      <c r="E902" s="68">
        <v>24658.14</v>
      </c>
      <c r="F902" s="69">
        <v>3.7924349388765652E-5</v>
      </c>
    </row>
    <row r="903" spans="1:6" x14ac:dyDescent="0.2">
      <c r="A903" s="66" t="s">
        <v>504</v>
      </c>
      <c r="B903" s="66" t="s">
        <v>52</v>
      </c>
      <c r="C903" s="67">
        <v>35</v>
      </c>
      <c r="D903" s="68">
        <v>909922</v>
      </c>
      <c r="E903" s="68">
        <v>48809.279999999999</v>
      </c>
      <c r="F903" s="69">
        <v>7.5068930103166395E-5</v>
      </c>
    </row>
    <row r="904" spans="1:6" x14ac:dyDescent="0.2">
      <c r="A904" s="66" t="s">
        <v>504</v>
      </c>
      <c r="B904" s="66" t="s">
        <v>53</v>
      </c>
      <c r="C904" s="67">
        <v>958</v>
      </c>
      <c r="D904" s="68">
        <v>106216878</v>
      </c>
      <c r="E904" s="68">
        <v>6355024.6200000001</v>
      </c>
      <c r="F904" s="69">
        <v>9.7740613875615789E-3</v>
      </c>
    </row>
    <row r="905" spans="1:6" x14ac:dyDescent="0.2">
      <c r="A905" s="66" t="s">
        <v>731</v>
      </c>
      <c r="B905" s="66" t="s">
        <v>732</v>
      </c>
      <c r="C905" s="67">
        <v>634</v>
      </c>
      <c r="D905" s="68">
        <v>61611439</v>
      </c>
      <c r="E905" s="68">
        <v>3692654.8</v>
      </c>
      <c r="F905" s="69">
        <v>5.679322560716361E-3</v>
      </c>
    </row>
    <row r="906" spans="1:6" x14ac:dyDescent="0.2">
      <c r="A906" s="66" t="s">
        <v>731</v>
      </c>
      <c r="B906" s="66" t="s">
        <v>733</v>
      </c>
      <c r="C906" s="67">
        <v>295</v>
      </c>
      <c r="D906" s="68">
        <v>22671613</v>
      </c>
      <c r="E906" s="68">
        <v>1360296.78</v>
      </c>
      <c r="F906" s="69">
        <v>2.0921436230442719E-3</v>
      </c>
    </row>
    <row r="907" spans="1:6" x14ac:dyDescent="0.2">
      <c r="A907" s="66" t="s">
        <v>731</v>
      </c>
      <c r="B907" s="66" t="s">
        <v>623</v>
      </c>
      <c r="C907" s="67">
        <v>149</v>
      </c>
      <c r="D907" s="68">
        <v>6349587</v>
      </c>
      <c r="E907" s="68">
        <v>380975.22</v>
      </c>
      <c r="F907" s="69">
        <v>5.8594189795912663E-4</v>
      </c>
    </row>
    <row r="908" spans="1:6" x14ac:dyDescent="0.2">
      <c r="A908" s="66" t="s">
        <v>731</v>
      </c>
      <c r="B908" s="66" t="s">
        <v>734</v>
      </c>
      <c r="C908" s="67">
        <v>54</v>
      </c>
      <c r="D908" s="68">
        <v>1305732</v>
      </c>
      <c r="E908" s="68">
        <v>78343.92</v>
      </c>
      <c r="F908" s="69">
        <v>1.2049336221489152E-4</v>
      </c>
    </row>
    <row r="909" spans="1:6" x14ac:dyDescent="0.2">
      <c r="A909" s="66" t="s">
        <v>731</v>
      </c>
      <c r="B909" s="66" t="s">
        <v>735</v>
      </c>
      <c r="C909" s="67">
        <v>52</v>
      </c>
      <c r="D909" s="68">
        <v>1261954</v>
      </c>
      <c r="E909" s="68">
        <v>75717.240000000005</v>
      </c>
      <c r="F909" s="69">
        <v>1.1645351451946587E-4</v>
      </c>
    </row>
    <row r="910" spans="1:6" x14ac:dyDescent="0.2">
      <c r="A910" s="66" t="s">
        <v>731</v>
      </c>
      <c r="B910" s="66" t="s">
        <v>736</v>
      </c>
      <c r="C910" s="67">
        <v>32</v>
      </c>
      <c r="D910" s="68">
        <v>2744231</v>
      </c>
      <c r="E910" s="68">
        <v>164653.85999999999</v>
      </c>
      <c r="F910" s="69">
        <v>2.5323850520959424E-4</v>
      </c>
    </row>
    <row r="911" spans="1:6" x14ac:dyDescent="0.2">
      <c r="A911" s="66" t="s">
        <v>731</v>
      </c>
      <c r="B911" s="66" t="s">
        <v>738</v>
      </c>
      <c r="C911" s="67">
        <v>26</v>
      </c>
      <c r="D911" s="68">
        <v>784770</v>
      </c>
      <c r="E911" s="68">
        <v>47086.2</v>
      </c>
      <c r="F911" s="69">
        <v>7.2418823974123642E-5</v>
      </c>
    </row>
    <row r="912" spans="1:6" x14ac:dyDescent="0.2">
      <c r="A912" s="66" t="s">
        <v>731</v>
      </c>
      <c r="B912" s="66" t="s">
        <v>737</v>
      </c>
      <c r="C912" s="67">
        <v>26</v>
      </c>
      <c r="D912" s="68">
        <v>754108</v>
      </c>
      <c r="E912" s="68">
        <v>45246.48</v>
      </c>
      <c r="F912" s="69">
        <v>6.9589324909818723E-5</v>
      </c>
    </row>
    <row r="913" spans="1:6" x14ac:dyDescent="0.2">
      <c r="A913" s="66" t="s">
        <v>731</v>
      </c>
      <c r="B913" s="66" t="s">
        <v>263</v>
      </c>
      <c r="C913" s="67">
        <v>17</v>
      </c>
      <c r="D913" s="68">
        <v>273163</v>
      </c>
      <c r="E913" s="68">
        <v>16389.78</v>
      </c>
      <c r="F913" s="69">
        <v>2.5207568094146738E-5</v>
      </c>
    </row>
    <row r="914" spans="1:6" x14ac:dyDescent="0.2">
      <c r="A914" s="66" t="s">
        <v>731</v>
      </c>
      <c r="B914" s="66" t="s">
        <v>739</v>
      </c>
      <c r="C914" s="67">
        <v>15</v>
      </c>
      <c r="D914" s="68">
        <v>310114</v>
      </c>
      <c r="E914" s="68">
        <v>18606.84</v>
      </c>
      <c r="F914" s="69">
        <v>2.8617418068875441E-5</v>
      </c>
    </row>
    <row r="915" spans="1:6" x14ac:dyDescent="0.2">
      <c r="A915" s="66" t="s">
        <v>731</v>
      </c>
      <c r="B915" s="66" t="s">
        <v>880</v>
      </c>
      <c r="C915" s="67">
        <v>14</v>
      </c>
      <c r="D915" s="68">
        <v>161132</v>
      </c>
      <c r="E915" s="68">
        <v>9667.92</v>
      </c>
      <c r="F915" s="69">
        <v>1.4869311957132014E-5</v>
      </c>
    </row>
    <row r="916" spans="1:6" x14ac:dyDescent="0.2">
      <c r="A916" s="66" t="s">
        <v>731</v>
      </c>
      <c r="B916" s="66" t="s">
        <v>228</v>
      </c>
      <c r="C916" s="67">
        <v>12</v>
      </c>
      <c r="D916" s="68">
        <v>231057</v>
      </c>
      <c r="E916" s="68">
        <v>12407.33</v>
      </c>
      <c r="F916" s="69">
        <v>1.908253898719505E-5</v>
      </c>
    </row>
    <row r="917" spans="1:6" x14ac:dyDescent="0.2">
      <c r="A917" s="66" t="s">
        <v>731</v>
      </c>
      <c r="B917" s="66" t="s">
        <v>740</v>
      </c>
      <c r="C917" s="67">
        <v>10</v>
      </c>
      <c r="D917" s="68">
        <v>128445</v>
      </c>
      <c r="E917" s="68">
        <v>7706.7</v>
      </c>
      <c r="F917" s="69">
        <v>1.1852945251928987E-5</v>
      </c>
    </row>
    <row r="918" spans="1:6" x14ac:dyDescent="0.2">
      <c r="A918" s="66" t="s">
        <v>731</v>
      </c>
      <c r="B918" s="66" t="s">
        <v>52</v>
      </c>
      <c r="C918" s="67">
        <v>67</v>
      </c>
      <c r="D918" s="68">
        <v>3233939</v>
      </c>
      <c r="E918" s="68">
        <v>193702.08</v>
      </c>
      <c r="F918" s="69">
        <v>2.9791482079551151E-4</v>
      </c>
    </row>
    <row r="919" spans="1:6" x14ac:dyDescent="0.2">
      <c r="A919" s="66" t="s">
        <v>731</v>
      </c>
      <c r="B919" s="66" t="s">
        <v>53</v>
      </c>
      <c r="C919" s="67">
        <v>1403</v>
      </c>
      <c r="D919" s="68">
        <v>101821284</v>
      </c>
      <c r="E919" s="68">
        <v>6103455.1500000004</v>
      </c>
      <c r="F919" s="69">
        <v>9.3871462157024445E-3</v>
      </c>
    </row>
    <row r="920" spans="1:6" x14ac:dyDescent="0.2">
      <c r="A920" s="66" t="s">
        <v>741</v>
      </c>
      <c r="B920" s="66" t="s">
        <v>741</v>
      </c>
      <c r="C920" s="67">
        <v>380</v>
      </c>
      <c r="D920" s="68">
        <v>30778755</v>
      </c>
      <c r="E920" s="68">
        <v>1845376.81</v>
      </c>
      <c r="F920" s="69">
        <v>2.8381992679239313E-3</v>
      </c>
    </row>
    <row r="921" spans="1:6" x14ac:dyDescent="0.2">
      <c r="A921" s="66" t="s">
        <v>741</v>
      </c>
      <c r="B921" s="66" t="s">
        <v>742</v>
      </c>
      <c r="C921" s="67">
        <v>232</v>
      </c>
      <c r="D921" s="68">
        <v>17737091</v>
      </c>
      <c r="E921" s="68">
        <v>1063056.6200000001</v>
      </c>
      <c r="F921" s="69">
        <v>1.6349866890576614E-3</v>
      </c>
    </row>
    <row r="922" spans="1:6" x14ac:dyDescent="0.2">
      <c r="A922" s="66" t="s">
        <v>741</v>
      </c>
      <c r="B922" s="66" t="s">
        <v>743</v>
      </c>
      <c r="C922" s="67">
        <v>106</v>
      </c>
      <c r="D922" s="68">
        <v>5497166</v>
      </c>
      <c r="E922" s="68">
        <v>326057.68</v>
      </c>
      <c r="F922" s="69">
        <v>5.0147843175561279E-4</v>
      </c>
    </row>
    <row r="923" spans="1:6" x14ac:dyDescent="0.2">
      <c r="A923" s="66" t="s">
        <v>741</v>
      </c>
      <c r="B923" s="66" t="s">
        <v>744</v>
      </c>
      <c r="C923" s="67">
        <v>99</v>
      </c>
      <c r="D923" s="68">
        <v>3430501</v>
      </c>
      <c r="E923" s="68">
        <v>205830.06</v>
      </c>
      <c r="F923" s="69">
        <v>3.1656771800916847E-4</v>
      </c>
    </row>
    <row r="924" spans="1:6" x14ac:dyDescent="0.2">
      <c r="A924" s="66" t="s">
        <v>741</v>
      </c>
      <c r="B924" s="66" t="s">
        <v>746</v>
      </c>
      <c r="C924" s="67">
        <v>38</v>
      </c>
      <c r="D924" s="68">
        <v>802893</v>
      </c>
      <c r="E924" s="68">
        <v>48173.58</v>
      </c>
      <c r="F924" s="69">
        <v>7.4091220149924257E-5</v>
      </c>
    </row>
    <row r="925" spans="1:6" x14ac:dyDescent="0.2">
      <c r="A925" s="66" t="s">
        <v>741</v>
      </c>
      <c r="B925" s="66" t="s">
        <v>745</v>
      </c>
      <c r="C925" s="67">
        <v>37</v>
      </c>
      <c r="D925" s="68">
        <v>6888987</v>
      </c>
      <c r="E925" s="68">
        <v>413288.27</v>
      </c>
      <c r="F925" s="69">
        <v>6.3563953930663517E-4</v>
      </c>
    </row>
    <row r="926" spans="1:6" x14ac:dyDescent="0.2">
      <c r="A926" s="66" t="s">
        <v>741</v>
      </c>
      <c r="B926" s="66" t="s">
        <v>747</v>
      </c>
      <c r="C926" s="67">
        <v>20</v>
      </c>
      <c r="D926" s="68">
        <v>119145</v>
      </c>
      <c r="E926" s="68">
        <v>7148.7</v>
      </c>
      <c r="F926" s="69">
        <v>1.099473830854513E-5</v>
      </c>
    </row>
    <row r="927" spans="1:6" x14ac:dyDescent="0.2">
      <c r="A927" s="66" t="s">
        <v>741</v>
      </c>
      <c r="B927" s="66" t="s">
        <v>748</v>
      </c>
      <c r="C927" s="67">
        <v>13</v>
      </c>
      <c r="D927" s="68">
        <v>5407525</v>
      </c>
      <c r="E927" s="68">
        <v>324451.5</v>
      </c>
      <c r="F927" s="69">
        <v>4.9900811844320371E-4</v>
      </c>
    </row>
    <row r="928" spans="1:6" x14ac:dyDescent="0.2">
      <c r="A928" s="66" t="s">
        <v>741</v>
      </c>
      <c r="B928" s="66" t="s">
        <v>52</v>
      </c>
      <c r="C928" s="67">
        <v>29</v>
      </c>
      <c r="D928" s="68">
        <v>618993</v>
      </c>
      <c r="E928" s="68">
        <v>36685.440000000002</v>
      </c>
      <c r="F928" s="69">
        <v>5.6422400231347497E-5</v>
      </c>
    </row>
    <row r="929" spans="1:6" x14ac:dyDescent="0.2">
      <c r="A929" s="66" t="s">
        <v>741</v>
      </c>
      <c r="B929" s="66" t="s">
        <v>53</v>
      </c>
      <c r="C929" s="67">
        <v>954</v>
      </c>
      <c r="D929" s="68">
        <v>71281056</v>
      </c>
      <c r="E929" s="68">
        <v>4270068.66</v>
      </c>
      <c r="F929" s="69">
        <v>6.5673881231860295E-3</v>
      </c>
    </row>
    <row r="930" spans="1:6" x14ac:dyDescent="0.2">
      <c r="A930" s="66" t="s">
        <v>749</v>
      </c>
      <c r="B930" s="66" t="s">
        <v>750</v>
      </c>
      <c r="C930" s="67">
        <v>103</v>
      </c>
      <c r="D930" s="68">
        <v>4476261</v>
      </c>
      <c r="E930" s="68">
        <v>268575.65999999997</v>
      </c>
      <c r="F930" s="69">
        <v>4.130707817847709E-4</v>
      </c>
    </row>
    <row r="931" spans="1:6" x14ac:dyDescent="0.2">
      <c r="A931" s="66" t="s">
        <v>749</v>
      </c>
      <c r="B931" s="66" t="s">
        <v>751</v>
      </c>
      <c r="C931" s="67">
        <v>56</v>
      </c>
      <c r="D931" s="68">
        <v>1785725</v>
      </c>
      <c r="E931" s="68">
        <v>107143.5</v>
      </c>
      <c r="F931" s="69">
        <v>1.6478726816926225E-4</v>
      </c>
    </row>
    <row r="932" spans="1:6" x14ac:dyDescent="0.2">
      <c r="A932" s="66" t="s">
        <v>749</v>
      </c>
      <c r="B932" s="66" t="s">
        <v>752</v>
      </c>
      <c r="C932" s="67">
        <v>47</v>
      </c>
      <c r="D932" s="68">
        <v>1234565</v>
      </c>
      <c r="E932" s="68">
        <v>74073.899999999994</v>
      </c>
      <c r="F932" s="69">
        <v>1.1392604893104215E-4</v>
      </c>
    </row>
    <row r="933" spans="1:6" x14ac:dyDescent="0.2">
      <c r="A933" s="66" t="s">
        <v>749</v>
      </c>
      <c r="B933" s="66" t="s">
        <v>753</v>
      </c>
      <c r="C933" s="67">
        <v>31</v>
      </c>
      <c r="D933" s="68">
        <v>501706</v>
      </c>
      <c r="E933" s="68">
        <v>30102.36</v>
      </c>
      <c r="F933" s="69">
        <v>4.6297588466380822E-5</v>
      </c>
    </row>
    <row r="934" spans="1:6" x14ac:dyDescent="0.2">
      <c r="A934" s="66" t="s">
        <v>749</v>
      </c>
      <c r="B934" s="66" t="s">
        <v>754</v>
      </c>
      <c r="C934" s="67">
        <v>15</v>
      </c>
      <c r="D934" s="68">
        <v>522591</v>
      </c>
      <c r="E934" s="68">
        <v>31355.46</v>
      </c>
      <c r="F934" s="69">
        <v>4.8224862876334781E-5</v>
      </c>
    </row>
    <row r="935" spans="1:6" x14ac:dyDescent="0.2">
      <c r="A935" s="66" t="s">
        <v>749</v>
      </c>
      <c r="B935" s="66" t="s">
        <v>881</v>
      </c>
      <c r="C935" s="67">
        <v>11</v>
      </c>
      <c r="D935" s="68">
        <v>1192721</v>
      </c>
      <c r="E935" s="68">
        <v>71563.259999999995</v>
      </c>
      <c r="F935" s="69">
        <v>1.1006467136771375E-4</v>
      </c>
    </row>
    <row r="936" spans="1:6" x14ac:dyDescent="0.2">
      <c r="A936" s="66" t="s">
        <v>749</v>
      </c>
      <c r="B936" s="66" t="s">
        <v>52</v>
      </c>
      <c r="C936" s="67">
        <v>28</v>
      </c>
      <c r="D936" s="68">
        <v>265756</v>
      </c>
      <c r="E936" s="68">
        <v>14857.9</v>
      </c>
      <c r="F936" s="69">
        <v>2.285152857366132E-5</v>
      </c>
    </row>
    <row r="937" spans="1:6" x14ac:dyDescent="0.2">
      <c r="A937" s="66" t="s">
        <v>749</v>
      </c>
      <c r="B937" s="66" t="s">
        <v>53</v>
      </c>
      <c r="C937" s="67">
        <v>291</v>
      </c>
      <c r="D937" s="68">
        <v>9979325</v>
      </c>
      <c r="E937" s="68">
        <v>597672.04</v>
      </c>
      <c r="F937" s="69">
        <v>9.1922275016916607E-4</v>
      </c>
    </row>
    <row r="938" spans="1:6" x14ac:dyDescent="0.2">
      <c r="A938" s="66" t="s">
        <v>755</v>
      </c>
      <c r="B938" s="66" t="s">
        <v>756</v>
      </c>
      <c r="C938" s="67">
        <v>902</v>
      </c>
      <c r="D938" s="68">
        <v>131346209</v>
      </c>
      <c r="E938" s="68">
        <v>7865628.7199999997</v>
      </c>
      <c r="F938" s="69">
        <v>1.2097378461619146E-2</v>
      </c>
    </row>
    <row r="939" spans="1:6" x14ac:dyDescent="0.2">
      <c r="A939" s="66" t="s">
        <v>755</v>
      </c>
      <c r="B939" s="66" t="s">
        <v>757</v>
      </c>
      <c r="C939" s="67">
        <v>67</v>
      </c>
      <c r="D939" s="68">
        <v>1716200</v>
      </c>
      <c r="E939" s="68">
        <v>102972</v>
      </c>
      <c r="F939" s="69">
        <v>1.5837147916509422E-4</v>
      </c>
    </row>
    <row r="940" spans="1:6" x14ac:dyDescent="0.2">
      <c r="A940" s="66" t="s">
        <v>755</v>
      </c>
      <c r="B940" s="66" t="s">
        <v>758</v>
      </c>
      <c r="C940" s="67">
        <v>47</v>
      </c>
      <c r="D940" s="68">
        <v>1397285</v>
      </c>
      <c r="E940" s="68">
        <v>83837.100000000006</v>
      </c>
      <c r="F940" s="69">
        <v>1.289419020307649E-4</v>
      </c>
    </row>
    <row r="941" spans="1:6" x14ac:dyDescent="0.2">
      <c r="A941" s="66" t="s">
        <v>755</v>
      </c>
      <c r="B941" s="66" t="s">
        <v>760</v>
      </c>
      <c r="C941" s="67">
        <v>25</v>
      </c>
      <c r="D941" s="68">
        <v>291612</v>
      </c>
      <c r="E941" s="68">
        <v>17496.72</v>
      </c>
      <c r="F941" s="69">
        <v>2.6910047653124029E-5</v>
      </c>
    </row>
    <row r="942" spans="1:6" x14ac:dyDescent="0.2">
      <c r="A942" s="66" t="s">
        <v>755</v>
      </c>
      <c r="B942" s="66" t="s">
        <v>761</v>
      </c>
      <c r="C942" s="67">
        <v>21</v>
      </c>
      <c r="D942" s="68">
        <v>443978</v>
      </c>
      <c r="E942" s="68">
        <v>26638.68</v>
      </c>
      <c r="F942" s="69">
        <v>4.0970430355879387E-5</v>
      </c>
    </row>
    <row r="943" spans="1:6" x14ac:dyDescent="0.2">
      <c r="A943" s="66" t="s">
        <v>755</v>
      </c>
      <c r="B943" s="66" t="s">
        <v>759</v>
      </c>
      <c r="C943" s="67">
        <v>21</v>
      </c>
      <c r="D943" s="68">
        <v>122326</v>
      </c>
      <c r="E943" s="68">
        <v>7339.56</v>
      </c>
      <c r="F943" s="69">
        <v>1.1288281995309007E-5</v>
      </c>
    </row>
    <row r="944" spans="1:6" x14ac:dyDescent="0.2">
      <c r="A944" s="66" t="s">
        <v>755</v>
      </c>
      <c r="B944" s="66" t="s">
        <v>765</v>
      </c>
      <c r="C944" s="67">
        <v>19</v>
      </c>
      <c r="D944" s="68">
        <v>1269800</v>
      </c>
      <c r="E944" s="68">
        <v>76188</v>
      </c>
      <c r="F944" s="69">
        <v>1.1717754588266907E-4</v>
      </c>
    </row>
    <row r="945" spans="1:6" x14ac:dyDescent="0.2">
      <c r="A945" s="66" t="s">
        <v>755</v>
      </c>
      <c r="B945" s="66" t="s">
        <v>762</v>
      </c>
      <c r="C945" s="67">
        <v>17</v>
      </c>
      <c r="D945" s="68">
        <v>370005</v>
      </c>
      <c r="E945" s="68">
        <v>22200.3</v>
      </c>
      <c r="F945" s="69">
        <v>3.4144178503950991E-5</v>
      </c>
    </row>
    <row r="946" spans="1:6" x14ac:dyDescent="0.2">
      <c r="A946" s="66" t="s">
        <v>755</v>
      </c>
      <c r="B946" s="66" t="s">
        <v>763</v>
      </c>
      <c r="C946" s="67">
        <v>17</v>
      </c>
      <c r="D946" s="68">
        <v>490721</v>
      </c>
      <c r="E946" s="68">
        <v>29443.26</v>
      </c>
      <c r="F946" s="69">
        <v>4.5283889189706444E-5</v>
      </c>
    </row>
    <row r="947" spans="1:6" x14ac:dyDescent="0.2">
      <c r="A947" s="66" t="s">
        <v>755</v>
      </c>
      <c r="B947" s="66" t="s">
        <v>882</v>
      </c>
      <c r="C947" s="67">
        <v>17</v>
      </c>
      <c r="D947" s="68">
        <v>177569</v>
      </c>
      <c r="E947" s="68">
        <v>10654.14</v>
      </c>
      <c r="F947" s="69">
        <v>1.6386123519325612E-5</v>
      </c>
    </row>
    <row r="948" spans="1:6" x14ac:dyDescent="0.2">
      <c r="A948" s="66" t="s">
        <v>755</v>
      </c>
      <c r="B948" s="66" t="s">
        <v>764</v>
      </c>
      <c r="C948" s="67">
        <v>15</v>
      </c>
      <c r="D948" s="68">
        <v>200125</v>
      </c>
      <c r="E948" s="68">
        <v>12007.5</v>
      </c>
      <c r="F948" s="69">
        <v>1.8467598338139192E-5</v>
      </c>
    </row>
    <row r="949" spans="1:6" x14ac:dyDescent="0.2">
      <c r="A949" s="66" t="s">
        <v>755</v>
      </c>
      <c r="B949" s="66" t="s">
        <v>883</v>
      </c>
      <c r="C949" s="67">
        <v>10</v>
      </c>
      <c r="D949" s="68">
        <v>44999</v>
      </c>
      <c r="E949" s="68">
        <v>2699.94</v>
      </c>
      <c r="F949" s="69">
        <v>4.1525219618634628E-6</v>
      </c>
    </row>
    <row r="950" spans="1:6" x14ac:dyDescent="0.2">
      <c r="A950" s="66" t="s">
        <v>755</v>
      </c>
      <c r="B950" s="66" t="s">
        <v>52</v>
      </c>
      <c r="C950" s="67">
        <v>43</v>
      </c>
      <c r="D950" s="68">
        <v>3275531</v>
      </c>
      <c r="E950" s="68">
        <v>168490.61</v>
      </c>
      <c r="F950" s="69">
        <v>2.5913944694799573E-4</v>
      </c>
    </row>
    <row r="951" spans="1:6" x14ac:dyDescent="0.2">
      <c r="A951" s="66" t="s">
        <v>755</v>
      </c>
      <c r="B951" s="66" t="s">
        <v>53</v>
      </c>
      <c r="C951" s="67">
        <v>1221</v>
      </c>
      <c r="D951" s="68">
        <v>141146360</v>
      </c>
      <c r="E951" s="68">
        <v>8425596.5299999993</v>
      </c>
      <c r="F951" s="69">
        <v>1.2958611907162968E-2</v>
      </c>
    </row>
    <row r="952" spans="1:6" x14ac:dyDescent="0.2">
      <c r="A952" s="66" t="s">
        <v>766</v>
      </c>
      <c r="B952" s="66" t="s">
        <v>357</v>
      </c>
      <c r="C952" s="67">
        <v>182</v>
      </c>
      <c r="D952" s="68">
        <v>8864222</v>
      </c>
      <c r="E952" s="68">
        <v>529869.99</v>
      </c>
      <c r="F952" s="69">
        <v>8.1494283962138916E-4</v>
      </c>
    </row>
    <row r="953" spans="1:6" x14ac:dyDescent="0.2">
      <c r="A953" s="66" t="s">
        <v>766</v>
      </c>
      <c r="B953" s="66" t="s">
        <v>767</v>
      </c>
      <c r="C953" s="67">
        <v>121</v>
      </c>
      <c r="D953" s="68">
        <v>8986779</v>
      </c>
      <c r="E953" s="68">
        <v>539206.74</v>
      </c>
      <c r="F953" s="69">
        <v>8.2930281037163869E-4</v>
      </c>
    </row>
    <row r="954" spans="1:6" x14ac:dyDescent="0.2">
      <c r="A954" s="66" t="s">
        <v>766</v>
      </c>
      <c r="B954" s="66" t="s">
        <v>768</v>
      </c>
      <c r="C954" s="67">
        <v>63</v>
      </c>
      <c r="D954" s="68">
        <v>3307635</v>
      </c>
      <c r="E954" s="68">
        <v>198458.1</v>
      </c>
      <c r="F954" s="69">
        <v>3.0522960464295329E-4</v>
      </c>
    </row>
    <row r="955" spans="1:6" x14ac:dyDescent="0.2">
      <c r="A955" s="66" t="s">
        <v>766</v>
      </c>
      <c r="B955" s="66" t="s">
        <v>769</v>
      </c>
      <c r="C955" s="67">
        <v>30</v>
      </c>
      <c r="D955" s="68">
        <v>1797745</v>
      </c>
      <c r="E955" s="68">
        <v>107864.7</v>
      </c>
      <c r="F955" s="69">
        <v>1.6589647757350677E-4</v>
      </c>
    </row>
    <row r="956" spans="1:6" x14ac:dyDescent="0.2">
      <c r="A956" s="66" t="s">
        <v>766</v>
      </c>
      <c r="B956" s="66" t="s">
        <v>770</v>
      </c>
      <c r="C956" s="67">
        <v>18</v>
      </c>
      <c r="D956" s="68">
        <v>385591</v>
      </c>
      <c r="E956" s="68">
        <v>23135.46</v>
      </c>
      <c r="F956" s="69">
        <v>3.5582459516809138E-5</v>
      </c>
    </row>
    <row r="957" spans="1:6" x14ac:dyDescent="0.2">
      <c r="A957" s="66" t="s">
        <v>766</v>
      </c>
      <c r="B957" s="66" t="s">
        <v>771</v>
      </c>
      <c r="C957" s="67">
        <v>13</v>
      </c>
      <c r="D957" s="68">
        <v>167178</v>
      </c>
      <c r="E957" s="68">
        <v>10030.68</v>
      </c>
      <c r="F957" s="69">
        <v>1.5427238750648015E-5</v>
      </c>
    </row>
    <row r="958" spans="1:6" x14ac:dyDescent="0.2">
      <c r="A958" s="66" t="s">
        <v>766</v>
      </c>
      <c r="B958" s="66" t="s">
        <v>52</v>
      </c>
      <c r="C958" s="67">
        <v>30</v>
      </c>
      <c r="D958" s="68">
        <v>273137</v>
      </c>
      <c r="E958" s="68">
        <v>16236.78</v>
      </c>
      <c r="F958" s="69">
        <v>2.4972253287089877E-5</v>
      </c>
    </row>
    <row r="959" spans="1:6" x14ac:dyDescent="0.2">
      <c r="A959" s="66" t="s">
        <v>766</v>
      </c>
      <c r="B959" s="66" t="s">
        <v>53</v>
      </c>
      <c r="C959" s="67">
        <v>457</v>
      </c>
      <c r="D959" s="68">
        <v>23782287</v>
      </c>
      <c r="E959" s="68">
        <v>1424802.45</v>
      </c>
      <c r="F959" s="69">
        <v>2.191353683764035E-3</v>
      </c>
    </row>
    <row r="960" spans="1:6" x14ac:dyDescent="0.2">
      <c r="A960" s="66" t="s">
        <v>772</v>
      </c>
      <c r="B960" s="66" t="s">
        <v>773</v>
      </c>
      <c r="C960" s="67">
        <v>619</v>
      </c>
      <c r="D960" s="68">
        <v>50909267</v>
      </c>
      <c r="E960" s="68">
        <v>3043937.54</v>
      </c>
      <c r="F960" s="69">
        <v>4.6815919929297104E-3</v>
      </c>
    </row>
    <row r="961" spans="1:6" x14ac:dyDescent="0.2">
      <c r="A961" s="66" t="s">
        <v>772</v>
      </c>
      <c r="B961" s="66" t="s">
        <v>774</v>
      </c>
      <c r="C961" s="67">
        <v>73</v>
      </c>
      <c r="D961" s="68">
        <v>3321792</v>
      </c>
      <c r="E961" s="68">
        <v>199249</v>
      </c>
      <c r="F961" s="69">
        <v>3.0644601301485703E-4</v>
      </c>
    </row>
    <row r="962" spans="1:6" x14ac:dyDescent="0.2">
      <c r="A962" s="66" t="s">
        <v>772</v>
      </c>
      <c r="B962" s="66" t="s">
        <v>775</v>
      </c>
      <c r="C962" s="67">
        <v>63</v>
      </c>
      <c r="D962" s="68">
        <v>2037330</v>
      </c>
      <c r="E962" s="68">
        <v>122216.36</v>
      </c>
      <c r="F962" s="69">
        <v>1.8796940635681209E-4</v>
      </c>
    </row>
    <row r="963" spans="1:6" x14ac:dyDescent="0.2">
      <c r="A963" s="66" t="s">
        <v>772</v>
      </c>
      <c r="B963" s="66" t="s">
        <v>776</v>
      </c>
      <c r="C963" s="67">
        <v>58</v>
      </c>
      <c r="D963" s="68">
        <v>1189322</v>
      </c>
      <c r="E963" s="68">
        <v>71305.539999999994</v>
      </c>
      <c r="F963" s="69">
        <v>1.0966829664827129E-4</v>
      </c>
    </row>
    <row r="964" spans="1:6" x14ac:dyDescent="0.2">
      <c r="A964" s="66" t="s">
        <v>772</v>
      </c>
      <c r="B964" s="66" t="s">
        <v>777</v>
      </c>
      <c r="C964" s="67">
        <v>38</v>
      </c>
      <c r="D964" s="68">
        <v>2134440</v>
      </c>
      <c r="E964" s="68">
        <v>128066.4</v>
      </c>
      <c r="F964" s="69">
        <v>1.9696679873507965E-4</v>
      </c>
    </row>
    <row r="965" spans="1:6" x14ac:dyDescent="0.2">
      <c r="A965" s="66" t="s">
        <v>772</v>
      </c>
      <c r="B965" s="66" t="s">
        <v>778</v>
      </c>
      <c r="C965" s="67">
        <v>17</v>
      </c>
      <c r="D965" s="68">
        <v>424573</v>
      </c>
      <c r="E965" s="68">
        <v>25474.38</v>
      </c>
      <c r="F965" s="69">
        <v>3.9179730814334896E-5</v>
      </c>
    </row>
    <row r="966" spans="1:6" x14ac:dyDescent="0.2">
      <c r="A966" s="66" t="s">
        <v>772</v>
      </c>
      <c r="B966" s="66" t="s">
        <v>884</v>
      </c>
      <c r="C966" s="67">
        <v>11</v>
      </c>
      <c r="D966" s="68">
        <v>40890</v>
      </c>
      <c r="E966" s="68">
        <v>2453.4</v>
      </c>
      <c r="F966" s="69">
        <v>3.7733421413941865E-6</v>
      </c>
    </row>
    <row r="967" spans="1:6" x14ac:dyDescent="0.2">
      <c r="A967" s="66" t="s">
        <v>772</v>
      </c>
      <c r="B967" s="66" t="s">
        <v>52</v>
      </c>
      <c r="C967" s="67">
        <v>71</v>
      </c>
      <c r="D967" s="68">
        <v>2279516</v>
      </c>
      <c r="E967" s="68">
        <v>136235.01</v>
      </c>
      <c r="F967" s="69">
        <v>2.0953016400352916E-4</v>
      </c>
    </row>
    <row r="968" spans="1:6" x14ac:dyDescent="0.2">
      <c r="A968" s="66" t="s">
        <v>772</v>
      </c>
      <c r="B968" s="66" t="s">
        <v>53</v>
      </c>
      <c r="C968" s="67">
        <v>950</v>
      </c>
      <c r="D968" s="68">
        <v>62337130</v>
      </c>
      <c r="E968" s="68">
        <v>3728937.63</v>
      </c>
      <c r="F968" s="69">
        <v>5.7351257446439886E-3</v>
      </c>
    </row>
    <row r="969" spans="1:6" x14ac:dyDescent="0.2">
      <c r="A969" s="66" t="s">
        <v>779</v>
      </c>
      <c r="B969" s="66" t="s">
        <v>604</v>
      </c>
      <c r="C969" s="67">
        <v>2231</v>
      </c>
      <c r="D969" s="68">
        <v>438900749</v>
      </c>
      <c r="E969" s="68">
        <v>26282488.780000001</v>
      </c>
      <c r="F969" s="69">
        <v>4.0422606380652926E-2</v>
      </c>
    </row>
    <row r="970" spans="1:6" x14ac:dyDescent="0.2">
      <c r="A970" s="66" t="s">
        <v>779</v>
      </c>
      <c r="B970" s="66" t="s">
        <v>780</v>
      </c>
      <c r="C970" s="67">
        <v>146</v>
      </c>
      <c r="D970" s="68">
        <v>9283250</v>
      </c>
      <c r="E970" s="68">
        <v>556377.89</v>
      </c>
      <c r="F970" s="69">
        <v>8.5571212964741955E-4</v>
      </c>
    </row>
    <row r="971" spans="1:6" x14ac:dyDescent="0.2">
      <c r="A971" s="66" t="s">
        <v>779</v>
      </c>
      <c r="B971" s="66" t="s">
        <v>781</v>
      </c>
      <c r="C971" s="67">
        <v>68</v>
      </c>
      <c r="D971" s="68">
        <v>2759004</v>
      </c>
      <c r="E971" s="68">
        <v>165540.24</v>
      </c>
      <c r="F971" s="69">
        <v>2.5460176232514368E-4</v>
      </c>
    </row>
    <row r="972" spans="1:6" x14ac:dyDescent="0.2">
      <c r="A972" s="66" t="s">
        <v>779</v>
      </c>
      <c r="B972" s="66" t="s">
        <v>783</v>
      </c>
      <c r="C972" s="67">
        <v>58</v>
      </c>
      <c r="D972" s="68">
        <v>2609130</v>
      </c>
      <c r="E972" s="68">
        <v>156547.79999999999</v>
      </c>
      <c r="F972" s="69">
        <v>2.4077134217108861E-4</v>
      </c>
    </row>
    <row r="973" spans="1:6" x14ac:dyDescent="0.2">
      <c r="A973" s="66" t="s">
        <v>779</v>
      </c>
      <c r="B973" s="66" t="s">
        <v>782</v>
      </c>
      <c r="C973" s="67">
        <v>56</v>
      </c>
      <c r="D973" s="68">
        <v>2478399</v>
      </c>
      <c r="E973" s="68">
        <v>148703.94</v>
      </c>
      <c r="F973" s="69">
        <v>2.2870744411565691E-4</v>
      </c>
    </row>
    <row r="974" spans="1:6" x14ac:dyDescent="0.2">
      <c r="A974" s="66" t="s">
        <v>779</v>
      </c>
      <c r="B974" s="66" t="s">
        <v>784</v>
      </c>
      <c r="C974" s="67">
        <v>43</v>
      </c>
      <c r="D974" s="68">
        <v>1378040</v>
      </c>
      <c r="E974" s="68">
        <v>82616.149999999994</v>
      </c>
      <c r="F974" s="69">
        <v>1.2706407449039833E-4</v>
      </c>
    </row>
    <row r="975" spans="1:6" x14ac:dyDescent="0.2">
      <c r="A975" s="66" t="s">
        <v>779</v>
      </c>
      <c r="B975" s="66" t="s">
        <v>785</v>
      </c>
      <c r="C975" s="67">
        <v>38</v>
      </c>
      <c r="D975" s="68">
        <v>990107</v>
      </c>
      <c r="E975" s="68">
        <v>59406.42</v>
      </c>
      <c r="F975" s="69">
        <v>9.1367387321823765E-5</v>
      </c>
    </row>
    <row r="976" spans="1:6" x14ac:dyDescent="0.2">
      <c r="A976" s="66" t="s">
        <v>779</v>
      </c>
      <c r="B976" s="66" t="s">
        <v>787</v>
      </c>
      <c r="C976" s="67">
        <v>30</v>
      </c>
      <c r="D976" s="68">
        <v>716848</v>
      </c>
      <c r="E976" s="68">
        <v>43010.879999999997</v>
      </c>
      <c r="F976" s="69">
        <v>6.6150960317293712E-5</v>
      </c>
    </row>
    <row r="977" spans="1:6" x14ac:dyDescent="0.2">
      <c r="A977" s="66" t="s">
        <v>779</v>
      </c>
      <c r="B977" s="66" t="s">
        <v>786</v>
      </c>
      <c r="C977" s="67">
        <v>21</v>
      </c>
      <c r="D977" s="68">
        <v>722657</v>
      </c>
      <c r="E977" s="68">
        <v>43359.42</v>
      </c>
      <c r="F977" s="69">
        <v>6.6687016675800898E-5</v>
      </c>
    </row>
    <row r="978" spans="1:6" x14ac:dyDescent="0.2">
      <c r="A978" s="66" t="s">
        <v>779</v>
      </c>
      <c r="B978" s="66" t="s">
        <v>788</v>
      </c>
      <c r="C978" s="67">
        <v>18</v>
      </c>
      <c r="D978" s="68">
        <v>265447</v>
      </c>
      <c r="E978" s="68">
        <v>15897.57</v>
      </c>
      <c r="F978" s="69">
        <v>2.4450546517797334E-5</v>
      </c>
    </row>
    <row r="979" spans="1:6" x14ac:dyDescent="0.2">
      <c r="A979" s="66" t="s">
        <v>779</v>
      </c>
      <c r="B979" s="66" t="s">
        <v>789</v>
      </c>
      <c r="C979" s="67">
        <v>17</v>
      </c>
      <c r="D979" s="68">
        <v>254160</v>
      </c>
      <c r="E979" s="68">
        <v>15249.6</v>
      </c>
      <c r="F979" s="69">
        <v>2.3453965239832392E-5</v>
      </c>
    </row>
    <row r="980" spans="1:6" x14ac:dyDescent="0.2">
      <c r="A980" s="66" t="s">
        <v>779</v>
      </c>
      <c r="B980" s="66" t="s">
        <v>885</v>
      </c>
      <c r="C980" s="67">
        <v>14</v>
      </c>
      <c r="D980" s="68">
        <v>47532</v>
      </c>
      <c r="E980" s="68">
        <v>2851.92</v>
      </c>
      <c r="F980" s="69">
        <v>4.3862680035399478E-6</v>
      </c>
    </row>
    <row r="981" spans="1:6" x14ac:dyDescent="0.2">
      <c r="A981" s="66" t="s">
        <v>779</v>
      </c>
      <c r="B981" s="66" t="s">
        <v>886</v>
      </c>
      <c r="C981" s="67">
        <v>11</v>
      </c>
      <c r="D981" s="68">
        <v>164921</v>
      </c>
      <c r="E981" s="68">
        <v>9895.26</v>
      </c>
      <c r="F981" s="69">
        <v>1.5218962076323566E-5</v>
      </c>
    </row>
    <row r="982" spans="1:6" x14ac:dyDescent="0.2">
      <c r="A982" s="66" t="s">
        <v>779</v>
      </c>
      <c r="B982" s="66" t="s">
        <v>887</v>
      </c>
      <c r="C982" s="67">
        <v>10</v>
      </c>
      <c r="D982" s="68">
        <v>25494</v>
      </c>
      <c r="E982" s="68">
        <v>1529.64</v>
      </c>
      <c r="F982" s="69">
        <v>2.3525943886696843E-6</v>
      </c>
    </row>
    <row r="983" spans="1:6" x14ac:dyDescent="0.2">
      <c r="A983" s="66" t="s">
        <v>779</v>
      </c>
      <c r="B983" s="66" t="s">
        <v>52</v>
      </c>
      <c r="C983" s="67">
        <v>56</v>
      </c>
      <c r="D983" s="68">
        <v>6551326</v>
      </c>
      <c r="E983" s="68">
        <v>331838.96000000002</v>
      </c>
      <c r="F983" s="69">
        <v>5.1037007089117954E-4</v>
      </c>
    </row>
    <row r="984" spans="1:6" x14ac:dyDescent="0.2">
      <c r="A984" s="66" t="s">
        <v>779</v>
      </c>
      <c r="B984" s="66" t="s">
        <v>53</v>
      </c>
      <c r="C984" s="67">
        <v>2817</v>
      </c>
      <c r="D984" s="68">
        <v>467147064</v>
      </c>
      <c r="E984" s="68">
        <v>27915314.469999999</v>
      </c>
      <c r="F984" s="69">
        <v>4.2933900904834892E-2</v>
      </c>
    </row>
    <row r="985" spans="1:6" x14ac:dyDescent="0.2">
      <c r="A985" s="66" t="s">
        <v>790</v>
      </c>
      <c r="B985" s="66" t="s">
        <v>791</v>
      </c>
      <c r="C985" s="67">
        <v>127</v>
      </c>
      <c r="D985" s="68">
        <v>7648544</v>
      </c>
      <c r="E985" s="68">
        <v>458222.13</v>
      </c>
      <c r="F985" s="69">
        <v>7.0474805300742044E-4</v>
      </c>
    </row>
    <row r="986" spans="1:6" x14ac:dyDescent="0.2">
      <c r="A986" s="66" t="s">
        <v>790</v>
      </c>
      <c r="B986" s="66" t="s">
        <v>792</v>
      </c>
      <c r="C986" s="67">
        <v>47</v>
      </c>
      <c r="D986" s="68">
        <v>1847911</v>
      </c>
      <c r="E986" s="68">
        <v>110874.66</v>
      </c>
      <c r="F986" s="69">
        <v>1.7052581193068898E-4</v>
      </c>
    </row>
    <row r="987" spans="1:6" x14ac:dyDescent="0.2">
      <c r="A987" s="66" t="s">
        <v>790</v>
      </c>
      <c r="B987" s="66" t="s">
        <v>793</v>
      </c>
      <c r="C987" s="67">
        <v>29</v>
      </c>
      <c r="D987" s="68">
        <v>1789997</v>
      </c>
      <c r="E987" s="68">
        <v>107399.82</v>
      </c>
      <c r="F987" s="69">
        <v>1.6518148968131988E-4</v>
      </c>
    </row>
    <row r="988" spans="1:6" x14ac:dyDescent="0.2">
      <c r="A988" s="66" t="s">
        <v>790</v>
      </c>
      <c r="B988" s="66" t="s">
        <v>794</v>
      </c>
      <c r="C988" s="67">
        <v>21</v>
      </c>
      <c r="D988" s="68">
        <v>306478</v>
      </c>
      <c r="E988" s="68">
        <v>18388.68</v>
      </c>
      <c r="F988" s="69">
        <v>2.82818868381073E-5</v>
      </c>
    </row>
    <row r="989" spans="1:6" x14ac:dyDescent="0.2">
      <c r="A989" s="66" t="s">
        <v>790</v>
      </c>
      <c r="B989" s="66" t="s">
        <v>888</v>
      </c>
      <c r="C989" s="67">
        <v>16</v>
      </c>
      <c r="D989" s="68">
        <v>99558</v>
      </c>
      <c r="E989" s="68">
        <v>5973.48</v>
      </c>
      <c r="F989" s="69">
        <v>9.187243749398934E-6</v>
      </c>
    </row>
    <row r="990" spans="1:6" x14ac:dyDescent="0.2">
      <c r="A990" s="66" t="s">
        <v>790</v>
      </c>
      <c r="B990" s="66" t="s">
        <v>795</v>
      </c>
      <c r="C990" s="67">
        <v>13</v>
      </c>
      <c r="D990" s="68">
        <v>374629</v>
      </c>
      <c r="E990" s="68">
        <v>22477.74</v>
      </c>
      <c r="F990" s="69">
        <v>3.4570882687414103E-5</v>
      </c>
    </row>
    <row r="991" spans="1:6" x14ac:dyDescent="0.2">
      <c r="A991" s="66" t="s">
        <v>790</v>
      </c>
      <c r="B991" s="66" t="s">
        <v>889</v>
      </c>
      <c r="C991" s="67">
        <v>10</v>
      </c>
      <c r="D991" s="68">
        <v>170265</v>
      </c>
      <c r="E991" s="68">
        <v>10215.9</v>
      </c>
      <c r="F991" s="69">
        <v>1.5712108087661557E-5</v>
      </c>
    </row>
    <row r="992" spans="1:6" x14ac:dyDescent="0.2">
      <c r="A992" s="66" t="s">
        <v>790</v>
      </c>
      <c r="B992" s="66" t="s">
        <v>52</v>
      </c>
      <c r="C992" s="67">
        <v>21</v>
      </c>
      <c r="D992" s="68">
        <v>708256</v>
      </c>
      <c r="E992" s="68">
        <v>35625.68</v>
      </c>
      <c r="F992" s="69">
        <v>5.4792483761239116E-5</v>
      </c>
    </row>
    <row r="993" spans="1:6" x14ac:dyDescent="0.2">
      <c r="A993" s="66" t="s">
        <v>790</v>
      </c>
      <c r="B993" s="66" t="s">
        <v>53</v>
      </c>
      <c r="C993" s="67">
        <v>284</v>
      </c>
      <c r="D993" s="68">
        <v>12945638</v>
      </c>
      <c r="E993" s="68">
        <v>769178.09</v>
      </c>
      <c r="F993" s="69">
        <v>1.1829999597432503E-3</v>
      </c>
    </row>
    <row r="994" spans="1:6" x14ac:dyDescent="0.2">
      <c r="A994" s="66" t="s">
        <v>796</v>
      </c>
      <c r="B994" s="66" t="s">
        <v>797</v>
      </c>
      <c r="C994" s="67">
        <v>145</v>
      </c>
      <c r="D994" s="68">
        <v>6200149</v>
      </c>
      <c r="E994" s="68">
        <v>370833.48</v>
      </c>
      <c r="F994" s="69">
        <v>5.7034384834265032E-4</v>
      </c>
    </row>
    <row r="995" spans="1:6" x14ac:dyDescent="0.2">
      <c r="A995" s="66" t="s">
        <v>796</v>
      </c>
      <c r="B995" s="66" t="s">
        <v>798</v>
      </c>
      <c r="C995" s="67">
        <v>143</v>
      </c>
      <c r="D995" s="68">
        <v>5629484</v>
      </c>
      <c r="E995" s="68">
        <v>337763.78</v>
      </c>
      <c r="F995" s="69">
        <v>5.1948247530390272E-4</v>
      </c>
    </row>
    <row r="996" spans="1:6" x14ac:dyDescent="0.2">
      <c r="A996" s="66" t="s">
        <v>796</v>
      </c>
      <c r="B996" s="66" t="s">
        <v>799</v>
      </c>
      <c r="C996" s="67">
        <v>122</v>
      </c>
      <c r="D996" s="68">
        <v>8969346</v>
      </c>
      <c r="E996" s="68">
        <v>536430.24</v>
      </c>
      <c r="F996" s="69">
        <v>8.2503253872593025E-4</v>
      </c>
    </row>
    <row r="997" spans="1:6" x14ac:dyDescent="0.2">
      <c r="A997" s="66" t="s">
        <v>796</v>
      </c>
      <c r="B997" s="66" t="s">
        <v>800</v>
      </c>
      <c r="C997" s="67">
        <v>35</v>
      </c>
      <c r="D997" s="68">
        <v>2729889</v>
      </c>
      <c r="E997" s="68">
        <v>163793.34</v>
      </c>
      <c r="F997" s="69">
        <v>2.5191502091045329E-4</v>
      </c>
    </row>
    <row r="998" spans="1:6" x14ac:dyDescent="0.2">
      <c r="A998" s="66" t="s">
        <v>796</v>
      </c>
      <c r="B998" s="66" t="s">
        <v>318</v>
      </c>
      <c r="C998" s="67">
        <v>24</v>
      </c>
      <c r="D998" s="68">
        <v>313282</v>
      </c>
      <c r="E998" s="68">
        <v>18796.919999999998</v>
      </c>
      <c r="F998" s="69">
        <v>2.8909762111524906E-5</v>
      </c>
    </row>
    <row r="999" spans="1:6" x14ac:dyDescent="0.2">
      <c r="A999" s="66" t="s">
        <v>796</v>
      </c>
      <c r="B999" s="66" t="s">
        <v>52</v>
      </c>
      <c r="C999" s="67">
        <v>32</v>
      </c>
      <c r="D999" s="68">
        <v>724846</v>
      </c>
      <c r="E999" s="68">
        <v>43407.040000000001</v>
      </c>
      <c r="F999" s="69">
        <v>6.6760256486990749E-5</v>
      </c>
    </row>
    <row r="1000" spans="1:6" x14ac:dyDescent="0.2">
      <c r="A1000" s="66" t="s">
        <v>796</v>
      </c>
      <c r="B1000" s="66" t="s">
        <v>53</v>
      </c>
      <c r="C1000" s="67">
        <v>501</v>
      </c>
      <c r="D1000" s="68">
        <v>24566996</v>
      </c>
      <c r="E1000" s="68">
        <v>1471024.8</v>
      </c>
      <c r="F1000" s="69">
        <v>2.2624439018814522E-3</v>
      </c>
    </row>
    <row r="1001" spans="1:6" x14ac:dyDescent="0.2">
      <c r="A1001" s="66" t="s">
        <v>21</v>
      </c>
      <c r="C1001" s="67">
        <v>101554</v>
      </c>
      <c r="D1001" s="68">
        <v>10873007681</v>
      </c>
      <c r="E1001" s="68">
        <v>650192828.54999995</v>
      </c>
      <c r="F1001" s="69">
        <v>1</v>
      </c>
    </row>
  </sheetData>
  <autoFilter ref="A7:F913" xr:uid="{BB229922-5035-4B77-B331-D9ED06111ED2}"/>
  <mergeCells count="5">
    <mergeCell ref="A1:F1"/>
    <mergeCell ref="A2:F2"/>
    <mergeCell ref="A3:F3"/>
    <mergeCell ref="A4:F4"/>
    <mergeCell ref="A5:F5"/>
  </mergeCells>
  <conditionalFormatting sqref="B8:F908">
    <cfRule type="expression" dxfId="2" priority="3" stopIfTrue="1">
      <formula>$B8="Other"</formula>
    </cfRule>
  </conditionalFormatting>
  <conditionalFormatting sqref="B909:F919">
    <cfRule type="expression" dxfId="1" priority="2" stopIfTrue="1">
      <formula>$B909="Other"</formula>
    </cfRule>
  </conditionalFormatting>
  <conditionalFormatting sqref="B920:F1001">
    <cfRule type="expression" dxfId="0" priority="1" stopIfTrue="1">
      <formula>$B920="Other"</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8A52E-E11F-46CA-A4E9-C266420757AA}">
  <sheetPr codeName="Sheet7"/>
  <dimension ref="A1:F1296"/>
  <sheetViews>
    <sheetView workbookViewId="0">
      <pane xSplit="2" ySplit="6" topLeftCell="C1277" activePane="bottomRight" state="frozen"/>
      <selection pane="topRight" activeCell="C1" sqref="C1"/>
      <selection pane="bottomLeft" activeCell="A2" sqref="A2"/>
      <selection pane="bottomRight" activeCell="H1285" sqref="H1285"/>
    </sheetView>
  </sheetViews>
  <sheetFormatPr defaultRowHeight="12.75" x14ac:dyDescent="0.2"/>
  <cols>
    <col min="1" max="1" width="9.6640625" style="49" bestFit="1" customWidth="1"/>
    <col min="2" max="2" width="18.21875" style="49" bestFit="1" customWidth="1"/>
    <col min="3" max="3" width="8.109375" style="49" bestFit="1" customWidth="1"/>
    <col min="4" max="4" width="11.5546875" style="49" bestFit="1" customWidth="1"/>
    <col min="5" max="5" width="9.44140625" style="49" bestFit="1" customWidth="1"/>
    <col min="6" max="6" width="8" style="62" bestFit="1" customWidth="1"/>
    <col min="7" max="16384" width="8.88671875" style="49"/>
  </cols>
  <sheetData>
    <row r="1" spans="1:6" ht="15" x14ac:dyDescent="0.25">
      <c r="A1" s="78" t="s">
        <v>801</v>
      </c>
      <c r="B1" s="78"/>
      <c r="C1" s="78"/>
      <c r="D1" s="78"/>
      <c r="E1" s="78"/>
      <c r="F1" s="78"/>
    </row>
    <row r="2" spans="1:6" ht="15" x14ac:dyDescent="0.25">
      <c r="A2" s="79" t="s">
        <v>802</v>
      </c>
      <c r="B2" s="79"/>
      <c r="C2" s="79"/>
      <c r="D2" s="79"/>
      <c r="E2" s="79"/>
      <c r="F2" s="79"/>
    </row>
    <row r="3" spans="1:6" ht="15" x14ac:dyDescent="0.25">
      <c r="A3" s="79" t="str">
        <f>'Table 3. County and City'!A3:F3</f>
        <v>Quarter Ending December 31, 2020</v>
      </c>
      <c r="B3" s="80"/>
      <c r="C3" s="80"/>
      <c r="D3" s="80"/>
      <c r="E3" s="80"/>
      <c r="F3" s="80"/>
    </row>
    <row r="4" spans="1:6" ht="15" x14ac:dyDescent="0.25">
      <c r="A4" s="54"/>
      <c r="B4" s="55"/>
      <c r="C4" s="55"/>
      <c r="D4" s="55"/>
      <c r="E4" s="55"/>
      <c r="F4" s="55"/>
    </row>
    <row r="5" spans="1:6" ht="75" customHeight="1" x14ac:dyDescent="0.2">
      <c r="A5" s="81" t="s">
        <v>42</v>
      </c>
      <c r="B5" s="81"/>
      <c r="C5" s="81"/>
      <c r="D5" s="81"/>
      <c r="E5" s="81"/>
      <c r="F5" s="81"/>
    </row>
    <row r="6" spans="1:6" ht="25.5" x14ac:dyDescent="0.2">
      <c r="A6" s="56" t="s">
        <v>43</v>
      </c>
      <c r="B6" s="56" t="s">
        <v>0</v>
      </c>
      <c r="C6" s="57" t="s">
        <v>13</v>
      </c>
      <c r="D6" s="57" t="s">
        <v>27</v>
      </c>
      <c r="E6" s="57" t="s">
        <v>11</v>
      </c>
      <c r="F6" s="58" t="s">
        <v>45</v>
      </c>
    </row>
    <row r="7" spans="1:6" x14ac:dyDescent="0.2">
      <c r="A7" s="49" t="s">
        <v>46</v>
      </c>
      <c r="B7" s="49" t="s">
        <v>5</v>
      </c>
      <c r="C7" s="59" t="s">
        <v>803</v>
      </c>
      <c r="D7" s="60" t="s">
        <v>803</v>
      </c>
      <c r="E7" s="60" t="s">
        <v>803</v>
      </c>
      <c r="F7" s="61" t="s">
        <v>803</v>
      </c>
    </row>
    <row r="8" spans="1:6" x14ac:dyDescent="0.2">
      <c r="A8" s="49" t="s">
        <v>46</v>
      </c>
      <c r="B8" s="49" t="s">
        <v>1</v>
      </c>
      <c r="C8" s="59">
        <v>5</v>
      </c>
      <c r="D8" s="60">
        <v>454767</v>
      </c>
      <c r="E8" s="60">
        <v>27286</v>
      </c>
      <c r="F8" s="61">
        <v>4.1966011901370878E-5</v>
      </c>
    </row>
    <row r="9" spans="1:6" x14ac:dyDescent="0.2">
      <c r="A9" s="49" t="s">
        <v>46</v>
      </c>
      <c r="B9" s="49" t="s">
        <v>804</v>
      </c>
      <c r="C9" s="59">
        <v>23</v>
      </c>
      <c r="D9" s="60">
        <v>1995474</v>
      </c>
      <c r="E9" s="60">
        <v>119728</v>
      </c>
      <c r="F9" s="61">
        <v>1.8414229542356271E-4</v>
      </c>
    </row>
    <row r="10" spans="1:6" x14ac:dyDescent="0.2">
      <c r="A10" s="49" t="s">
        <v>46</v>
      </c>
      <c r="B10" s="49" t="s">
        <v>3</v>
      </c>
      <c r="C10" s="59">
        <v>14</v>
      </c>
      <c r="D10" s="60">
        <v>3377367</v>
      </c>
      <c r="E10" s="60">
        <v>202642</v>
      </c>
      <c r="F10" s="61">
        <v>3.1166446469682612E-4</v>
      </c>
    </row>
    <row r="11" spans="1:6" x14ac:dyDescent="0.2">
      <c r="A11" s="49" t="s">
        <v>46</v>
      </c>
      <c r="B11" s="49" t="s">
        <v>2</v>
      </c>
      <c r="C11" s="59" t="s">
        <v>803</v>
      </c>
      <c r="D11" s="60" t="s">
        <v>803</v>
      </c>
      <c r="E11" s="60" t="s">
        <v>803</v>
      </c>
      <c r="F11" s="61" t="s">
        <v>803</v>
      </c>
    </row>
    <row r="12" spans="1:6" x14ac:dyDescent="0.2">
      <c r="A12" s="49" t="s">
        <v>46</v>
      </c>
      <c r="B12" s="49" t="s">
        <v>6</v>
      </c>
      <c r="C12" s="59" t="s">
        <v>803</v>
      </c>
      <c r="D12" s="60" t="s">
        <v>803</v>
      </c>
      <c r="E12" s="60" t="s">
        <v>803</v>
      </c>
      <c r="F12" s="61" t="s">
        <v>803</v>
      </c>
    </row>
    <row r="13" spans="1:6" x14ac:dyDescent="0.2">
      <c r="A13" s="49" t="s">
        <v>46</v>
      </c>
      <c r="B13" s="49" t="s">
        <v>10</v>
      </c>
      <c r="C13" s="59">
        <v>60</v>
      </c>
      <c r="D13" s="60">
        <v>1410297</v>
      </c>
      <c r="E13" s="60">
        <v>84618</v>
      </c>
      <c r="F13" s="61">
        <v>1.3014293025984756E-4</v>
      </c>
    </row>
    <row r="14" spans="1:6" x14ac:dyDescent="0.2">
      <c r="A14" s="49" t="s">
        <v>46</v>
      </c>
      <c r="B14" s="49" t="s">
        <v>4</v>
      </c>
      <c r="C14" s="59">
        <v>16</v>
      </c>
      <c r="D14" s="60">
        <v>2160150</v>
      </c>
      <c r="E14" s="60">
        <v>129609</v>
      </c>
      <c r="F14" s="61">
        <v>1.9933932553414858E-4</v>
      </c>
    </row>
    <row r="15" spans="1:6" x14ac:dyDescent="0.2">
      <c r="A15" s="49" t="s">
        <v>46</v>
      </c>
      <c r="B15" s="49" t="s">
        <v>805</v>
      </c>
      <c r="C15" s="59">
        <v>126</v>
      </c>
      <c r="D15" s="60">
        <v>3728903</v>
      </c>
      <c r="E15" s="60">
        <v>218095</v>
      </c>
      <c r="F15" s="61">
        <v>3.3543126019312033E-4</v>
      </c>
    </row>
    <row r="16" spans="1:6" x14ac:dyDescent="0.2">
      <c r="A16" s="49" t="s">
        <v>46</v>
      </c>
      <c r="B16" s="49" t="s">
        <v>8</v>
      </c>
      <c r="C16" s="59">
        <v>73</v>
      </c>
      <c r="D16" s="60">
        <v>950716</v>
      </c>
      <c r="E16" s="60">
        <v>57043</v>
      </c>
      <c r="F16" s="61">
        <v>8.7732434834343587E-5</v>
      </c>
    </row>
    <row r="17" spans="1:6" x14ac:dyDescent="0.2">
      <c r="A17" s="49" t="s">
        <v>46</v>
      </c>
      <c r="B17" s="49" t="s">
        <v>806</v>
      </c>
      <c r="C17" s="59">
        <v>19</v>
      </c>
      <c r="D17" s="60">
        <v>1437414</v>
      </c>
      <c r="E17" s="60">
        <v>86245</v>
      </c>
      <c r="F17" s="61">
        <v>1.3264526484034784E-4</v>
      </c>
    </row>
    <row r="18" spans="1:6" x14ac:dyDescent="0.2">
      <c r="A18" s="49" t="s">
        <v>46</v>
      </c>
      <c r="B18" s="49" t="s">
        <v>25</v>
      </c>
      <c r="C18" s="59">
        <v>20</v>
      </c>
      <c r="D18" s="60">
        <v>2083873</v>
      </c>
      <c r="E18" s="60">
        <v>124944</v>
      </c>
      <c r="F18" s="61">
        <v>1.9216453093179225E-4</v>
      </c>
    </row>
    <row r="19" spans="1:6" x14ac:dyDescent="0.2">
      <c r="A19" s="49" t="s">
        <v>46</v>
      </c>
      <c r="B19" s="49" t="s">
        <v>53</v>
      </c>
      <c r="C19" s="59">
        <v>363</v>
      </c>
      <c r="D19" s="60">
        <v>18031739</v>
      </c>
      <c r="E19" s="60">
        <v>1076177</v>
      </c>
      <c r="F19" s="61">
        <v>1.6551659015605661E-3</v>
      </c>
    </row>
    <row r="20" spans="1:6" x14ac:dyDescent="0.2">
      <c r="A20" s="49" t="s">
        <v>54</v>
      </c>
      <c r="B20" s="49" t="s">
        <v>5</v>
      </c>
      <c r="C20" s="59" t="s">
        <v>803</v>
      </c>
      <c r="D20" s="60" t="s">
        <v>803</v>
      </c>
      <c r="E20" s="60" t="s">
        <v>803</v>
      </c>
      <c r="F20" s="61" t="s">
        <v>803</v>
      </c>
    </row>
    <row r="21" spans="1:6" x14ac:dyDescent="0.2">
      <c r="A21" s="49" t="s">
        <v>54</v>
      </c>
      <c r="B21" s="49" t="s">
        <v>1</v>
      </c>
      <c r="C21" s="59" t="s">
        <v>803</v>
      </c>
      <c r="D21" s="60" t="s">
        <v>803</v>
      </c>
      <c r="E21" s="60" t="s">
        <v>803</v>
      </c>
      <c r="F21" s="61" t="s">
        <v>803</v>
      </c>
    </row>
    <row r="22" spans="1:6" x14ac:dyDescent="0.2">
      <c r="A22" s="49" t="s">
        <v>54</v>
      </c>
      <c r="B22" s="49" t="s">
        <v>804</v>
      </c>
      <c r="C22" s="59">
        <v>17</v>
      </c>
      <c r="D22" s="60">
        <v>670416</v>
      </c>
      <c r="E22" s="60">
        <v>40225</v>
      </c>
      <c r="F22" s="61">
        <v>6.1866262139289137E-5</v>
      </c>
    </row>
    <row r="23" spans="1:6" x14ac:dyDescent="0.2">
      <c r="A23" s="49" t="s">
        <v>54</v>
      </c>
      <c r="B23" s="49" t="s">
        <v>3</v>
      </c>
      <c r="C23" s="59" t="s">
        <v>803</v>
      </c>
      <c r="D23" s="60" t="s">
        <v>803</v>
      </c>
      <c r="E23" s="60" t="s">
        <v>803</v>
      </c>
      <c r="F23" s="61" t="s">
        <v>803</v>
      </c>
    </row>
    <row r="24" spans="1:6" x14ac:dyDescent="0.2">
      <c r="A24" s="49" t="s">
        <v>54</v>
      </c>
      <c r="B24" s="49" t="s">
        <v>2</v>
      </c>
      <c r="C24" s="59" t="s">
        <v>803</v>
      </c>
      <c r="D24" s="60" t="s">
        <v>803</v>
      </c>
      <c r="E24" s="60" t="s">
        <v>803</v>
      </c>
      <c r="F24" s="61" t="s">
        <v>803</v>
      </c>
    </row>
    <row r="25" spans="1:6" x14ac:dyDescent="0.2">
      <c r="A25" s="49" t="s">
        <v>54</v>
      </c>
      <c r="B25" s="49" t="s">
        <v>6</v>
      </c>
      <c r="C25" s="59" t="s">
        <v>803</v>
      </c>
      <c r="D25" s="60" t="s">
        <v>803</v>
      </c>
      <c r="E25" s="60" t="s">
        <v>803</v>
      </c>
      <c r="F25" s="61" t="s">
        <v>803</v>
      </c>
    </row>
    <row r="26" spans="1:6" x14ac:dyDescent="0.2">
      <c r="A26" s="49" t="s">
        <v>54</v>
      </c>
      <c r="B26" s="49" t="s">
        <v>10</v>
      </c>
      <c r="C26" s="59">
        <v>30</v>
      </c>
      <c r="D26" s="60">
        <v>682482</v>
      </c>
      <c r="E26" s="60">
        <v>40949</v>
      </c>
      <c r="F26" s="61">
        <v>6.2979777957532658E-5</v>
      </c>
    </row>
    <row r="27" spans="1:6" x14ac:dyDescent="0.2">
      <c r="A27" s="49" t="s">
        <v>54</v>
      </c>
      <c r="B27" s="49" t="s">
        <v>4</v>
      </c>
      <c r="C27" s="59" t="s">
        <v>803</v>
      </c>
      <c r="D27" s="60" t="s">
        <v>803</v>
      </c>
      <c r="E27" s="60" t="s">
        <v>803</v>
      </c>
      <c r="F27" s="61" t="s">
        <v>803</v>
      </c>
    </row>
    <row r="28" spans="1:6" x14ac:dyDescent="0.2">
      <c r="A28" s="49" t="s">
        <v>54</v>
      </c>
      <c r="B28" s="49" t="s">
        <v>805</v>
      </c>
      <c r="C28" s="59">
        <v>71</v>
      </c>
      <c r="D28" s="60">
        <v>1837303</v>
      </c>
      <c r="E28" s="60">
        <v>108827</v>
      </c>
      <c r="F28" s="61">
        <v>1.6737649993368351E-4</v>
      </c>
    </row>
    <row r="29" spans="1:6" x14ac:dyDescent="0.2">
      <c r="A29" s="49" t="s">
        <v>54</v>
      </c>
      <c r="B29" s="49" t="s">
        <v>8</v>
      </c>
      <c r="C29" s="59">
        <v>31</v>
      </c>
      <c r="D29" s="60">
        <v>237503</v>
      </c>
      <c r="E29" s="60">
        <v>14250</v>
      </c>
      <c r="F29" s="61">
        <v>2.1916575151892362E-5</v>
      </c>
    </row>
    <row r="30" spans="1:6" x14ac:dyDescent="0.2">
      <c r="A30" s="49" t="s">
        <v>54</v>
      </c>
      <c r="B30" s="49" t="s">
        <v>806</v>
      </c>
      <c r="C30" s="59">
        <v>13</v>
      </c>
      <c r="D30" s="60">
        <v>2253355</v>
      </c>
      <c r="E30" s="60">
        <v>135201</v>
      </c>
      <c r="F30" s="61">
        <v>2.079398510253333E-4</v>
      </c>
    </row>
    <row r="31" spans="1:6" x14ac:dyDescent="0.2">
      <c r="A31" s="49" t="s">
        <v>54</v>
      </c>
      <c r="B31" s="49" t="s">
        <v>25</v>
      </c>
      <c r="C31" s="59">
        <v>12</v>
      </c>
      <c r="D31" s="60">
        <v>1649369</v>
      </c>
      <c r="E31" s="60">
        <v>98962</v>
      </c>
      <c r="F31" s="61">
        <v>1.5220407790747875E-4</v>
      </c>
    </row>
    <row r="32" spans="1:6" x14ac:dyDescent="0.2">
      <c r="A32" s="49" t="s">
        <v>54</v>
      </c>
      <c r="B32" s="49" t="s">
        <v>53</v>
      </c>
      <c r="C32" s="59">
        <v>188</v>
      </c>
      <c r="D32" s="60">
        <v>8736053</v>
      </c>
      <c r="E32" s="60">
        <v>522737</v>
      </c>
      <c r="F32" s="61">
        <v>8.0397226281928122E-4</v>
      </c>
    </row>
    <row r="33" spans="1:6" x14ac:dyDescent="0.2">
      <c r="A33" s="49" t="s">
        <v>56</v>
      </c>
      <c r="B33" s="49" t="s">
        <v>5</v>
      </c>
      <c r="C33" s="59" t="s">
        <v>803</v>
      </c>
      <c r="D33" s="60" t="s">
        <v>803</v>
      </c>
      <c r="E33" s="60" t="s">
        <v>803</v>
      </c>
      <c r="F33" s="61" t="s">
        <v>803</v>
      </c>
    </row>
    <row r="34" spans="1:6" x14ac:dyDescent="0.2">
      <c r="A34" s="49" t="s">
        <v>56</v>
      </c>
      <c r="B34" s="49" t="s">
        <v>1</v>
      </c>
      <c r="C34" s="59">
        <v>13</v>
      </c>
      <c r="D34" s="60">
        <v>2397906</v>
      </c>
      <c r="E34" s="60">
        <v>143874</v>
      </c>
      <c r="F34" s="61">
        <v>2.2127897076514819E-4</v>
      </c>
    </row>
    <row r="35" spans="1:6" x14ac:dyDescent="0.2">
      <c r="A35" s="49" t="s">
        <v>56</v>
      </c>
      <c r="B35" s="49" t="s">
        <v>804</v>
      </c>
      <c r="C35" s="59">
        <v>42</v>
      </c>
      <c r="D35" s="60">
        <v>2226323</v>
      </c>
      <c r="E35" s="60">
        <v>133559</v>
      </c>
      <c r="F35" s="61">
        <v>2.0541444636572575E-4</v>
      </c>
    </row>
    <row r="36" spans="1:6" x14ac:dyDescent="0.2">
      <c r="A36" s="49" t="s">
        <v>56</v>
      </c>
      <c r="B36" s="49" t="s">
        <v>3</v>
      </c>
      <c r="C36" s="59">
        <v>23</v>
      </c>
      <c r="D36" s="60">
        <v>4785916</v>
      </c>
      <c r="E36" s="60">
        <v>287155</v>
      </c>
      <c r="F36" s="61">
        <v>4.4164590440292289E-4</v>
      </c>
    </row>
    <row r="37" spans="1:6" x14ac:dyDescent="0.2">
      <c r="A37" s="49" t="s">
        <v>56</v>
      </c>
      <c r="B37" s="49" t="s">
        <v>2</v>
      </c>
      <c r="C37" s="59" t="s">
        <v>803</v>
      </c>
      <c r="D37" s="60" t="s">
        <v>803</v>
      </c>
      <c r="E37" s="60" t="s">
        <v>803</v>
      </c>
      <c r="F37" s="61" t="s">
        <v>803</v>
      </c>
    </row>
    <row r="38" spans="1:6" x14ac:dyDescent="0.2">
      <c r="A38" s="49" t="s">
        <v>56</v>
      </c>
      <c r="B38" s="49" t="s">
        <v>6</v>
      </c>
      <c r="C38" s="59">
        <v>6</v>
      </c>
      <c r="D38" s="60">
        <v>1125585</v>
      </c>
      <c r="E38" s="60">
        <v>67535</v>
      </c>
      <c r="F38" s="61">
        <v>1.0386918616723163E-4</v>
      </c>
    </row>
    <row r="39" spans="1:6" x14ac:dyDescent="0.2">
      <c r="A39" s="49" t="s">
        <v>56</v>
      </c>
      <c r="B39" s="49" t="s">
        <v>10</v>
      </c>
      <c r="C39" s="59">
        <v>94</v>
      </c>
      <c r="D39" s="60">
        <v>1981354</v>
      </c>
      <c r="E39" s="60">
        <v>118881</v>
      </c>
      <c r="F39" s="61">
        <v>1.8283960495663973E-4</v>
      </c>
    </row>
    <row r="40" spans="1:6" x14ac:dyDescent="0.2">
      <c r="A40" s="49" t="s">
        <v>56</v>
      </c>
      <c r="B40" s="49" t="s">
        <v>4</v>
      </c>
      <c r="C40" s="59">
        <v>16</v>
      </c>
      <c r="D40" s="60">
        <v>1508424</v>
      </c>
      <c r="E40" s="60">
        <v>90505</v>
      </c>
      <c r="F40" s="61">
        <v>1.391971673068083E-4</v>
      </c>
    </row>
    <row r="41" spans="1:6" x14ac:dyDescent="0.2">
      <c r="A41" s="49" t="s">
        <v>56</v>
      </c>
      <c r="B41" s="49" t="s">
        <v>805</v>
      </c>
      <c r="C41" s="59">
        <v>261</v>
      </c>
      <c r="D41" s="60">
        <v>5302699</v>
      </c>
      <c r="E41" s="60">
        <v>315152</v>
      </c>
      <c r="F41" s="61">
        <v>4.8470543805397768E-4</v>
      </c>
    </row>
    <row r="42" spans="1:6" x14ac:dyDescent="0.2">
      <c r="A42" s="49" t="s">
        <v>56</v>
      </c>
      <c r="B42" s="49" t="s">
        <v>8</v>
      </c>
      <c r="C42" s="59">
        <v>111</v>
      </c>
      <c r="D42" s="60">
        <v>2579428</v>
      </c>
      <c r="E42" s="60">
        <v>154766</v>
      </c>
      <c r="F42" s="61">
        <v>2.3803092420756304E-4</v>
      </c>
    </row>
    <row r="43" spans="1:6" x14ac:dyDescent="0.2">
      <c r="A43" s="49" t="s">
        <v>56</v>
      </c>
      <c r="B43" s="49" t="s">
        <v>806</v>
      </c>
      <c r="C43" s="59">
        <v>21</v>
      </c>
      <c r="D43" s="60">
        <v>1238111</v>
      </c>
      <c r="E43" s="60">
        <v>74287</v>
      </c>
      <c r="F43" s="61">
        <v>1.1425379777604407E-4</v>
      </c>
    </row>
    <row r="44" spans="1:6" x14ac:dyDescent="0.2">
      <c r="A44" s="49" t="s">
        <v>56</v>
      </c>
      <c r="B44" s="49" t="s">
        <v>25</v>
      </c>
      <c r="C44" s="59">
        <v>31</v>
      </c>
      <c r="D44" s="60">
        <v>6256391</v>
      </c>
      <c r="E44" s="60">
        <v>357484</v>
      </c>
      <c r="F44" s="61">
        <v>5.498122773051992E-4</v>
      </c>
    </row>
    <row r="45" spans="1:6" x14ac:dyDescent="0.2">
      <c r="A45" s="49" t="s">
        <v>56</v>
      </c>
      <c r="B45" s="49" t="s">
        <v>53</v>
      </c>
      <c r="C45" s="59">
        <v>627</v>
      </c>
      <c r="D45" s="60">
        <v>30635445</v>
      </c>
      <c r="E45" s="60">
        <v>1817197</v>
      </c>
      <c r="F45" s="61">
        <v>2.7948585695644454E-3</v>
      </c>
    </row>
    <row r="46" spans="1:6" x14ac:dyDescent="0.2">
      <c r="A46" s="49" t="s">
        <v>62</v>
      </c>
      <c r="B46" s="49" t="s">
        <v>5</v>
      </c>
      <c r="C46" s="59" t="s">
        <v>803</v>
      </c>
      <c r="D46" s="60" t="s">
        <v>803</v>
      </c>
      <c r="E46" s="60" t="s">
        <v>803</v>
      </c>
      <c r="F46" s="61" t="s">
        <v>803</v>
      </c>
    </row>
    <row r="47" spans="1:6" x14ac:dyDescent="0.2">
      <c r="A47" s="49" t="s">
        <v>62</v>
      </c>
      <c r="B47" s="49" t="s">
        <v>1</v>
      </c>
      <c r="C47" s="59">
        <v>8</v>
      </c>
      <c r="D47" s="60">
        <v>3651273</v>
      </c>
      <c r="E47" s="60">
        <v>219076</v>
      </c>
      <c r="F47" s="61">
        <v>3.3694004336673483E-4</v>
      </c>
    </row>
    <row r="48" spans="1:6" x14ac:dyDescent="0.2">
      <c r="A48" s="49" t="s">
        <v>62</v>
      </c>
      <c r="B48" s="49" t="s">
        <v>804</v>
      </c>
      <c r="C48" s="59">
        <v>28</v>
      </c>
      <c r="D48" s="60">
        <v>2709047</v>
      </c>
      <c r="E48" s="60">
        <v>162543</v>
      </c>
      <c r="F48" s="61">
        <v>2.4999199122203791E-4</v>
      </c>
    </row>
    <row r="49" spans="1:6" x14ac:dyDescent="0.2">
      <c r="A49" s="49" t="s">
        <v>62</v>
      </c>
      <c r="B49" s="49" t="s">
        <v>3</v>
      </c>
      <c r="C49" s="59">
        <v>20</v>
      </c>
      <c r="D49" s="60">
        <v>3841604</v>
      </c>
      <c r="E49" s="60">
        <v>230496</v>
      </c>
      <c r="F49" s="61">
        <v>3.5450406359372507E-4</v>
      </c>
    </row>
    <row r="50" spans="1:6" x14ac:dyDescent="0.2">
      <c r="A50" s="49" t="s">
        <v>62</v>
      </c>
      <c r="B50" s="49" t="s">
        <v>2</v>
      </c>
      <c r="C50" s="59" t="s">
        <v>803</v>
      </c>
      <c r="D50" s="60" t="s">
        <v>803</v>
      </c>
      <c r="E50" s="60" t="s">
        <v>803</v>
      </c>
      <c r="F50" s="61" t="s">
        <v>803</v>
      </c>
    </row>
    <row r="51" spans="1:6" x14ac:dyDescent="0.2">
      <c r="A51" s="49" t="s">
        <v>62</v>
      </c>
      <c r="B51" s="49" t="s">
        <v>6</v>
      </c>
      <c r="C51" s="59">
        <v>11</v>
      </c>
      <c r="D51" s="60">
        <v>764734</v>
      </c>
      <c r="E51" s="60">
        <v>45884</v>
      </c>
      <c r="F51" s="61">
        <v>7.0569833983819593E-5</v>
      </c>
    </row>
    <row r="52" spans="1:6" x14ac:dyDescent="0.2">
      <c r="A52" s="49" t="s">
        <v>62</v>
      </c>
      <c r="B52" s="49" t="s">
        <v>10</v>
      </c>
      <c r="C52" s="59">
        <v>69</v>
      </c>
      <c r="D52" s="60">
        <v>2088255</v>
      </c>
      <c r="E52" s="60">
        <v>125295</v>
      </c>
      <c r="F52" s="61">
        <v>1.92704370782902E-4</v>
      </c>
    </row>
    <row r="53" spans="1:6" x14ac:dyDescent="0.2">
      <c r="A53" s="49" t="s">
        <v>62</v>
      </c>
      <c r="B53" s="49" t="s">
        <v>4</v>
      </c>
      <c r="C53" s="59">
        <v>22</v>
      </c>
      <c r="D53" s="60">
        <v>911503</v>
      </c>
      <c r="E53" s="60">
        <v>54690</v>
      </c>
      <c r="F53" s="61">
        <v>8.4113508425052167E-5</v>
      </c>
    </row>
    <row r="54" spans="1:6" x14ac:dyDescent="0.2">
      <c r="A54" s="49" t="s">
        <v>62</v>
      </c>
      <c r="B54" s="49" t="s">
        <v>805</v>
      </c>
      <c r="C54" s="59">
        <v>183</v>
      </c>
      <c r="D54" s="60">
        <v>3549784</v>
      </c>
      <c r="E54" s="60">
        <v>204978</v>
      </c>
      <c r="F54" s="61">
        <v>3.1525724501646262E-4</v>
      </c>
    </row>
    <row r="55" spans="1:6" x14ac:dyDescent="0.2">
      <c r="A55" s="49" t="s">
        <v>62</v>
      </c>
      <c r="B55" s="49" t="s">
        <v>8</v>
      </c>
      <c r="C55" s="59">
        <v>95</v>
      </c>
      <c r="D55" s="60">
        <v>1962833</v>
      </c>
      <c r="E55" s="60">
        <v>117770</v>
      </c>
      <c r="F55" s="61">
        <v>1.8113088109742901E-4</v>
      </c>
    </row>
    <row r="56" spans="1:6" x14ac:dyDescent="0.2">
      <c r="A56" s="49" t="s">
        <v>62</v>
      </c>
      <c r="B56" s="49" t="s">
        <v>806</v>
      </c>
      <c r="C56" s="59">
        <v>21</v>
      </c>
      <c r="D56" s="60">
        <v>3486723</v>
      </c>
      <c r="E56" s="60">
        <v>209203</v>
      </c>
      <c r="F56" s="61">
        <v>3.2175531729833952E-4</v>
      </c>
    </row>
    <row r="57" spans="1:6" x14ac:dyDescent="0.2">
      <c r="A57" s="49" t="s">
        <v>62</v>
      </c>
      <c r="B57" s="49" t="s">
        <v>25</v>
      </c>
      <c r="C57" s="59">
        <v>19</v>
      </c>
      <c r="D57" s="60">
        <v>1523090</v>
      </c>
      <c r="E57" s="60">
        <v>91385</v>
      </c>
      <c r="F57" s="61">
        <v>1.4055061194776725E-4</v>
      </c>
    </row>
    <row r="58" spans="1:6" x14ac:dyDescent="0.2">
      <c r="A58" s="49" t="s">
        <v>62</v>
      </c>
      <c r="B58" s="49" t="s">
        <v>53</v>
      </c>
      <c r="C58" s="59">
        <v>488</v>
      </c>
      <c r="D58" s="60">
        <v>32331885</v>
      </c>
      <c r="E58" s="60">
        <v>1931904</v>
      </c>
      <c r="F58" s="61">
        <v>2.9712785405081729E-3</v>
      </c>
    </row>
    <row r="59" spans="1:6" x14ac:dyDescent="0.2">
      <c r="A59" s="49" t="s">
        <v>67</v>
      </c>
      <c r="B59" s="49" t="s">
        <v>5</v>
      </c>
      <c r="C59" s="59" t="s">
        <v>803</v>
      </c>
      <c r="D59" s="60" t="s">
        <v>803</v>
      </c>
      <c r="E59" s="60" t="s">
        <v>803</v>
      </c>
      <c r="F59" s="61" t="s">
        <v>803</v>
      </c>
    </row>
    <row r="60" spans="1:6" x14ac:dyDescent="0.2">
      <c r="A60" s="49" t="s">
        <v>67</v>
      </c>
      <c r="B60" s="49" t="s">
        <v>1</v>
      </c>
      <c r="C60" s="59">
        <v>8</v>
      </c>
      <c r="D60" s="60">
        <v>312168</v>
      </c>
      <c r="E60" s="60">
        <v>18730</v>
      </c>
      <c r="F60" s="61">
        <v>2.8806838778592557E-5</v>
      </c>
    </row>
    <row r="61" spans="1:6" x14ac:dyDescent="0.2">
      <c r="A61" s="49" t="s">
        <v>67</v>
      </c>
      <c r="B61" s="49" t="s">
        <v>804</v>
      </c>
      <c r="C61" s="59">
        <v>16</v>
      </c>
      <c r="D61" s="60">
        <v>456874</v>
      </c>
      <c r="E61" s="60">
        <v>27393</v>
      </c>
      <c r="F61" s="61">
        <v>4.2130578465669298E-5</v>
      </c>
    </row>
    <row r="62" spans="1:6" x14ac:dyDescent="0.2">
      <c r="A62" s="49" t="s">
        <v>67</v>
      </c>
      <c r="B62" s="49" t="s">
        <v>3</v>
      </c>
      <c r="C62" s="59">
        <v>6</v>
      </c>
      <c r="D62" s="60">
        <v>1418942</v>
      </c>
      <c r="E62" s="60">
        <v>85137</v>
      </c>
      <c r="F62" s="61">
        <v>1.3094115499695861E-4</v>
      </c>
    </row>
    <row r="63" spans="1:6" x14ac:dyDescent="0.2">
      <c r="A63" s="49" t="s">
        <v>67</v>
      </c>
      <c r="B63" s="49" t="s">
        <v>2</v>
      </c>
      <c r="C63" s="59" t="s">
        <v>803</v>
      </c>
      <c r="D63" s="60" t="s">
        <v>803</v>
      </c>
      <c r="E63" s="60" t="s">
        <v>803</v>
      </c>
      <c r="F63" s="61" t="s">
        <v>803</v>
      </c>
    </row>
    <row r="64" spans="1:6" x14ac:dyDescent="0.2">
      <c r="A64" s="49" t="s">
        <v>67</v>
      </c>
      <c r="B64" s="49" t="s">
        <v>6</v>
      </c>
      <c r="C64" s="59" t="s">
        <v>803</v>
      </c>
      <c r="D64" s="60" t="s">
        <v>803</v>
      </c>
      <c r="E64" s="60" t="s">
        <v>803</v>
      </c>
      <c r="F64" s="61" t="s">
        <v>803</v>
      </c>
    </row>
    <row r="65" spans="1:6" x14ac:dyDescent="0.2">
      <c r="A65" s="49" t="s">
        <v>67</v>
      </c>
      <c r="B65" s="49" t="s">
        <v>10</v>
      </c>
      <c r="C65" s="59">
        <v>32</v>
      </c>
      <c r="D65" s="60">
        <v>1937481</v>
      </c>
      <c r="E65" s="60">
        <v>116249</v>
      </c>
      <c r="F65" s="61">
        <v>1.7879157507595336E-4</v>
      </c>
    </row>
    <row r="66" spans="1:6" x14ac:dyDescent="0.2">
      <c r="A66" s="49" t="s">
        <v>67</v>
      </c>
      <c r="B66" s="49" t="s">
        <v>4</v>
      </c>
      <c r="C66" s="59">
        <v>9</v>
      </c>
      <c r="D66" s="60">
        <v>453606</v>
      </c>
      <c r="E66" s="60">
        <v>27200</v>
      </c>
      <c r="F66" s="61">
        <v>4.1833743447822616E-5</v>
      </c>
    </row>
    <row r="67" spans="1:6" x14ac:dyDescent="0.2">
      <c r="A67" s="49" t="s">
        <v>67</v>
      </c>
      <c r="B67" s="49" t="s">
        <v>805</v>
      </c>
      <c r="C67" s="59">
        <v>84</v>
      </c>
      <c r="D67" s="60">
        <v>2685712</v>
      </c>
      <c r="E67" s="60">
        <v>160214</v>
      </c>
      <c r="F67" s="61">
        <v>2.4640997693931813E-4</v>
      </c>
    </row>
    <row r="68" spans="1:6" x14ac:dyDescent="0.2">
      <c r="A68" s="49" t="s">
        <v>67</v>
      </c>
      <c r="B68" s="49" t="s">
        <v>8</v>
      </c>
      <c r="C68" s="59">
        <v>52</v>
      </c>
      <c r="D68" s="60">
        <v>393390</v>
      </c>
      <c r="E68" s="60">
        <v>23603</v>
      </c>
      <c r="F68" s="61">
        <v>3.6301538477902835E-5</v>
      </c>
    </row>
    <row r="69" spans="1:6" x14ac:dyDescent="0.2">
      <c r="A69" s="49" t="s">
        <v>67</v>
      </c>
      <c r="B69" s="49" t="s">
        <v>806</v>
      </c>
      <c r="C69" s="59">
        <v>21</v>
      </c>
      <c r="D69" s="60">
        <v>882151</v>
      </c>
      <c r="E69" s="60">
        <v>52929</v>
      </c>
      <c r="F69" s="61">
        <v>8.1405081137860412E-5</v>
      </c>
    </row>
    <row r="70" spans="1:6" x14ac:dyDescent="0.2">
      <c r="A70" s="49" t="s">
        <v>67</v>
      </c>
      <c r="B70" s="49" t="s">
        <v>25</v>
      </c>
      <c r="C70" s="59">
        <v>18</v>
      </c>
      <c r="D70" s="60">
        <v>1210409</v>
      </c>
      <c r="E70" s="60">
        <v>72625</v>
      </c>
      <c r="F70" s="61">
        <v>1.116976330109602E-4</v>
      </c>
    </row>
    <row r="71" spans="1:6" x14ac:dyDescent="0.2">
      <c r="A71" s="49" t="s">
        <v>67</v>
      </c>
      <c r="B71" s="49" t="s">
        <v>53</v>
      </c>
      <c r="C71" s="59">
        <v>253</v>
      </c>
      <c r="D71" s="60">
        <v>10660600</v>
      </c>
      <c r="E71" s="60">
        <v>638671</v>
      </c>
      <c r="F71" s="61">
        <v>9.8227936623398234E-4</v>
      </c>
    </row>
    <row r="72" spans="1:6" x14ac:dyDescent="0.2">
      <c r="A72" s="49" t="s">
        <v>69</v>
      </c>
      <c r="B72" s="49" t="s">
        <v>5</v>
      </c>
      <c r="C72" s="59">
        <v>9</v>
      </c>
      <c r="D72" s="60">
        <v>448096</v>
      </c>
      <c r="E72" s="60">
        <v>26886</v>
      </c>
      <c r="F72" s="61">
        <v>4.1350809791844077E-5</v>
      </c>
    </row>
    <row r="73" spans="1:6" x14ac:dyDescent="0.2">
      <c r="A73" s="49" t="s">
        <v>69</v>
      </c>
      <c r="B73" s="49" t="s">
        <v>1</v>
      </c>
      <c r="C73" s="59">
        <v>9</v>
      </c>
      <c r="D73" s="60">
        <v>2535817</v>
      </c>
      <c r="E73" s="60">
        <v>152149</v>
      </c>
      <c r="F73" s="61">
        <v>2.3400596440598394E-4</v>
      </c>
    </row>
    <row r="74" spans="1:6" x14ac:dyDescent="0.2">
      <c r="A74" s="49" t="s">
        <v>69</v>
      </c>
      <c r="B74" s="49" t="s">
        <v>804</v>
      </c>
      <c r="C74" s="59">
        <v>41</v>
      </c>
      <c r="D74" s="60">
        <v>2027487</v>
      </c>
      <c r="E74" s="60">
        <v>121649</v>
      </c>
      <c r="F74" s="61">
        <v>1.8709680355456519E-4</v>
      </c>
    </row>
    <row r="75" spans="1:6" x14ac:dyDescent="0.2">
      <c r="A75" s="49" t="s">
        <v>69</v>
      </c>
      <c r="B75" s="49" t="s">
        <v>3</v>
      </c>
      <c r="C75" s="59">
        <v>24</v>
      </c>
      <c r="D75" s="60">
        <v>6608854</v>
      </c>
      <c r="E75" s="60">
        <v>396531</v>
      </c>
      <c r="F75" s="61">
        <v>6.0986676923193198E-4</v>
      </c>
    </row>
    <row r="76" spans="1:6" x14ac:dyDescent="0.2">
      <c r="A76" s="49" t="s">
        <v>69</v>
      </c>
      <c r="B76" s="49" t="s">
        <v>2</v>
      </c>
      <c r="C76" s="59">
        <v>11</v>
      </c>
      <c r="D76" s="60">
        <v>1860176</v>
      </c>
      <c r="E76" s="60">
        <v>111611</v>
      </c>
      <c r="F76" s="61">
        <v>1.7165830661599007E-4</v>
      </c>
    </row>
    <row r="77" spans="1:6" x14ac:dyDescent="0.2">
      <c r="A77" s="49" t="s">
        <v>69</v>
      </c>
      <c r="B77" s="49" t="s">
        <v>6</v>
      </c>
      <c r="C77" s="59">
        <v>9</v>
      </c>
      <c r="D77" s="60">
        <v>900180</v>
      </c>
      <c r="E77" s="60">
        <v>54011</v>
      </c>
      <c r="F77" s="61">
        <v>8.3069202844130409E-5</v>
      </c>
    </row>
    <row r="78" spans="1:6" x14ac:dyDescent="0.2">
      <c r="A78" s="49" t="s">
        <v>69</v>
      </c>
      <c r="B78" s="49" t="s">
        <v>10</v>
      </c>
      <c r="C78" s="59">
        <v>133</v>
      </c>
      <c r="D78" s="60">
        <v>4999667</v>
      </c>
      <c r="E78" s="60">
        <v>299980</v>
      </c>
      <c r="F78" s="61">
        <v>4.6137082203962605E-4</v>
      </c>
    </row>
    <row r="79" spans="1:6" x14ac:dyDescent="0.2">
      <c r="A79" s="49" t="s">
        <v>69</v>
      </c>
      <c r="B79" s="49" t="s">
        <v>4</v>
      </c>
      <c r="C79" s="59">
        <v>26</v>
      </c>
      <c r="D79" s="60">
        <v>2907645</v>
      </c>
      <c r="E79" s="60">
        <v>174459</v>
      </c>
      <c r="F79" s="61">
        <v>2.6831886206484136E-4</v>
      </c>
    </row>
    <row r="80" spans="1:6" x14ac:dyDescent="0.2">
      <c r="A80" s="49" t="s">
        <v>69</v>
      </c>
      <c r="B80" s="49" t="s">
        <v>805</v>
      </c>
      <c r="C80" s="59">
        <v>332</v>
      </c>
      <c r="D80" s="60">
        <v>5381226</v>
      </c>
      <c r="E80" s="60">
        <v>320751</v>
      </c>
      <c r="F80" s="61">
        <v>4.9331672958207915E-4</v>
      </c>
    </row>
    <row r="81" spans="1:6" x14ac:dyDescent="0.2">
      <c r="A81" s="49" t="s">
        <v>69</v>
      </c>
      <c r="B81" s="49" t="s">
        <v>8</v>
      </c>
      <c r="C81" s="59">
        <v>171</v>
      </c>
      <c r="D81" s="60">
        <v>1775717</v>
      </c>
      <c r="E81" s="60">
        <v>106543</v>
      </c>
      <c r="F81" s="61">
        <v>1.6386369588828549E-4</v>
      </c>
    </row>
    <row r="82" spans="1:6" x14ac:dyDescent="0.2">
      <c r="A82" s="49" t="s">
        <v>69</v>
      </c>
      <c r="B82" s="49" t="s">
        <v>806</v>
      </c>
      <c r="C82" s="59">
        <v>69</v>
      </c>
      <c r="D82" s="60">
        <v>4238381</v>
      </c>
      <c r="E82" s="60">
        <v>254303</v>
      </c>
      <c r="F82" s="61">
        <v>3.9111935514748655E-4</v>
      </c>
    </row>
    <row r="83" spans="1:6" x14ac:dyDescent="0.2">
      <c r="A83" s="49" t="s">
        <v>69</v>
      </c>
      <c r="B83" s="49" t="s">
        <v>25</v>
      </c>
      <c r="C83" s="59">
        <v>36</v>
      </c>
      <c r="D83" s="60">
        <v>6348699</v>
      </c>
      <c r="E83" s="60">
        <v>380854</v>
      </c>
      <c r="F83" s="61">
        <v>5.8575546055430268E-4</v>
      </c>
    </row>
    <row r="84" spans="1:6" x14ac:dyDescent="0.2">
      <c r="A84" s="49" t="s">
        <v>69</v>
      </c>
      <c r="B84" s="49" t="s">
        <v>53</v>
      </c>
      <c r="C84" s="59">
        <v>870</v>
      </c>
      <c r="D84" s="60">
        <v>40031945</v>
      </c>
      <c r="E84" s="60">
        <v>2399727</v>
      </c>
      <c r="F84" s="61">
        <v>3.6907927817210668E-3</v>
      </c>
    </row>
    <row r="85" spans="1:6" x14ac:dyDescent="0.2">
      <c r="A85" s="49" t="s">
        <v>82</v>
      </c>
      <c r="B85" s="49" t="s">
        <v>5</v>
      </c>
      <c r="C85" s="59">
        <v>103</v>
      </c>
      <c r="D85" s="60">
        <v>11435168</v>
      </c>
      <c r="E85" s="60">
        <v>686110</v>
      </c>
      <c r="F85" s="61">
        <v>1.0552407984185874E-3</v>
      </c>
    </row>
    <row r="86" spans="1:6" x14ac:dyDescent="0.2">
      <c r="A86" s="49" t="s">
        <v>82</v>
      </c>
      <c r="B86" s="49" t="s">
        <v>1</v>
      </c>
      <c r="C86" s="59">
        <v>53</v>
      </c>
      <c r="D86" s="60">
        <v>84657579</v>
      </c>
      <c r="E86" s="60">
        <v>5079455</v>
      </c>
      <c r="F86" s="61">
        <v>7.8122285781161696E-3</v>
      </c>
    </row>
    <row r="87" spans="1:6" x14ac:dyDescent="0.2">
      <c r="A87" s="49" t="s">
        <v>82</v>
      </c>
      <c r="B87" s="49" t="s">
        <v>804</v>
      </c>
      <c r="C87" s="59">
        <v>344</v>
      </c>
      <c r="D87" s="60">
        <v>50907659</v>
      </c>
      <c r="E87" s="60">
        <v>3050187</v>
      </c>
      <c r="F87" s="61">
        <v>4.6912036921280776E-3</v>
      </c>
    </row>
    <row r="88" spans="1:6" x14ac:dyDescent="0.2">
      <c r="A88" s="49" t="s">
        <v>82</v>
      </c>
      <c r="B88" s="49" t="s">
        <v>3</v>
      </c>
      <c r="C88" s="59">
        <v>124</v>
      </c>
      <c r="D88" s="60">
        <v>38882135</v>
      </c>
      <c r="E88" s="60">
        <v>2332928</v>
      </c>
      <c r="F88" s="61">
        <v>3.5880555674353645E-3</v>
      </c>
    </row>
    <row r="89" spans="1:6" x14ac:dyDescent="0.2">
      <c r="A89" s="49" t="s">
        <v>82</v>
      </c>
      <c r="B89" s="49" t="s">
        <v>2</v>
      </c>
      <c r="C89" s="59">
        <v>42</v>
      </c>
      <c r="D89" s="60">
        <v>76213682</v>
      </c>
      <c r="E89" s="60">
        <v>4572821</v>
      </c>
      <c r="F89" s="61">
        <v>7.0330228142211643E-3</v>
      </c>
    </row>
    <row r="90" spans="1:6" x14ac:dyDescent="0.2">
      <c r="A90" s="49" t="s">
        <v>82</v>
      </c>
      <c r="B90" s="49" t="s">
        <v>6</v>
      </c>
      <c r="C90" s="59">
        <v>64</v>
      </c>
      <c r="D90" s="60">
        <v>16163925</v>
      </c>
      <c r="E90" s="60">
        <v>969836</v>
      </c>
      <c r="F90" s="61">
        <v>1.4916128827375916E-3</v>
      </c>
    </row>
    <row r="91" spans="1:6" x14ac:dyDescent="0.2">
      <c r="A91" s="49" t="s">
        <v>82</v>
      </c>
      <c r="B91" s="49" t="s">
        <v>10</v>
      </c>
      <c r="C91" s="59">
        <v>441</v>
      </c>
      <c r="D91" s="60">
        <v>27672704</v>
      </c>
      <c r="E91" s="60">
        <v>1660362</v>
      </c>
      <c r="F91" s="61">
        <v>2.553645512445355E-3</v>
      </c>
    </row>
    <row r="92" spans="1:6" x14ac:dyDescent="0.2">
      <c r="A92" s="49" t="s">
        <v>82</v>
      </c>
      <c r="B92" s="49" t="s">
        <v>4</v>
      </c>
      <c r="C92" s="59">
        <v>103</v>
      </c>
      <c r="D92" s="60">
        <v>25304950</v>
      </c>
      <c r="E92" s="60">
        <v>1511189</v>
      </c>
      <c r="F92" s="61">
        <v>2.3242166517342504E-3</v>
      </c>
    </row>
    <row r="93" spans="1:6" x14ac:dyDescent="0.2">
      <c r="A93" s="49" t="s">
        <v>82</v>
      </c>
      <c r="B93" s="49" t="s">
        <v>805</v>
      </c>
      <c r="C93" s="59">
        <v>1382</v>
      </c>
      <c r="D93" s="60">
        <v>55989444</v>
      </c>
      <c r="E93" s="60">
        <v>3299171</v>
      </c>
      <c r="F93" s="61">
        <v>5.0741423972241314E-3</v>
      </c>
    </row>
    <row r="94" spans="1:6" x14ac:dyDescent="0.2">
      <c r="A94" s="49" t="s">
        <v>82</v>
      </c>
      <c r="B94" s="49" t="s">
        <v>8</v>
      </c>
      <c r="C94" s="59">
        <v>825</v>
      </c>
      <c r="D94" s="60">
        <v>69666743</v>
      </c>
      <c r="E94" s="60">
        <v>4180005</v>
      </c>
      <c r="F94" s="61">
        <v>6.4288697345814619E-3</v>
      </c>
    </row>
    <row r="95" spans="1:6" x14ac:dyDescent="0.2">
      <c r="A95" s="49" t="s">
        <v>82</v>
      </c>
      <c r="B95" s="49" t="s">
        <v>806</v>
      </c>
      <c r="C95" s="59">
        <v>111</v>
      </c>
      <c r="D95" s="60">
        <v>47264203</v>
      </c>
      <c r="E95" s="60">
        <v>2835852</v>
      </c>
      <c r="F95" s="61">
        <v>4.3615553317645096E-3</v>
      </c>
    </row>
    <row r="96" spans="1:6" x14ac:dyDescent="0.2">
      <c r="A96" s="49" t="s">
        <v>82</v>
      </c>
      <c r="B96" s="49" t="s">
        <v>25</v>
      </c>
      <c r="C96" s="59">
        <v>146</v>
      </c>
      <c r="D96" s="60">
        <v>53285223</v>
      </c>
      <c r="E96" s="60">
        <v>3168957</v>
      </c>
      <c r="F96" s="61">
        <v>4.8738725784993235E-3</v>
      </c>
    </row>
    <row r="97" spans="1:6" x14ac:dyDescent="0.2">
      <c r="A97" s="49" t="s">
        <v>82</v>
      </c>
      <c r="B97" s="49" t="s">
        <v>53</v>
      </c>
      <c r="C97" s="59">
        <v>3738</v>
      </c>
      <c r="D97" s="60">
        <v>557443415</v>
      </c>
      <c r="E97" s="60">
        <v>33346873</v>
      </c>
      <c r="F97" s="61">
        <v>5.1287666539305991E-2</v>
      </c>
    </row>
    <row r="98" spans="1:6" x14ac:dyDescent="0.2">
      <c r="A98" s="49" t="s">
        <v>93</v>
      </c>
      <c r="B98" s="49" t="s">
        <v>5</v>
      </c>
      <c r="C98" s="59">
        <v>18</v>
      </c>
      <c r="D98" s="60">
        <v>773651</v>
      </c>
      <c r="E98" s="60">
        <v>46419</v>
      </c>
      <c r="F98" s="61">
        <v>7.1392666805311688E-5</v>
      </c>
    </row>
    <row r="99" spans="1:6" x14ac:dyDescent="0.2">
      <c r="A99" s="49" t="s">
        <v>93</v>
      </c>
      <c r="B99" s="49" t="s">
        <v>1</v>
      </c>
      <c r="C99" s="59">
        <v>13</v>
      </c>
      <c r="D99" s="60">
        <v>1493771</v>
      </c>
      <c r="E99" s="60">
        <v>89626</v>
      </c>
      <c r="F99" s="61">
        <v>1.3784526067112316E-4</v>
      </c>
    </row>
    <row r="100" spans="1:6" x14ac:dyDescent="0.2">
      <c r="A100" s="49" t="s">
        <v>93</v>
      </c>
      <c r="B100" s="49" t="s">
        <v>804</v>
      </c>
      <c r="C100" s="59">
        <v>45</v>
      </c>
      <c r="D100" s="60">
        <v>4658957</v>
      </c>
      <c r="E100" s="60">
        <v>279537</v>
      </c>
      <c r="F100" s="61">
        <v>4.2992938022698494E-4</v>
      </c>
    </row>
    <row r="101" spans="1:6" x14ac:dyDescent="0.2">
      <c r="A101" s="49" t="s">
        <v>93</v>
      </c>
      <c r="B101" s="49" t="s">
        <v>3</v>
      </c>
      <c r="C101" s="59">
        <v>20</v>
      </c>
      <c r="D101" s="60">
        <v>6715666</v>
      </c>
      <c r="E101" s="60">
        <v>402940</v>
      </c>
      <c r="F101" s="61">
        <v>6.197238450318252E-4</v>
      </c>
    </row>
    <row r="102" spans="1:6" x14ac:dyDescent="0.2">
      <c r="A102" s="49" t="s">
        <v>93</v>
      </c>
      <c r="B102" s="49" t="s">
        <v>2</v>
      </c>
      <c r="C102" s="59">
        <v>11</v>
      </c>
      <c r="D102" s="60">
        <v>8428090</v>
      </c>
      <c r="E102" s="60">
        <v>505685</v>
      </c>
      <c r="F102" s="61">
        <v>7.7774619689015365E-4</v>
      </c>
    </row>
    <row r="103" spans="1:6" x14ac:dyDescent="0.2">
      <c r="A103" s="49" t="s">
        <v>93</v>
      </c>
      <c r="B103" s="49" t="s">
        <v>6</v>
      </c>
      <c r="C103" s="59">
        <v>11</v>
      </c>
      <c r="D103" s="60">
        <v>6024163</v>
      </c>
      <c r="E103" s="60">
        <v>361450</v>
      </c>
      <c r="F103" s="61">
        <v>5.5591200622115747E-4</v>
      </c>
    </row>
    <row r="104" spans="1:6" x14ac:dyDescent="0.2">
      <c r="A104" s="49" t="s">
        <v>93</v>
      </c>
      <c r="B104" s="49" t="s">
        <v>10</v>
      </c>
      <c r="C104" s="59">
        <v>150</v>
      </c>
      <c r="D104" s="60">
        <v>10849703</v>
      </c>
      <c r="E104" s="60">
        <v>650982</v>
      </c>
      <c r="F104" s="61">
        <v>1.0012137491599434E-3</v>
      </c>
    </row>
    <row r="105" spans="1:6" x14ac:dyDescent="0.2">
      <c r="A105" s="49" t="s">
        <v>93</v>
      </c>
      <c r="B105" s="49" t="s">
        <v>4</v>
      </c>
      <c r="C105" s="59">
        <v>15</v>
      </c>
      <c r="D105" s="60">
        <v>2652961</v>
      </c>
      <c r="E105" s="60">
        <v>159178</v>
      </c>
      <c r="F105" s="61">
        <v>2.4481660347564367E-4</v>
      </c>
    </row>
    <row r="106" spans="1:6" x14ac:dyDescent="0.2">
      <c r="A106" s="49" t="s">
        <v>93</v>
      </c>
      <c r="B106" s="49" t="s">
        <v>805</v>
      </c>
      <c r="C106" s="59">
        <v>304</v>
      </c>
      <c r="D106" s="60">
        <v>5850506</v>
      </c>
      <c r="E106" s="60">
        <v>347819</v>
      </c>
      <c r="F106" s="61">
        <v>5.3494745633375792E-4</v>
      </c>
    </row>
    <row r="107" spans="1:6" x14ac:dyDescent="0.2">
      <c r="A107" s="49" t="s">
        <v>93</v>
      </c>
      <c r="B107" s="49" t="s">
        <v>8</v>
      </c>
      <c r="C107" s="59">
        <v>215</v>
      </c>
      <c r="D107" s="60">
        <v>4514304</v>
      </c>
      <c r="E107" s="60">
        <v>270858</v>
      </c>
      <c r="F107" s="61">
        <v>4.165810324555271E-4</v>
      </c>
    </row>
    <row r="108" spans="1:6" x14ac:dyDescent="0.2">
      <c r="A108" s="49" t="s">
        <v>93</v>
      </c>
      <c r="B108" s="49" t="s">
        <v>806</v>
      </c>
      <c r="C108" s="59">
        <v>42</v>
      </c>
      <c r="D108" s="60">
        <v>3603789</v>
      </c>
      <c r="E108" s="60">
        <v>216227</v>
      </c>
      <c r="F108" s="61">
        <v>3.3255826634163017E-4</v>
      </c>
    </row>
    <row r="109" spans="1:6" x14ac:dyDescent="0.2">
      <c r="A109" s="49" t="s">
        <v>93</v>
      </c>
      <c r="B109" s="49" t="s">
        <v>25</v>
      </c>
      <c r="C109" s="59">
        <v>31</v>
      </c>
      <c r="D109" s="60">
        <v>2461618</v>
      </c>
      <c r="E109" s="60">
        <v>147697</v>
      </c>
      <c r="F109" s="61">
        <v>2.2715876492695062E-4</v>
      </c>
    </row>
    <row r="110" spans="1:6" x14ac:dyDescent="0.2">
      <c r="A110" s="49" t="s">
        <v>93</v>
      </c>
      <c r="B110" s="49" t="s">
        <v>53</v>
      </c>
      <c r="C110" s="59">
        <v>875</v>
      </c>
      <c r="D110" s="60">
        <v>58027179</v>
      </c>
      <c r="E110" s="60">
        <v>3478420</v>
      </c>
      <c r="F110" s="61">
        <v>5.3498283045505567E-3</v>
      </c>
    </row>
    <row r="111" spans="1:6" x14ac:dyDescent="0.2">
      <c r="A111" s="49" t="s">
        <v>96</v>
      </c>
      <c r="B111" s="49" t="s">
        <v>5</v>
      </c>
      <c r="C111" s="59">
        <v>7</v>
      </c>
      <c r="D111" s="60">
        <v>425138</v>
      </c>
      <c r="E111" s="60">
        <v>25508</v>
      </c>
      <c r="F111" s="61">
        <v>3.923143852452424E-5</v>
      </c>
    </row>
    <row r="112" spans="1:6" x14ac:dyDescent="0.2">
      <c r="A112" s="49" t="s">
        <v>96</v>
      </c>
      <c r="B112" s="49" t="s">
        <v>1</v>
      </c>
      <c r="C112" s="59">
        <v>14</v>
      </c>
      <c r="D112" s="60">
        <v>2160529</v>
      </c>
      <c r="E112" s="60">
        <v>129632</v>
      </c>
      <c r="F112" s="61">
        <v>1.9937469965544636E-4</v>
      </c>
    </row>
    <row r="113" spans="1:6" x14ac:dyDescent="0.2">
      <c r="A113" s="49" t="s">
        <v>96</v>
      </c>
      <c r="B113" s="49" t="s">
        <v>804</v>
      </c>
      <c r="C113" s="59">
        <v>50</v>
      </c>
      <c r="D113" s="60">
        <v>5364124</v>
      </c>
      <c r="E113" s="60">
        <v>321847</v>
      </c>
      <c r="F113" s="61">
        <v>4.9500238336218252E-4</v>
      </c>
    </row>
    <row r="114" spans="1:6" x14ac:dyDescent="0.2">
      <c r="A114" s="49" t="s">
        <v>96</v>
      </c>
      <c r="B114" s="49" t="s">
        <v>3</v>
      </c>
      <c r="C114" s="59">
        <v>22</v>
      </c>
      <c r="D114" s="60">
        <v>7207620</v>
      </c>
      <c r="E114" s="60">
        <v>432457</v>
      </c>
      <c r="F114" s="61">
        <v>6.6512114669908177E-4</v>
      </c>
    </row>
    <row r="115" spans="1:6" x14ac:dyDescent="0.2">
      <c r="A115" s="49" t="s">
        <v>96</v>
      </c>
      <c r="B115" s="49" t="s">
        <v>2</v>
      </c>
      <c r="C115" s="59">
        <v>7</v>
      </c>
      <c r="D115" s="60">
        <v>11506396</v>
      </c>
      <c r="E115" s="60">
        <v>690384</v>
      </c>
      <c r="F115" s="61">
        <v>1.0618142329588813E-3</v>
      </c>
    </row>
    <row r="116" spans="1:6" x14ac:dyDescent="0.2">
      <c r="A116" s="49" t="s">
        <v>96</v>
      </c>
      <c r="B116" s="49" t="s">
        <v>6</v>
      </c>
      <c r="C116" s="59">
        <v>15</v>
      </c>
      <c r="D116" s="60">
        <v>878942</v>
      </c>
      <c r="E116" s="60">
        <v>52737</v>
      </c>
      <c r="F116" s="61">
        <v>8.110978412528754E-5</v>
      </c>
    </row>
    <row r="117" spans="1:6" x14ac:dyDescent="0.2">
      <c r="A117" s="49" t="s">
        <v>96</v>
      </c>
      <c r="B117" s="49" t="s">
        <v>10</v>
      </c>
      <c r="C117" s="59">
        <v>145</v>
      </c>
      <c r="D117" s="60">
        <v>4010352</v>
      </c>
      <c r="E117" s="60">
        <v>240621</v>
      </c>
      <c r="F117" s="61">
        <v>3.7007636699112228E-4</v>
      </c>
    </row>
    <row r="118" spans="1:6" x14ac:dyDescent="0.2">
      <c r="A118" s="49" t="s">
        <v>96</v>
      </c>
      <c r="B118" s="49" t="s">
        <v>4</v>
      </c>
      <c r="C118" s="59">
        <v>21</v>
      </c>
      <c r="D118" s="60">
        <v>3916571</v>
      </c>
      <c r="E118" s="60">
        <v>234992</v>
      </c>
      <c r="F118" s="61">
        <v>3.6141893530480633E-4</v>
      </c>
    </row>
    <row r="119" spans="1:6" x14ac:dyDescent="0.2">
      <c r="A119" s="49" t="s">
        <v>96</v>
      </c>
      <c r="B119" s="49" t="s">
        <v>805</v>
      </c>
      <c r="C119" s="59">
        <v>336</v>
      </c>
      <c r="D119" s="60">
        <v>5759786</v>
      </c>
      <c r="E119" s="60">
        <v>341323</v>
      </c>
      <c r="F119" s="61">
        <v>5.2495657407504264E-4</v>
      </c>
    </row>
    <row r="120" spans="1:6" x14ac:dyDescent="0.2">
      <c r="A120" s="49" t="s">
        <v>96</v>
      </c>
      <c r="B120" s="49" t="s">
        <v>8</v>
      </c>
      <c r="C120" s="59">
        <v>182</v>
      </c>
      <c r="D120" s="60">
        <v>3760877</v>
      </c>
      <c r="E120" s="60">
        <v>225653</v>
      </c>
      <c r="F120" s="61">
        <v>3.4705550405262931E-4</v>
      </c>
    </row>
    <row r="121" spans="1:6" x14ac:dyDescent="0.2">
      <c r="A121" s="49" t="s">
        <v>96</v>
      </c>
      <c r="B121" s="49" t="s">
        <v>806</v>
      </c>
      <c r="C121" s="59">
        <v>40</v>
      </c>
      <c r="D121" s="60">
        <v>7777471</v>
      </c>
      <c r="E121" s="60">
        <v>466648</v>
      </c>
      <c r="F121" s="61">
        <v>7.1770708501615909E-4</v>
      </c>
    </row>
    <row r="122" spans="1:6" x14ac:dyDescent="0.2">
      <c r="A122" s="49" t="s">
        <v>96</v>
      </c>
      <c r="B122" s="49" t="s">
        <v>25</v>
      </c>
      <c r="C122" s="59">
        <v>37</v>
      </c>
      <c r="D122" s="60">
        <v>3390358</v>
      </c>
      <c r="E122" s="60">
        <v>203278</v>
      </c>
      <c r="F122" s="61">
        <v>3.1264263605097374E-4</v>
      </c>
    </row>
    <row r="123" spans="1:6" x14ac:dyDescent="0.2">
      <c r="A123" s="49" t="s">
        <v>96</v>
      </c>
      <c r="B123" s="49" t="s">
        <v>53</v>
      </c>
      <c r="C123" s="59">
        <v>876</v>
      </c>
      <c r="D123" s="60">
        <v>56158164</v>
      </c>
      <c r="E123" s="60">
        <v>3365080</v>
      </c>
      <c r="F123" s="61">
        <v>5.1755107868161369E-3</v>
      </c>
    </row>
    <row r="124" spans="1:6" x14ac:dyDescent="0.2">
      <c r="A124" s="49" t="s">
        <v>103</v>
      </c>
      <c r="B124" s="49" t="s">
        <v>5</v>
      </c>
      <c r="C124" s="59">
        <v>11</v>
      </c>
      <c r="D124" s="60">
        <v>149864</v>
      </c>
      <c r="E124" s="60">
        <v>8992</v>
      </c>
      <c r="F124" s="61">
        <v>1.3829743422162536E-5</v>
      </c>
    </row>
    <row r="125" spans="1:6" x14ac:dyDescent="0.2">
      <c r="A125" s="49" t="s">
        <v>103</v>
      </c>
      <c r="B125" s="49" t="s">
        <v>1</v>
      </c>
      <c r="C125" s="59">
        <v>15</v>
      </c>
      <c r="D125" s="60">
        <v>2420442</v>
      </c>
      <c r="E125" s="60">
        <v>145227</v>
      </c>
      <c r="F125" s="61">
        <v>2.233598919006226E-4</v>
      </c>
    </row>
    <row r="126" spans="1:6" x14ac:dyDescent="0.2">
      <c r="A126" s="49" t="s">
        <v>103</v>
      </c>
      <c r="B126" s="49" t="s">
        <v>804</v>
      </c>
      <c r="C126" s="59">
        <v>47</v>
      </c>
      <c r="D126" s="60">
        <v>3368758</v>
      </c>
      <c r="E126" s="60">
        <v>202125</v>
      </c>
      <c r="F126" s="61">
        <v>3.1086931597026273E-4</v>
      </c>
    </row>
    <row r="127" spans="1:6" x14ac:dyDescent="0.2">
      <c r="A127" s="49" t="s">
        <v>103</v>
      </c>
      <c r="B127" s="49" t="s">
        <v>3</v>
      </c>
      <c r="C127" s="59">
        <v>25</v>
      </c>
      <c r="D127" s="60">
        <v>4908673</v>
      </c>
      <c r="E127" s="60">
        <v>294520</v>
      </c>
      <c r="F127" s="61">
        <v>4.5297331324458518E-4</v>
      </c>
    </row>
    <row r="128" spans="1:6" x14ac:dyDescent="0.2">
      <c r="A128" s="49" t="s">
        <v>103</v>
      </c>
      <c r="B128" s="49" t="s">
        <v>2</v>
      </c>
      <c r="C128" s="59">
        <v>10</v>
      </c>
      <c r="D128" s="60">
        <v>8544921</v>
      </c>
      <c r="E128" s="60">
        <v>512695</v>
      </c>
      <c r="F128" s="61">
        <v>7.8852761385961084E-4</v>
      </c>
    </row>
    <row r="129" spans="1:6" x14ac:dyDescent="0.2">
      <c r="A129" s="49" t="s">
        <v>103</v>
      </c>
      <c r="B129" s="49" t="s">
        <v>6</v>
      </c>
      <c r="C129" s="59">
        <v>13</v>
      </c>
      <c r="D129" s="60">
        <v>1043370</v>
      </c>
      <c r="E129" s="60">
        <v>62602</v>
      </c>
      <c r="F129" s="61">
        <v>9.6282206151492331E-5</v>
      </c>
    </row>
    <row r="130" spans="1:6" x14ac:dyDescent="0.2">
      <c r="A130" s="49" t="s">
        <v>103</v>
      </c>
      <c r="B130" s="49" t="s">
        <v>10</v>
      </c>
      <c r="C130" s="59">
        <v>130</v>
      </c>
      <c r="D130" s="60">
        <v>5568040</v>
      </c>
      <c r="E130" s="60">
        <v>334082</v>
      </c>
      <c r="F130" s="61">
        <v>5.1381987788733368E-4</v>
      </c>
    </row>
    <row r="131" spans="1:6" x14ac:dyDescent="0.2">
      <c r="A131" s="49" t="s">
        <v>103</v>
      </c>
      <c r="B131" s="49" t="s">
        <v>4</v>
      </c>
      <c r="C131" s="59">
        <v>30</v>
      </c>
      <c r="D131" s="60">
        <v>5133480</v>
      </c>
      <c r="E131" s="60">
        <v>308008</v>
      </c>
      <c r="F131" s="61">
        <v>4.7371792837782895E-4</v>
      </c>
    </row>
    <row r="132" spans="1:6" x14ac:dyDescent="0.2">
      <c r="A132" s="49" t="s">
        <v>103</v>
      </c>
      <c r="B132" s="49" t="s">
        <v>805</v>
      </c>
      <c r="C132" s="59">
        <v>254</v>
      </c>
      <c r="D132" s="60">
        <v>4130300</v>
      </c>
      <c r="E132" s="60">
        <v>245500</v>
      </c>
      <c r="F132" s="61">
        <v>3.7758029472207544E-4</v>
      </c>
    </row>
    <row r="133" spans="1:6" x14ac:dyDescent="0.2">
      <c r="A133" s="49" t="s">
        <v>103</v>
      </c>
      <c r="B133" s="49" t="s">
        <v>8</v>
      </c>
      <c r="C133" s="59">
        <v>151</v>
      </c>
      <c r="D133" s="60">
        <v>3341743</v>
      </c>
      <c r="E133" s="60">
        <v>200505</v>
      </c>
      <c r="F133" s="61">
        <v>3.0837774742667917E-4</v>
      </c>
    </row>
    <row r="134" spans="1:6" x14ac:dyDescent="0.2">
      <c r="A134" s="49" t="s">
        <v>103</v>
      </c>
      <c r="B134" s="49" t="s">
        <v>806</v>
      </c>
      <c r="C134" s="59">
        <v>31</v>
      </c>
      <c r="D134" s="60">
        <v>2871233</v>
      </c>
      <c r="E134" s="60">
        <v>172274</v>
      </c>
      <c r="F134" s="61">
        <v>2.6495832054155124E-4</v>
      </c>
    </row>
    <row r="135" spans="1:6" x14ac:dyDescent="0.2">
      <c r="A135" s="49" t="s">
        <v>103</v>
      </c>
      <c r="B135" s="49" t="s">
        <v>25</v>
      </c>
      <c r="C135" s="59">
        <v>37</v>
      </c>
      <c r="D135" s="60">
        <v>8166617</v>
      </c>
      <c r="E135" s="60">
        <v>488867</v>
      </c>
      <c r="F135" s="61">
        <v>7.5188002419509918E-4</v>
      </c>
    </row>
    <row r="136" spans="1:6" x14ac:dyDescent="0.2">
      <c r="A136" s="49" t="s">
        <v>103</v>
      </c>
      <c r="B136" s="49" t="s">
        <v>53</v>
      </c>
      <c r="C136" s="59">
        <v>754</v>
      </c>
      <c r="D136" s="60">
        <v>49647441</v>
      </c>
      <c r="E136" s="60">
        <v>2975397</v>
      </c>
      <c r="F136" s="61">
        <v>4.576176277699304E-3</v>
      </c>
    </row>
    <row r="137" spans="1:6" x14ac:dyDescent="0.2">
      <c r="A137" s="49" t="s">
        <v>114</v>
      </c>
      <c r="B137" s="49" t="s">
        <v>5</v>
      </c>
      <c r="C137" s="59" t="s">
        <v>803</v>
      </c>
      <c r="D137" s="60" t="s">
        <v>803</v>
      </c>
      <c r="E137" s="60" t="s">
        <v>803</v>
      </c>
      <c r="F137" s="61" t="s">
        <v>803</v>
      </c>
    </row>
    <row r="138" spans="1:6" x14ac:dyDescent="0.2">
      <c r="A138" s="49" t="s">
        <v>114</v>
      </c>
      <c r="B138" s="49" t="s">
        <v>1</v>
      </c>
      <c r="C138" s="59">
        <v>9</v>
      </c>
      <c r="D138" s="60">
        <v>2911097</v>
      </c>
      <c r="E138" s="60">
        <v>174666</v>
      </c>
      <c r="F138" s="61">
        <v>2.6863722915652151E-4</v>
      </c>
    </row>
    <row r="139" spans="1:6" x14ac:dyDescent="0.2">
      <c r="A139" s="49" t="s">
        <v>114</v>
      </c>
      <c r="B139" s="49" t="s">
        <v>804</v>
      </c>
      <c r="C139" s="59">
        <v>53</v>
      </c>
      <c r="D139" s="60">
        <v>4744520</v>
      </c>
      <c r="E139" s="60">
        <v>284671</v>
      </c>
      <c r="F139" s="61">
        <v>4.3782549930276144E-4</v>
      </c>
    </row>
    <row r="140" spans="1:6" x14ac:dyDescent="0.2">
      <c r="A140" s="49" t="s">
        <v>114</v>
      </c>
      <c r="B140" s="49" t="s">
        <v>3</v>
      </c>
      <c r="C140" s="59">
        <v>29</v>
      </c>
      <c r="D140" s="60">
        <v>6782150</v>
      </c>
      <c r="E140" s="60">
        <v>406929</v>
      </c>
      <c r="F140" s="61">
        <v>6.2585894806908122E-4</v>
      </c>
    </row>
    <row r="141" spans="1:6" x14ac:dyDescent="0.2">
      <c r="A141" s="49" t="s">
        <v>114</v>
      </c>
      <c r="B141" s="49" t="s">
        <v>2</v>
      </c>
      <c r="C141" s="59" t="s">
        <v>803</v>
      </c>
      <c r="D141" s="60" t="s">
        <v>803</v>
      </c>
      <c r="E141" s="60" t="s">
        <v>803</v>
      </c>
      <c r="F141" s="61" t="s">
        <v>803</v>
      </c>
    </row>
    <row r="142" spans="1:6" x14ac:dyDescent="0.2">
      <c r="A142" s="49" t="s">
        <v>114</v>
      </c>
      <c r="B142" s="49" t="s">
        <v>6</v>
      </c>
      <c r="C142" s="59">
        <v>11</v>
      </c>
      <c r="D142" s="60">
        <v>1513713</v>
      </c>
      <c r="E142" s="60">
        <v>90823</v>
      </c>
      <c r="F142" s="61">
        <v>1.3968625298388211E-4</v>
      </c>
    </row>
    <row r="143" spans="1:6" x14ac:dyDescent="0.2">
      <c r="A143" s="49" t="s">
        <v>114</v>
      </c>
      <c r="B143" s="49" t="s">
        <v>10</v>
      </c>
      <c r="C143" s="59">
        <v>108</v>
      </c>
      <c r="D143" s="60">
        <v>2918566</v>
      </c>
      <c r="E143" s="60">
        <v>175114</v>
      </c>
      <c r="F143" s="61">
        <v>2.6932625551919154E-4</v>
      </c>
    </row>
    <row r="144" spans="1:6" x14ac:dyDescent="0.2">
      <c r="A144" s="49" t="s">
        <v>114</v>
      </c>
      <c r="B144" s="49" t="s">
        <v>4</v>
      </c>
      <c r="C144" s="59">
        <v>17</v>
      </c>
      <c r="D144" s="60">
        <v>4477072</v>
      </c>
      <c r="E144" s="60">
        <v>268624</v>
      </c>
      <c r="F144" s="61">
        <v>4.1314512867381993E-4</v>
      </c>
    </row>
    <row r="145" spans="1:6" x14ac:dyDescent="0.2">
      <c r="A145" s="49" t="s">
        <v>114</v>
      </c>
      <c r="B145" s="49" t="s">
        <v>805</v>
      </c>
      <c r="C145" s="59">
        <v>235</v>
      </c>
      <c r="D145" s="60">
        <v>6363164</v>
      </c>
      <c r="E145" s="60">
        <v>374618</v>
      </c>
      <c r="F145" s="61">
        <v>5.7616445966677989E-4</v>
      </c>
    </row>
    <row r="146" spans="1:6" x14ac:dyDescent="0.2">
      <c r="A146" s="49" t="s">
        <v>114</v>
      </c>
      <c r="B146" s="49" t="s">
        <v>8</v>
      </c>
      <c r="C146" s="59">
        <v>123</v>
      </c>
      <c r="D146" s="60">
        <v>3635261</v>
      </c>
      <c r="E146" s="60">
        <v>218116</v>
      </c>
      <c r="F146" s="61">
        <v>3.3546355830387051E-4</v>
      </c>
    </row>
    <row r="147" spans="1:6" x14ac:dyDescent="0.2">
      <c r="A147" s="49" t="s">
        <v>114</v>
      </c>
      <c r="B147" s="49" t="s">
        <v>806</v>
      </c>
      <c r="C147" s="59">
        <v>46</v>
      </c>
      <c r="D147" s="60">
        <v>3547656</v>
      </c>
      <c r="E147" s="60">
        <v>212859</v>
      </c>
      <c r="F147" s="61">
        <v>3.273782645794145E-4</v>
      </c>
    </row>
    <row r="148" spans="1:6" x14ac:dyDescent="0.2">
      <c r="A148" s="49" t="s">
        <v>114</v>
      </c>
      <c r="B148" s="49" t="s">
        <v>25</v>
      </c>
      <c r="C148" s="59">
        <v>44</v>
      </c>
      <c r="D148" s="60">
        <v>3250718</v>
      </c>
      <c r="E148" s="60">
        <v>193143</v>
      </c>
      <c r="F148" s="61">
        <v>2.9705495260083837E-4</v>
      </c>
    </row>
    <row r="149" spans="1:6" x14ac:dyDescent="0.2">
      <c r="A149" s="49" t="s">
        <v>114</v>
      </c>
      <c r="B149" s="49" t="s">
        <v>53</v>
      </c>
      <c r="C149" s="59">
        <v>695</v>
      </c>
      <c r="D149" s="60">
        <v>51570299</v>
      </c>
      <c r="E149" s="60">
        <v>3085146</v>
      </c>
      <c r="F149" s="61">
        <v>4.744970818495447E-3</v>
      </c>
    </row>
    <row r="150" spans="1:6" x14ac:dyDescent="0.2">
      <c r="A150" s="49" t="s">
        <v>122</v>
      </c>
      <c r="B150" s="49" t="s">
        <v>5</v>
      </c>
      <c r="C150" s="59">
        <v>8</v>
      </c>
      <c r="D150" s="60">
        <v>93066</v>
      </c>
      <c r="E150" s="60">
        <v>5584</v>
      </c>
      <c r="F150" s="61">
        <v>8.588221448994172E-6</v>
      </c>
    </row>
    <row r="151" spans="1:6" x14ac:dyDescent="0.2">
      <c r="A151" s="49" t="s">
        <v>122</v>
      </c>
      <c r="B151" s="49" t="s">
        <v>1</v>
      </c>
      <c r="C151" s="59">
        <v>6</v>
      </c>
      <c r="D151" s="60">
        <v>275238</v>
      </c>
      <c r="E151" s="60">
        <v>16514</v>
      </c>
      <c r="F151" s="61">
        <v>2.5398619091814068E-5</v>
      </c>
    </row>
    <row r="152" spans="1:6" x14ac:dyDescent="0.2">
      <c r="A152" s="49" t="s">
        <v>122</v>
      </c>
      <c r="B152" s="49" t="s">
        <v>804</v>
      </c>
      <c r="C152" s="59">
        <v>24</v>
      </c>
      <c r="D152" s="60">
        <v>697403</v>
      </c>
      <c r="E152" s="60">
        <v>41844</v>
      </c>
      <c r="F152" s="61">
        <v>6.4356292677598877E-5</v>
      </c>
    </row>
    <row r="153" spans="1:6" x14ac:dyDescent="0.2">
      <c r="A153" s="49" t="s">
        <v>122</v>
      </c>
      <c r="B153" s="49" t="s">
        <v>3</v>
      </c>
      <c r="C153" s="59">
        <v>17</v>
      </c>
      <c r="D153" s="60">
        <v>3670786</v>
      </c>
      <c r="E153" s="60">
        <v>220247</v>
      </c>
      <c r="F153" s="61">
        <v>3.3874104754237454E-4</v>
      </c>
    </row>
    <row r="154" spans="1:6" x14ac:dyDescent="0.2">
      <c r="A154" s="49" t="s">
        <v>122</v>
      </c>
      <c r="B154" s="49" t="s">
        <v>2</v>
      </c>
      <c r="C154" s="59">
        <v>6</v>
      </c>
      <c r="D154" s="60">
        <v>681360</v>
      </c>
      <c r="E154" s="60">
        <v>40882</v>
      </c>
      <c r="F154" s="61">
        <v>6.2876731604186913E-5</v>
      </c>
    </row>
    <row r="155" spans="1:6" x14ac:dyDescent="0.2">
      <c r="A155" s="49" t="s">
        <v>122</v>
      </c>
      <c r="B155" s="49" t="s">
        <v>6</v>
      </c>
      <c r="C155" s="59">
        <v>9</v>
      </c>
      <c r="D155" s="60">
        <v>109810</v>
      </c>
      <c r="E155" s="60">
        <v>6589</v>
      </c>
      <c r="F155" s="61">
        <v>1.0133916749180266E-5</v>
      </c>
    </row>
    <row r="156" spans="1:6" x14ac:dyDescent="0.2">
      <c r="A156" s="49" t="s">
        <v>122</v>
      </c>
      <c r="B156" s="49" t="s">
        <v>10</v>
      </c>
      <c r="C156" s="59">
        <v>103</v>
      </c>
      <c r="D156" s="60">
        <v>2946845</v>
      </c>
      <c r="E156" s="60">
        <v>176811</v>
      </c>
      <c r="F156" s="61">
        <v>2.71936250468859E-4</v>
      </c>
    </row>
    <row r="157" spans="1:6" x14ac:dyDescent="0.2">
      <c r="A157" s="49" t="s">
        <v>122</v>
      </c>
      <c r="B157" s="49" t="s">
        <v>4</v>
      </c>
      <c r="C157" s="59">
        <v>10</v>
      </c>
      <c r="D157" s="60">
        <v>1203872</v>
      </c>
      <c r="E157" s="60">
        <v>72230</v>
      </c>
      <c r="F157" s="61">
        <v>1.1109012092780248E-4</v>
      </c>
    </row>
    <row r="158" spans="1:6" x14ac:dyDescent="0.2">
      <c r="A158" s="49" t="s">
        <v>122</v>
      </c>
      <c r="B158" s="49" t="s">
        <v>805</v>
      </c>
      <c r="C158" s="59">
        <v>167</v>
      </c>
      <c r="D158" s="60">
        <v>2200730</v>
      </c>
      <c r="E158" s="60">
        <v>131420</v>
      </c>
      <c r="F158" s="61">
        <v>2.0212465308503118E-4</v>
      </c>
    </row>
    <row r="159" spans="1:6" x14ac:dyDescent="0.2">
      <c r="A159" s="49" t="s">
        <v>122</v>
      </c>
      <c r="B159" s="49" t="s">
        <v>8</v>
      </c>
      <c r="C159" s="59">
        <v>128</v>
      </c>
      <c r="D159" s="60">
        <v>1050190</v>
      </c>
      <c r="E159" s="60">
        <v>63011</v>
      </c>
      <c r="F159" s="61">
        <v>9.6911250308483489E-5</v>
      </c>
    </row>
    <row r="160" spans="1:6" x14ac:dyDescent="0.2">
      <c r="A160" s="49" t="s">
        <v>122</v>
      </c>
      <c r="B160" s="49" t="s">
        <v>806</v>
      </c>
      <c r="C160" s="59">
        <v>38</v>
      </c>
      <c r="D160" s="60">
        <v>1982363</v>
      </c>
      <c r="E160" s="60">
        <v>118942</v>
      </c>
      <c r="F160" s="61">
        <v>1.8293342327834256E-4</v>
      </c>
    </row>
    <row r="161" spans="1:6" x14ac:dyDescent="0.2">
      <c r="A161" s="49" t="s">
        <v>122</v>
      </c>
      <c r="B161" s="49" t="s">
        <v>25</v>
      </c>
      <c r="C161" s="59">
        <v>41</v>
      </c>
      <c r="D161" s="60">
        <v>3409076</v>
      </c>
      <c r="E161" s="60">
        <v>204545</v>
      </c>
      <c r="F161" s="61">
        <v>3.1459128873289986E-4</v>
      </c>
    </row>
    <row r="162" spans="1:6" x14ac:dyDescent="0.2">
      <c r="A162" s="49" t="s">
        <v>122</v>
      </c>
      <c r="B162" s="49" t="s">
        <v>53</v>
      </c>
      <c r="C162" s="59">
        <v>557</v>
      </c>
      <c r="D162" s="60">
        <v>18320739</v>
      </c>
      <c r="E162" s="60">
        <v>1098617</v>
      </c>
      <c r="F162" s="61">
        <v>1.6896787399050199E-3</v>
      </c>
    </row>
    <row r="163" spans="1:6" x14ac:dyDescent="0.2">
      <c r="A163" s="49" t="s">
        <v>132</v>
      </c>
      <c r="B163" s="49" t="s">
        <v>5</v>
      </c>
      <c r="C163" s="59" t="s">
        <v>803</v>
      </c>
      <c r="D163" s="60" t="s">
        <v>803</v>
      </c>
      <c r="E163" s="60" t="s">
        <v>803</v>
      </c>
      <c r="F163" s="61" t="s">
        <v>803</v>
      </c>
    </row>
    <row r="164" spans="1:6" x14ac:dyDescent="0.2">
      <c r="A164" s="49" t="s">
        <v>132</v>
      </c>
      <c r="B164" s="49" t="s">
        <v>1</v>
      </c>
      <c r="C164" s="59">
        <v>9</v>
      </c>
      <c r="D164" s="60">
        <v>431517</v>
      </c>
      <c r="E164" s="60">
        <v>25891</v>
      </c>
      <c r="F164" s="61">
        <v>3.9820494544396152E-5</v>
      </c>
    </row>
    <row r="165" spans="1:6" x14ac:dyDescent="0.2">
      <c r="A165" s="49" t="s">
        <v>132</v>
      </c>
      <c r="B165" s="49" t="s">
        <v>804</v>
      </c>
      <c r="C165" s="59">
        <v>22</v>
      </c>
      <c r="D165" s="60">
        <v>921225</v>
      </c>
      <c r="E165" s="60">
        <v>55274</v>
      </c>
      <c r="F165" s="61">
        <v>8.5011703504961293E-5</v>
      </c>
    </row>
    <row r="166" spans="1:6" x14ac:dyDescent="0.2">
      <c r="A166" s="49" t="s">
        <v>132</v>
      </c>
      <c r="B166" s="49" t="s">
        <v>3</v>
      </c>
      <c r="C166" s="59">
        <v>13</v>
      </c>
      <c r="D166" s="60">
        <v>2728229</v>
      </c>
      <c r="E166" s="60">
        <v>163694</v>
      </c>
      <c r="F166" s="61">
        <v>2.517622352922013E-4</v>
      </c>
    </row>
    <row r="167" spans="1:6" x14ac:dyDescent="0.2">
      <c r="A167" s="49" t="s">
        <v>132</v>
      </c>
      <c r="B167" s="49" t="s">
        <v>2</v>
      </c>
      <c r="C167" s="59">
        <v>6</v>
      </c>
      <c r="D167" s="60">
        <v>1089735</v>
      </c>
      <c r="E167" s="60">
        <v>65384</v>
      </c>
      <c r="F167" s="61">
        <v>1.0056093682325124E-4</v>
      </c>
    </row>
    <row r="168" spans="1:6" x14ac:dyDescent="0.2">
      <c r="A168" s="49" t="s">
        <v>132</v>
      </c>
      <c r="B168" s="49" t="s">
        <v>6</v>
      </c>
      <c r="C168" s="59" t="s">
        <v>803</v>
      </c>
      <c r="D168" s="60" t="s">
        <v>803</v>
      </c>
      <c r="E168" s="60" t="s">
        <v>803</v>
      </c>
      <c r="F168" s="61" t="s">
        <v>803</v>
      </c>
    </row>
    <row r="169" spans="1:6" x14ac:dyDescent="0.2">
      <c r="A169" s="49" t="s">
        <v>132</v>
      </c>
      <c r="B169" s="49" t="s">
        <v>10</v>
      </c>
      <c r="C169" s="59">
        <v>68</v>
      </c>
      <c r="D169" s="60">
        <v>1429829</v>
      </c>
      <c r="E169" s="60">
        <v>85790</v>
      </c>
      <c r="F169" s="61">
        <v>1.3194547244076111E-4</v>
      </c>
    </row>
    <row r="170" spans="1:6" x14ac:dyDescent="0.2">
      <c r="A170" s="49" t="s">
        <v>132</v>
      </c>
      <c r="B170" s="49" t="s">
        <v>4</v>
      </c>
      <c r="C170" s="59">
        <v>13</v>
      </c>
      <c r="D170" s="60">
        <v>1657818</v>
      </c>
      <c r="E170" s="60">
        <v>99469</v>
      </c>
      <c r="F170" s="61">
        <v>1.5298384658130396E-4</v>
      </c>
    </row>
    <row r="171" spans="1:6" x14ac:dyDescent="0.2">
      <c r="A171" s="49" t="s">
        <v>132</v>
      </c>
      <c r="B171" s="49" t="s">
        <v>805</v>
      </c>
      <c r="C171" s="59">
        <v>145</v>
      </c>
      <c r="D171" s="60">
        <v>1494543</v>
      </c>
      <c r="E171" s="60">
        <v>89313</v>
      </c>
      <c r="F171" s="61">
        <v>1.3736386502041843E-4</v>
      </c>
    </row>
    <row r="172" spans="1:6" x14ac:dyDescent="0.2">
      <c r="A172" s="49" t="s">
        <v>132</v>
      </c>
      <c r="B172" s="49" t="s">
        <v>8</v>
      </c>
      <c r="C172" s="59">
        <v>79</v>
      </c>
      <c r="D172" s="60">
        <v>500237</v>
      </c>
      <c r="E172" s="60">
        <v>30014</v>
      </c>
      <c r="F172" s="61">
        <v>4.6161690288343678E-5</v>
      </c>
    </row>
    <row r="173" spans="1:6" x14ac:dyDescent="0.2">
      <c r="A173" s="49" t="s">
        <v>132</v>
      </c>
      <c r="B173" s="49" t="s">
        <v>806</v>
      </c>
      <c r="C173" s="59">
        <v>28</v>
      </c>
      <c r="D173" s="60">
        <v>1272564</v>
      </c>
      <c r="E173" s="60">
        <v>76354</v>
      </c>
      <c r="F173" s="61">
        <v>1.1743285467702383E-4</v>
      </c>
    </row>
    <row r="174" spans="1:6" x14ac:dyDescent="0.2">
      <c r="A174" s="49" t="s">
        <v>132</v>
      </c>
      <c r="B174" s="49" t="s">
        <v>25</v>
      </c>
      <c r="C174" s="59">
        <v>28</v>
      </c>
      <c r="D174" s="60">
        <v>5252501</v>
      </c>
      <c r="E174" s="60">
        <v>315150</v>
      </c>
      <c r="F174" s="61">
        <v>4.8470236204343006E-4</v>
      </c>
    </row>
    <row r="175" spans="1:6" x14ac:dyDescent="0.2">
      <c r="A175" s="49" t="s">
        <v>132</v>
      </c>
      <c r="B175" s="49" t="s">
        <v>53</v>
      </c>
      <c r="C175" s="59">
        <v>415</v>
      </c>
      <c r="D175" s="60">
        <v>16788823</v>
      </c>
      <c r="E175" s="60">
        <v>1006969</v>
      </c>
      <c r="F175" s="61">
        <v>1.5487236325702387E-3</v>
      </c>
    </row>
    <row r="176" spans="1:6" x14ac:dyDescent="0.2">
      <c r="A176" s="49" t="s">
        <v>139</v>
      </c>
      <c r="B176" s="49" t="s">
        <v>5</v>
      </c>
      <c r="C176" s="59">
        <v>21</v>
      </c>
      <c r="D176" s="60">
        <v>1471264</v>
      </c>
      <c r="E176" s="60">
        <v>88276</v>
      </c>
      <c r="F176" s="61">
        <v>1.3576895355147018E-4</v>
      </c>
    </row>
    <row r="177" spans="1:6" x14ac:dyDescent="0.2">
      <c r="A177" s="49" t="s">
        <v>139</v>
      </c>
      <c r="B177" s="49" t="s">
        <v>1</v>
      </c>
      <c r="C177" s="59">
        <v>20</v>
      </c>
      <c r="D177" s="60">
        <v>12931872</v>
      </c>
      <c r="E177" s="60">
        <v>775912</v>
      </c>
      <c r="F177" s="61">
        <v>1.1933567480179022E-3</v>
      </c>
    </row>
    <row r="178" spans="1:6" x14ac:dyDescent="0.2">
      <c r="A178" s="49" t="s">
        <v>139</v>
      </c>
      <c r="B178" s="49" t="s">
        <v>804</v>
      </c>
      <c r="C178" s="59">
        <v>55</v>
      </c>
      <c r="D178" s="60">
        <v>6101388</v>
      </c>
      <c r="E178" s="60">
        <v>366083</v>
      </c>
      <c r="F178" s="61">
        <v>5.6303758465475176E-4</v>
      </c>
    </row>
    <row r="179" spans="1:6" x14ac:dyDescent="0.2">
      <c r="A179" s="49" t="s">
        <v>139</v>
      </c>
      <c r="B179" s="49" t="s">
        <v>3</v>
      </c>
      <c r="C179" s="59">
        <v>26</v>
      </c>
      <c r="D179" s="60">
        <v>8031204</v>
      </c>
      <c r="E179" s="60">
        <v>481872</v>
      </c>
      <c r="F179" s="61">
        <v>7.4112167730474925E-4</v>
      </c>
    </row>
    <row r="180" spans="1:6" x14ac:dyDescent="0.2">
      <c r="A180" s="49" t="s">
        <v>139</v>
      </c>
      <c r="B180" s="49" t="s">
        <v>2</v>
      </c>
      <c r="C180" s="59">
        <v>12</v>
      </c>
      <c r="D180" s="60">
        <v>12170954</v>
      </c>
      <c r="E180" s="60">
        <v>730257</v>
      </c>
      <c r="F180" s="61">
        <v>1.1231391172417868E-3</v>
      </c>
    </row>
    <row r="181" spans="1:6" x14ac:dyDescent="0.2">
      <c r="A181" s="49" t="s">
        <v>139</v>
      </c>
      <c r="B181" s="49" t="s">
        <v>6</v>
      </c>
      <c r="C181" s="59">
        <v>16</v>
      </c>
      <c r="D181" s="60">
        <v>1800863</v>
      </c>
      <c r="E181" s="60">
        <v>108052</v>
      </c>
      <c r="F181" s="61">
        <v>1.6618454584647533E-4</v>
      </c>
    </row>
    <row r="182" spans="1:6" x14ac:dyDescent="0.2">
      <c r="A182" s="49" t="s">
        <v>139</v>
      </c>
      <c r="B182" s="49" t="s">
        <v>10</v>
      </c>
      <c r="C182" s="59">
        <v>157</v>
      </c>
      <c r="D182" s="60">
        <v>5732896</v>
      </c>
      <c r="E182" s="60">
        <v>343974</v>
      </c>
      <c r="F182" s="61">
        <v>5.2903382605593149E-4</v>
      </c>
    </row>
    <row r="183" spans="1:6" x14ac:dyDescent="0.2">
      <c r="A183" s="49" t="s">
        <v>139</v>
      </c>
      <c r="B183" s="49" t="s">
        <v>4</v>
      </c>
      <c r="C183" s="59">
        <v>32</v>
      </c>
      <c r="D183" s="60">
        <v>3993925</v>
      </c>
      <c r="E183" s="60">
        <v>239570</v>
      </c>
      <c r="F183" s="61">
        <v>3.684599234483406E-4</v>
      </c>
    </row>
    <row r="184" spans="1:6" x14ac:dyDescent="0.2">
      <c r="A184" s="49" t="s">
        <v>139</v>
      </c>
      <c r="B184" s="49" t="s">
        <v>805</v>
      </c>
      <c r="C184" s="59">
        <v>398</v>
      </c>
      <c r="D184" s="60">
        <v>8677126</v>
      </c>
      <c r="E184" s="60">
        <v>513558</v>
      </c>
      <c r="F184" s="61">
        <v>7.8985491241091493E-4</v>
      </c>
    </row>
    <row r="185" spans="1:6" x14ac:dyDescent="0.2">
      <c r="A185" s="49" t="s">
        <v>139</v>
      </c>
      <c r="B185" s="49" t="s">
        <v>8</v>
      </c>
      <c r="C185" s="59">
        <v>159</v>
      </c>
      <c r="D185" s="60">
        <v>8796024</v>
      </c>
      <c r="E185" s="60">
        <v>527761</v>
      </c>
      <c r="F185" s="61">
        <v>8.1169920131493795E-4</v>
      </c>
    </row>
    <row r="186" spans="1:6" x14ac:dyDescent="0.2">
      <c r="A186" s="49" t="s">
        <v>139</v>
      </c>
      <c r="B186" s="49" t="s">
        <v>806</v>
      </c>
      <c r="C186" s="59">
        <v>54</v>
      </c>
      <c r="D186" s="60">
        <v>5814348</v>
      </c>
      <c r="E186" s="60">
        <v>348861</v>
      </c>
      <c r="F186" s="61">
        <v>5.3655005782907519E-4</v>
      </c>
    </row>
    <row r="187" spans="1:6" x14ac:dyDescent="0.2">
      <c r="A187" s="49" t="s">
        <v>139</v>
      </c>
      <c r="B187" s="49" t="s">
        <v>25</v>
      </c>
      <c r="C187" s="59">
        <v>70</v>
      </c>
      <c r="D187" s="60">
        <v>9419728</v>
      </c>
      <c r="E187" s="60">
        <v>564349</v>
      </c>
      <c r="F187" s="61">
        <v>8.679717382733546E-4</v>
      </c>
    </row>
    <row r="188" spans="1:6" x14ac:dyDescent="0.2">
      <c r="A188" s="49" t="s">
        <v>139</v>
      </c>
      <c r="B188" s="49" t="s">
        <v>53</v>
      </c>
      <c r="C188" s="59">
        <v>1020</v>
      </c>
      <c r="D188" s="60">
        <v>84941592</v>
      </c>
      <c r="E188" s="60">
        <v>5088526</v>
      </c>
      <c r="F188" s="61">
        <v>7.8261798239549641E-3</v>
      </c>
    </row>
    <row r="189" spans="1:6" x14ac:dyDescent="0.2">
      <c r="A189" s="49" t="s">
        <v>148</v>
      </c>
      <c r="B189" s="49" t="s">
        <v>5</v>
      </c>
      <c r="C189" s="59" t="s">
        <v>803</v>
      </c>
      <c r="D189" s="60" t="s">
        <v>803</v>
      </c>
      <c r="E189" s="60" t="s">
        <v>803</v>
      </c>
      <c r="F189" s="61" t="s">
        <v>803</v>
      </c>
    </row>
    <row r="190" spans="1:6" x14ac:dyDescent="0.2">
      <c r="A190" s="49" t="s">
        <v>148</v>
      </c>
      <c r="B190" s="49" t="s">
        <v>1</v>
      </c>
      <c r="C190" s="59">
        <v>10</v>
      </c>
      <c r="D190" s="60">
        <v>1778730</v>
      </c>
      <c r="E190" s="60">
        <v>106724</v>
      </c>
      <c r="F190" s="61">
        <v>1.6414207484284635E-4</v>
      </c>
    </row>
    <row r="191" spans="1:6" x14ac:dyDescent="0.2">
      <c r="A191" s="49" t="s">
        <v>148</v>
      </c>
      <c r="B191" s="49" t="s">
        <v>804</v>
      </c>
      <c r="C191" s="59">
        <v>50</v>
      </c>
      <c r="D191" s="60">
        <v>3122714</v>
      </c>
      <c r="E191" s="60">
        <v>187363</v>
      </c>
      <c r="F191" s="61">
        <v>2.8816528211817605E-4</v>
      </c>
    </row>
    <row r="192" spans="1:6" x14ac:dyDescent="0.2">
      <c r="A192" s="49" t="s">
        <v>148</v>
      </c>
      <c r="B192" s="49" t="s">
        <v>3</v>
      </c>
      <c r="C192" s="59">
        <v>15</v>
      </c>
      <c r="D192" s="60">
        <v>4774293</v>
      </c>
      <c r="E192" s="60">
        <v>286458</v>
      </c>
      <c r="F192" s="61">
        <v>4.4057391472707245E-4</v>
      </c>
    </row>
    <row r="193" spans="1:6" x14ac:dyDescent="0.2">
      <c r="A193" s="49" t="s">
        <v>148</v>
      </c>
      <c r="B193" s="49" t="s">
        <v>2</v>
      </c>
      <c r="C193" s="59" t="s">
        <v>803</v>
      </c>
      <c r="D193" s="60" t="s">
        <v>803</v>
      </c>
      <c r="E193" s="60" t="s">
        <v>803</v>
      </c>
      <c r="F193" s="61" t="s">
        <v>803</v>
      </c>
    </row>
    <row r="194" spans="1:6" x14ac:dyDescent="0.2">
      <c r="A194" s="49" t="s">
        <v>148</v>
      </c>
      <c r="B194" s="49" t="s">
        <v>6</v>
      </c>
      <c r="C194" s="59">
        <v>7</v>
      </c>
      <c r="D194" s="60">
        <v>609927</v>
      </c>
      <c r="E194" s="60">
        <v>36596</v>
      </c>
      <c r="F194" s="61">
        <v>5.628484100060722E-5</v>
      </c>
    </row>
    <row r="195" spans="1:6" x14ac:dyDescent="0.2">
      <c r="A195" s="49" t="s">
        <v>148</v>
      </c>
      <c r="B195" s="49" t="s">
        <v>10</v>
      </c>
      <c r="C195" s="59">
        <v>80</v>
      </c>
      <c r="D195" s="60">
        <v>2775260</v>
      </c>
      <c r="E195" s="60">
        <v>166516</v>
      </c>
      <c r="F195" s="61">
        <v>2.561024861749129E-4</v>
      </c>
    </row>
    <row r="196" spans="1:6" x14ac:dyDescent="0.2">
      <c r="A196" s="49" t="s">
        <v>148</v>
      </c>
      <c r="B196" s="49" t="s">
        <v>4</v>
      </c>
      <c r="C196" s="59">
        <v>22</v>
      </c>
      <c r="D196" s="60">
        <v>3440027</v>
      </c>
      <c r="E196" s="60">
        <v>205382</v>
      </c>
      <c r="F196" s="61">
        <v>3.1587859914708472E-4</v>
      </c>
    </row>
    <row r="197" spans="1:6" x14ac:dyDescent="0.2">
      <c r="A197" s="49" t="s">
        <v>148</v>
      </c>
      <c r="B197" s="49" t="s">
        <v>805</v>
      </c>
      <c r="C197" s="59">
        <v>223</v>
      </c>
      <c r="D197" s="60">
        <v>6776242</v>
      </c>
      <c r="E197" s="60">
        <v>402204</v>
      </c>
      <c r="F197" s="61">
        <v>6.1859187315029581E-4</v>
      </c>
    </row>
    <row r="198" spans="1:6" x14ac:dyDescent="0.2">
      <c r="A198" s="49" t="s">
        <v>148</v>
      </c>
      <c r="B198" s="49" t="s">
        <v>8</v>
      </c>
      <c r="C198" s="59">
        <v>90</v>
      </c>
      <c r="D198" s="60">
        <v>1994464</v>
      </c>
      <c r="E198" s="60">
        <v>119668</v>
      </c>
      <c r="F198" s="61">
        <v>1.840500151071337E-4</v>
      </c>
    </row>
    <row r="199" spans="1:6" x14ac:dyDescent="0.2">
      <c r="A199" s="49" t="s">
        <v>148</v>
      </c>
      <c r="B199" s="49" t="s">
        <v>806</v>
      </c>
      <c r="C199" s="59">
        <v>41</v>
      </c>
      <c r="D199" s="60">
        <v>3244890</v>
      </c>
      <c r="E199" s="60">
        <v>194693</v>
      </c>
      <c r="F199" s="61">
        <v>2.9943886077525475E-4</v>
      </c>
    </row>
    <row r="200" spans="1:6" x14ac:dyDescent="0.2">
      <c r="A200" s="49" t="s">
        <v>148</v>
      </c>
      <c r="B200" s="49" t="s">
        <v>25</v>
      </c>
      <c r="C200" s="59">
        <v>49</v>
      </c>
      <c r="D200" s="60">
        <v>5257898</v>
      </c>
      <c r="E200" s="60">
        <v>315474</v>
      </c>
      <c r="F200" s="61">
        <v>4.8520067575214676E-4</v>
      </c>
    </row>
    <row r="201" spans="1:6" x14ac:dyDescent="0.2">
      <c r="A201" s="49" t="s">
        <v>148</v>
      </c>
      <c r="B201" s="49" t="s">
        <v>53</v>
      </c>
      <c r="C201" s="59">
        <v>598</v>
      </c>
      <c r="D201" s="60">
        <v>43159730</v>
      </c>
      <c r="E201" s="60">
        <v>2584194</v>
      </c>
      <c r="F201" s="61">
        <v>3.9745040005662686E-3</v>
      </c>
    </row>
    <row r="202" spans="1:6" x14ac:dyDescent="0.2">
      <c r="A202" s="49" t="s">
        <v>156</v>
      </c>
      <c r="B202" s="49" t="s">
        <v>5</v>
      </c>
      <c r="C202" s="59">
        <v>9</v>
      </c>
      <c r="D202" s="60">
        <v>286446</v>
      </c>
      <c r="E202" s="60">
        <v>17187</v>
      </c>
      <c r="F202" s="61">
        <v>2.6433696641092915E-5</v>
      </c>
    </row>
    <row r="203" spans="1:6" x14ac:dyDescent="0.2">
      <c r="A203" s="49" t="s">
        <v>156</v>
      </c>
      <c r="B203" s="49" t="s">
        <v>1</v>
      </c>
      <c r="C203" s="59" t="s">
        <v>803</v>
      </c>
      <c r="D203" s="60" t="s">
        <v>803</v>
      </c>
      <c r="E203" s="60" t="s">
        <v>803</v>
      </c>
      <c r="F203" s="61" t="s">
        <v>803</v>
      </c>
    </row>
    <row r="204" spans="1:6" x14ac:dyDescent="0.2">
      <c r="A204" s="49" t="s">
        <v>156</v>
      </c>
      <c r="B204" s="49" t="s">
        <v>804</v>
      </c>
      <c r="C204" s="59">
        <v>37</v>
      </c>
      <c r="D204" s="60">
        <v>2757116</v>
      </c>
      <c r="E204" s="60">
        <v>165427</v>
      </c>
      <c r="F204" s="61">
        <v>2.5442759843172615E-4</v>
      </c>
    </row>
    <row r="205" spans="1:6" x14ac:dyDescent="0.2">
      <c r="A205" s="49" t="s">
        <v>156</v>
      </c>
      <c r="B205" s="49" t="s">
        <v>3</v>
      </c>
      <c r="C205" s="59">
        <v>19</v>
      </c>
      <c r="D205" s="60">
        <v>5512398</v>
      </c>
      <c r="E205" s="60">
        <v>330744</v>
      </c>
      <c r="F205" s="61">
        <v>5.0868601628333249E-4</v>
      </c>
    </row>
    <row r="206" spans="1:6" x14ac:dyDescent="0.2">
      <c r="A206" s="49" t="s">
        <v>156</v>
      </c>
      <c r="B206" s="49" t="s">
        <v>2</v>
      </c>
      <c r="C206" s="59" t="s">
        <v>803</v>
      </c>
      <c r="D206" s="60" t="s">
        <v>803</v>
      </c>
      <c r="E206" s="60" t="s">
        <v>803</v>
      </c>
      <c r="F206" s="61" t="s">
        <v>803</v>
      </c>
    </row>
    <row r="207" spans="1:6" x14ac:dyDescent="0.2">
      <c r="A207" s="49" t="s">
        <v>156</v>
      </c>
      <c r="B207" s="49" t="s">
        <v>6</v>
      </c>
      <c r="C207" s="59">
        <v>5</v>
      </c>
      <c r="D207" s="60">
        <v>410931</v>
      </c>
      <c r="E207" s="60">
        <v>24656</v>
      </c>
      <c r="F207" s="61">
        <v>3.7921058031232148E-5</v>
      </c>
    </row>
    <row r="208" spans="1:6" x14ac:dyDescent="0.2">
      <c r="A208" s="49" t="s">
        <v>156</v>
      </c>
      <c r="B208" s="49" t="s">
        <v>10</v>
      </c>
      <c r="C208" s="59">
        <v>124</v>
      </c>
      <c r="D208" s="60">
        <v>3929270</v>
      </c>
      <c r="E208" s="60">
        <v>235756</v>
      </c>
      <c r="F208" s="61">
        <v>3.6259397133400252E-4</v>
      </c>
    </row>
    <row r="209" spans="1:6" x14ac:dyDescent="0.2">
      <c r="A209" s="49" t="s">
        <v>156</v>
      </c>
      <c r="B209" s="49" t="s">
        <v>4</v>
      </c>
      <c r="C209" s="59">
        <v>21</v>
      </c>
      <c r="D209" s="60">
        <v>2471914</v>
      </c>
      <c r="E209" s="60">
        <v>148315</v>
      </c>
      <c r="F209" s="61">
        <v>2.2810925218616954E-4</v>
      </c>
    </row>
    <row r="210" spans="1:6" x14ac:dyDescent="0.2">
      <c r="A210" s="49" t="s">
        <v>156</v>
      </c>
      <c r="B210" s="49" t="s">
        <v>805</v>
      </c>
      <c r="C210" s="59">
        <v>210</v>
      </c>
      <c r="D210" s="60">
        <v>3952326</v>
      </c>
      <c r="E210" s="60">
        <v>236187</v>
      </c>
      <c r="F210" s="61">
        <v>3.6325685160701766E-4</v>
      </c>
    </row>
    <row r="211" spans="1:6" x14ac:dyDescent="0.2">
      <c r="A211" s="49" t="s">
        <v>156</v>
      </c>
      <c r="B211" s="49" t="s">
        <v>8</v>
      </c>
      <c r="C211" s="59">
        <v>139</v>
      </c>
      <c r="D211" s="60">
        <v>1839586</v>
      </c>
      <c r="E211" s="60">
        <v>109908</v>
      </c>
      <c r="F211" s="61">
        <v>1.690390836346797E-4</v>
      </c>
    </row>
    <row r="212" spans="1:6" x14ac:dyDescent="0.2">
      <c r="A212" s="49" t="s">
        <v>156</v>
      </c>
      <c r="B212" s="49" t="s">
        <v>806</v>
      </c>
      <c r="C212" s="59">
        <v>38</v>
      </c>
      <c r="D212" s="60">
        <v>1086147</v>
      </c>
      <c r="E212" s="60">
        <v>65169</v>
      </c>
      <c r="F212" s="61">
        <v>1.0023026568938059E-4</v>
      </c>
    </row>
    <row r="213" spans="1:6" x14ac:dyDescent="0.2">
      <c r="A213" s="49" t="s">
        <v>156</v>
      </c>
      <c r="B213" s="49" t="s">
        <v>25</v>
      </c>
      <c r="C213" s="59">
        <v>35</v>
      </c>
      <c r="D213" s="60">
        <v>4289133</v>
      </c>
      <c r="E213" s="60">
        <v>257348</v>
      </c>
      <c r="F213" s="61">
        <v>3.9580258120625934E-4</v>
      </c>
    </row>
    <row r="214" spans="1:6" x14ac:dyDescent="0.2">
      <c r="A214" s="49" t="s">
        <v>156</v>
      </c>
      <c r="B214" s="49" t="s">
        <v>53</v>
      </c>
      <c r="C214" s="59">
        <v>644</v>
      </c>
      <c r="D214" s="60">
        <v>29851106</v>
      </c>
      <c r="E214" s="60">
        <v>1789647</v>
      </c>
      <c r="F214" s="61">
        <v>2.7524865242707867E-3</v>
      </c>
    </row>
    <row r="215" spans="1:6" x14ac:dyDescent="0.2">
      <c r="A215" s="49" t="s">
        <v>166</v>
      </c>
      <c r="B215" s="49" t="s">
        <v>5</v>
      </c>
      <c r="C215" s="59">
        <v>20</v>
      </c>
      <c r="D215" s="60">
        <v>4871369</v>
      </c>
      <c r="E215" s="60">
        <v>292282</v>
      </c>
      <c r="F215" s="61">
        <v>4.4953125744178271E-4</v>
      </c>
    </row>
    <row r="216" spans="1:6" x14ac:dyDescent="0.2">
      <c r="A216" s="49" t="s">
        <v>166</v>
      </c>
      <c r="B216" s="49" t="s">
        <v>1</v>
      </c>
      <c r="C216" s="59">
        <v>25</v>
      </c>
      <c r="D216" s="60">
        <v>27619800</v>
      </c>
      <c r="E216" s="60">
        <v>1657188</v>
      </c>
      <c r="F216" s="61">
        <v>2.5487638837062595E-3</v>
      </c>
    </row>
    <row r="217" spans="1:6" x14ac:dyDescent="0.2">
      <c r="A217" s="49" t="s">
        <v>166</v>
      </c>
      <c r="B217" s="49" t="s">
        <v>804</v>
      </c>
      <c r="C217" s="59">
        <v>130</v>
      </c>
      <c r="D217" s="60">
        <v>18819226</v>
      </c>
      <c r="E217" s="60">
        <v>1129154</v>
      </c>
      <c r="F217" s="61">
        <v>1.7366448069515697E-3</v>
      </c>
    </row>
    <row r="218" spans="1:6" x14ac:dyDescent="0.2">
      <c r="A218" s="49" t="s">
        <v>166</v>
      </c>
      <c r="B218" s="49" t="s">
        <v>3</v>
      </c>
      <c r="C218" s="59">
        <v>50</v>
      </c>
      <c r="D218" s="60">
        <v>15959279</v>
      </c>
      <c r="E218" s="60">
        <v>957557</v>
      </c>
      <c r="F218" s="61">
        <v>1.4727277159803927E-3</v>
      </c>
    </row>
    <row r="219" spans="1:6" x14ac:dyDescent="0.2">
      <c r="A219" s="49" t="s">
        <v>166</v>
      </c>
      <c r="B219" s="49" t="s">
        <v>2</v>
      </c>
      <c r="C219" s="59">
        <v>15</v>
      </c>
      <c r="D219" s="60">
        <v>32030556</v>
      </c>
      <c r="E219" s="60">
        <v>1921833</v>
      </c>
      <c r="F219" s="61">
        <v>2.9557892893955617E-3</v>
      </c>
    </row>
    <row r="220" spans="1:6" x14ac:dyDescent="0.2">
      <c r="A220" s="49" t="s">
        <v>166</v>
      </c>
      <c r="B220" s="49" t="s">
        <v>6</v>
      </c>
      <c r="C220" s="59">
        <v>27</v>
      </c>
      <c r="D220" s="60">
        <v>8038556</v>
      </c>
      <c r="E220" s="60">
        <v>482313</v>
      </c>
      <c r="F220" s="61">
        <v>7.4179993763050255E-4</v>
      </c>
    </row>
    <row r="221" spans="1:6" x14ac:dyDescent="0.2">
      <c r="A221" s="49" t="s">
        <v>166</v>
      </c>
      <c r="B221" s="49" t="s">
        <v>10</v>
      </c>
      <c r="C221" s="59">
        <v>257</v>
      </c>
      <c r="D221" s="60">
        <v>12829364</v>
      </c>
      <c r="E221" s="60">
        <v>768433</v>
      </c>
      <c r="F221" s="61">
        <v>1.1818540065750248E-3</v>
      </c>
    </row>
    <row r="222" spans="1:6" x14ac:dyDescent="0.2">
      <c r="A222" s="49" t="s">
        <v>166</v>
      </c>
      <c r="B222" s="49" t="s">
        <v>4</v>
      </c>
      <c r="C222" s="59">
        <v>51</v>
      </c>
      <c r="D222" s="60">
        <v>9708025</v>
      </c>
      <c r="E222" s="60">
        <v>582466</v>
      </c>
      <c r="F222" s="61">
        <v>8.9583577981909731E-4</v>
      </c>
    </row>
    <row r="223" spans="1:6" x14ac:dyDescent="0.2">
      <c r="A223" s="49" t="s">
        <v>166</v>
      </c>
      <c r="B223" s="49" t="s">
        <v>805</v>
      </c>
      <c r="C223" s="59">
        <v>632</v>
      </c>
      <c r="D223" s="60">
        <v>21244983</v>
      </c>
      <c r="E223" s="60">
        <v>1241289</v>
      </c>
      <c r="F223" s="61">
        <v>1.90910902833104E-3</v>
      </c>
    </row>
    <row r="224" spans="1:6" x14ac:dyDescent="0.2">
      <c r="A224" s="49" t="s">
        <v>166</v>
      </c>
      <c r="B224" s="49" t="s">
        <v>8</v>
      </c>
      <c r="C224" s="59">
        <v>324</v>
      </c>
      <c r="D224" s="60">
        <v>20017457</v>
      </c>
      <c r="E224" s="60">
        <v>1201047</v>
      </c>
      <c r="F224" s="61">
        <v>1.8472166201020958E-3</v>
      </c>
    </row>
    <row r="225" spans="1:6" x14ac:dyDescent="0.2">
      <c r="A225" s="49" t="s">
        <v>166</v>
      </c>
      <c r="B225" s="49" t="s">
        <v>806</v>
      </c>
      <c r="C225" s="59">
        <v>84</v>
      </c>
      <c r="D225" s="60">
        <v>9353236</v>
      </c>
      <c r="E225" s="60">
        <v>561170</v>
      </c>
      <c r="F225" s="61">
        <v>8.6308241950789038E-4</v>
      </c>
    </row>
    <row r="226" spans="1:6" x14ac:dyDescent="0.2">
      <c r="A226" s="49" t="s">
        <v>166</v>
      </c>
      <c r="B226" s="49" t="s">
        <v>25</v>
      </c>
      <c r="C226" s="59">
        <v>71</v>
      </c>
      <c r="D226" s="60">
        <v>14622197</v>
      </c>
      <c r="E226" s="60">
        <v>871393</v>
      </c>
      <c r="F226" s="61">
        <v>1.340207029567224E-3</v>
      </c>
    </row>
    <row r="227" spans="1:6" x14ac:dyDescent="0.2">
      <c r="A227" s="49" t="s">
        <v>166</v>
      </c>
      <c r="B227" s="49" t="s">
        <v>53</v>
      </c>
      <c r="C227" s="59">
        <v>1686</v>
      </c>
      <c r="D227" s="60">
        <v>195114048</v>
      </c>
      <c r="E227" s="60">
        <v>11666125</v>
      </c>
      <c r="F227" s="61">
        <v>1.7942561775008442E-2</v>
      </c>
    </row>
    <row r="228" spans="1:6" x14ac:dyDescent="0.2">
      <c r="A228" s="49" t="s">
        <v>174</v>
      </c>
      <c r="B228" s="49" t="s">
        <v>5</v>
      </c>
      <c r="C228" s="59" t="s">
        <v>803</v>
      </c>
      <c r="D228" s="60" t="s">
        <v>803</v>
      </c>
      <c r="E228" s="60" t="s">
        <v>803</v>
      </c>
      <c r="F228" s="61" t="s">
        <v>803</v>
      </c>
    </row>
    <row r="229" spans="1:6" x14ac:dyDescent="0.2">
      <c r="A229" s="49" t="s">
        <v>174</v>
      </c>
      <c r="B229" s="49" t="s">
        <v>1</v>
      </c>
      <c r="C229" s="59">
        <v>9</v>
      </c>
      <c r="D229" s="60">
        <v>7285339</v>
      </c>
      <c r="E229" s="60">
        <v>437120</v>
      </c>
      <c r="F229" s="61">
        <v>6.7229286529089049E-4</v>
      </c>
    </row>
    <row r="230" spans="1:6" x14ac:dyDescent="0.2">
      <c r="A230" s="49" t="s">
        <v>174</v>
      </c>
      <c r="B230" s="49" t="s">
        <v>804</v>
      </c>
      <c r="C230" s="59">
        <v>36</v>
      </c>
      <c r="D230" s="60">
        <v>2461086</v>
      </c>
      <c r="E230" s="60">
        <v>147665</v>
      </c>
      <c r="F230" s="61">
        <v>2.2710954875818846E-4</v>
      </c>
    </row>
    <row r="231" spans="1:6" x14ac:dyDescent="0.2">
      <c r="A231" s="49" t="s">
        <v>174</v>
      </c>
      <c r="B231" s="49" t="s">
        <v>3</v>
      </c>
      <c r="C231" s="59">
        <v>15</v>
      </c>
      <c r="D231" s="60">
        <v>3674361</v>
      </c>
      <c r="E231" s="60">
        <v>220462</v>
      </c>
      <c r="F231" s="61">
        <v>3.3907171867624518E-4</v>
      </c>
    </row>
    <row r="232" spans="1:6" x14ac:dyDescent="0.2">
      <c r="A232" s="49" t="s">
        <v>174</v>
      </c>
      <c r="B232" s="49" t="s">
        <v>2</v>
      </c>
      <c r="C232" s="59" t="s">
        <v>803</v>
      </c>
      <c r="D232" s="60" t="s">
        <v>803</v>
      </c>
      <c r="E232" s="60" t="s">
        <v>803</v>
      </c>
      <c r="F232" s="61" t="s">
        <v>803</v>
      </c>
    </row>
    <row r="233" spans="1:6" x14ac:dyDescent="0.2">
      <c r="A233" s="49" t="s">
        <v>174</v>
      </c>
      <c r="B233" s="49" t="s">
        <v>6</v>
      </c>
      <c r="C233" s="59" t="s">
        <v>803</v>
      </c>
      <c r="D233" s="60" t="s">
        <v>803</v>
      </c>
      <c r="E233" s="60" t="s">
        <v>803</v>
      </c>
      <c r="F233" s="61" t="s">
        <v>803</v>
      </c>
    </row>
    <row r="234" spans="1:6" x14ac:dyDescent="0.2">
      <c r="A234" s="49" t="s">
        <v>174</v>
      </c>
      <c r="B234" s="49" t="s">
        <v>10</v>
      </c>
      <c r="C234" s="59">
        <v>74</v>
      </c>
      <c r="D234" s="60">
        <v>2980220</v>
      </c>
      <c r="E234" s="60">
        <v>178813</v>
      </c>
      <c r="F234" s="61">
        <v>2.7501533702704064E-4</v>
      </c>
    </row>
    <row r="235" spans="1:6" x14ac:dyDescent="0.2">
      <c r="A235" s="49" t="s">
        <v>174</v>
      </c>
      <c r="B235" s="49" t="s">
        <v>4</v>
      </c>
      <c r="C235" s="59">
        <v>11</v>
      </c>
      <c r="D235" s="60">
        <v>1985926</v>
      </c>
      <c r="E235" s="60">
        <v>119156</v>
      </c>
      <c r="F235" s="61">
        <v>1.8326255640693938E-4</v>
      </c>
    </row>
    <row r="236" spans="1:6" x14ac:dyDescent="0.2">
      <c r="A236" s="49" t="s">
        <v>174</v>
      </c>
      <c r="B236" s="49" t="s">
        <v>805</v>
      </c>
      <c r="C236" s="59">
        <v>190</v>
      </c>
      <c r="D236" s="60">
        <v>3422749</v>
      </c>
      <c r="E236" s="60">
        <v>202704</v>
      </c>
      <c r="F236" s="61">
        <v>3.1175982102380276E-4</v>
      </c>
    </row>
    <row r="237" spans="1:6" x14ac:dyDescent="0.2">
      <c r="A237" s="49" t="s">
        <v>174</v>
      </c>
      <c r="B237" s="49" t="s">
        <v>8</v>
      </c>
      <c r="C237" s="59">
        <v>102</v>
      </c>
      <c r="D237" s="60">
        <v>2347578</v>
      </c>
      <c r="E237" s="60">
        <v>140855</v>
      </c>
      <c r="F237" s="61">
        <v>2.1663573284349464E-4</v>
      </c>
    </row>
    <row r="238" spans="1:6" x14ac:dyDescent="0.2">
      <c r="A238" s="49" t="s">
        <v>174</v>
      </c>
      <c r="B238" s="49" t="s">
        <v>806</v>
      </c>
      <c r="C238" s="59">
        <v>34</v>
      </c>
      <c r="D238" s="60">
        <v>2782036</v>
      </c>
      <c r="E238" s="60">
        <v>166922</v>
      </c>
      <c r="F238" s="61">
        <v>2.5672691631608262E-4</v>
      </c>
    </row>
    <row r="239" spans="1:6" x14ac:dyDescent="0.2">
      <c r="A239" s="49" t="s">
        <v>174</v>
      </c>
      <c r="B239" s="49" t="s">
        <v>25</v>
      </c>
      <c r="C239" s="59">
        <v>23</v>
      </c>
      <c r="D239" s="60">
        <v>2799350</v>
      </c>
      <c r="E239" s="60">
        <v>167961</v>
      </c>
      <c r="F239" s="61">
        <v>2.5832490379557846E-4</v>
      </c>
    </row>
    <row r="240" spans="1:6" x14ac:dyDescent="0.2">
      <c r="A240" s="49" t="s">
        <v>174</v>
      </c>
      <c r="B240" s="49" t="s">
        <v>53</v>
      </c>
      <c r="C240" s="59">
        <v>504</v>
      </c>
      <c r="D240" s="60">
        <v>31300680</v>
      </c>
      <c r="E240" s="60">
        <v>1875380</v>
      </c>
      <c r="F240" s="61">
        <v>2.8843443304109404E-3</v>
      </c>
    </row>
    <row r="241" spans="1:6" x14ac:dyDescent="0.2">
      <c r="A241" s="49" t="s">
        <v>179</v>
      </c>
      <c r="B241" s="49" t="s">
        <v>5</v>
      </c>
      <c r="C241" s="59" t="s">
        <v>803</v>
      </c>
      <c r="D241" s="60" t="s">
        <v>803</v>
      </c>
      <c r="E241" s="60" t="s">
        <v>803</v>
      </c>
      <c r="F241" s="61" t="s">
        <v>803</v>
      </c>
    </row>
    <row r="242" spans="1:6" x14ac:dyDescent="0.2">
      <c r="A242" s="49" t="s">
        <v>179</v>
      </c>
      <c r="B242" s="49" t="s">
        <v>1</v>
      </c>
      <c r="C242" s="59">
        <v>10</v>
      </c>
      <c r="D242" s="60">
        <v>463122</v>
      </c>
      <c r="E242" s="60">
        <v>27787</v>
      </c>
      <c r="F242" s="61">
        <v>4.2736552543553201E-5</v>
      </c>
    </row>
    <row r="243" spans="1:6" x14ac:dyDescent="0.2">
      <c r="A243" s="49" t="s">
        <v>179</v>
      </c>
      <c r="B243" s="49" t="s">
        <v>804</v>
      </c>
      <c r="C243" s="59">
        <v>34</v>
      </c>
      <c r="D243" s="60">
        <v>1832340</v>
      </c>
      <c r="E243" s="60">
        <v>109940</v>
      </c>
      <c r="F243" s="61">
        <v>1.6908829980344186E-4</v>
      </c>
    </row>
    <row r="244" spans="1:6" x14ac:dyDescent="0.2">
      <c r="A244" s="49" t="s">
        <v>179</v>
      </c>
      <c r="B244" s="49" t="s">
        <v>3</v>
      </c>
      <c r="C244" s="59">
        <v>15</v>
      </c>
      <c r="D244" s="60">
        <v>3908150</v>
      </c>
      <c r="E244" s="60">
        <v>234489</v>
      </c>
      <c r="F244" s="61">
        <v>3.6064531865207639E-4</v>
      </c>
    </row>
    <row r="245" spans="1:6" x14ac:dyDescent="0.2">
      <c r="A245" s="49" t="s">
        <v>179</v>
      </c>
      <c r="B245" s="49" t="s">
        <v>2</v>
      </c>
      <c r="C245" s="59" t="s">
        <v>803</v>
      </c>
      <c r="D245" s="60" t="s">
        <v>803</v>
      </c>
      <c r="E245" s="60" t="s">
        <v>803</v>
      </c>
      <c r="F245" s="61" t="s">
        <v>803</v>
      </c>
    </row>
    <row r="246" spans="1:6" x14ac:dyDescent="0.2">
      <c r="A246" s="49" t="s">
        <v>179</v>
      </c>
      <c r="B246" s="49" t="s">
        <v>6</v>
      </c>
      <c r="C246" s="59">
        <v>6</v>
      </c>
      <c r="D246" s="60">
        <v>846061</v>
      </c>
      <c r="E246" s="60">
        <v>50764</v>
      </c>
      <c r="F246" s="61">
        <v>7.8075299720046593E-5</v>
      </c>
    </row>
    <row r="247" spans="1:6" x14ac:dyDescent="0.2">
      <c r="A247" s="49" t="s">
        <v>179</v>
      </c>
      <c r="B247" s="49" t="s">
        <v>10</v>
      </c>
      <c r="C247" s="59">
        <v>103</v>
      </c>
      <c r="D247" s="60">
        <v>3376486</v>
      </c>
      <c r="E247" s="60">
        <v>202589</v>
      </c>
      <c r="F247" s="61">
        <v>3.1158295041731383E-4</v>
      </c>
    </row>
    <row r="248" spans="1:6" x14ac:dyDescent="0.2">
      <c r="A248" s="49" t="s">
        <v>179</v>
      </c>
      <c r="B248" s="49" t="s">
        <v>4</v>
      </c>
      <c r="C248" s="59">
        <v>22</v>
      </c>
      <c r="D248" s="60">
        <v>2449125</v>
      </c>
      <c r="E248" s="60">
        <v>146948</v>
      </c>
      <c r="F248" s="61">
        <v>2.2600679897686167E-4</v>
      </c>
    </row>
    <row r="249" spans="1:6" x14ac:dyDescent="0.2">
      <c r="A249" s="49" t="s">
        <v>179</v>
      </c>
      <c r="B249" s="49" t="s">
        <v>805</v>
      </c>
      <c r="C249" s="59">
        <v>180</v>
      </c>
      <c r="D249" s="60">
        <v>3260529</v>
      </c>
      <c r="E249" s="60">
        <v>193454</v>
      </c>
      <c r="F249" s="61">
        <v>2.9753327224099543E-4</v>
      </c>
    </row>
    <row r="250" spans="1:6" x14ac:dyDescent="0.2">
      <c r="A250" s="49" t="s">
        <v>179</v>
      </c>
      <c r="B250" s="49" t="s">
        <v>8</v>
      </c>
      <c r="C250" s="59">
        <v>127</v>
      </c>
      <c r="D250" s="60">
        <v>2479939</v>
      </c>
      <c r="E250" s="60">
        <v>148796</v>
      </c>
      <c r="F250" s="61">
        <v>2.2884903272287551E-4</v>
      </c>
    </row>
    <row r="251" spans="1:6" x14ac:dyDescent="0.2">
      <c r="A251" s="49" t="s">
        <v>179</v>
      </c>
      <c r="B251" s="49" t="s">
        <v>806</v>
      </c>
      <c r="C251" s="59">
        <v>28</v>
      </c>
      <c r="D251" s="60">
        <v>1232067</v>
      </c>
      <c r="E251" s="60">
        <v>73924</v>
      </c>
      <c r="F251" s="61">
        <v>1.1369550186164849E-4</v>
      </c>
    </row>
    <row r="252" spans="1:6" x14ac:dyDescent="0.2">
      <c r="A252" s="49" t="s">
        <v>179</v>
      </c>
      <c r="B252" s="49" t="s">
        <v>25</v>
      </c>
      <c r="C252" s="59">
        <v>34</v>
      </c>
      <c r="D252" s="60">
        <v>6204256</v>
      </c>
      <c r="E252" s="60">
        <v>372255</v>
      </c>
      <c r="F252" s="61">
        <v>5.7253015320475023E-4</v>
      </c>
    </row>
    <row r="253" spans="1:6" x14ac:dyDescent="0.2">
      <c r="A253" s="49" t="s">
        <v>179</v>
      </c>
      <c r="B253" s="49" t="s">
        <v>53</v>
      </c>
      <c r="C253" s="59">
        <v>566</v>
      </c>
      <c r="D253" s="60">
        <v>27025906</v>
      </c>
      <c r="E253" s="60">
        <v>1619376</v>
      </c>
      <c r="F253" s="61">
        <v>2.490608828292691E-3</v>
      </c>
    </row>
    <row r="254" spans="1:6" x14ac:dyDescent="0.2">
      <c r="A254" s="49" t="s">
        <v>186</v>
      </c>
      <c r="B254" s="49" t="s">
        <v>5</v>
      </c>
      <c r="C254" s="59" t="s">
        <v>803</v>
      </c>
      <c r="D254" s="60" t="s">
        <v>803</v>
      </c>
      <c r="E254" s="60" t="s">
        <v>803</v>
      </c>
      <c r="F254" s="61" t="s">
        <v>803</v>
      </c>
    </row>
    <row r="255" spans="1:6" x14ac:dyDescent="0.2">
      <c r="A255" s="49" t="s">
        <v>186</v>
      </c>
      <c r="B255" s="49" t="s">
        <v>1</v>
      </c>
      <c r="C255" s="59" t="s">
        <v>803</v>
      </c>
      <c r="D255" s="60" t="s">
        <v>803</v>
      </c>
      <c r="E255" s="60" t="s">
        <v>803</v>
      </c>
      <c r="F255" s="61" t="s">
        <v>803</v>
      </c>
    </row>
    <row r="256" spans="1:6" x14ac:dyDescent="0.2">
      <c r="A256" s="49" t="s">
        <v>186</v>
      </c>
      <c r="B256" s="49" t="s">
        <v>804</v>
      </c>
      <c r="C256" s="59">
        <v>21</v>
      </c>
      <c r="D256" s="60">
        <v>2626443</v>
      </c>
      <c r="E256" s="60">
        <v>157587</v>
      </c>
      <c r="F256" s="61">
        <v>2.4236963708500081E-4</v>
      </c>
    </row>
    <row r="257" spans="1:6" x14ac:dyDescent="0.2">
      <c r="A257" s="49" t="s">
        <v>186</v>
      </c>
      <c r="B257" s="49" t="s">
        <v>3</v>
      </c>
      <c r="C257" s="59">
        <v>12</v>
      </c>
      <c r="D257" s="60">
        <v>4200999</v>
      </c>
      <c r="E257" s="60">
        <v>252060</v>
      </c>
      <c r="F257" s="61">
        <v>3.8766960931831503E-4</v>
      </c>
    </row>
    <row r="258" spans="1:6" x14ac:dyDescent="0.2">
      <c r="A258" s="49" t="s">
        <v>186</v>
      </c>
      <c r="B258" s="49" t="s">
        <v>2</v>
      </c>
      <c r="C258" s="59" t="s">
        <v>803</v>
      </c>
      <c r="D258" s="60" t="s">
        <v>803</v>
      </c>
      <c r="E258" s="60" t="s">
        <v>803</v>
      </c>
      <c r="F258" s="61" t="s">
        <v>803</v>
      </c>
    </row>
    <row r="259" spans="1:6" x14ac:dyDescent="0.2">
      <c r="A259" s="49" t="s">
        <v>186</v>
      </c>
      <c r="B259" s="49" t="s">
        <v>6</v>
      </c>
      <c r="C259" s="59" t="s">
        <v>803</v>
      </c>
      <c r="D259" s="60" t="s">
        <v>803</v>
      </c>
      <c r="E259" s="60" t="s">
        <v>803</v>
      </c>
      <c r="F259" s="61" t="s">
        <v>803</v>
      </c>
    </row>
    <row r="260" spans="1:6" x14ac:dyDescent="0.2">
      <c r="A260" s="49" t="s">
        <v>186</v>
      </c>
      <c r="B260" s="49" t="s">
        <v>10</v>
      </c>
      <c r="C260" s="59">
        <v>43</v>
      </c>
      <c r="D260" s="60">
        <v>2281328</v>
      </c>
      <c r="E260" s="60">
        <v>136880</v>
      </c>
      <c r="F260" s="61">
        <v>2.1052216188007205E-4</v>
      </c>
    </row>
    <row r="261" spans="1:6" x14ac:dyDescent="0.2">
      <c r="A261" s="49" t="s">
        <v>186</v>
      </c>
      <c r="B261" s="49" t="s">
        <v>4</v>
      </c>
      <c r="C261" s="59">
        <v>9</v>
      </c>
      <c r="D261" s="60">
        <v>952261</v>
      </c>
      <c r="E261" s="60">
        <v>57123</v>
      </c>
      <c r="F261" s="61">
        <v>8.7855475256248938E-5</v>
      </c>
    </row>
    <row r="262" spans="1:6" x14ac:dyDescent="0.2">
      <c r="A262" s="49" t="s">
        <v>186</v>
      </c>
      <c r="B262" s="49" t="s">
        <v>805</v>
      </c>
      <c r="C262" s="59">
        <v>115</v>
      </c>
      <c r="D262" s="60">
        <v>2456256</v>
      </c>
      <c r="E262" s="60">
        <v>139971</v>
      </c>
      <c r="F262" s="61">
        <v>2.1527613618144042E-4</v>
      </c>
    </row>
    <row r="263" spans="1:6" x14ac:dyDescent="0.2">
      <c r="A263" s="49" t="s">
        <v>186</v>
      </c>
      <c r="B263" s="49" t="s">
        <v>8</v>
      </c>
      <c r="C263" s="59">
        <v>54</v>
      </c>
      <c r="D263" s="60">
        <v>939444</v>
      </c>
      <c r="E263" s="60">
        <v>56367</v>
      </c>
      <c r="F263" s="61">
        <v>8.6692743269243288E-5</v>
      </c>
    </row>
    <row r="264" spans="1:6" x14ac:dyDescent="0.2">
      <c r="A264" s="49" t="s">
        <v>186</v>
      </c>
      <c r="B264" s="49" t="s">
        <v>806</v>
      </c>
      <c r="C264" s="59">
        <v>16</v>
      </c>
      <c r="D264" s="60">
        <v>1413986</v>
      </c>
      <c r="E264" s="60">
        <v>84839</v>
      </c>
      <c r="F264" s="61">
        <v>1.3048282942536115E-4</v>
      </c>
    </row>
    <row r="265" spans="1:6" x14ac:dyDescent="0.2">
      <c r="A265" s="49" t="s">
        <v>186</v>
      </c>
      <c r="B265" s="49" t="s">
        <v>25</v>
      </c>
      <c r="C265" s="59">
        <v>17</v>
      </c>
      <c r="D265" s="60">
        <v>1313444</v>
      </c>
      <c r="E265" s="60">
        <v>78807</v>
      </c>
      <c r="F265" s="61">
        <v>1.2120558161369694E-4</v>
      </c>
    </row>
    <row r="266" spans="1:6" x14ac:dyDescent="0.2">
      <c r="A266" s="49" t="s">
        <v>186</v>
      </c>
      <c r="B266" s="49" t="s">
        <v>53</v>
      </c>
      <c r="C266" s="59">
        <v>296</v>
      </c>
      <c r="D266" s="60">
        <v>23465176</v>
      </c>
      <c r="E266" s="60">
        <v>1400494</v>
      </c>
      <c r="F266" s="61">
        <v>2.1539671579490767E-3</v>
      </c>
    </row>
    <row r="267" spans="1:6" x14ac:dyDescent="0.2">
      <c r="A267" s="49" t="s">
        <v>189</v>
      </c>
      <c r="B267" s="49" t="s">
        <v>5</v>
      </c>
      <c r="C267" s="59">
        <v>18</v>
      </c>
      <c r="D267" s="60">
        <v>1522056</v>
      </c>
      <c r="E267" s="60">
        <v>91323</v>
      </c>
      <c r="F267" s="61">
        <v>1.4045525562079062E-4</v>
      </c>
    </row>
    <row r="268" spans="1:6" x14ac:dyDescent="0.2">
      <c r="A268" s="49" t="s">
        <v>189</v>
      </c>
      <c r="B268" s="49" t="s">
        <v>1</v>
      </c>
      <c r="C268" s="59">
        <v>9</v>
      </c>
      <c r="D268" s="60">
        <v>14569612</v>
      </c>
      <c r="E268" s="60">
        <v>874177</v>
      </c>
      <c r="F268" s="61">
        <v>1.3444888362495306E-3</v>
      </c>
    </row>
    <row r="269" spans="1:6" x14ac:dyDescent="0.2">
      <c r="A269" s="49" t="s">
        <v>189</v>
      </c>
      <c r="B269" s="49" t="s">
        <v>804</v>
      </c>
      <c r="C269" s="59">
        <v>48</v>
      </c>
      <c r="D269" s="60">
        <v>5444717</v>
      </c>
      <c r="E269" s="60">
        <v>324931</v>
      </c>
      <c r="F269" s="61">
        <v>4.9974559162663419E-4</v>
      </c>
    </row>
    <row r="270" spans="1:6" x14ac:dyDescent="0.2">
      <c r="A270" s="49" t="s">
        <v>189</v>
      </c>
      <c r="B270" s="49" t="s">
        <v>3</v>
      </c>
      <c r="C270" s="59">
        <v>21</v>
      </c>
      <c r="D270" s="60">
        <v>5727477</v>
      </c>
      <c r="E270" s="60">
        <v>343649</v>
      </c>
      <c r="F270" s="61">
        <v>5.2853397434194098E-4</v>
      </c>
    </row>
    <row r="271" spans="1:6" x14ac:dyDescent="0.2">
      <c r="A271" s="49" t="s">
        <v>189</v>
      </c>
      <c r="B271" s="49" t="s">
        <v>2</v>
      </c>
      <c r="C271" s="59">
        <v>7</v>
      </c>
      <c r="D271" s="60">
        <v>12391653</v>
      </c>
      <c r="E271" s="60">
        <v>743499</v>
      </c>
      <c r="F271" s="61">
        <v>1.1435053830776715E-3</v>
      </c>
    </row>
    <row r="272" spans="1:6" x14ac:dyDescent="0.2">
      <c r="A272" s="49" t="s">
        <v>189</v>
      </c>
      <c r="B272" s="49" t="s">
        <v>6</v>
      </c>
      <c r="C272" s="59">
        <v>17</v>
      </c>
      <c r="D272" s="60">
        <v>2193002</v>
      </c>
      <c r="E272" s="60">
        <v>131580</v>
      </c>
      <c r="F272" s="61">
        <v>2.0237073392884191E-4</v>
      </c>
    </row>
    <row r="273" spans="1:6" x14ac:dyDescent="0.2">
      <c r="A273" s="49" t="s">
        <v>189</v>
      </c>
      <c r="B273" s="49" t="s">
        <v>10</v>
      </c>
      <c r="C273" s="59">
        <v>104</v>
      </c>
      <c r="D273" s="60">
        <v>5468480</v>
      </c>
      <c r="E273" s="60">
        <v>328109</v>
      </c>
      <c r="F273" s="61">
        <v>5.046333723868246E-4</v>
      </c>
    </row>
    <row r="274" spans="1:6" x14ac:dyDescent="0.2">
      <c r="A274" s="49" t="s">
        <v>189</v>
      </c>
      <c r="B274" s="49" t="s">
        <v>4</v>
      </c>
      <c r="C274" s="59">
        <v>21</v>
      </c>
      <c r="D274" s="60">
        <v>6860989</v>
      </c>
      <c r="E274" s="60">
        <v>410989</v>
      </c>
      <c r="F274" s="61">
        <v>6.3210324948077823E-4</v>
      </c>
    </row>
    <row r="275" spans="1:6" x14ac:dyDescent="0.2">
      <c r="A275" s="49" t="s">
        <v>189</v>
      </c>
      <c r="B275" s="49" t="s">
        <v>805</v>
      </c>
      <c r="C275" s="59">
        <v>241</v>
      </c>
      <c r="D275" s="60">
        <v>6942112</v>
      </c>
      <c r="E275" s="60">
        <v>410053</v>
      </c>
      <c r="F275" s="61">
        <v>6.3066367654448553E-4</v>
      </c>
    </row>
    <row r="276" spans="1:6" x14ac:dyDescent="0.2">
      <c r="A276" s="49" t="s">
        <v>189</v>
      </c>
      <c r="B276" s="49" t="s">
        <v>8</v>
      </c>
      <c r="C276" s="59">
        <v>159</v>
      </c>
      <c r="D276" s="60">
        <v>8542281</v>
      </c>
      <c r="E276" s="60">
        <v>511842</v>
      </c>
      <c r="F276" s="61">
        <v>7.8721569536104497E-4</v>
      </c>
    </row>
    <row r="277" spans="1:6" x14ac:dyDescent="0.2">
      <c r="A277" s="49" t="s">
        <v>189</v>
      </c>
      <c r="B277" s="49" t="s">
        <v>806</v>
      </c>
      <c r="C277" s="59">
        <v>45</v>
      </c>
      <c r="D277" s="60">
        <v>7216838</v>
      </c>
      <c r="E277" s="60">
        <v>433010</v>
      </c>
      <c r="F277" s="61">
        <v>6.6597166361550262E-4</v>
      </c>
    </row>
    <row r="278" spans="1:6" x14ac:dyDescent="0.2">
      <c r="A278" s="49" t="s">
        <v>189</v>
      </c>
      <c r="B278" s="49" t="s">
        <v>25</v>
      </c>
      <c r="C278" s="59">
        <v>53</v>
      </c>
      <c r="D278" s="60">
        <v>5401663</v>
      </c>
      <c r="E278" s="60">
        <v>324100</v>
      </c>
      <c r="F278" s="61">
        <v>4.9846750924409226E-4</v>
      </c>
    </row>
    <row r="279" spans="1:6" x14ac:dyDescent="0.2">
      <c r="A279" s="49" t="s">
        <v>189</v>
      </c>
      <c r="B279" s="49" t="s">
        <v>53</v>
      </c>
      <c r="C279" s="59">
        <v>743</v>
      </c>
      <c r="D279" s="60">
        <v>82280880</v>
      </c>
      <c r="E279" s="60">
        <v>4927261</v>
      </c>
      <c r="F279" s="61">
        <v>7.5781534034728643E-3</v>
      </c>
    </row>
    <row r="280" spans="1:6" x14ac:dyDescent="0.2">
      <c r="A280" s="49" t="s">
        <v>196</v>
      </c>
      <c r="B280" s="49" t="s">
        <v>5</v>
      </c>
      <c r="C280" s="59">
        <v>8</v>
      </c>
      <c r="D280" s="60">
        <v>101891</v>
      </c>
      <c r="E280" s="60">
        <v>6113</v>
      </c>
      <c r="F280" s="61">
        <v>9.4018262388433687E-6</v>
      </c>
    </row>
    <row r="281" spans="1:6" x14ac:dyDescent="0.2">
      <c r="A281" s="49" t="s">
        <v>196</v>
      </c>
      <c r="B281" s="49" t="s">
        <v>1</v>
      </c>
      <c r="C281" s="59">
        <v>11</v>
      </c>
      <c r="D281" s="60">
        <v>2249937</v>
      </c>
      <c r="E281" s="60">
        <v>134996</v>
      </c>
      <c r="F281" s="61">
        <v>2.0762455994420079E-4</v>
      </c>
    </row>
    <row r="282" spans="1:6" x14ac:dyDescent="0.2">
      <c r="A282" s="49" t="s">
        <v>196</v>
      </c>
      <c r="B282" s="49" t="s">
        <v>804</v>
      </c>
      <c r="C282" s="59">
        <v>63</v>
      </c>
      <c r="D282" s="60">
        <v>2456438</v>
      </c>
      <c r="E282" s="60">
        <v>147354</v>
      </c>
      <c r="F282" s="61">
        <v>2.2663122911803138E-4</v>
      </c>
    </row>
    <row r="283" spans="1:6" x14ac:dyDescent="0.2">
      <c r="A283" s="49" t="s">
        <v>196</v>
      </c>
      <c r="B283" s="49" t="s">
        <v>3</v>
      </c>
      <c r="C283" s="59">
        <v>25</v>
      </c>
      <c r="D283" s="60">
        <v>4263033</v>
      </c>
      <c r="E283" s="60">
        <v>255782</v>
      </c>
      <c r="F283" s="61">
        <v>3.9339406494746194E-4</v>
      </c>
    </row>
    <row r="284" spans="1:6" x14ac:dyDescent="0.2">
      <c r="A284" s="49" t="s">
        <v>196</v>
      </c>
      <c r="B284" s="49" t="s">
        <v>2</v>
      </c>
      <c r="C284" s="59">
        <v>12</v>
      </c>
      <c r="D284" s="60">
        <v>2234161</v>
      </c>
      <c r="E284" s="60">
        <v>134050</v>
      </c>
      <c r="F284" s="61">
        <v>2.0616960695516991E-4</v>
      </c>
    </row>
    <row r="285" spans="1:6" x14ac:dyDescent="0.2">
      <c r="A285" s="49" t="s">
        <v>196</v>
      </c>
      <c r="B285" s="49" t="s">
        <v>6</v>
      </c>
      <c r="C285" s="59">
        <v>8</v>
      </c>
      <c r="D285" s="60">
        <v>108761</v>
      </c>
      <c r="E285" s="60">
        <v>6526</v>
      </c>
      <c r="F285" s="61">
        <v>1.0037022416929794E-5</v>
      </c>
    </row>
    <row r="286" spans="1:6" x14ac:dyDescent="0.2">
      <c r="A286" s="49" t="s">
        <v>196</v>
      </c>
      <c r="B286" s="49" t="s">
        <v>10</v>
      </c>
      <c r="C286" s="59">
        <v>125</v>
      </c>
      <c r="D286" s="60">
        <v>5716049</v>
      </c>
      <c r="E286" s="60">
        <v>342963</v>
      </c>
      <c r="F286" s="61">
        <v>5.2747890272410245E-4</v>
      </c>
    </row>
    <row r="287" spans="1:6" x14ac:dyDescent="0.2">
      <c r="A287" s="49" t="s">
        <v>196</v>
      </c>
      <c r="B287" s="49" t="s">
        <v>4</v>
      </c>
      <c r="C287" s="59">
        <v>27</v>
      </c>
      <c r="D287" s="60">
        <v>3004462</v>
      </c>
      <c r="E287" s="60">
        <v>180257</v>
      </c>
      <c r="F287" s="61">
        <v>2.7723621664243239E-4</v>
      </c>
    </row>
    <row r="288" spans="1:6" x14ac:dyDescent="0.2">
      <c r="A288" s="49" t="s">
        <v>196</v>
      </c>
      <c r="B288" s="49" t="s">
        <v>805</v>
      </c>
      <c r="C288" s="59">
        <v>331</v>
      </c>
      <c r="D288" s="60">
        <v>6776905</v>
      </c>
      <c r="E288" s="60">
        <v>392194</v>
      </c>
      <c r="F288" s="61">
        <v>6.0319644035938759E-4</v>
      </c>
    </row>
    <row r="289" spans="1:6" x14ac:dyDescent="0.2">
      <c r="A289" s="49" t="s">
        <v>196</v>
      </c>
      <c r="B289" s="49" t="s">
        <v>8</v>
      </c>
      <c r="C289" s="59">
        <v>169</v>
      </c>
      <c r="D289" s="60">
        <v>3981415</v>
      </c>
      <c r="E289" s="60">
        <v>238885</v>
      </c>
      <c r="F289" s="61">
        <v>3.6740638983577594E-4</v>
      </c>
    </row>
    <row r="290" spans="1:6" x14ac:dyDescent="0.2">
      <c r="A290" s="49" t="s">
        <v>196</v>
      </c>
      <c r="B290" s="49" t="s">
        <v>806</v>
      </c>
      <c r="C290" s="59">
        <v>48</v>
      </c>
      <c r="D290" s="60">
        <v>2356894</v>
      </c>
      <c r="E290" s="60">
        <v>141414</v>
      </c>
      <c r="F290" s="61">
        <v>2.1749547779155836E-4</v>
      </c>
    </row>
    <row r="291" spans="1:6" x14ac:dyDescent="0.2">
      <c r="A291" s="49" t="s">
        <v>196</v>
      </c>
      <c r="B291" s="49" t="s">
        <v>25</v>
      </c>
      <c r="C291" s="59">
        <v>50</v>
      </c>
      <c r="D291" s="60">
        <v>5892828</v>
      </c>
      <c r="E291" s="60">
        <v>353361</v>
      </c>
      <c r="F291" s="61">
        <v>5.4347108156125169E-4</v>
      </c>
    </row>
    <row r="292" spans="1:6" x14ac:dyDescent="0.2">
      <c r="A292" s="49" t="s">
        <v>196</v>
      </c>
      <c r="B292" s="49" t="s">
        <v>53</v>
      </c>
      <c r="C292" s="59">
        <v>877</v>
      </c>
      <c r="D292" s="60">
        <v>39142774</v>
      </c>
      <c r="E292" s="60">
        <v>2333894</v>
      </c>
      <c r="F292" s="61">
        <v>3.5895412805298718E-3</v>
      </c>
    </row>
    <row r="293" spans="1:6" x14ac:dyDescent="0.2">
      <c r="A293" s="49" t="s">
        <v>207</v>
      </c>
      <c r="B293" s="49" t="s">
        <v>5</v>
      </c>
      <c r="C293" s="59">
        <v>19</v>
      </c>
      <c r="D293" s="60">
        <v>1634129</v>
      </c>
      <c r="E293" s="60">
        <v>98048</v>
      </c>
      <c r="F293" s="61">
        <v>1.5079834108720999E-4</v>
      </c>
    </row>
    <row r="294" spans="1:6" x14ac:dyDescent="0.2">
      <c r="A294" s="49" t="s">
        <v>207</v>
      </c>
      <c r="B294" s="49" t="s">
        <v>1</v>
      </c>
      <c r="C294" s="59">
        <v>21</v>
      </c>
      <c r="D294" s="60">
        <v>12896569</v>
      </c>
      <c r="E294" s="60">
        <v>773794</v>
      </c>
      <c r="F294" s="61">
        <v>1.1900992528479579E-3</v>
      </c>
    </row>
    <row r="295" spans="1:6" x14ac:dyDescent="0.2">
      <c r="A295" s="49" t="s">
        <v>207</v>
      </c>
      <c r="B295" s="49" t="s">
        <v>804</v>
      </c>
      <c r="C295" s="59">
        <v>135</v>
      </c>
      <c r="D295" s="60">
        <v>14344963</v>
      </c>
      <c r="E295" s="60">
        <v>860481</v>
      </c>
      <c r="F295" s="61">
        <v>1.3234243160193328E-3</v>
      </c>
    </row>
    <row r="296" spans="1:6" x14ac:dyDescent="0.2">
      <c r="A296" s="49" t="s">
        <v>207</v>
      </c>
      <c r="B296" s="49" t="s">
        <v>3</v>
      </c>
      <c r="C296" s="59">
        <v>51</v>
      </c>
      <c r="D296" s="60">
        <v>16788742</v>
      </c>
      <c r="E296" s="60">
        <v>1007325</v>
      </c>
      <c r="F296" s="61">
        <v>1.5492711624477175E-3</v>
      </c>
    </row>
    <row r="297" spans="1:6" x14ac:dyDescent="0.2">
      <c r="A297" s="49" t="s">
        <v>207</v>
      </c>
      <c r="B297" s="49" t="s">
        <v>2</v>
      </c>
      <c r="C297" s="59">
        <v>20</v>
      </c>
      <c r="D297" s="60">
        <v>20117205</v>
      </c>
      <c r="E297" s="60">
        <v>1207032</v>
      </c>
      <c r="F297" s="61">
        <v>1.8564215816658906E-3</v>
      </c>
    </row>
    <row r="298" spans="1:6" x14ac:dyDescent="0.2">
      <c r="A298" s="49" t="s">
        <v>207</v>
      </c>
      <c r="B298" s="49" t="s">
        <v>6</v>
      </c>
      <c r="C298" s="59">
        <v>21</v>
      </c>
      <c r="D298" s="60">
        <v>3066792</v>
      </c>
      <c r="E298" s="60">
        <v>184008</v>
      </c>
      <c r="F298" s="61">
        <v>2.8300527442451996E-4</v>
      </c>
    </row>
    <row r="299" spans="1:6" x14ac:dyDescent="0.2">
      <c r="A299" s="49" t="s">
        <v>207</v>
      </c>
      <c r="B299" s="49" t="s">
        <v>10</v>
      </c>
      <c r="C299" s="59">
        <v>210</v>
      </c>
      <c r="D299" s="60">
        <v>13818081</v>
      </c>
      <c r="E299" s="60">
        <v>829085</v>
      </c>
      <c r="F299" s="61">
        <v>1.2751371024425739E-3</v>
      </c>
    </row>
    <row r="300" spans="1:6" x14ac:dyDescent="0.2">
      <c r="A300" s="49" t="s">
        <v>207</v>
      </c>
      <c r="B300" s="49" t="s">
        <v>4</v>
      </c>
      <c r="C300" s="59">
        <v>31</v>
      </c>
      <c r="D300" s="60">
        <v>6336377</v>
      </c>
      <c r="E300" s="60">
        <v>380157</v>
      </c>
      <c r="F300" s="61">
        <v>5.8468347087845224E-4</v>
      </c>
    </row>
    <row r="301" spans="1:6" x14ac:dyDescent="0.2">
      <c r="A301" s="49" t="s">
        <v>207</v>
      </c>
      <c r="B301" s="49" t="s">
        <v>805</v>
      </c>
      <c r="C301" s="59">
        <v>550</v>
      </c>
      <c r="D301" s="60">
        <v>12808447</v>
      </c>
      <c r="E301" s="60">
        <v>753955</v>
      </c>
      <c r="F301" s="61">
        <v>1.1595867662207021E-3</v>
      </c>
    </row>
    <row r="302" spans="1:6" x14ac:dyDescent="0.2">
      <c r="A302" s="49" t="s">
        <v>207</v>
      </c>
      <c r="B302" s="49" t="s">
        <v>8</v>
      </c>
      <c r="C302" s="59">
        <v>239</v>
      </c>
      <c r="D302" s="60">
        <v>9188455</v>
      </c>
      <c r="E302" s="60">
        <v>551307</v>
      </c>
      <c r="F302" s="61">
        <v>8.4791307349223318E-4</v>
      </c>
    </row>
    <row r="303" spans="1:6" x14ac:dyDescent="0.2">
      <c r="A303" s="49" t="s">
        <v>207</v>
      </c>
      <c r="B303" s="49" t="s">
        <v>806</v>
      </c>
      <c r="C303" s="59">
        <v>67</v>
      </c>
      <c r="D303" s="60">
        <v>6697126</v>
      </c>
      <c r="E303" s="60">
        <v>401828</v>
      </c>
      <c r="F303" s="61">
        <v>6.1801358316734064E-4</v>
      </c>
    </row>
    <row r="304" spans="1:6" x14ac:dyDescent="0.2">
      <c r="A304" s="49" t="s">
        <v>207</v>
      </c>
      <c r="B304" s="49" t="s">
        <v>25</v>
      </c>
      <c r="C304" s="59">
        <v>48</v>
      </c>
      <c r="D304" s="60">
        <v>7676015</v>
      </c>
      <c r="E304" s="60">
        <v>460561</v>
      </c>
      <c r="F304" s="61">
        <v>7.0834524691443495E-4</v>
      </c>
    </row>
    <row r="305" spans="1:6" x14ac:dyDescent="0.2">
      <c r="A305" s="49" t="s">
        <v>207</v>
      </c>
      <c r="B305" s="49" t="s">
        <v>53</v>
      </c>
      <c r="C305" s="59">
        <v>1412</v>
      </c>
      <c r="D305" s="60">
        <v>125372901</v>
      </c>
      <c r="E305" s="60">
        <v>7507579</v>
      </c>
      <c r="F305" s="61">
        <v>1.1546696095597818E-2</v>
      </c>
    </row>
    <row r="306" spans="1:6" x14ac:dyDescent="0.2">
      <c r="A306" s="49" t="s">
        <v>218</v>
      </c>
      <c r="B306" s="49" t="s">
        <v>5</v>
      </c>
      <c r="C306" s="59" t="s">
        <v>803</v>
      </c>
      <c r="D306" s="60" t="s">
        <v>803</v>
      </c>
      <c r="E306" s="60" t="s">
        <v>803</v>
      </c>
      <c r="F306" s="61" t="s">
        <v>803</v>
      </c>
    </row>
    <row r="307" spans="1:6" x14ac:dyDescent="0.2">
      <c r="A307" s="49" t="s">
        <v>218</v>
      </c>
      <c r="B307" s="49" t="s">
        <v>1</v>
      </c>
      <c r="C307" s="59">
        <v>11</v>
      </c>
      <c r="D307" s="60">
        <v>2553615</v>
      </c>
      <c r="E307" s="60">
        <v>153217</v>
      </c>
      <c r="F307" s="61">
        <v>2.3564855403842051E-4</v>
      </c>
    </row>
    <row r="308" spans="1:6" x14ac:dyDescent="0.2">
      <c r="A308" s="49" t="s">
        <v>218</v>
      </c>
      <c r="B308" s="49" t="s">
        <v>804</v>
      </c>
      <c r="C308" s="59">
        <v>46</v>
      </c>
      <c r="D308" s="60">
        <v>3308400</v>
      </c>
      <c r="E308" s="60">
        <v>198504</v>
      </c>
      <c r="F308" s="61">
        <v>3.0530019887377134E-4</v>
      </c>
    </row>
    <row r="309" spans="1:6" x14ac:dyDescent="0.2">
      <c r="A309" s="49" t="s">
        <v>218</v>
      </c>
      <c r="B309" s="49" t="s">
        <v>3</v>
      </c>
      <c r="C309" s="59">
        <v>15</v>
      </c>
      <c r="D309" s="60">
        <v>4819562</v>
      </c>
      <c r="E309" s="60">
        <v>289174</v>
      </c>
      <c r="F309" s="61">
        <v>4.4475113705075942E-4</v>
      </c>
    </row>
    <row r="310" spans="1:6" x14ac:dyDescent="0.2">
      <c r="A310" s="49" t="s">
        <v>218</v>
      </c>
      <c r="B310" s="49" t="s">
        <v>2</v>
      </c>
      <c r="C310" s="59" t="s">
        <v>803</v>
      </c>
      <c r="D310" s="60" t="s">
        <v>803</v>
      </c>
      <c r="E310" s="60" t="s">
        <v>803</v>
      </c>
      <c r="F310" s="61" t="s">
        <v>803</v>
      </c>
    </row>
    <row r="311" spans="1:6" x14ac:dyDescent="0.2">
      <c r="A311" s="49" t="s">
        <v>218</v>
      </c>
      <c r="B311" s="49" t="s">
        <v>6</v>
      </c>
      <c r="C311" s="59">
        <v>10</v>
      </c>
      <c r="D311" s="60">
        <v>415850</v>
      </c>
      <c r="E311" s="60">
        <v>24951</v>
      </c>
      <c r="F311" s="61">
        <v>3.8374769587008163E-5</v>
      </c>
    </row>
    <row r="312" spans="1:6" x14ac:dyDescent="0.2">
      <c r="A312" s="49" t="s">
        <v>218</v>
      </c>
      <c r="B312" s="49" t="s">
        <v>10</v>
      </c>
      <c r="C312" s="59">
        <v>90</v>
      </c>
      <c r="D312" s="60">
        <v>2353380</v>
      </c>
      <c r="E312" s="60">
        <v>141203</v>
      </c>
      <c r="F312" s="61">
        <v>2.1717095867878296E-4</v>
      </c>
    </row>
    <row r="313" spans="1:6" x14ac:dyDescent="0.2">
      <c r="A313" s="49" t="s">
        <v>218</v>
      </c>
      <c r="B313" s="49" t="s">
        <v>4</v>
      </c>
      <c r="C313" s="59">
        <v>15</v>
      </c>
      <c r="D313" s="60">
        <v>1620753</v>
      </c>
      <c r="E313" s="60">
        <v>97245</v>
      </c>
      <c r="F313" s="61">
        <v>1.4956332285233495E-4</v>
      </c>
    </row>
    <row r="314" spans="1:6" x14ac:dyDescent="0.2">
      <c r="A314" s="49" t="s">
        <v>218</v>
      </c>
      <c r="B314" s="49" t="s">
        <v>805</v>
      </c>
      <c r="C314" s="59">
        <v>207</v>
      </c>
      <c r="D314" s="60">
        <v>5121774</v>
      </c>
      <c r="E314" s="60">
        <v>303820</v>
      </c>
      <c r="F314" s="61">
        <v>4.6727676229108337E-4</v>
      </c>
    </row>
    <row r="315" spans="1:6" x14ac:dyDescent="0.2">
      <c r="A315" s="49" t="s">
        <v>218</v>
      </c>
      <c r="B315" s="49" t="s">
        <v>8</v>
      </c>
      <c r="C315" s="59">
        <v>81</v>
      </c>
      <c r="D315" s="60">
        <v>2987541</v>
      </c>
      <c r="E315" s="60">
        <v>179252</v>
      </c>
      <c r="F315" s="61">
        <v>2.7569052134224632E-4</v>
      </c>
    </row>
    <row r="316" spans="1:6" x14ac:dyDescent="0.2">
      <c r="A316" s="49" t="s">
        <v>218</v>
      </c>
      <c r="B316" s="49" t="s">
        <v>806</v>
      </c>
      <c r="C316" s="59">
        <v>43</v>
      </c>
      <c r="D316" s="60">
        <v>3178718</v>
      </c>
      <c r="E316" s="60">
        <v>190723</v>
      </c>
      <c r="F316" s="61">
        <v>2.9333297983820118E-4</v>
      </c>
    </row>
    <row r="317" spans="1:6" x14ac:dyDescent="0.2">
      <c r="A317" s="49" t="s">
        <v>218</v>
      </c>
      <c r="B317" s="49" t="s">
        <v>25</v>
      </c>
      <c r="C317" s="59">
        <v>28</v>
      </c>
      <c r="D317" s="60">
        <v>2295312</v>
      </c>
      <c r="E317" s="60">
        <v>137719</v>
      </c>
      <c r="F317" s="61">
        <v>2.1181254830480452E-4</v>
      </c>
    </row>
    <row r="318" spans="1:6" x14ac:dyDescent="0.2">
      <c r="A318" s="49" t="s">
        <v>218</v>
      </c>
      <c r="B318" s="49" t="s">
        <v>53</v>
      </c>
      <c r="C318" s="59">
        <v>562</v>
      </c>
      <c r="D318" s="60">
        <v>36305439</v>
      </c>
      <c r="E318" s="60">
        <v>2174840</v>
      </c>
      <c r="F318" s="61">
        <v>3.3449153897081815E-3</v>
      </c>
    </row>
    <row r="319" spans="1:6" x14ac:dyDescent="0.2">
      <c r="A319" s="49" t="s">
        <v>227</v>
      </c>
      <c r="B319" s="49" t="s">
        <v>5</v>
      </c>
      <c r="C319" s="59">
        <v>90</v>
      </c>
      <c r="D319" s="60">
        <v>36915604</v>
      </c>
      <c r="E319" s="60">
        <v>2214936</v>
      </c>
      <c r="F319" s="61">
        <v>3.4065832491671482E-3</v>
      </c>
    </row>
    <row r="320" spans="1:6" x14ac:dyDescent="0.2">
      <c r="A320" s="49" t="s">
        <v>227</v>
      </c>
      <c r="B320" s="49" t="s">
        <v>1</v>
      </c>
      <c r="C320" s="59">
        <v>30</v>
      </c>
      <c r="D320" s="60">
        <v>22264455</v>
      </c>
      <c r="E320" s="60">
        <v>1335867</v>
      </c>
      <c r="F320" s="61">
        <v>2.0545704911181049E-3</v>
      </c>
    </row>
    <row r="321" spans="1:6" x14ac:dyDescent="0.2">
      <c r="A321" s="49" t="s">
        <v>227</v>
      </c>
      <c r="B321" s="49" t="s">
        <v>804</v>
      </c>
      <c r="C321" s="59">
        <v>170</v>
      </c>
      <c r="D321" s="60">
        <v>34872224</v>
      </c>
      <c r="E321" s="60">
        <v>2092333</v>
      </c>
      <c r="F321" s="61">
        <v>3.2180191885813618E-3</v>
      </c>
    </row>
    <row r="322" spans="1:6" x14ac:dyDescent="0.2">
      <c r="A322" s="49" t="s">
        <v>227</v>
      </c>
      <c r="B322" s="49" t="s">
        <v>3</v>
      </c>
      <c r="C322" s="59">
        <v>64</v>
      </c>
      <c r="D322" s="60">
        <v>25632789</v>
      </c>
      <c r="E322" s="60">
        <v>1537967</v>
      </c>
      <c r="F322" s="61">
        <v>2.3654013569565221E-3</v>
      </c>
    </row>
    <row r="323" spans="1:6" x14ac:dyDescent="0.2">
      <c r="A323" s="49" t="s">
        <v>227</v>
      </c>
      <c r="B323" s="49" t="s">
        <v>2</v>
      </c>
      <c r="C323" s="59">
        <v>19</v>
      </c>
      <c r="D323" s="60">
        <v>62033861</v>
      </c>
      <c r="E323" s="60">
        <v>3722032</v>
      </c>
      <c r="F323" s="61">
        <v>5.7245048453156656E-3</v>
      </c>
    </row>
    <row r="324" spans="1:6" x14ac:dyDescent="0.2">
      <c r="A324" s="49" t="s">
        <v>227</v>
      </c>
      <c r="B324" s="49" t="s">
        <v>6</v>
      </c>
      <c r="C324" s="59">
        <v>26</v>
      </c>
      <c r="D324" s="60">
        <v>12794405</v>
      </c>
      <c r="E324" s="60">
        <v>767664</v>
      </c>
      <c r="F324" s="61">
        <v>1.1806712805194595E-3</v>
      </c>
    </row>
    <row r="325" spans="1:6" x14ac:dyDescent="0.2">
      <c r="A325" s="49" t="s">
        <v>227</v>
      </c>
      <c r="B325" s="49" t="s">
        <v>10</v>
      </c>
      <c r="C325" s="59">
        <v>285</v>
      </c>
      <c r="D325" s="60">
        <v>13197343</v>
      </c>
      <c r="E325" s="60">
        <v>791805</v>
      </c>
      <c r="F325" s="61">
        <v>1.2178002658346759E-3</v>
      </c>
    </row>
    <row r="326" spans="1:6" x14ac:dyDescent="0.2">
      <c r="A326" s="49" t="s">
        <v>227</v>
      </c>
      <c r="B326" s="49" t="s">
        <v>4</v>
      </c>
      <c r="C326" s="59">
        <v>39</v>
      </c>
      <c r="D326" s="60">
        <v>10671021</v>
      </c>
      <c r="E326" s="60">
        <v>640209</v>
      </c>
      <c r="F326" s="61">
        <v>9.8464481834511283E-4</v>
      </c>
    </row>
    <row r="327" spans="1:6" x14ac:dyDescent="0.2">
      <c r="A327" s="49" t="s">
        <v>227</v>
      </c>
      <c r="B327" s="49" t="s">
        <v>805</v>
      </c>
      <c r="C327" s="59">
        <v>792</v>
      </c>
      <c r="D327" s="60">
        <v>29348343</v>
      </c>
      <c r="E327" s="60">
        <v>1706713</v>
      </c>
      <c r="F327" s="61">
        <v>2.6249335948920469E-3</v>
      </c>
    </row>
    <row r="328" spans="1:6" x14ac:dyDescent="0.2">
      <c r="A328" s="49" t="s">
        <v>227</v>
      </c>
      <c r="B328" s="49" t="s">
        <v>8</v>
      </c>
      <c r="C328" s="59">
        <v>466</v>
      </c>
      <c r="D328" s="60">
        <v>72080609</v>
      </c>
      <c r="E328" s="60">
        <v>4324837</v>
      </c>
      <c r="F328" s="61">
        <v>6.6516221143989272E-3</v>
      </c>
    </row>
    <row r="329" spans="1:6" x14ac:dyDescent="0.2">
      <c r="A329" s="49" t="s">
        <v>227</v>
      </c>
      <c r="B329" s="49" t="s">
        <v>806</v>
      </c>
      <c r="C329" s="59">
        <v>85</v>
      </c>
      <c r="D329" s="60">
        <v>14447123</v>
      </c>
      <c r="E329" s="60">
        <v>866827</v>
      </c>
      <c r="F329" s="61">
        <v>1.3331844974869755E-3</v>
      </c>
    </row>
    <row r="330" spans="1:6" x14ac:dyDescent="0.2">
      <c r="A330" s="49" t="s">
        <v>227</v>
      </c>
      <c r="B330" s="49" t="s">
        <v>25</v>
      </c>
      <c r="C330" s="59">
        <v>55</v>
      </c>
      <c r="D330" s="60">
        <v>46302033</v>
      </c>
      <c r="E330" s="60">
        <v>2778122</v>
      </c>
      <c r="F330" s="61">
        <v>4.2727662873070539E-3</v>
      </c>
    </row>
    <row r="331" spans="1:6" x14ac:dyDescent="0.2">
      <c r="A331" s="49" t="s">
        <v>227</v>
      </c>
      <c r="B331" s="49" t="s">
        <v>53</v>
      </c>
      <c r="C331" s="59">
        <v>2121</v>
      </c>
      <c r="D331" s="60">
        <v>380559810</v>
      </c>
      <c r="E331" s="60">
        <v>22779313</v>
      </c>
      <c r="F331" s="61">
        <v>3.5034703527928326E-2</v>
      </c>
    </row>
    <row r="332" spans="1:6" x14ac:dyDescent="0.2">
      <c r="A332" s="49" t="s">
        <v>244</v>
      </c>
      <c r="B332" s="49" t="s">
        <v>5</v>
      </c>
      <c r="C332" s="59" t="s">
        <v>803</v>
      </c>
      <c r="D332" s="60" t="s">
        <v>803</v>
      </c>
      <c r="E332" s="60" t="s">
        <v>803</v>
      </c>
      <c r="F332" s="61" t="s">
        <v>803</v>
      </c>
    </row>
    <row r="333" spans="1:6" x14ac:dyDescent="0.2">
      <c r="A333" s="49" t="s">
        <v>244</v>
      </c>
      <c r="B333" s="49" t="s">
        <v>1</v>
      </c>
      <c r="C333" s="59">
        <v>9</v>
      </c>
      <c r="D333" s="60">
        <v>331315</v>
      </c>
      <c r="E333" s="60">
        <v>19879</v>
      </c>
      <c r="F333" s="61">
        <v>3.0574006838208299E-5</v>
      </c>
    </row>
    <row r="334" spans="1:6" x14ac:dyDescent="0.2">
      <c r="A334" s="49" t="s">
        <v>244</v>
      </c>
      <c r="B334" s="49" t="s">
        <v>804</v>
      </c>
      <c r="C334" s="59">
        <v>15</v>
      </c>
      <c r="D334" s="60">
        <v>481880</v>
      </c>
      <c r="E334" s="60">
        <v>28913</v>
      </c>
      <c r="F334" s="61">
        <v>4.446834648187115E-5</v>
      </c>
    </row>
    <row r="335" spans="1:6" x14ac:dyDescent="0.2">
      <c r="A335" s="49" t="s">
        <v>244</v>
      </c>
      <c r="B335" s="49" t="s">
        <v>3</v>
      </c>
      <c r="C335" s="59">
        <v>15</v>
      </c>
      <c r="D335" s="60">
        <v>1699831</v>
      </c>
      <c r="E335" s="60">
        <v>101990</v>
      </c>
      <c r="F335" s="61">
        <v>1.5686115787659664E-4</v>
      </c>
    </row>
    <row r="336" spans="1:6" x14ac:dyDescent="0.2">
      <c r="A336" s="49" t="s">
        <v>244</v>
      </c>
      <c r="B336" s="49" t="s">
        <v>2</v>
      </c>
      <c r="C336" s="59" t="s">
        <v>803</v>
      </c>
      <c r="D336" s="60" t="s">
        <v>803</v>
      </c>
      <c r="E336" s="60" t="s">
        <v>803</v>
      </c>
      <c r="F336" s="61" t="s">
        <v>803</v>
      </c>
    </row>
    <row r="337" spans="1:6" x14ac:dyDescent="0.2">
      <c r="A337" s="49" t="s">
        <v>244</v>
      </c>
      <c r="B337" s="49" t="s">
        <v>6</v>
      </c>
      <c r="C337" s="59">
        <v>9</v>
      </c>
      <c r="D337" s="60">
        <v>517050</v>
      </c>
      <c r="E337" s="60">
        <v>31023</v>
      </c>
      <c r="F337" s="61">
        <v>4.7713537609625039E-5</v>
      </c>
    </row>
    <row r="338" spans="1:6" x14ac:dyDescent="0.2">
      <c r="A338" s="49" t="s">
        <v>244</v>
      </c>
      <c r="B338" s="49" t="s">
        <v>10</v>
      </c>
      <c r="C338" s="59">
        <v>66</v>
      </c>
      <c r="D338" s="60">
        <v>4373266</v>
      </c>
      <c r="E338" s="60">
        <v>262396</v>
      </c>
      <c r="F338" s="61">
        <v>4.0356643182848763E-4</v>
      </c>
    </row>
    <row r="339" spans="1:6" x14ac:dyDescent="0.2">
      <c r="A339" s="49" t="s">
        <v>244</v>
      </c>
      <c r="B339" s="49" t="s">
        <v>4</v>
      </c>
      <c r="C339" s="59">
        <v>12</v>
      </c>
      <c r="D339" s="60">
        <v>946617</v>
      </c>
      <c r="E339" s="60">
        <v>56797</v>
      </c>
      <c r="F339" s="61">
        <v>8.7354085536984604E-5</v>
      </c>
    </row>
    <row r="340" spans="1:6" x14ac:dyDescent="0.2">
      <c r="A340" s="49" t="s">
        <v>244</v>
      </c>
      <c r="B340" s="49" t="s">
        <v>805</v>
      </c>
      <c r="C340" s="59">
        <v>130</v>
      </c>
      <c r="D340" s="60">
        <v>2196231</v>
      </c>
      <c r="E340" s="60">
        <v>129522</v>
      </c>
      <c r="F340" s="61">
        <v>1.9920551907532649E-4</v>
      </c>
    </row>
    <row r="341" spans="1:6" x14ac:dyDescent="0.2">
      <c r="A341" s="49" t="s">
        <v>244</v>
      </c>
      <c r="B341" s="49" t="s">
        <v>8</v>
      </c>
      <c r="C341" s="59">
        <v>125</v>
      </c>
      <c r="D341" s="60">
        <v>8346060</v>
      </c>
      <c r="E341" s="60">
        <v>500764</v>
      </c>
      <c r="F341" s="61">
        <v>7.7017767293770017E-4</v>
      </c>
    </row>
    <row r="342" spans="1:6" x14ac:dyDescent="0.2">
      <c r="A342" s="49" t="s">
        <v>244</v>
      </c>
      <c r="B342" s="49" t="s">
        <v>806</v>
      </c>
      <c r="C342" s="59">
        <v>14</v>
      </c>
      <c r="D342" s="60">
        <v>1741738</v>
      </c>
      <c r="E342" s="60">
        <v>104504</v>
      </c>
      <c r="F342" s="61">
        <v>1.607277031349726E-4</v>
      </c>
    </row>
    <row r="343" spans="1:6" x14ac:dyDescent="0.2">
      <c r="A343" s="49" t="s">
        <v>244</v>
      </c>
      <c r="B343" s="49" t="s">
        <v>25</v>
      </c>
      <c r="C343" s="59">
        <v>26</v>
      </c>
      <c r="D343" s="60">
        <v>6003235</v>
      </c>
      <c r="E343" s="60">
        <v>360194</v>
      </c>
      <c r="F343" s="61">
        <v>5.5398027159724332E-4</v>
      </c>
    </row>
    <row r="344" spans="1:6" x14ac:dyDescent="0.2">
      <c r="A344" s="49" t="s">
        <v>244</v>
      </c>
      <c r="B344" s="49" t="s">
        <v>53</v>
      </c>
      <c r="C344" s="59">
        <v>430</v>
      </c>
      <c r="D344" s="60">
        <v>27415893</v>
      </c>
      <c r="E344" s="60">
        <v>1642702</v>
      </c>
      <c r="F344" s="61">
        <v>2.5264843393097464E-3</v>
      </c>
    </row>
    <row r="345" spans="1:6" x14ac:dyDescent="0.2">
      <c r="A345" s="49" t="s">
        <v>248</v>
      </c>
      <c r="B345" s="49" t="s">
        <v>5</v>
      </c>
      <c r="C345" s="59" t="s">
        <v>803</v>
      </c>
      <c r="D345" s="60" t="s">
        <v>803</v>
      </c>
      <c r="E345" s="60" t="s">
        <v>803</v>
      </c>
      <c r="F345" s="61" t="s">
        <v>803</v>
      </c>
    </row>
    <row r="346" spans="1:6" x14ac:dyDescent="0.2">
      <c r="A346" s="49" t="s">
        <v>248</v>
      </c>
      <c r="B346" s="49" t="s">
        <v>1</v>
      </c>
      <c r="C346" s="59">
        <v>7</v>
      </c>
      <c r="D346" s="60">
        <v>754573</v>
      </c>
      <c r="E346" s="60">
        <v>45274</v>
      </c>
      <c r="F346" s="61">
        <v>6.9631650766791215E-5</v>
      </c>
    </row>
    <row r="347" spans="1:6" x14ac:dyDescent="0.2">
      <c r="A347" s="49" t="s">
        <v>248</v>
      </c>
      <c r="B347" s="49" t="s">
        <v>804</v>
      </c>
      <c r="C347" s="59">
        <v>18</v>
      </c>
      <c r="D347" s="60">
        <v>628049</v>
      </c>
      <c r="E347" s="60">
        <v>37683</v>
      </c>
      <c r="F347" s="61">
        <v>5.7956652733246311E-5</v>
      </c>
    </row>
    <row r="348" spans="1:6" x14ac:dyDescent="0.2">
      <c r="A348" s="49" t="s">
        <v>248</v>
      </c>
      <c r="B348" s="49" t="s">
        <v>3</v>
      </c>
      <c r="C348" s="59">
        <v>8</v>
      </c>
      <c r="D348" s="60">
        <v>1675590</v>
      </c>
      <c r="E348" s="60">
        <v>100535</v>
      </c>
      <c r="F348" s="61">
        <v>1.546233602031929E-4</v>
      </c>
    </row>
    <row r="349" spans="1:6" x14ac:dyDescent="0.2">
      <c r="A349" s="49" t="s">
        <v>248</v>
      </c>
      <c r="B349" s="49" t="s">
        <v>2</v>
      </c>
      <c r="C349" s="59">
        <v>6</v>
      </c>
      <c r="D349" s="60">
        <v>1501837</v>
      </c>
      <c r="E349" s="60">
        <v>90110</v>
      </c>
      <c r="F349" s="61">
        <v>1.3858965522365059E-4</v>
      </c>
    </row>
    <row r="350" spans="1:6" x14ac:dyDescent="0.2">
      <c r="A350" s="49" t="s">
        <v>248</v>
      </c>
      <c r="B350" s="49" t="s">
        <v>6</v>
      </c>
      <c r="C350" s="59" t="s">
        <v>803</v>
      </c>
      <c r="D350" s="60" t="s">
        <v>803</v>
      </c>
      <c r="E350" s="60" t="s">
        <v>803</v>
      </c>
      <c r="F350" s="61" t="s">
        <v>803</v>
      </c>
    </row>
    <row r="351" spans="1:6" x14ac:dyDescent="0.2">
      <c r="A351" s="49" t="s">
        <v>248</v>
      </c>
      <c r="B351" s="49" t="s">
        <v>10</v>
      </c>
      <c r="C351" s="59">
        <v>55</v>
      </c>
      <c r="D351" s="60">
        <v>2931091</v>
      </c>
      <c r="E351" s="60">
        <v>175865</v>
      </c>
      <c r="F351" s="61">
        <v>2.7048129747982808E-4</v>
      </c>
    </row>
    <row r="352" spans="1:6" x14ac:dyDescent="0.2">
      <c r="A352" s="49" t="s">
        <v>248</v>
      </c>
      <c r="B352" s="49" t="s">
        <v>4</v>
      </c>
      <c r="C352" s="59">
        <v>5</v>
      </c>
      <c r="D352" s="60">
        <v>320063</v>
      </c>
      <c r="E352" s="60">
        <v>19204</v>
      </c>
      <c r="F352" s="61">
        <v>2.9535853278381821E-5</v>
      </c>
    </row>
    <row r="353" spans="1:6" x14ac:dyDescent="0.2">
      <c r="A353" s="49" t="s">
        <v>248</v>
      </c>
      <c r="B353" s="49" t="s">
        <v>805</v>
      </c>
      <c r="C353" s="59">
        <v>101</v>
      </c>
      <c r="D353" s="60">
        <v>2151932</v>
      </c>
      <c r="E353" s="60">
        <v>125774</v>
      </c>
      <c r="F353" s="61">
        <v>1.9344107530906035E-4</v>
      </c>
    </row>
    <row r="354" spans="1:6" x14ac:dyDescent="0.2">
      <c r="A354" s="49" t="s">
        <v>248</v>
      </c>
      <c r="B354" s="49" t="s">
        <v>8</v>
      </c>
      <c r="C354" s="59">
        <v>67</v>
      </c>
      <c r="D354" s="60">
        <v>692899</v>
      </c>
      <c r="E354" s="60">
        <v>41574</v>
      </c>
      <c r="F354" s="61">
        <v>6.394103125366829E-5</v>
      </c>
    </row>
    <row r="355" spans="1:6" x14ac:dyDescent="0.2">
      <c r="A355" s="49" t="s">
        <v>248</v>
      </c>
      <c r="B355" s="49" t="s">
        <v>806</v>
      </c>
      <c r="C355" s="59">
        <v>22</v>
      </c>
      <c r="D355" s="60">
        <v>1223779</v>
      </c>
      <c r="E355" s="60">
        <v>73427</v>
      </c>
      <c r="F355" s="61">
        <v>1.1293111324056144E-4</v>
      </c>
    </row>
    <row r="356" spans="1:6" x14ac:dyDescent="0.2">
      <c r="A356" s="49" t="s">
        <v>248</v>
      </c>
      <c r="B356" s="49" t="s">
        <v>25</v>
      </c>
      <c r="C356" s="59">
        <v>11</v>
      </c>
      <c r="D356" s="60">
        <v>1123344</v>
      </c>
      <c r="E356" s="60">
        <v>67401</v>
      </c>
      <c r="F356" s="61">
        <v>1.0366309346054016E-4</v>
      </c>
    </row>
    <row r="357" spans="1:6" x14ac:dyDescent="0.2">
      <c r="A357" s="49" t="s">
        <v>248</v>
      </c>
      <c r="B357" s="49" t="s">
        <v>53</v>
      </c>
      <c r="C357" s="59">
        <v>308</v>
      </c>
      <c r="D357" s="60">
        <v>14358366</v>
      </c>
      <c r="E357" s="60">
        <v>858160</v>
      </c>
      <c r="F357" s="61">
        <v>1.3198546057788035E-3</v>
      </c>
    </row>
    <row r="358" spans="1:6" x14ac:dyDescent="0.2">
      <c r="A358" s="49" t="s">
        <v>253</v>
      </c>
      <c r="B358" s="49" t="s">
        <v>5</v>
      </c>
      <c r="C358" s="59">
        <v>6</v>
      </c>
      <c r="D358" s="60">
        <v>280948</v>
      </c>
      <c r="E358" s="60">
        <v>16857</v>
      </c>
      <c r="F358" s="61">
        <v>2.5926154900733301E-5</v>
      </c>
    </row>
    <row r="359" spans="1:6" x14ac:dyDescent="0.2">
      <c r="A359" s="49" t="s">
        <v>253</v>
      </c>
      <c r="B359" s="49" t="s">
        <v>1</v>
      </c>
      <c r="C359" s="59">
        <v>15</v>
      </c>
      <c r="D359" s="60">
        <v>3021732</v>
      </c>
      <c r="E359" s="60">
        <v>181304</v>
      </c>
      <c r="F359" s="61">
        <v>2.7884650816411882E-4</v>
      </c>
    </row>
    <row r="360" spans="1:6" x14ac:dyDescent="0.2">
      <c r="A360" s="49" t="s">
        <v>253</v>
      </c>
      <c r="B360" s="49" t="s">
        <v>804</v>
      </c>
      <c r="C360" s="59">
        <v>39</v>
      </c>
      <c r="D360" s="60">
        <v>2849444</v>
      </c>
      <c r="E360" s="60">
        <v>170220</v>
      </c>
      <c r="F360" s="61">
        <v>2.6179925770913111E-4</v>
      </c>
    </row>
    <row r="361" spans="1:6" x14ac:dyDescent="0.2">
      <c r="A361" s="49" t="s">
        <v>253</v>
      </c>
      <c r="B361" s="49" t="s">
        <v>3</v>
      </c>
      <c r="C361" s="59">
        <v>19</v>
      </c>
      <c r="D361" s="60">
        <v>4415188</v>
      </c>
      <c r="E361" s="60">
        <v>264911</v>
      </c>
      <c r="F361" s="61">
        <v>4.0743451509213738E-4</v>
      </c>
    </row>
    <row r="362" spans="1:6" x14ac:dyDescent="0.2">
      <c r="A362" s="49" t="s">
        <v>253</v>
      </c>
      <c r="B362" s="49" t="s">
        <v>2</v>
      </c>
      <c r="C362" s="59">
        <v>7</v>
      </c>
      <c r="D362" s="60">
        <v>6583904</v>
      </c>
      <c r="E362" s="60">
        <v>395034</v>
      </c>
      <c r="F362" s="61">
        <v>6.0756437533702795E-4</v>
      </c>
    </row>
    <row r="363" spans="1:6" x14ac:dyDescent="0.2">
      <c r="A363" s="49" t="s">
        <v>253</v>
      </c>
      <c r="B363" s="49" t="s">
        <v>6</v>
      </c>
      <c r="C363" s="59">
        <v>7</v>
      </c>
      <c r="D363" s="60">
        <v>932454</v>
      </c>
      <c r="E363" s="60">
        <v>55947</v>
      </c>
      <c r="F363" s="61">
        <v>8.6046781054240147E-5</v>
      </c>
    </row>
    <row r="364" spans="1:6" x14ac:dyDescent="0.2">
      <c r="A364" s="49" t="s">
        <v>253</v>
      </c>
      <c r="B364" s="49" t="s">
        <v>10</v>
      </c>
      <c r="C364" s="59">
        <v>120</v>
      </c>
      <c r="D364" s="60">
        <v>7843886</v>
      </c>
      <c r="E364" s="60">
        <v>470633</v>
      </c>
      <c r="F364" s="61">
        <v>7.2383603603231987E-4</v>
      </c>
    </row>
    <row r="365" spans="1:6" x14ac:dyDescent="0.2">
      <c r="A365" s="49" t="s">
        <v>253</v>
      </c>
      <c r="B365" s="49" t="s">
        <v>4</v>
      </c>
      <c r="C365" s="59">
        <v>22</v>
      </c>
      <c r="D365" s="60">
        <v>1688466</v>
      </c>
      <c r="E365" s="60">
        <v>101308</v>
      </c>
      <c r="F365" s="61">
        <v>1.5581223827985344E-4</v>
      </c>
    </row>
    <row r="366" spans="1:6" x14ac:dyDescent="0.2">
      <c r="A366" s="49" t="s">
        <v>253</v>
      </c>
      <c r="B366" s="49" t="s">
        <v>805</v>
      </c>
      <c r="C366" s="59">
        <v>318</v>
      </c>
      <c r="D366" s="60">
        <v>5521929</v>
      </c>
      <c r="E366" s="60">
        <v>329492</v>
      </c>
      <c r="F366" s="61">
        <v>5.0676043368051357E-4</v>
      </c>
    </row>
    <row r="367" spans="1:6" x14ac:dyDescent="0.2">
      <c r="A367" s="49" t="s">
        <v>253</v>
      </c>
      <c r="B367" s="49" t="s">
        <v>8</v>
      </c>
      <c r="C367" s="59">
        <v>119</v>
      </c>
      <c r="D367" s="60">
        <v>1726953</v>
      </c>
      <c r="E367" s="60">
        <v>103428</v>
      </c>
      <c r="F367" s="61">
        <v>1.590728094603455E-4</v>
      </c>
    </row>
    <row r="368" spans="1:6" x14ac:dyDescent="0.2">
      <c r="A368" s="49" t="s">
        <v>253</v>
      </c>
      <c r="B368" s="49" t="s">
        <v>806</v>
      </c>
      <c r="C368" s="59">
        <v>37</v>
      </c>
      <c r="D368" s="60">
        <v>537758</v>
      </c>
      <c r="E368" s="60">
        <v>32265</v>
      </c>
      <c r="F368" s="61">
        <v>4.9623740159705758E-5</v>
      </c>
    </row>
    <row r="369" spans="1:6" x14ac:dyDescent="0.2">
      <c r="A369" s="49" t="s">
        <v>253</v>
      </c>
      <c r="B369" s="49" t="s">
        <v>25</v>
      </c>
      <c r="C369" s="59">
        <v>49</v>
      </c>
      <c r="D369" s="60">
        <v>8050361</v>
      </c>
      <c r="E369" s="60">
        <v>483022</v>
      </c>
      <c r="F369" s="61">
        <v>7.4289038336963883E-4</v>
      </c>
    </row>
    <row r="370" spans="1:6" x14ac:dyDescent="0.2">
      <c r="A370" s="49" t="s">
        <v>253</v>
      </c>
      <c r="B370" s="49" t="s">
        <v>53</v>
      </c>
      <c r="C370" s="59">
        <v>758</v>
      </c>
      <c r="D370" s="60">
        <v>43453023</v>
      </c>
      <c r="E370" s="60">
        <v>2604422</v>
      </c>
      <c r="F370" s="61">
        <v>4.0056147712450394E-3</v>
      </c>
    </row>
    <row r="371" spans="1:6" x14ac:dyDescent="0.2">
      <c r="A371" s="49" t="s">
        <v>263</v>
      </c>
      <c r="B371" s="49" t="s">
        <v>5</v>
      </c>
      <c r="C371" s="59">
        <v>23</v>
      </c>
      <c r="D371" s="60">
        <v>3741153</v>
      </c>
      <c r="E371" s="60">
        <v>224469</v>
      </c>
      <c r="F371" s="61">
        <v>3.4523450580842995E-4</v>
      </c>
    </row>
    <row r="372" spans="1:6" x14ac:dyDescent="0.2">
      <c r="A372" s="49" t="s">
        <v>263</v>
      </c>
      <c r="B372" s="49" t="s">
        <v>1</v>
      </c>
      <c r="C372" s="59">
        <v>19</v>
      </c>
      <c r="D372" s="60">
        <v>24886788</v>
      </c>
      <c r="E372" s="60">
        <v>1493207</v>
      </c>
      <c r="F372" s="61">
        <v>2.2965602409004728E-3</v>
      </c>
    </row>
    <row r="373" spans="1:6" x14ac:dyDescent="0.2">
      <c r="A373" s="49" t="s">
        <v>263</v>
      </c>
      <c r="B373" s="49" t="s">
        <v>804</v>
      </c>
      <c r="C373" s="59">
        <v>103</v>
      </c>
      <c r="D373" s="60">
        <v>15664727</v>
      </c>
      <c r="E373" s="60">
        <v>939884</v>
      </c>
      <c r="F373" s="61">
        <v>1.4455465487762246E-3</v>
      </c>
    </row>
    <row r="374" spans="1:6" x14ac:dyDescent="0.2">
      <c r="A374" s="49" t="s">
        <v>263</v>
      </c>
      <c r="B374" s="49" t="s">
        <v>3</v>
      </c>
      <c r="C374" s="59">
        <v>41</v>
      </c>
      <c r="D374" s="60">
        <v>12345150</v>
      </c>
      <c r="E374" s="60">
        <v>740709</v>
      </c>
      <c r="F374" s="61">
        <v>1.1392143483637221E-3</v>
      </c>
    </row>
    <row r="375" spans="1:6" x14ac:dyDescent="0.2">
      <c r="A375" s="49" t="s">
        <v>263</v>
      </c>
      <c r="B375" s="49" t="s">
        <v>2</v>
      </c>
      <c r="C375" s="59">
        <v>16</v>
      </c>
      <c r="D375" s="60">
        <v>26612141</v>
      </c>
      <c r="E375" s="60">
        <v>1596728</v>
      </c>
      <c r="F375" s="61">
        <v>2.4557760848512833E-3</v>
      </c>
    </row>
    <row r="376" spans="1:6" x14ac:dyDescent="0.2">
      <c r="A376" s="49" t="s">
        <v>263</v>
      </c>
      <c r="B376" s="49" t="s">
        <v>6</v>
      </c>
      <c r="C376" s="59">
        <v>24</v>
      </c>
      <c r="D376" s="60">
        <v>3832847</v>
      </c>
      <c r="E376" s="60">
        <v>229971</v>
      </c>
      <c r="F376" s="61">
        <v>3.5369661082497114E-4</v>
      </c>
    </row>
    <row r="377" spans="1:6" x14ac:dyDescent="0.2">
      <c r="A377" s="49" t="s">
        <v>263</v>
      </c>
      <c r="B377" s="49" t="s">
        <v>10</v>
      </c>
      <c r="C377" s="59">
        <v>178</v>
      </c>
      <c r="D377" s="60">
        <v>9111394</v>
      </c>
      <c r="E377" s="60">
        <v>546684</v>
      </c>
      <c r="F377" s="61">
        <v>8.4080287511137711E-4</v>
      </c>
    </row>
    <row r="378" spans="1:6" x14ac:dyDescent="0.2">
      <c r="A378" s="49" t="s">
        <v>263</v>
      </c>
      <c r="B378" s="49" t="s">
        <v>4</v>
      </c>
      <c r="C378" s="59">
        <v>35</v>
      </c>
      <c r="D378" s="60">
        <v>7226457</v>
      </c>
      <c r="E378" s="60">
        <v>433429</v>
      </c>
      <c r="F378" s="61">
        <v>6.6661608782523187E-4</v>
      </c>
    </row>
    <row r="379" spans="1:6" x14ac:dyDescent="0.2">
      <c r="A379" s="49" t="s">
        <v>263</v>
      </c>
      <c r="B379" s="49" t="s">
        <v>805</v>
      </c>
      <c r="C379" s="59">
        <v>485</v>
      </c>
      <c r="D379" s="60">
        <v>19003727</v>
      </c>
      <c r="E379" s="60">
        <v>1115515</v>
      </c>
      <c r="F379" s="61">
        <v>1.7156679530219796E-3</v>
      </c>
    </row>
    <row r="380" spans="1:6" x14ac:dyDescent="0.2">
      <c r="A380" s="49" t="s">
        <v>263</v>
      </c>
      <c r="B380" s="49" t="s">
        <v>8</v>
      </c>
      <c r="C380" s="59">
        <v>277</v>
      </c>
      <c r="D380" s="60">
        <v>13205547</v>
      </c>
      <c r="E380" s="60">
        <v>792333</v>
      </c>
      <c r="F380" s="61">
        <v>1.2186123326192514E-3</v>
      </c>
    </row>
    <row r="381" spans="1:6" x14ac:dyDescent="0.2">
      <c r="A381" s="49" t="s">
        <v>263</v>
      </c>
      <c r="B381" s="49" t="s">
        <v>806</v>
      </c>
      <c r="C381" s="59">
        <v>54</v>
      </c>
      <c r="D381" s="60">
        <v>5381728</v>
      </c>
      <c r="E381" s="60">
        <v>322904</v>
      </c>
      <c r="F381" s="61">
        <v>4.9662805493660717E-4</v>
      </c>
    </row>
    <row r="382" spans="1:6" x14ac:dyDescent="0.2">
      <c r="A382" s="49" t="s">
        <v>263</v>
      </c>
      <c r="B382" s="49" t="s">
        <v>25</v>
      </c>
      <c r="C382" s="59">
        <v>52</v>
      </c>
      <c r="D382" s="60">
        <v>7303951</v>
      </c>
      <c r="E382" s="60">
        <v>437694</v>
      </c>
      <c r="F382" s="61">
        <v>6.7317568031806147E-4</v>
      </c>
    </row>
    <row r="383" spans="1:6" x14ac:dyDescent="0.2">
      <c r="A383" s="49" t="s">
        <v>263</v>
      </c>
      <c r="B383" s="49" t="s">
        <v>53</v>
      </c>
      <c r="C383" s="59">
        <v>1307</v>
      </c>
      <c r="D383" s="60">
        <v>148315610</v>
      </c>
      <c r="E383" s="60">
        <v>8873526</v>
      </c>
      <c r="F383" s="61">
        <v>1.3647529785352339E-2</v>
      </c>
    </row>
    <row r="384" spans="1:6" x14ac:dyDescent="0.2">
      <c r="A384" s="49" t="s">
        <v>269</v>
      </c>
      <c r="B384" s="49" t="s">
        <v>5</v>
      </c>
      <c r="C384" s="59">
        <v>21</v>
      </c>
      <c r="D384" s="60">
        <v>637347</v>
      </c>
      <c r="E384" s="60">
        <v>38241</v>
      </c>
      <c r="F384" s="61">
        <v>5.8814859676036199E-5</v>
      </c>
    </row>
    <row r="385" spans="1:6" x14ac:dyDescent="0.2">
      <c r="A385" s="49" t="s">
        <v>269</v>
      </c>
      <c r="B385" s="49" t="s">
        <v>1</v>
      </c>
      <c r="C385" s="59">
        <v>12</v>
      </c>
      <c r="D385" s="60">
        <v>1259251</v>
      </c>
      <c r="E385" s="60">
        <v>75555</v>
      </c>
      <c r="F385" s="61">
        <v>1.1620398846324403E-4</v>
      </c>
    </row>
    <row r="386" spans="1:6" x14ac:dyDescent="0.2">
      <c r="A386" s="49" t="s">
        <v>269</v>
      </c>
      <c r="B386" s="49" t="s">
        <v>804</v>
      </c>
      <c r="C386" s="59">
        <v>82</v>
      </c>
      <c r="D386" s="60">
        <v>7687330</v>
      </c>
      <c r="E386" s="60">
        <v>461240</v>
      </c>
      <c r="F386" s="61">
        <v>7.093895524953567E-4</v>
      </c>
    </row>
    <row r="387" spans="1:6" x14ac:dyDescent="0.2">
      <c r="A387" s="49" t="s">
        <v>269</v>
      </c>
      <c r="B387" s="49" t="s">
        <v>3</v>
      </c>
      <c r="C387" s="59">
        <v>28</v>
      </c>
      <c r="D387" s="60">
        <v>7406164</v>
      </c>
      <c r="E387" s="60">
        <v>444370</v>
      </c>
      <c r="F387" s="61">
        <v>6.8344340352606385E-4</v>
      </c>
    </row>
    <row r="388" spans="1:6" x14ac:dyDescent="0.2">
      <c r="A388" s="49" t="s">
        <v>269</v>
      </c>
      <c r="B388" s="49" t="s">
        <v>2</v>
      </c>
      <c r="C388" s="59">
        <v>5</v>
      </c>
      <c r="D388" s="60">
        <v>10264331</v>
      </c>
      <c r="E388" s="60">
        <v>615860</v>
      </c>
      <c r="F388" s="61">
        <v>9.4719592793294247E-4</v>
      </c>
    </row>
    <row r="389" spans="1:6" x14ac:dyDescent="0.2">
      <c r="A389" s="49" t="s">
        <v>269</v>
      </c>
      <c r="B389" s="49" t="s">
        <v>6</v>
      </c>
      <c r="C389" s="59">
        <v>11</v>
      </c>
      <c r="D389" s="60">
        <v>1267548</v>
      </c>
      <c r="E389" s="60">
        <v>76053</v>
      </c>
      <c r="F389" s="61">
        <v>1.1696991508960491E-4</v>
      </c>
    </row>
    <row r="390" spans="1:6" x14ac:dyDescent="0.2">
      <c r="A390" s="49" t="s">
        <v>269</v>
      </c>
      <c r="B390" s="49" t="s">
        <v>10</v>
      </c>
      <c r="C390" s="59">
        <v>177</v>
      </c>
      <c r="D390" s="60">
        <v>7952501</v>
      </c>
      <c r="E390" s="60">
        <v>477150</v>
      </c>
      <c r="F390" s="61">
        <v>7.3385921640178528E-4</v>
      </c>
    </row>
    <row r="391" spans="1:6" x14ac:dyDescent="0.2">
      <c r="A391" s="49" t="s">
        <v>269</v>
      </c>
      <c r="B391" s="49" t="s">
        <v>4</v>
      </c>
      <c r="C391" s="59">
        <v>24</v>
      </c>
      <c r="D391" s="60">
        <v>5534889</v>
      </c>
      <c r="E391" s="60">
        <v>332000</v>
      </c>
      <c r="F391" s="61">
        <v>5.1061775090724664E-4</v>
      </c>
    </row>
    <row r="392" spans="1:6" x14ac:dyDescent="0.2">
      <c r="A392" s="49" t="s">
        <v>269</v>
      </c>
      <c r="B392" s="49" t="s">
        <v>805</v>
      </c>
      <c r="C392" s="59">
        <v>478</v>
      </c>
      <c r="D392" s="60">
        <v>12776452</v>
      </c>
      <c r="E392" s="60">
        <v>749615</v>
      </c>
      <c r="F392" s="61">
        <v>1.1529118233323363E-3</v>
      </c>
    </row>
    <row r="393" spans="1:6" x14ac:dyDescent="0.2">
      <c r="A393" s="49" t="s">
        <v>269</v>
      </c>
      <c r="B393" s="49" t="s">
        <v>8</v>
      </c>
      <c r="C393" s="59">
        <v>214</v>
      </c>
      <c r="D393" s="60">
        <v>4947330</v>
      </c>
      <c r="E393" s="60">
        <v>296840</v>
      </c>
      <c r="F393" s="61">
        <v>4.5654148547984061E-4</v>
      </c>
    </row>
    <row r="394" spans="1:6" x14ac:dyDescent="0.2">
      <c r="A394" s="49" t="s">
        <v>269</v>
      </c>
      <c r="B394" s="49" t="s">
        <v>806</v>
      </c>
      <c r="C394" s="59">
        <v>58</v>
      </c>
      <c r="D394" s="60">
        <v>4823118</v>
      </c>
      <c r="E394" s="60">
        <v>289387</v>
      </c>
      <c r="F394" s="61">
        <v>4.4507873217408244E-4</v>
      </c>
    </row>
    <row r="395" spans="1:6" x14ac:dyDescent="0.2">
      <c r="A395" s="49" t="s">
        <v>269</v>
      </c>
      <c r="B395" s="49" t="s">
        <v>25</v>
      </c>
      <c r="C395" s="59">
        <v>34</v>
      </c>
      <c r="D395" s="60">
        <v>10789200</v>
      </c>
      <c r="E395" s="60">
        <v>645650</v>
      </c>
      <c r="F395" s="61">
        <v>9.9301310503995118E-4</v>
      </c>
    </row>
    <row r="396" spans="1:6" x14ac:dyDescent="0.2">
      <c r="A396" s="49" t="s">
        <v>269</v>
      </c>
      <c r="B396" s="49" t="s">
        <v>53</v>
      </c>
      <c r="C396" s="59">
        <v>1144</v>
      </c>
      <c r="D396" s="60">
        <v>75345461</v>
      </c>
      <c r="E396" s="60">
        <v>4501960</v>
      </c>
      <c r="F396" s="61">
        <v>6.9240382225132166E-3</v>
      </c>
    </row>
    <row r="397" spans="1:6" x14ac:dyDescent="0.2">
      <c r="A397" s="49" t="s">
        <v>278</v>
      </c>
      <c r="B397" s="49" t="s">
        <v>5</v>
      </c>
      <c r="C397" s="59">
        <v>65</v>
      </c>
      <c r="D397" s="60">
        <v>10807921</v>
      </c>
      <c r="E397" s="60">
        <v>648475</v>
      </c>
      <c r="F397" s="61">
        <v>9.9735796993848428E-4</v>
      </c>
    </row>
    <row r="398" spans="1:6" x14ac:dyDescent="0.2">
      <c r="A398" s="49" t="s">
        <v>278</v>
      </c>
      <c r="B398" s="49" t="s">
        <v>1</v>
      </c>
      <c r="C398" s="59">
        <v>41</v>
      </c>
      <c r="D398" s="60">
        <v>34853104</v>
      </c>
      <c r="E398" s="60">
        <v>2091186</v>
      </c>
      <c r="F398" s="61">
        <v>3.2162550965322933E-3</v>
      </c>
    </row>
    <row r="399" spans="1:6" x14ac:dyDescent="0.2">
      <c r="A399" s="49" t="s">
        <v>278</v>
      </c>
      <c r="B399" s="49" t="s">
        <v>804</v>
      </c>
      <c r="C399" s="59">
        <v>267</v>
      </c>
      <c r="D399" s="60">
        <v>35426482</v>
      </c>
      <c r="E399" s="60">
        <v>2125332</v>
      </c>
      <c r="F399" s="61">
        <v>3.268771824612049E-3</v>
      </c>
    </row>
    <row r="400" spans="1:6" x14ac:dyDescent="0.2">
      <c r="A400" s="49" t="s">
        <v>278</v>
      </c>
      <c r="B400" s="49" t="s">
        <v>3</v>
      </c>
      <c r="C400" s="59">
        <v>86</v>
      </c>
      <c r="D400" s="60">
        <v>31257995</v>
      </c>
      <c r="E400" s="60">
        <v>1875480</v>
      </c>
      <c r="F400" s="61">
        <v>2.8844981309383219E-3</v>
      </c>
    </row>
    <row r="401" spans="1:6" x14ac:dyDescent="0.2">
      <c r="A401" s="49" t="s">
        <v>278</v>
      </c>
      <c r="B401" s="49" t="s">
        <v>2</v>
      </c>
      <c r="C401" s="59">
        <v>28</v>
      </c>
      <c r="D401" s="60">
        <v>45989909</v>
      </c>
      <c r="E401" s="60">
        <v>2759395</v>
      </c>
      <c r="F401" s="61">
        <v>4.2439640625442825E-3</v>
      </c>
    </row>
    <row r="402" spans="1:6" x14ac:dyDescent="0.2">
      <c r="A402" s="49" t="s">
        <v>278</v>
      </c>
      <c r="B402" s="49" t="s">
        <v>6</v>
      </c>
      <c r="C402" s="59">
        <v>64</v>
      </c>
      <c r="D402" s="60">
        <v>17120421</v>
      </c>
      <c r="E402" s="60">
        <v>1027225</v>
      </c>
      <c r="F402" s="61">
        <v>1.579877467396676E-3</v>
      </c>
    </row>
    <row r="403" spans="1:6" x14ac:dyDescent="0.2">
      <c r="A403" s="49" t="s">
        <v>278</v>
      </c>
      <c r="B403" s="49" t="s">
        <v>10</v>
      </c>
      <c r="C403" s="59">
        <v>427</v>
      </c>
      <c r="D403" s="60">
        <v>22195149</v>
      </c>
      <c r="E403" s="60">
        <v>1331709</v>
      </c>
      <c r="F403" s="61">
        <v>2.0481754651895737E-3</v>
      </c>
    </row>
    <row r="404" spans="1:6" x14ac:dyDescent="0.2">
      <c r="A404" s="49" t="s">
        <v>278</v>
      </c>
      <c r="B404" s="49" t="s">
        <v>4</v>
      </c>
      <c r="C404" s="59">
        <v>83</v>
      </c>
      <c r="D404" s="60">
        <v>22850318</v>
      </c>
      <c r="E404" s="60">
        <v>1370985</v>
      </c>
      <c r="F404" s="61">
        <v>2.1085821603240105E-3</v>
      </c>
    </row>
    <row r="405" spans="1:6" x14ac:dyDescent="0.2">
      <c r="A405" s="49" t="s">
        <v>278</v>
      </c>
      <c r="B405" s="49" t="s">
        <v>805</v>
      </c>
      <c r="C405" s="59">
        <v>1256</v>
      </c>
      <c r="D405" s="60">
        <v>47316615</v>
      </c>
      <c r="E405" s="60">
        <v>2774622</v>
      </c>
      <c r="F405" s="61">
        <v>4.2673832688486938E-3</v>
      </c>
    </row>
    <row r="406" spans="1:6" x14ac:dyDescent="0.2">
      <c r="A406" s="49" t="s">
        <v>278</v>
      </c>
      <c r="B406" s="49" t="s">
        <v>8</v>
      </c>
      <c r="C406" s="59">
        <v>579</v>
      </c>
      <c r="D406" s="60">
        <v>34961767</v>
      </c>
      <c r="E406" s="60">
        <v>2097706</v>
      </c>
      <c r="F406" s="61">
        <v>3.2262828909175802E-3</v>
      </c>
    </row>
    <row r="407" spans="1:6" x14ac:dyDescent="0.2">
      <c r="A407" s="49" t="s">
        <v>278</v>
      </c>
      <c r="B407" s="49" t="s">
        <v>806</v>
      </c>
      <c r="C407" s="59">
        <v>108</v>
      </c>
      <c r="D407" s="60">
        <v>15620066</v>
      </c>
      <c r="E407" s="60">
        <v>937204</v>
      </c>
      <c r="F407" s="61">
        <v>1.441424694642395E-3</v>
      </c>
    </row>
    <row r="408" spans="1:6" x14ac:dyDescent="0.2">
      <c r="A408" s="49" t="s">
        <v>278</v>
      </c>
      <c r="B408" s="49" t="s">
        <v>25</v>
      </c>
      <c r="C408" s="59">
        <v>158</v>
      </c>
      <c r="D408" s="60">
        <v>53097572</v>
      </c>
      <c r="E408" s="60">
        <v>3182906</v>
      </c>
      <c r="F408" s="61">
        <v>4.8953262140637973E-3</v>
      </c>
    </row>
    <row r="409" spans="1:6" x14ac:dyDescent="0.2">
      <c r="A409" s="49" t="s">
        <v>278</v>
      </c>
      <c r="B409" s="49" t="s">
        <v>53</v>
      </c>
      <c r="C409" s="59">
        <v>3162</v>
      </c>
      <c r="D409" s="60">
        <v>371497319</v>
      </c>
      <c r="E409" s="60">
        <v>22222224</v>
      </c>
      <c r="F409" s="61">
        <v>3.4177897707942884E-2</v>
      </c>
    </row>
    <row r="410" spans="1:6" x14ac:dyDescent="0.2">
      <c r="A410" s="49" t="s">
        <v>290</v>
      </c>
      <c r="B410" s="49" t="s">
        <v>5</v>
      </c>
      <c r="C410" s="59" t="s">
        <v>803</v>
      </c>
      <c r="D410" s="60" t="s">
        <v>803</v>
      </c>
      <c r="E410" s="60" t="s">
        <v>803</v>
      </c>
      <c r="F410" s="61" t="s">
        <v>803</v>
      </c>
    </row>
    <row r="411" spans="1:6" x14ac:dyDescent="0.2">
      <c r="A411" s="49" t="s">
        <v>290</v>
      </c>
      <c r="B411" s="49" t="s">
        <v>1</v>
      </c>
      <c r="C411" s="59">
        <v>14</v>
      </c>
      <c r="D411" s="60">
        <v>2077481</v>
      </c>
      <c r="E411" s="60">
        <v>124649</v>
      </c>
      <c r="F411" s="61">
        <v>1.9171081937601622E-4</v>
      </c>
    </row>
    <row r="412" spans="1:6" x14ac:dyDescent="0.2">
      <c r="A412" s="49" t="s">
        <v>290</v>
      </c>
      <c r="B412" s="49" t="s">
        <v>804</v>
      </c>
      <c r="C412" s="59">
        <v>20</v>
      </c>
      <c r="D412" s="60">
        <v>1077511</v>
      </c>
      <c r="E412" s="60">
        <v>64651</v>
      </c>
      <c r="F412" s="61">
        <v>9.9433578957543373E-5</v>
      </c>
    </row>
    <row r="413" spans="1:6" x14ac:dyDescent="0.2">
      <c r="A413" s="49" t="s">
        <v>290</v>
      </c>
      <c r="B413" s="49" t="s">
        <v>3</v>
      </c>
      <c r="C413" s="59">
        <v>14</v>
      </c>
      <c r="D413" s="60">
        <v>5027333</v>
      </c>
      <c r="E413" s="60">
        <v>301640</v>
      </c>
      <c r="F413" s="61">
        <v>4.6392391079416224E-4</v>
      </c>
    </row>
    <row r="414" spans="1:6" x14ac:dyDescent="0.2">
      <c r="A414" s="49" t="s">
        <v>290</v>
      </c>
      <c r="B414" s="49" t="s">
        <v>2</v>
      </c>
      <c r="C414" s="59" t="s">
        <v>803</v>
      </c>
      <c r="D414" s="60" t="s">
        <v>803</v>
      </c>
      <c r="E414" s="60" t="s">
        <v>803</v>
      </c>
      <c r="F414" s="61" t="s">
        <v>803</v>
      </c>
    </row>
    <row r="415" spans="1:6" x14ac:dyDescent="0.2">
      <c r="A415" s="49" t="s">
        <v>290</v>
      </c>
      <c r="B415" s="49" t="s">
        <v>6</v>
      </c>
      <c r="C415" s="59">
        <v>10</v>
      </c>
      <c r="D415" s="60">
        <v>410539</v>
      </c>
      <c r="E415" s="60">
        <v>24632</v>
      </c>
      <c r="F415" s="61">
        <v>3.7884145904660537E-5</v>
      </c>
    </row>
    <row r="416" spans="1:6" x14ac:dyDescent="0.2">
      <c r="A416" s="49" t="s">
        <v>290</v>
      </c>
      <c r="B416" s="49" t="s">
        <v>10</v>
      </c>
      <c r="C416" s="59">
        <v>81</v>
      </c>
      <c r="D416" s="60">
        <v>1631208</v>
      </c>
      <c r="E416" s="60">
        <v>97872</v>
      </c>
      <c r="F416" s="61">
        <v>1.5052765215901819E-4</v>
      </c>
    </row>
    <row r="417" spans="1:6" x14ac:dyDescent="0.2">
      <c r="A417" s="49" t="s">
        <v>290</v>
      </c>
      <c r="B417" s="49" t="s">
        <v>4</v>
      </c>
      <c r="C417" s="59">
        <v>12</v>
      </c>
      <c r="D417" s="60">
        <v>876694</v>
      </c>
      <c r="E417" s="60">
        <v>52602</v>
      </c>
      <c r="F417" s="61">
        <v>8.0902153413322253E-5</v>
      </c>
    </row>
    <row r="418" spans="1:6" x14ac:dyDescent="0.2">
      <c r="A418" s="49" t="s">
        <v>290</v>
      </c>
      <c r="B418" s="49" t="s">
        <v>805</v>
      </c>
      <c r="C418" s="59">
        <v>152</v>
      </c>
      <c r="D418" s="60">
        <v>1899412</v>
      </c>
      <c r="E418" s="60">
        <v>112682</v>
      </c>
      <c r="F418" s="61">
        <v>1.7330551026424807E-4</v>
      </c>
    </row>
    <row r="419" spans="1:6" x14ac:dyDescent="0.2">
      <c r="A419" s="49" t="s">
        <v>290</v>
      </c>
      <c r="B419" s="49" t="s">
        <v>8</v>
      </c>
      <c r="C419" s="59">
        <v>84</v>
      </c>
      <c r="D419" s="60">
        <v>836156</v>
      </c>
      <c r="E419" s="60">
        <v>50169</v>
      </c>
      <c r="F419" s="61">
        <v>7.7160186582125469E-5</v>
      </c>
    </row>
    <row r="420" spans="1:6" x14ac:dyDescent="0.2">
      <c r="A420" s="49" t="s">
        <v>290</v>
      </c>
      <c r="B420" s="49" t="s">
        <v>806</v>
      </c>
      <c r="C420" s="59">
        <v>29</v>
      </c>
      <c r="D420" s="60">
        <v>4344367</v>
      </c>
      <c r="E420" s="60">
        <v>260662</v>
      </c>
      <c r="F420" s="61">
        <v>4.0089953068368891E-4</v>
      </c>
    </row>
    <row r="421" spans="1:6" x14ac:dyDescent="0.2">
      <c r="A421" s="49" t="s">
        <v>290</v>
      </c>
      <c r="B421" s="49" t="s">
        <v>25</v>
      </c>
      <c r="C421" s="59">
        <v>14</v>
      </c>
      <c r="D421" s="60">
        <v>2020846</v>
      </c>
      <c r="E421" s="60">
        <v>121251</v>
      </c>
      <c r="F421" s="61">
        <v>1.8648467745558601E-4</v>
      </c>
    </row>
    <row r="422" spans="1:6" x14ac:dyDescent="0.2">
      <c r="A422" s="49" t="s">
        <v>290</v>
      </c>
      <c r="B422" s="49" t="s">
        <v>53</v>
      </c>
      <c r="C422" s="59">
        <v>436</v>
      </c>
      <c r="D422" s="60">
        <v>20719776</v>
      </c>
      <c r="E422" s="60">
        <v>1241903</v>
      </c>
      <c r="F422" s="61">
        <v>1.9100533635691636E-3</v>
      </c>
    </row>
    <row r="423" spans="1:6" x14ac:dyDescent="0.2">
      <c r="A423" s="49" t="s">
        <v>295</v>
      </c>
      <c r="B423" s="49" t="s">
        <v>5</v>
      </c>
      <c r="C423" s="59">
        <v>8</v>
      </c>
      <c r="D423" s="60">
        <v>237293</v>
      </c>
      <c r="E423" s="60">
        <v>14238</v>
      </c>
      <c r="F423" s="61">
        <v>2.189811908860656E-5</v>
      </c>
    </row>
    <row r="424" spans="1:6" x14ac:dyDescent="0.2">
      <c r="A424" s="49" t="s">
        <v>295</v>
      </c>
      <c r="B424" s="49" t="s">
        <v>1</v>
      </c>
      <c r="C424" s="59">
        <v>14</v>
      </c>
      <c r="D424" s="60">
        <v>2503804</v>
      </c>
      <c r="E424" s="60">
        <v>150228</v>
      </c>
      <c r="F424" s="61">
        <v>2.3105145627498147E-4</v>
      </c>
    </row>
    <row r="425" spans="1:6" x14ac:dyDescent="0.2">
      <c r="A425" s="49" t="s">
        <v>295</v>
      </c>
      <c r="B425" s="49" t="s">
        <v>804</v>
      </c>
      <c r="C425" s="59">
        <v>40</v>
      </c>
      <c r="D425" s="60">
        <v>3159653</v>
      </c>
      <c r="E425" s="60">
        <v>189579</v>
      </c>
      <c r="F425" s="61">
        <v>2.9157350180495452E-4</v>
      </c>
    </row>
    <row r="426" spans="1:6" x14ac:dyDescent="0.2">
      <c r="A426" s="49" t="s">
        <v>295</v>
      </c>
      <c r="B426" s="49" t="s">
        <v>3</v>
      </c>
      <c r="C426" s="59">
        <v>24</v>
      </c>
      <c r="D426" s="60">
        <v>5384904</v>
      </c>
      <c r="E426" s="60">
        <v>323094</v>
      </c>
      <c r="F426" s="61">
        <v>4.9692027593863238E-4</v>
      </c>
    </row>
    <row r="427" spans="1:6" x14ac:dyDescent="0.2">
      <c r="A427" s="49" t="s">
        <v>295</v>
      </c>
      <c r="B427" s="49" t="s">
        <v>2</v>
      </c>
      <c r="C427" s="59">
        <v>5</v>
      </c>
      <c r="D427" s="60">
        <v>1193466</v>
      </c>
      <c r="E427" s="60">
        <v>71608</v>
      </c>
      <c r="F427" s="61">
        <v>1.101334816474883E-4</v>
      </c>
    </row>
    <row r="428" spans="1:6" x14ac:dyDescent="0.2">
      <c r="A428" s="49" t="s">
        <v>295</v>
      </c>
      <c r="B428" s="49" t="s">
        <v>6</v>
      </c>
      <c r="C428" s="59">
        <v>15</v>
      </c>
      <c r="D428" s="60">
        <v>1753611</v>
      </c>
      <c r="E428" s="60">
        <v>105217</v>
      </c>
      <c r="F428" s="61">
        <v>1.6182430089520413E-4</v>
      </c>
    </row>
    <row r="429" spans="1:6" x14ac:dyDescent="0.2">
      <c r="A429" s="49" t="s">
        <v>295</v>
      </c>
      <c r="B429" s="49" t="s">
        <v>10</v>
      </c>
      <c r="C429" s="59">
        <v>115</v>
      </c>
      <c r="D429" s="60">
        <v>3870710</v>
      </c>
      <c r="E429" s="60">
        <v>232243</v>
      </c>
      <c r="F429" s="61">
        <v>3.5719095880708338E-4</v>
      </c>
    </row>
    <row r="430" spans="1:6" x14ac:dyDescent="0.2">
      <c r="A430" s="49" t="s">
        <v>295</v>
      </c>
      <c r="B430" s="49" t="s">
        <v>4</v>
      </c>
      <c r="C430" s="59">
        <v>27</v>
      </c>
      <c r="D430" s="60">
        <v>2133660</v>
      </c>
      <c r="E430" s="60">
        <v>128013</v>
      </c>
      <c r="F430" s="61">
        <v>1.9688466911713662E-4</v>
      </c>
    </row>
    <row r="431" spans="1:6" x14ac:dyDescent="0.2">
      <c r="A431" s="49" t="s">
        <v>295</v>
      </c>
      <c r="B431" s="49" t="s">
        <v>805</v>
      </c>
      <c r="C431" s="59">
        <v>287</v>
      </c>
      <c r="D431" s="60">
        <v>8461292</v>
      </c>
      <c r="E431" s="60">
        <v>504446</v>
      </c>
      <c r="F431" s="61">
        <v>7.7584060835589439E-4</v>
      </c>
    </row>
    <row r="432" spans="1:6" x14ac:dyDescent="0.2">
      <c r="A432" s="49" t="s">
        <v>295</v>
      </c>
      <c r="B432" s="49" t="s">
        <v>8</v>
      </c>
      <c r="C432" s="59">
        <v>187</v>
      </c>
      <c r="D432" s="60">
        <v>2614768</v>
      </c>
      <c r="E432" s="60">
        <v>156886</v>
      </c>
      <c r="F432" s="61">
        <v>2.412914953880551E-4</v>
      </c>
    </row>
    <row r="433" spans="1:6" x14ac:dyDescent="0.2">
      <c r="A433" s="49" t="s">
        <v>295</v>
      </c>
      <c r="B433" s="49" t="s">
        <v>806</v>
      </c>
      <c r="C433" s="59">
        <v>37</v>
      </c>
      <c r="D433" s="60">
        <v>1155659</v>
      </c>
      <c r="E433" s="60">
        <v>69340</v>
      </c>
      <c r="F433" s="61">
        <v>1.0664528568647133E-4</v>
      </c>
    </row>
    <row r="434" spans="1:6" x14ac:dyDescent="0.2">
      <c r="A434" s="49" t="s">
        <v>295</v>
      </c>
      <c r="B434" s="49" t="s">
        <v>25</v>
      </c>
      <c r="C434" s="59">
        <v>46</v>
      </c>
      <c r="D434" s="60">
        <v>2918771</v>
      </c>
      <c r="E434" s="60">
        <v>175126</v>
      </c>
      <c r="F434" s="61">
        <v>2.6934471158247732E-4</v>
      </c>
    </row>
    <row r="435" spans="1:6" x14ac:dyDescent="0.2">
      <c r="A435" s="49" t="s">
        <v>295</v>
      </c>
      <c r="B435" s="49" t="s">
        <v>53</v>
      </c>
      <c r="C435" s="59">
        <v>805</v>
      </c>
      <c r="D435" s="60">
        <v>35387591</v>
      </c>
      <c r="E435" s="60">
        <v>2120017</v>
      </c>
      <c r="F435" s="61">
        <v>3.2605973265817118E-3</v>
      </c>
    </row>
    <row r="436" spans="1:6" x14ac:dyDescent="0.2">
      <c r="A436" s="49" t="s">
        <v>305</v>
      </c>
      <c r="B436" s="49" t="s">
        <v>5</v>
      </c>
      <c r="C436" s="59" t="s">
        <v>803</v>
      </c>
      <c r="D436" s="60" t="s">
        <v>803</v>
      </c>
      <c r="E436" s="60" t="s">
        <v>803</v>
      </c>
      <c r="F436" s="61" t="s">
        <v>803</v>
      </c>
    </row>
    <row r="437" spans="1:6" x14ac:dyDescent="0.2">
      <c r="A437" s="49" t="s">
        <v>305</v>
      </c>
      <c r="B437" s="49" t="s">
        <v>1</v>
      </c>
      <c r="C437" s="59">
        <v>8</v>
      </c>
      <c r="D437" s="60">
        <v>565683</v>
      </c>
      <c r="E437" s="60">
        <v>33941</v>
      </c>
      <c r="F437" s="61">
        <v>5.2201436998623062E-5</v>
      </c>
    </row>
    <row r="438" spans="1:6" x14ac:dyDescent="0.2">
      <c r="A438" s="49" t="s">
        <v>305</v>
      </c>
      <c r="B438" s="49" t="s">
        <v>804</v>
      </c>
      <c r="C438" s="59">
        <v>27</v>
      </c>
      <c r="D438" s="60">
        <v>2530384</v>
      </c>
      <c r="E438" s="60">
        <v>151823</v>
      </c>
      <c r="F438" s="61">
        <v>2.3350457468671959E-4</v>
      </c>
    </row>
    <row r="439" spans="1:6" x14ac:dyDescent="0.2">
      <c r="A439" s="49" t="s">
        <v>305</v>
      </c>
      <c r="B439" s="49" t="s">
        <v>3</v>
      </c>
      <c r="C439" s="59">
        <v>18</v>
      </c>
      <c r="D439" s="60">
        <v>6388072</v>
      </c>
      <c r="E439" s="60">
        <v>383284</v>
      </c>
      <c r="F439" s="61">
        <v>5.8949281336967809E-4</v>
      </c>
    </row>
    <row r="440" spans="1:6" x14ac:dyDescent="0.2">
      <c r="A440" s="49" t="s">
        <v>305</v>
      </c>
      <c r="B440" s="49" t="s">
        <v>2</v>
      </c>
      <c r="C440" s="59" t="s">
        <v>803</v>
      </c>
      <c r="D440" s="60" t="s">
        <v>803</v>
      </c>
      <c r="E440" s="60" t="s">
        <v>803</v>
      </c>
      <c r="F440" s="61" t="s">
        <v>803</v>
      </c>
    </row>
    <row r="441" spans="1:6" x14ac:dyDescent="0.2">
      <c r="A441" s="49" t="s">
        <v>305</v>
      </c>
      <c r="B441" s="49" t="s">
        <v>6</v>
      </c>
      <c r="C441" s="59">
        <v>5</v>
      </c>
      <c r="D441" s="60">
        <v>1327508</v>
      </c>
      <c r="E441" s="60">
        <v>79650</v>
      </c>
      <c r="F441" s="61">
        <v>1.2250212005952469E-4</v>
      </c>
    </row>
    <row r="442" spans="1:6" x14ac:dyDescent="0.2">
      <c r="A442" s="49" t="s">
        <v>305</v>
      </c>
      <c r="B442" s="49" t="s">
        <v>10</v>
      </c>
      <c r="C442" s="59">
        <v>112</v>
      </c>
      <c r="D442" s="60">
        <v>5107137</v>
      </c>
      <c r="E442" s="60">
        <v>306428</v>
      </c>
      <c r="F442" s="61">
        <v>4.7128788004519809E-4</v>
      </c>
    </row>
    <row r="443" spans="1:6" x14ac:dyDescent="0.2">
      <c r="A443" s="49" t="s">
        <v>305</v>
      </c>
      <c r="B443" s="49" t="s">
        <v>4</v>
      </c>
      <c r="C443" s="59">
        <v>19</v>
      </c>
      <c r="D443" s="60">
        <v>2075063</v>
      </c>
      <c r="E443" s="60">
        <v>124504</v>
      </c>
      <c r="F443" s="61">
        <v>1.9148780861131276E-4</v>
      </c>
    </row>
    <row r="444" spans="1:6" x14ac:dyDescent="0.2">
      <c r="A444" s="49" t="s">
        <v>305</v>
      </c>
      <c r="B444" s="49" t="s">
        <v>805</v>
      </c>
      <c r="C444" s="59">
        <v>233</v>
      </c>
      <c r="D444" s="60">
        <v>5585732</v>
      </c>
      <c r="E444" s="60">
        <v>331621</v>
      </c>
      <c r="F444" s="61">
        <v>5.1003484690847003E-4</v>
      </c>
    </row>
    <row r="445" spans="1:6" x14ac:dyDescent="0.2">
      <c r="A445" s="49" t="s">
        <v>305</v>
      </c>
      <c r="B445" s="49" t="s">
        <v>8</v>
      </c>
      <c r="C445" s="59">
        <v>135</v>
      </c>
      <c r="D445" s="60">
        <v>2138721</v>
      </c>
      <c r="E445" s="60">
        <v>128323</v>
      </c>
      <c r="F445" s="61">
        <v>1.9736145075201989E-4</v>
      </c>
    </row>
    <row r="446" spans="1:6" x14ac:dyDescent="0.2">
      <c r="A446" s="49" t="s">
        <v>305</v>
      </c>
      <c r="B446" s="49" t="s">
        <v>806</v>
      </c>
      <c r="C446" s="59">
        <v>31</v>
      </c>
      <c r="D446" s="60">
        <v>2998589</v>
      </c>
      <c r="E446" s="60">
        <v>179915</v>
      </c>
      <c r="F446" s="61">
        <v>2.7671021883878699E-4</v>
      </c>
    </row>
    <row r="447" spans="1:6" x14ac:dyDescent="0.2">
      <c r="A447" s="49" t="s">
        <v>305</v>
      </c>
      <c r="B447" s="49" t="s">
        <v>25</v>
      </c>
      <c r="C447" s="59">
        <v>34</v>
      </c>
      <c r="D447" s="60">
        <v>4186174</v>
      </c>
      <c r="E447" s="60">
        <v>251170</v>
      </c>
      <c r="F447" s="61">
        <v>3.8630078462461789E-4</v>
      </c>
    </row>
    <row r="448" spans="1:6" x14ac:dyDescent="0.2">
      <c r="A448" s="49" t="s">
        <v>305</v>
      </c>
      <c r="B448" s="49" t="s">
        <v>53</v>
      </c>
      <c r="C448" s="59">
        <v>637</v>
      </c>
      <c r="D448" s="60">
        <v>34003637</v>
      </c>
      <c r="E448" s="60">
        <v>2036695</v>
      </c>
      <c r="F448" s="61">
        <v>3.132447651156731E-3</v>
      </c>
    </row>
    <row r="449" spans="1:6" x14ac:dyDescent="0.2">
      <c r="A449" s="49" t="s">
        <v>311</v>
      </c>
      <c r="B449" s="49" t="s">
        <v>5</v>
      </c>
      <c r="C449" s="59" t="s">
        <v>803</v>
      </c>
      <c r="D449" s="60" t="s">
        <v>803</v>
      </c>
      <c r="E449" s="60" t="s">
        <v>803</v>
      </c>
      <c r="F449" s="61" t="s">
        <v>803</v>
      </c>
    </row>
    <row r="450" spans="1:6" x14ac:dyDescent="0.2">
      <c r="A450" s="49" t="s">
        <v>311</v>
      </c>
      <c r="B450" s="49" t="s">
        <v>1</v>
      </c>
      <c r="C450" s="59">
        <v>8</v>
      </c>
      <c r="D450" s="60">
        <v>1211645</v>
      </c>
      <c r="E450" s="60">
        <v>72699</v>
      </c>
      <c r="F450" s="61">
        <v>1.1181144540122266E-4</v>
      </c>
    </row>
    <row r="451" spans="1:6" x14ac:dyDescent="0.2">
      <c r="A451" s="49" t="s">
        <v>311</v>
      </c>
      <c r="B451" s="49" t="s">
        <v>804</v>
      </c>
      <c r="C451" s="59">
        <v>23</v>
      </c>
      <c r="D451" s="60">
        <v>1680915</v>
      </c>
      <c r="E451" s="60">
        <v>100855</v>
      </c>
      <c r="F451" s="61">
        <v>1.5511552189081433E-4</v>
      </c>
    </row>
    <row r="452" spans="1:6" x14ac:dyDescent="0.2">
      <c r="A452" s="49" t="s">
        <v>311</v>
      </c>
      <c r="B452" s="49" t="s">
        <v>3</v>
      </c>
      <c r="C452" s="59">
        <v>16</v>
      </c>
      <c r="D452" s="60">
        <v>2958684</v>
      </c>
      <c r="E452" s="60">
        <v>177521</v>
      </c>
      <c r="F452" s="61">
        <v>2.7302823421326903E-4</v>
      </c>
    </row>
    <row r="453" spans="1:6" x14ac:dyDescent="0.2">
      <c r="A453" s="49" t="s">
        <v>311</v>
      </c>
      <c r="B453" s="49" t="s">
        <v>2</v>
      </c>
      <c r="C453" s="59" t="s">
        <v>803</v>
      </c>
      <c r="D453" s="60" t="s">
        <v>803</v>
      </c>
      <c r="E453" s="60" t="s">
        <v>803</v>
      </c>
      <c r="F453" s="61" t="s">
        <v>803</v>
      </c>
    </row>
    <row r="454" spans="1:6" x14ac:dyDescent="0.2">
      <c r="A454" s="49" t="s">
        <v>311</v>
      </c>
      <c r="B454" s="49" t="s">
        <v>6</v>
      </c>
      <c r="C454" s="59" t="s">
        <v>803</v>
      </c>
      <c r="D454" s="60" t="s">
        <v>803</v>
      </c>
      <c r="E454" s="60" t="s">
        <v>803</v>
      </c>
      <c r="F454" s="61" t="s">
        <v>803</v>
      </c>
    </row>
    <row r="455" spans="1:6" x14ac:dyDescent="0.2">
      <c r="A455" s="49" t="s">
        <v>311</v>
      </c>
      <c r="B455" s="49" t="s">
        <v>10</v>
      </c>
      <c r="C455" s="59">
        <v>103</v>
      </c>
      <c r="D455" s="60">
        <v>6959765</v>
      </c>
      <c r="E455" s="60">
        <v>417586</v>
      </c>
      <c r="F455" s="61">
        <v>6.4224947027214903E-4</v>
      </c>
    </row>
    <row r="456" spans="1:6" x14ac:dyDescent="0.2">
      <c r="A456" s="49" t="s">
        <v>311</v>
      </c>
      <c r="B456" s="49" t="s">
        <v>4</v>
      </c>
      <c r="C456" s="59">
        <v>11</v>
      </c>
      <c r="D456" s="60">
        <v>1010626</v>
      </c>
      <c r="E456" s="60">
        <v>60606</v>
      </c>
      <c r="F456" s="61">
        <v>9.3212347624953577E-5</v>
      </c>
    </row>
    <row r="457" spans="1:6" x14ac:dyDescent="0.2">
      <c r="A457" s="49" t="s">
        <v>311</v>
      </c>
      <c r="B457" s="49" t="s">
        <v>805</v>
      </c>
      <c r="C457" s="59">
        <v>148</v>
      </c>
      <c r="D457" s="60">
        <v>2483395</v>
      </c>
      <c r="E457" s="60">
        <v>147043</v>
      </c>
      <c r="F457" s="61">
        <v>2.261529094778743E-4</v>
      </c>
    </row>
    <row r="458" spans="1:6" x14ac:dyDescent="0.2">
      <c r="A458" s="49" t="s">
        <v>311</v>
      </c>
      <c r="B458" s="49" t="s">
        <v>8</v>
      </c>
      <c r="C458" s="59">
        <v>84</v>
      </c>
      <c r="D458" s="60">
        <v>1667603</v>
      </c>
      <c r="E458" s="60">
        <v>100056</v>
      </c>
      <c r="F458" s="61">
        <v>1.5388665567703455E-4</v>
      </c>
    </row>
    <row r="459" spans="1:6" x14ac:dyDescent="0.2">
      <c r="A459" s="49" t="s">
        <v>311</v>
      </c>
      <c r="B459" s="49" t="s">
        <v>806</v>
      </c>
      <c r="C459" s="59">
        <v>33</v>
      </c>
      <c r="D459" s="60">
        <v>1707624</v>
      </c>
      <c r="E459" s="60">
        <v>102457</v>
      </c>
      <c r="F459" s="61">
        <v>1.5757940633946918E-4</v>
      </c>
    </row>
    <row r="460" spans="1:6" x14ac:dyDescent="0.2">
      <c r="A460" s="49" t="s">
        <v>311</v>
      </c>
      <c r="B460" s="49" t="s">
        <v>25</v>
      </c>
      <c r="C460" s="59">
        <v>36</v>
      </c>
      <c r="D460" s="60">
        <v>1420379</v>
      </c>
      <c r="E460" s="60">
        <v>85223</v>
      </c>
      <c r="F460" s="61">
        <v>1.3107342345050686E-4</v>
      </c>
    </row>
    <row r="461" spans="1:6" x14ac:dyDescent="0.2">
      <c r="A461" s="49" t="s">
        <v>311</v>
      </c>
      <c r="B461" s="49" t="s">
        <v>53</v>
      </c>
      <c r="C461" s="59">
        <v>470</v>
      </c>
      <c r="D461" s="60">
        <v>22029975</v>
      </c>
      <c r="E461" s="60">
        <v>1319806</v>
      </c>
      <c r="F461" s="61">
        <v>2.0298685884153301E-3</v>
      </c>
    </row>
    <row r="462" spans="1:6" x14ac:dyDescent="0.2">
      <c r="A462" s="49" t="s">
        <v>319</v>
      </c>
      <c r="B462" s="49" t="s">
        <v>5</v>
      </c>
      <c r="C462" s="59">
        <v>5</v>
      </c>
      <c r="D462" s="60">
        <v>85364</v>
      </c>
      <c r="E462" s="60">
        <v>5122</v>
      </c>
      <c r="F462" s="61">
        <v>7.877663012490715E-6</v>
      </c>
    </row>
    <row r="463" spans="1:6" x14ac:dyDescent="0.2">
      <c r="A463" s="49" t="s">
        <v>319</v>
      </c>
      <c r="B463" s="49" t="s">
        <v>1</v>
      </c>
      <c r="C463" s="59" t="s">
        <v>803</v>
      </c>
      <c r="D463" s="60" t="s">
        <v>803</v>
      </c>
      <c r="E463" s="60" t="s">
        <v>803</v>
      </c>
      <c r="F463" s="61" t="s">
        <v>803</v>
      </c>
    </row>
    <row r="464" spans="1:6" x14ac:dyDescent="0.2">
      <c r="A464" s="49" t="s">
        <v>319</v>
      </c>
      <c r="B464" s="49" t="s">
        <v>804</v>
      </c>
      <c r="C464" s="59">
        <v>18</v>
      </c>
      <c r="D464" s="60">
        <v>1570759</v>
      </c>
      <c r="E464" s="60">
        <v>94246</v>
      </c>
      <c r="F464" s="61">
        <v>1.4495084503615772E-4</v>
      </c>
    </row>
    <row r="465" spans="1:6" x14ac:dyDescent="0.2">
      <c r="A465" s="49" t="s">
        <v>319</v>
      </c>
      <c r="B465" s="49" t="s">
        <v>3</v>
      </c>
      <c r="C465" s="59">
        <v>12</v>
      </c>
      <c r="D465" s="60">
        <v>5857701</v>
      </c>
      <c r="E465" s="60">
        <v>351462</v>
      </c>
      <c r="F465" s="61">
        <v>5.4055040954627319E-4</v>
      </c>
    </row>
    <row r="466" spans="1:6" x14ac:dyDescent="0.2">
      <c r="A466" s="49" t="s">
        <v>319</v>
      </c>
      <c r="B466" s="49" t="s">
        <v>2</v>
      </c>
      <c r="C466" s="59" t="s">
        <v>803</v>
      </c>
      <c r="D466" s="60" t="s">
        <v>803</v>
      </c>
      <c r="E466" s="60" t="s">
        <v>803</v>
      </c>
      <c r="F466" s="61" t="s">
        <v>803</v>
      </c>
    </row>
    <row r="467" spans="1:6" x14ac:dyDescent="0.2">
      <c r="A467" s="49" t="s">
        <v>319</v>
      </c>
      <c r="B467" s="49" t="s">
        <v>6</v>
      </c>
      <c r="C467" s="59" t="s">
        <v>803</v>
      </c>
      <c r="D467" s="60" t="s">
        <v>803</v>
      </c>
      <c r="E467" s="60" t="s">
        <v>803</v>
      </c>
      <c r="F467" s="61" t="s">
        <v>803</v>
      </c>
    </row>
    <row r="468" spans="1:6" x14ac:dyDescent="0.2">
      <c r="A468" s="49" t="s">
        <v>319</v>
      </c>
      <c r="B468" s="49" t="s">
        <v>10</v>
      </c>
      <c r="C468" s="59">
        <v>30</v>
      </c>
      <c r="D468" s="60">
        <v>564461</v>
      </c>
      <c r="E468" s="60">
        <v>33868</v>
      </c>
      <c r="F468" s="61">
        <v>5.2089162613634427E-5</v>
      </c>
    </row>
    <row r="469" spans="1:6" x14ac:dyDescent="0.2">
      <c r="A469" s="49" t="s">
        <v>319</v>
      </c>
      <c r="B469" s="49" t="s">
        <v>4</v>
      </c>
      <c r="C469" s="59" t="s">
        <v>803</v>
      </c>
      <c r="D469" s="60" t="s">
        <v>803</v>
      </c>
      <c r="E469" s="60" t="s">
        <v>803</v>
      </c>
      <c r="F469" s="61" t="s">
        <v>803</v>
      </c>
    </row>
    <row r="470" spans="1:6" x14ac:dyDescent="0.2">
      <c r="A470" s="49" t="s">
        <v>319</v>
      </c>
      <c r="B470" s="49" t="s">
        <v>805</v>
      </c>
      <c r="C470" s="59">
        <v>101</v>
      </c>
      <c r="D470" s="60">
        <v>1296580</v>
      </c>
      <c r="E470" s="60">
        <v>73412</v>
      </c>
      <c r="F470" s="61">
        <v>1.1290804316145418E-4</v>
      </c>
    </row>
    <row r="471" spans="1:6" x14ac:dyDescent="0.2">
      <c r="A471" s="49" t="s">
        <v>319</v>
      </c>
      <c r="B471" s="49" t="s">
        <v>8</v>
      </c>
      <c r="C471" s="59">
        <v>55</v>
      </c>
      <c r="D471" s="60">
        <v>550796</v>
      </c>
      <c r="E471" s="60">
        <v>33048</v>
      </c>
      <c r="F471" s="61">
        <v>5.0827998289104478E-5</v>
      </c>
    </row>
    <row r="472" spans="1:6" x14ac:dyDescent="0.2">
      <c r="A472" s="49" t="s">
        <v>319</v>
      </c>
      <c r="B472" s="49" t="s">
        <v>806</v>
      </c>
      <c r="C472" s="59">
        <v>31</v>
      </c>
      <c r="D472" s="60">
        <v>1109125</v>
      </c>
      <c r="E472" s="60">
        <v>66548</v>
      </c>
      <c r="F472" s="61">
        <v>1.0235117496197424E-4</v>
      </c>
    </row>
    <row r="473" spans="1:6" x14ac:dyDescent="0.2">
      <c r="A473" s="49" t="s">
        <v>319</v>
      </c>
      <c r="B473" s="49" t="s">
        <v>25</v>
      </c>
      <c r="C473" s="59">
        <v>18</v>
      </c>
      <c r="D473" s="60">
        <v>842882</v>
      </c>
      <c r="E473" s="60">
        <v>50573</v>
      </c>
      <c r="F473" s="61">
        <v>7.7781540712747546E-5</v>
      </c>
    </row>
    <row r="474" spans="1:6" x14ac:dyDescent="0.2">
      <c r="A474" s="49" t="s">
        <v>319</v>
      </c>
      <c r="B474" s="49" t="s">
        <v>53</v>
      </c>
      <c r="C474" s="59">
        <v>282</v>
      </c>
      <c r="D474" s="60">
        <v>12579280</v>
      </c>
      <c r="E474" s="60">
        <v>750374</v>
      </c>
      <c r="F474" s="61">
        <v>1.1540791693351634E-3</v>
      </c>
    </row>
    <row r="475" spans="1:6" x14ac:dyDescent="0.2">
      <c r="A475" s="49" t="s">
        <v>124</v>
      </c>
      <c r="B475" s="49" t="s">
        <v>5</v>
      </c>
      <c r="C475" s="59" t="s">
        <v>803</v>
      </c>
      <c r="D475" s="60" t="s">
        <v>803</v>
      </c>
      <c r="E475" s="60" t="s">
        <v>803</v>
      </c>
      <c r="F475" s="61" t="s">
        <v>803</v>
      </c>
    </row>
    <row r="476" spans="1:6" x14ac:dyDescent="0.2">
      <c r="A476" s="49" t="s">
        <v>124</v>
      </c>
      <c r="B476" s="49" t="s">
        <v>1</v>
      </c>
      <c r="C476" s="59">
        <v>5</v>
      </c>
      <c r="D476" s="60">
        <v>1308556</v>
      </c>
      <c r="E476" s="60">
        <v>78513</v>
      </c>
      <c r="F476" s="61">
        <v>1.2075340806319474E-4</v>
      </c>
    </row>
    <row r="477" spans="1:6" x14ac:dyDescent="0.2">
      <c r="A477" s="49" t="s">
        <v>124</v>
      </c>
      <c r="B477" s="49" t="s">
        <v>804</v>
      </c>
      <c r="C477" s="59">
        <v>19</v>
      </c>
      <c r="D477" s="60">
        <v>1611935</v>
      </c>
      <c r="E477" s="60">
        <v>96716</v>
      </c>
      <c r="F477" s="61">
        <v>1.4874971806248574E-4</v>
      </c>
    </row>
    <row r="478" spans="1:6" x14ac:dyDescent="0.2">
      <c r="A478" s="49" t="s">
        <v>124</v>
      </c>
      <c r="B478" s="49" t="s">
        <v>3</v>
      </c>
      <c r="C478" s="59">
        <v>12</v>
      </c>
      <c r="D478" s="60">
        <v>2626549</v>
      </c>
      <c r="E478" s="60">
        <v>157593</v>
      </c>
      <c r="F478" s="61">
        <v>2.4237886511664373E-4</v>
      </c>
    </row>
    <row r="479" spans="1:6" x14ac:dyDescent="0.2">
      <c r="A479" s="49" t="s">
        <v>124</v>
      </c>
      <c r="B479" s="49" t="s">
        <v>2</v>
      </c>
      <c r="C479" s="59" t="s">
        <v>803</v>
      </c>
      <c r="D479" s="60" t="s">
        <v>803</v>
      </c>
      <c r="E479" s="60" t="s">
        <v>803</v>
      </c>
      <c r="F479" s="61" t="s">
        <v>803</v>
      </c>
    </row>
    <row r="480" spans="1:6" x14ac:dyDescent="0.2">
      <c r="A480" s="49" t="s">
        <v>124</v>
      </c>
      <c r="B480" s="49" t="s">
        <v>6</v>
      </c>
      <c r="C480" s="59">
        <v>6</v>
      </c>
      <c r="D480" s="60">
        <v>70075</v>
      </c>
      <c r="E480" s="60">
        <v>4205</v>
      </c>
      <c r="F480" s="61">
        <v>6.4673121764005179E-6</v>
      </c>
    </row>
    <row r="481" spans="1:6" x14ac:dyDescent="0.2">
      <c r="A481" s="49" t="s">
        <v>124</v>
      </c>
      <c r="B481" s="49" t="s">
        <v>10</v>
      </c>
      <c r="C481" s="59">
        <v>61</v>
      </c>
      <c r="D481" s="60">
        <v>2189997</v>
      </c>
      <c r="E481" s="60">
        <v>131400</v>
      </c>
      <c r="F481" s="61">
        <v>2.0209389297955483E-4</v>
      </c>
    </row>
    <row r="482" spans="1:6" x14ac:dyDescent="0.2">
      <c r="A482" s="49" t="s">
        <v>124</v>
      </c>
      <c r="B482" s="49" t="s">
        <v>4</v>
      </c>
      <c r="C482" s="59">
        <v>10</v>
      </c>
      <c r="D482" s="60">
        <v>1051082</v>
      </c>
      <c r="E482" s="60">
        <v>63065</v>
      </c>
      <c r="F482" s="61">
        <v>9.6994302593269601E-5</v>
      </c>
    </row>
    <row r="483" spans="1:6" x14ac:dyDescent="0.2">
      <c r="A483" s="49" t="s">
        <v>124</v>
      </c>
      <c r="B483" s="49" t="s">
        <v>805</v>
      </c>
      <c r="C483" s="59">
        <v>152</v>
      </c>
      <c r="D483" s="60">
        <v>2692828</v>
      </c>
      <c r="E483" s="60">
        <v>160147</v>
      </c>
      <c r="F483" s="61">
        <v>2.4630693058597239E-4</v>
      </c>
    </row>
    <row r="484" spans="1:6" x14ac:dyDescent="0.2">
      <c r="A484" s="49" t="s">
        <v>124</v>
      </c>
      <c r="B484" s="49" t="s">
        <v>8</v>
      </c>
      <c r="C484" s="59">
        <v>67</v>
      </c>
      <c r="D484" s="60">
        <v>1962671</v>
      </c>
      <c r="E484" s="60">
        <v>117760</v>
      </c>
      <c r="F484" s="61">
        <v>1.8111550104469085E-4</v>
      </c>
    </row>
    <row r="485" spans="1:6" x14ac:dyDescent="0.2">
      <c r="A485" s="49" t="s">
        <v>124</v>
      </c>
      <c r="B485" s="49" t="s">
        <v>806</v>
      </c>
      <c r="C485" s="59">
        <v>16</v>
      </c>
      <c r="D485" s="60">
        <v>3529225</v>
      </c>
      <c r="E485" s="60">
        <v>211754</v>
      </c>
      <c r="F485" s="61">
        <v>3.2567876875184667E-4</v>
      </c>
    </row>
    <row r="486" spans="1:6" x14ac:dyDescent="0.2">
      <c r="A486" s="49" t="s">
        <v>124</v>
      </c>
      <c r="B486" s="49" t="s">
        <v>25</v>
      </c>
      <c r="C486" s="59">
        <v>23</v>
      </c>
      <c r="D486" s="60">
        <v>3118770</v>
      </c>
      <c r="E486" s="60">
        <v>184560</v>
      </c>
      <c r="F486" s="61">
        <v>2.83854253335667E-4</v>
      </c>
    </row>
    <row r="487" spans="1:6" x14ac:dyDescent="0.2">
      <c r="A487" s="49" t="s">
        <v>124</v>
      </c>
      <c r="B487" s="49" t="s">
        <v>53</v>
      </c>
      <c r="C487" s="59">
        <v>376</v>
      </c>
      <c r="D487" s="60">
        <v>20676846</v>
      </c>
      <c r="E487" s="60">
        <v>1236622</v>
      </c>
      <c r="F487" s="61">
        <v>1.901931157718136E-3</v>
      </c>
    </row>
    <row r="488" spans="1:6" x14ac:dyDescent="0.2">
      <c r="A488" s="49" t="s">
        <v>331</v>
      </c>
      <c r="B488" s="49" t="s">
        <v>5</v>
      </c>
      <c r="C488" s="59" t="s">
        <v>803</v>
      </c>
      <c r="D488" s="60" t="s">
        <v>803</v>
      </c>
      <c r="E488" s="60" t="s">
        <v>803</v>
      </c>
      <c r="F488" s="61" t="s">
        <v>803</v>
      </c>
    </row>
    <row r="489" spans="1:6" x14ac:dyDescent="0.2">
      <c r="A489" s="49" t="s">
        <v>331</v>
      </c>
      <c r="B489" s="49" t="s">
        <v>1</v>
      </c>
      <c r="C489" s="59">
        <v>5</v>
      </c>
      <c r="D489" s="60">
        <v>967240</v>
      </c>
      <c r="E489" s="60">
        <v>58034</v>
      </c>
      <c r="F489" s="61">
        <v>8.9256598060696236E-5</v>
      </c>
    </row>
    <row r="490" spans="1:6" x14ac:dyDescent="0.2">
      <c r="A490" s="49" t="s">
        <v>331</v>
      </c>
      <c r="B490" s="49" t="s">
        <v>804</v>
      </c>
      <c r="C490" s="59">
        <v>26</v>
      </c>
      <c r="D490" s="60">
        <v>1017514</v>
      </c>
      <c r="E490" s="60">
        <v>61051</v>
      </c>
      <c r="F490" s="61">
        <v>9.3896759971802147E-5</v>
      </c>
    </row>
    <row r="491" spans="1:6" x14ac:dyDescent="0.2">
      <c r="A491" s="49" t="s">
        <v>331</v>
      </c>
      <c r="B491" s="49" t="s">
        <v>3</v>
      </c>
      <c r="C491" s="59">
        <v>13</v>
      </c>
      <c r="D491" s="60">
        <v>3078299</v>
      </c>
      <c r="E491" s="60">
        <v>184698</v>
      </c>
      <c r="F491" s="61">
        <v>2.8406649806345373E-4</v>
      </c>
    </row>
    <row r="492" spans="1:6" x14ac:dyDescent="0.2">
      <c r="A492" s="49" t="s">
        <v>331</v>
      </c>
      <c r="B492" s="49" t="s">
        <v>2</v>
      </c>
      <c r="C492" s="59">
        <v>5</v>
      </c>
      <c r="D492" s="60">
        <v>443098</v>
      </c>
      <c r="E492" s="60">
        <v>26586</v>
      </c>
      <c r="F492" s="61">
        <v>4.0889408209698975E-5</v>
      </c>
    </row>
    <row r="493" spans="1:6" x14ac:dyDescent="0.2">
      <c r="A493" s="49" t="s">
        <v>331</v>
      </c>
      <c r="B493" s="49" t="s">
        <v>6</v>
      </c>
      <c r="C493" s="59" t="s">
        <v>803</v>
      </c>
      <c r="D493" s="60" t="s">
        <v>803</v>
      </c>
      <c r="E493" s="60" t="s">
        <v>803</v>
      </c>
      <c r="F493" s="61" t="s">
        <v>803</v>
      </c>
    </row>
    <row r="494" spans="1:6" x14ac:dyDescent="0.2">
      <c r="A494" s="49" t="s">
        <v>331</v>
      </c>
      <c r="B494" s="49" t="s">
        <v>10</v>
      </c>
      <c r="C494" s="59">
        <v>83</v>
      </c>
      <c r="D494" s="60">
        <v>2642330</v>
      </c>
      <c r="E494" s="60">
        <v>157370</v>
      </c>
      <c r="F494" s="61">
        <v>2.4203588994058253E-4</v>
      </c>
    </row>
    <row r="495" spans="1:6" x14ac:dyDescent="0.2">
      <c r="A495" s="49" t="s">
        <v>331</v>
      </c>
      <c r="B495" s="49" t="s">
        <v>4</v>
      </c>
      <c r="C495" s="59">
        <v>13</v>
      </c>
      <c r="D495" s="60">
        <v>223323</v>
      </c>
      <c r="E495" s="60">
        <v>13399</v>
      </c>
      <c r="F495" s="61">
        <v>2.060773266387409E-5</v>
      </c>
    </row>
    <row r="496" spans="1:6" x14ac:dyDescent="0.2">
      <c r="A496" s="49" t="s">
        <v>331</v>
      </c>
      <c r="B496" s="49" t="s">
        <v>805</v>
      </c>
      <c r="C496" s="59">
        <v>158</v>
      </c>
      <c r="D496" s="60">
        <v>2449129</v>
      </c>
      <c r="E496" s="60">
        <v>146139</v>
      </c>
      <c r="F496" s="61">
        <v>2.2476255271034371E-4</v>
      </c>
    </row>
    <row r="497" spans="1:6" x14ac:dyDescent="0.2">
      <c r="A497" s="49" t="s">
        <v>331</v>
      </c>
      <c r="B497" s="49" t="s">
        <v>8</v>
      </c>
      <c r="C497" s="59">
        <v>84</v>
      </c>
      <c r="D497" s="60">
        <v>1218427</v>
      </c>
      <c r="E497" s="60">
        <v>73106</v>
      </c>
      <c r="F497" s="61">
        <v>1.1243741354766619E-4</v>
      </c>
    </row>
    <row r="498" spans="1:6" x14ac:dyDescent="0.2">
      <c r="A498" s="49" t="s">
        <v>331</v>
      </c>
      <c r="B498" s="49" t="s">
        <v>806</v>
      </c>
      <c r="C498" s="59">
        <v>33</v>
      </c>
      <c r="D498" s="60">
        <v>1919295</v>
      </c>
      <c r="E498" s="60">
        <v>115158</v>
      </c>
      <c r="F498" s="61">
        <v>1.7711361132221898E-4</v>
      </c>
    </row>
    <row r="499" spans="1:6" x14ac:dyDescent="0.2">
      <c r="A499" s="49" t="s">
        <v>331</v>
      </c>
      <c r="B499" s="49" t="s">
        <v>25</v>
      </c>
      <c r="C499" s="59">
        <v>29</v>
      </c>
      <c r="D499" s="60">
        <v>5009407</v>
      </c>
      <c r="E499" s="60">
        <v>300525</v>
      </c>
      <c r="F499" s="61">
        <v>4.622090349138563E-4</v>
      </c>
    </row>
    <row r="500" spans="1:6" x14ac:dyDescent="0.2">
      <c r="A500" s="49" t="s">
        <v>331</v>
      </c>
      <c r="B500" s="49" t="s">
        <v>53</v>
      </c>
      <c r="C500" s="59">
        <v>460</v>
      </c>
      <c r="D500" s="60">
        <v>19121532</v>
      </c>
      <c r="E500" s="60">
        <v>1145274</v>
      </c>
      <c r="F500" s="61">
        <v>1.7614374519655E-3</v>
      </c>
    </row>
    <row r="501" spans="1:6" x14ac:dyDescent="0.2">
      <c r="A501" s="49" t="s">
        <v>339</v>
      </c>
      <c r="B501" s="49" t="s">
        <v>5</v>
      </c>
      <c r="C501" s="59" t="s">
        <v>803</v>
      </c>
      <c r="D501" s="60" t="s">
        <v>803</v>
      </c>
      <c r="E501" s="60" t="s">
        <v>803</v>
      </c>
      <c r="F501" s="61" t="s">
        <v>803</v>
      </c>
    </row>
    <row r="502" spans="1:6" x14ac:dyDescent="0.2">
      <c r="A502" s="49" t="s">
        <v>339</v>
      </c>
      <c r="B502" s="49" t="s">
        <v>1</v>
      </c>
      <c r="C502" s="59">
        <v>10</v>
      </c>
      <c r="D502" s="60">
        <v>918192</v>
      </c>
      <c r="E502" s="60">
        <v>55092</v>
      </c>
      <c r="F502" s="61">
        <v>8.4731786545126596E-5</v>
      </c>
    </row>
    <row r="503" spans="1:6" x14ac:dyDescent="0.2">
      <c r="A503" s="49" t="s">
        <v>339</v>
      </c>
      <c r="B503" s="49" t="s">
        <v>804</v>
      </c>
      <c r="C503" s="59">
        <v>34</v>
      </c>
      <c r="D503" s="60">
        <v>1360106</v>
      </c>
      <c r="E503" s="60">
        <v>81422</v>
      </c>
      <c r="F503" s="61">
        <v>1.2522746540472843E-4</v>
      </c>
    </row>
    <row r="504" spans="1:6" x14ac:dyDescent="0.2">
      <c r="A504" s="49" t="s">
        <v>339</v>
      </c>
      <c r="B504" s="49" t="s">
        <v>3</v>
      </c>
      <c r="C504" s="59">
        <v>9</v>
      </c>
      <c r="D504" s="60">
        <v>2249341</v>
      </c>
      <c r="E504" s="60">
        <v>134960</v>
      </c>
      <c r="F504" s="61">
        <v>2.0756919175434339E-4</v>
      </c>
    </row>
    <row r="505" spans="1:6" x14ac:dyDescent="0.2">
      <c r="A505" s="49" t="s">
        <v>339</v>
      </c>
      <c r="B505" s="49" t="s">
        <v>2</v>
      </c>
      <c r="C505" s="59" t="s">
        <v>803</v>
      </c>
      <c r="D505" s="60" t="s">
        <v>803</v>
      </c>
      <c r="E505" s="60" t="s">
        <v>803</v>
      </c>
      <c r="F505" s="61" t="s">
        <v>803</v>
      </c>
    </row>
    <row r="506" spans="1:6" x14ac:dyDescent="0.2">
      <c r="A506" s="49" t="s">
        <v>339</v>
      </c>
      <c r="B506" s="49" t="s">
        <v>6</v>
      </c>
      <c r="C506" s="59">
        <v>7</v>
      </c>
      <c r="D506" s="60">
        <v>211692</v>
      </c>
      <c r="E506" s="60">
        <v>12702</v>
      </c>
      <c r="F506" s="61">
        <v>1.9535742988023636E-5</v>
      </c>
    </row>
    <row r="507" spans="1:6" x14ac:dyDescent="0.2">
      <c r="A507" s="49" t="s">
        <v>339</v>
      </c>
      <c r="B507" s="49" t="s">
        <v>10</v>
      </c>
      <c r="C507" s="59">
        <v>87</v>
      </c>
      <c r="D507" s="60">
        <v>2081341</v>
      </c>
      <c r="E507" s="60">
        <v>124880</v>
      </c>
      <c r="F507" s="61">
        <v>1.9206609859426794E-4</v>
      </c>
    </row>
    <row r="508" spans="1:6" x14ac:dyDescent="0.2">
      <c r="A508" s="49" t="s">
        <v>339</v>
      </c>
      <c r="B508" s="49" t="s">
        <v>4</v>
      </c>
      <c r="C508" s="59">
        <v>11</v>
      </c>
      <c r="D508" s="60">
        <v>557560</v>
      </c>
      <c r="E508" s="60">
        <v>33454</v>
      </c>
      <c r="F508" s="61">
        <v>5.1452428430274183E-5</v>
      </c>
    </row>
    <row r="509" spans="1:6" x14ac:dyDescent="0.2">
      <c r="A509" s="49" t="s">
        <v>339</v>
      </c>
      <c r="B509" s="49" t="s">
        <v>805</v>
      </c>
      <c r="C509" s="59">
        <v>175</v>
      </c>
      <c r="D509" s="60">
        <v>2324532</v>
      </c>
      <c r="E509" s="60">
        <v>138482</v>
      </c>
      <c r="F509" s="61">
        <v>2.1298604632872688E-4</v>
      </c>
    </row>
    <row r="510" spans="1:6" x14ac:dyDescent="0.2">
      <c r="A510" s="49" t="s">
        <v>339</v>
      </c>
      <c r="B510" s="49" t="s">
        <v>8</v>
      </c>
      <c r="C510" s="59">
        <v>96</v>
      </c>
      <c r="D510" s="60">
        <v>1208201</v>
      </c>
      <c r="E510" s="60">
        <v>72492</v>
      </c>
      <c r="F510" s="61">
        <v>1.1149307830954254E-4</v>
      </c>
    </row>
    <row r="511" spans="1:6" x14ac:dyDescent="0.2">
      <c r="A511" s="49" t="s">
        <v>339</v>
      </c>
      <c r="B511" s="49" t="s">
        <v>806</v>
      </c>
      <c r="C511" s="59">
        <v>41</v>
      </c>
      <c r="D511" s="60">
        <v>3039501</v>
      </c>
      <c r="E511" s="60">
        <v>182370</v>
      </c>
      <c r="F511" s="61">
        <v>2.8048602178600771E-4</v>
      </c>
    </row>
    <row r="512" spans="1:6" x14ac:dyDescent="0.2">
      <c r="A512" s="49" t="s">
        <v>339</v>
      </c>
      <c r="B512" s="49" t="s">
        <v>25</v>
      </c>
      <c r="C512" s="59">
        <v>20</v>
      </c>
      <c r="D512" s="60">
        <v>3188898</v>
      </c>
      <c r="E512" s="60">
        <v>191334</v>
      </c>
      <c r="F512" s="61">
        <v>2.9427270106050337E-4</v>
      </c>
    </row>
    <row r="513" spans="1:6" x14ac:dyDescent="0.2">
      <c r="A513" s="49" t="s">
        <v>339</v>
      </c>
      <c r="B513" s="49" t="s">
        <v>53</v>
      </c>
      <c r="C513" s="59">
        <v>500</v>
      </c>
      <c r="D513" s="60">
        <v>18343223</v>
      </c>
      <c r="E513" s="60">
        <v>1099420</v>
      </c>
      <c r="F513" s="61">
        <v>1.6909137581398949E-3</v>
      </c>
    </row>
    <row r="514" spans="1:6" x14ac:dyDescent="0.2">
      <c r="A514" s="49" t="s">
        <v>346</v>
      </c>
      <c r="B514" s="49" t="s">
        <v>5</v>
      </c>
      <c r="C514" s="59" t="s">
        <v>803</v>
      </c>
      <c r="D514" s="60" t="s">
        <v>803</v>
      </c>
      <c r="E514" s="60" t="s">
        <v>803</v>
      </c>
      <c r="F514" s="61" t="s">
        <v>803</v>
      </c>
    </row>
    <row r="515" spans="1:6" x14ac:dyDescent="0.2">
      <c r="A515" s="49" t="s">
        <v>346</v>
      </c>
      <c r="B515" s="49" t="s">
        <v>1</v>
      </c>
      <c r="C515" s="59">
        <v>11</v>
      </c>
      <c r="D515" s="60">
        <v>1970770</v>
      </c>
      <c r="E515" s="60">
        <v>118246</v>
      </c>
      <c r="F515" s="61">
        <v>1.8186297160776592E-4</v>
      </c>
    </row>
    <row r="516" spans="1:6" x14ac:dyDescent="0.2">
      <c r="A516" s="49" t="s">
        <v>346</v>
      </c>
      <c r="B516" s="49" t="s">
        <v>804</v>
      </c>
      <c r="C516" s="59">
        <v>26</v>
      </c>
      <c r="D516" s="60">
        <v>2281753</v>
      </c>
      <c r="E516" s="60">
        <v>136905</v>
      </c>
      <c r="F516" s="61">
        <v>2.1056061201191748E-4</v>
      </c>
    </row>
    <row r="517" spans="1:6" x14ac:dyDescent="0.2">
      <c r="A517" s="49" t="s">
        <v>346</v>
      </c>
      <c r="B517" s="49" t="s">
        <v>3</v>
      </c>
      <c r="C517" s="59">
        <v>20</v>
      </c>
      <c r="D517" s="60">
        <v>7434840</v>
      </c>
      <c r="E517" s="60">
        <v>446090</v>
      </c>
      <c r="F517" s="61">
        <v>6.8608877259702906E-4</v>
      </c>
    </row>
    <row r="518" spans="1:6" x14ac:dyDescent="0.2">
      <c r="A518" s="49" t="s">
        <v>346</v>
      </c>
      <c r="B518" s="49" t="s">
        <v>2</v>
      </c>
      <c r="C518" s="59" t="s">
        <v>803</v>
      </c>
      <c r="D518" s="60" t="s">
        <v>803</v>
      </c>
      <c r="E518" s="60" t="s">
        <v>803</v>
      </c>
      <c r="F518" s="61" t="s">
        <v>803</v>
      </c>
    </row>
    <row r="519" spans="1:6" x14ac:dyDescent="0.2">
      <c r="A519" s="49" t="s">
        <v>346</v>
      </c>
      <c r="B519" s="49" t="s">
        <v>6</v>
      </c>
      <c r="C519" s="59">
        <v>7</v>
      </c>
      <c r="D519" s="60">
        <v>498494</v>
      </c>
      <c r="E519" s="60">
        <v>29910</v>
      </c>
      <c r="F519" s="61">
        <v>4.600173773986671E-5</v>
      </c>
    </row>
    <row r="520" spans="1:6" x14ac:dyDescent="0.2">
      <c r="A520" s="49" t="s">
        <v>346</v>
      </c>
      <c r="B520" s="49" t="s">
        <v>10</v>
      </c>
      <c r="C520" s="59">
        <v>86</v>
      </c>
      <c r="D520" s="60">
        <v>3350623</v>
      </c>
      <c r="E520" s="60">
        <v>201037</v>
      </c>
      <c r="F520" s="61">
        <v>3.0919596623234984E-4</v>
      </c>
    </row>
    <row r="521" spans="1:6" x14ac:dyDescent="0.2">
      <c r="A521" s="49" t="s">
        <v>346</v>
      </c>
      <c r="B521" s="49" t="s">
        <v>4</v>
      </c>
      <c r="C521" s="59">
        <v>13</v>
      </c>
      <c r="D521" s="60">
        <v>1579101</v>
      </c>
      <c r="E521" s="60">
        <v>94746</v>
      </c>
      <c r="F521" s="61">
        <v>1.4571984767306623E-4</v>
      </c>
    </row>
    <row r="522" spans="1:6" x14ac:dyDescent="0.2">
      <c r="A522" s="49" t="s">
        <v>346</v>
      </c>
      <c r="B522" s="49" t="s">
        <v>805</v>
      </c>
      <c r="C522" s="59">
        <v>196</v>
      </c>
      <c r="D522" s="60">
        <v>3342955</v>
      </c>
      <c r="E522" s="60">
        <v>197217</v>
      </c>
      <c r="F522" s="61">
        <v>3.0332078608636884E-4</v>
      </c>
    </row>
    <row r="523" spans="1:6" x14ac:dyDescent="0.2">
      <c r="A523" s="49" t="s">
        <v>346</v>
      </c>
      <c r="B523" s="49" t="s">
        <v>8</v>
      </c>
      <c r="C523" s="59">
        <v>123</v>
      </c>
      <c r="D523" s="60">
        <v>1990085</v>
      </c>
      <c r="E523" s="60">
        <v>119343</v>
      </c>
      <c r="F523" s="61">
        <v>1.8355016339314316E-4</v>
      </c>
    </row>
    <row r="524" spans="1:6" x14ac:dyDescent="0.2">
      <c r="A524" s="49" t="s">
        <v>346</v>
      </c>
      <c r="B524" s="49" t="s">
        <v>806</v>
      </c>
      <c r="C524" s="59">
        <v>40</v>
      </c>
      <c r="D524" s="60">
        <v>3138832</v>
      </c>
      <c r="E524" s="60">
        <v>188330</v>
      </c>
      <c r="F524" s="61">
        <v>2.8965253321795709E-4</v>
      </c>
    </row>
    <row r="525" spans="1:6" x14ac:dyDescent="0.2">
      <c r="A525" s="49" t="s">
        <v>346</v>
      </c>
      <c r="B525" s="49" t="s">
        <v>25</v>
      </c>
      <c r="C525" s="59">
        <v>29</v>
      </c>
      <c r="D525" s="60">
        <v>2646984</v>
      </c>
      <c r="E525" s="60">
        <v>158819</v>
      </c>
      <c r="F525" s="61">
        <v>2.4426445958234338E-4</v>
      </c>
    </row>
    <row r="526" spans="1:6" x14ac:dyDescent="0.2">
      <c r="A526" s="49" t="s">
        <v>346</v>
      </c>
      <c r="B526" s="49" t="s">
        <v>53</v>
      </c>
      <c r="C526" s="59">
        <v>557</v>
      </c>
      <c r="D526" s="60">
        <v>29089799</v>
      </c>
      <c r="E526" s="60">
        <v>1741965</v>
      </c>
      <c r="F526" s="61">
        <v>2.6791513568046443E-3</v>
      </c>
    </row>
    <row r="527" spans="1:6" x14ac:dyDescent="0.2">
      <c r="A527" s="49" t="s">
        <v>354</v>
      </c>
      <c r="B527" s="49" t="s">
        <v>5</v>
      </c>
      <c r="C527" s="59">
        <v>6</v>
      </c>
      <c r="D527" s="60">
        <v>96324</v>
      </c>
      <c r="E527" s="60">
        <v>5779</v>
      </c>
      <c r="F527" s="61">
        <v>8.8881324773884887E-6</v>
      </c>
    </row>
    <row r="528" spans="1:6" x14ac:dyDescent="0.2">
      <c r="A528" s="49" t="s">
        <v>354</v>
      </c>
      <c r="B528" s="49" t="s">
        <v>1</v>
      </c>
      <c r="C528" s="59" t="s">
        <v>803</v>
      </c>
      <c r="D528" s="60" t="s">
        <v>803</v>
      </c>
      <c r="E528" s="60" t="s">
        <v>803</v>
      </c>
      <c r="F528" s="61" t="s">
        <v>803</v>
      </c>
    </row>
    <row r="529" spans="1:6" x14ac:dyDescent="0.2">
      <c r="A529" s="49" t="s">
        <v>354</v>
      </c>
      <c r="B529" s="49" t="s">
        <v>804</v>
      </c>
      <c r="C529" s="59">
        <v>26</v>
      </c>
      <c r="D529" s="60">
        <v>682767</v>
      </c>
      <c r="E529" s="60">
        <v>40966</v>
      </c>
      <c r="F529" s="61">
        <v>6.3005924047187546E-5</v>
      </c>
    </row>
    <row r="530" spans="1:6" x14ac:dyDescent="0.2">
      <c r="A530" s="49" t="s">
        <v>354</v>
      </c>
      <c r="B530" s="49" t="s">
        <v>3</v>
      </c>
      <c r="C530" s="59">
        <v>13</v>
      </c>
      <c r="D530" s="60">
        <v>4283085</v>
      </c>
      <c r="E530" s="60">
        <v>256985</v>
      </c>
      <c r="F530" s="61">
        <v>3.9524428529186375E-4</v>
      </c>
    </row>
    <row r="531" spans="1:6" x14ac:dyDescent="0.2">
      <c r="A531" s="49" t="s">
        <v>354</v>
      </c>
      <c r="B531" s="49" t="s">
        <v>2</v>
      </c>
      <c r="C531" s="59" t="s">
        <v>803</v>
      </c>
      <c r="D531" s="60" t="s">
        <v>803</v>
      </c>
      <c r="E531" s="60" t="s">
        <v>803</v>
      </c>
      <c r="F531" s="61" t="s">
        <v>803</v>
      </c>
    </row>
    <row r="532" spans="1:6" x14ac:dyDescent="0.2">
      <c r="A532" s="49" t="s">
        <v>354</v>
      </c>
      <c r="B532" s="49" t="s">
        <v>6</v>
      </c>
      <c r="C532" s="59" t="s">
        <v>803</v>
      </c>
      <c r="D532" s="60" t="s">
        <v>803</v>
      </c>
      <c r="E532" s="60" t="s">
        <v>803</v>
      </c>
      <c r="F532" s="61" t="s">
        <v>803</v>
      </c>
    </row>
    <row r="533" spans="1:6" x14ac:dyDescent="0.2">
      <c r="A533" s="49" t="s">
        <v>354</v>
      </c>
      <c r="B533" s="49" t="s">
        <v>10</v>
      </c>
      <c r="C533" s="59">
        <v>91</v>
      </c>
      <c r="D533" s="60">
        <v>20367850</v>
      </c>
      <c r="E533" s="60">
        <v>1222071</v>
      </c>
      <c r="F533" s="61">
        <v>1.8795516429788246E-3</v>
      </c>
    </row>
    <row r="534" spans="1:6" x14ac:dyDescent="0.2">
      <c r="A534" s="49" t="s">
        <v>354</v>
      </c>
      <c r="B534" s="49" t="s">
        <v>4</v>
      </c>
      <c r="C534" s="59">
        <v>21</v>
      </c>
      <c r="D534" s="60">
        <v>1670818</v>
      </c>
      <c r="E534" s="60">
        <v>100249</v>
      </c>
      <c r="F534" s="61">
        <v>1.5418349069488122E-4</v>
      </c>
    </row>
    <row r="535" spans="1:6" x14ac:dyDescent="0.2">
      <c r="A535" s="49" t="s">
        <v>354</v>
      </c>
      <c r="B535" s="49" t="s">
        <v>805</v>
      </c>
      <c r="C535" s="59">
        <v>159</v>
      </c>
      <c r="D535" s="60">
        <v>2328464</v>
      </c>
      <c r="E535" s="60">
        <v>138416</v>
      </c>
      <c r="F535" s="61">
        <v>2.1288453798065497E-4</v>
      </c>
    </row>
    <row r="536" spans="1:6" x14ac:dyDescent="0.2">
      <c r="A536" s="49" t="s">
        <v>354</v>
      </c>
      <c r="B536" s="49" t="s">
        <v>8</v>
      </c>
      <c r="C536" s="59">
        <v>81</v>
      </c>
      <c r="D536" s="60">
        <v>887106</v>
      </c>
      <c r="E536" s="60">
        <v>53226</v>
      </c>
      <c r="F536" s="61">
        <v>8.1861868704184062E-5</v>
      </c>
    </row>
    <row r="537" spans="1:6" x14ac:dyDescent="0.2">
      <c r="A537" s="49" t="s">
        <v>354</v>
      </c>
      <c r="B537" s="49" t="s">
        <v>806</v>
      </c>
      <c r="C537" s="59">
        <v>35</v>
      </c>
      <c r="D537" s="60">
        <v>1206547</v>
      </c>
      <c r="E537" s="60">
        <v>72393</v>
      </c>
      <c r="F537" s="61">
        <v>1.1134081578743465E-4</v>
      </c>
    </row>
    <row r="538" spans="1:6" x14ac:dyDescent="0.2">
      <c r="A538" s="49" t="s">
        <v>354</v>
      </c>
      <c r="B538" s="49" t="s">
        <v>25</v>
      </c>
      <c r="C538" s="59">
        <v>29</v>
      </c>
      <c r="D538" s="60">
        <v>2587003</v>
      </c>
      <c r="E538" s="60">
        <v>155220</v>
      </c>
      <c r="F538" s="61">
        <v>2.3872917860187596E-4</v>
      </c>
    </row>
    <row r="539" spans="1:6" x14ac:dyDescent="0.2">
      <c r="A539" s="49" t="s">
        <v>354</v>
      </c>
      <c r="B539" s="49" t="s">
        <v>53</v>
      </c>
      <c r="C539" s="59">
        <v>471</v>
      </c>
      <c r="D539" s="60">
        <v>35254443</v>
      </c>
      <c r="E539" s="60">
        <v>2113975</v>
      </c>
      <c r="F539" s="61">
        <v>3.2513046987173093E-3</v>
      </c>
    </row>
    <row r="540" spans="1:6" x14ac:dyDescent="0.2">
      <c r="A540" s="49" t="s">
        <v>363</v>
      </c>
      <c r="B540" s="49" t="s">
        <v>5</v>
      </c>
      <c r="C540" s="59">
        <v>11</v>
      </c>
      <c r="D540" s="60">
        <v>233784</v>
      </c>
      <c r="E540" s="60">
        <v>14027</v>
      </c>
      <c r="F540" s="61">
        <v>2.1573599975831171E-5</v>
      </c>
    </row>
    <row r="541" spans="1:6" x14ac:dyDescent="0.2">
      <c r="A541" s="49" t="s">
        <v>363</v>
      </c>
      <c r="B541" s="49" t="s">
        <v>1</v>
      </c>
      <c r="C541" s="59">
        <v>17</v>
      </c>
      <c r="D541" s="60">
        <v>629150</v>
      </c>
      <c r="E541" s="60">
        <v>37749</v>
      </c>
      <c r="F541" s="61">
        <v>5.8058161081318232E-5</v>
      </c>
    </row>
    <row r="542" spans="1:6" x14ac:dyDescent="0.2">
      <c r="A542" s="49" t="s">
        <v>363</v>
      </c>
      <c r="B542" s="49" t="s">
        <v>804</v>
      </c>
      <c r="C542" s="59">
        <v>37</v>
      </c>
      <c r="D542" s="60">
        <v>2644210</v>
      </c>
      <c r="E542" s="60">
        <v>158653</v>
      </c>
      <c r="F542" s="61">
        <v>2.4400915070688976E-4</v>
      </c>
    </row>
    <row r="543" spans="1:6" x14ac:dyDescent="0.2">
      <c r="A543" s="49" t="s">
        <v>363</v>
      </c>
      <c r="B543" s="49" t="s">
        <v>3</v>
      </c>
      <c r="C543" s="59">
        <v>17</v>
      </c>
      <c r="D543" s="60">
        <v>6175866</v>
      </c>
      <c r="E543" s="60">
        <v>370552</v>
      </c>
      <c r="F543" s="61">
        <v>5.6991093022343991E-4</v>
      </c>
    </row>
    <row r="544" spans="1:6" x14ac:dyDescent="0.2">
      <c r="A544" s="49" t="s">
        <v>363</v>
      </c>
      <c r="B544" s="49" t="s">
        <v>2</v>
      </c>
      <c r="C544" s="59">
        <v>8</v>
      </c>
      <c r="D544" s="60">
        <v>6820070</v>
      </c>
      <c r="E544" s="60">
        <v>409204</v>
      </c>
      <c r="F544" s="61">
        <v>6.293579100670149E-4</v>
      </c>
    </row>
    <row r="545" spans="1:6" x14ac:dyDescent="0.2">
      <c r="A545" s="49" t="s">
        <v>363</v>
      </c>
      <c r="B545" s="49" t="s">
        <v>6</v>
      </c>
      <c r="C545" s="59">
        <v>8</v>
      </c>
      <c r="D545" s="60">
        <v>1285930</v>
      </c>
      <c r="E545" s="60">
        <v>77156</v>
      </c>
      <c r="F545" s="61">
        <v>1.1866633490662506E-4</v>
      </c>
    </row>
    <row r="546" spans="1:6" x14ac:dyDescent="0.2">
      <c r="A546" s="49" t="s">
        <v>363</v>
      </c>
      <c r="B546" s="49" t="s">
        <v>10</v>
      </c>
      <c r="C546" s="59">
        <v>126</v>
      </c>
      <c r="D546" s="60">
        <v>4965964</v>
      </c>
      <c r="E546" s="60">
        <v>297958</v>
      </c>
      <c r="F546" s="61">
        <v>4.5826097537596803E-4</v>
      </c>
    </row>
    <row r="547" spans="1:6" x14ac:dyDescent="0.2">
      <c r="A547" s="49" t="s">
        <v>363</v>
      </c>
      <c r="B547" s="49" t="s">
        <v>4</v>
      </c>
      <c r="C547" s="59">
        <v>21</v>
      </c>
      <c r="D547" s="60">
        <v>2473980</v>
      </c>
      <c r="E547" s="60">
        <v>148368</v>
      </c>
      <c r="F547" s="61">
        <v>2.2819076646568183E-4</v>
      </c>
    </row>
    <row r="548" spans="1:6" x14ac:dyDescent="0.2">
      <c r="A548" s="49" t="s">
        <v>363</v>
      </c>
      <c r="B548" s="49" t="s">
        <v>805</v>
      </c>
      <c r="C548" s="59">
        <v>262</v>
      </c>
      <c r="D548" s="60">
        <v>5101458</v>
      </c>
      <c r="E548" s="60">
        <v>302890</v>
      </c>
      <c r="F548" s="61">
        <v>4.6584641738643353E-4</v>
      </c>
    </row>
    <row r="549" spans="1:6" x14ac:dyDescent="0.2">
      <c r="A549" s="49" t="s">
        <v>363</v>
      </c>
      <c r="B549" s="49" t="s">
        <v>8</v>
      </c>
      <c r="C549" s="59">
        <v>151</v>
      </c>
      <c r="D549" s="60">
        <v>1519674</v>
      </c>
      <c r="E549" s="60">
        <v>91180</v>
      </c>
      <c r="F549" s="61">
        <v>1.4023532086663478E-4</v>
      </c>
    </row>
    <row r="550" spans="1:6" x14ac:dyDescent="0.2">
      <c r="A550" s="49" t="s">
        <v>363</v>
      </c>
      <c r="B550" s="49" t="s">
        <v>806</v>
      </c>
      <c r="C550" s="59">
        <v>51</v>
      </c>
      <c r="D550" s="60">
        <v>3092276</v>
      </c>
      <c r="E550" s="60">
        <v>185537</v>
      </c>
      <c r="F550" s="61">
        <v>2.8535688448818621E-4</v>
      </c>
    </row>
    <row r="551" spans="1:6" x14ac:dyDescent="0.2">
      <c r="A551" s="49" t="s">
        <v>363</v>
      </c>
      <c r="B551" s="49" t="s">
        <v>25</v>
      </c>
      <c r="C551" s="59">
        <v>44</v>
      </c>
      <c r="D551" s="60">
        <v>7163732</v>
      </c>
      <c r="E551" s="60">
        <v>429824</v>
      </c>
      <c r="F551" s="61">
        <v>6.6107157881312162E-4</v>
      </c>
    </row>
    <row r="552" spans="1:6" x14ac:dyDescent="0.2">
      <c r="A552" s="49" t="s">
        <v>363</v>
      </c>
      <c r="B552" s="49" t="s">
        <v>53</v>
      </c>
      <c r="C552" s="59">
        <v>753</v>
      </c>
      <c r="D552" s="60">
        <v>42106094</v>
      </c>
      <c r="E552" s="60">
        <v>2523097</v>
      </c>
      <c r="F552" s="61">
        <v>3.880536492351871E-3</v>
      </c>
    </row>
    <row r="553" spans="1:6" x14ac:dyDescent="0.2">
      <c r="A553" s="49" t="s">
        <v>372</v>
      </c>
      <c r="B553" s="49" t="s">
        <v>5</v>
      </c>
      <c r="C553" s="59" t="s">
        <v>803</v>
      </c>
      <c r="D553" s="60" t="s">
        <v>803</v>
      </c>
      <c r="E553" s="60" t="s">
        <v>803</v>
      </c>
      <c r="F553" s="61" t="s">
        <v>803</v>
      </c>
    </row>
    <row r="554" spans="1:6" x14ac:dyDescent="0.2">
      <c r="A554" s="49" t="s">
        <v>372</v>
      </c>
      <c r="B554" s="49" t="s">
        <v>1</v>
      </c>
      <c r="C554" s="59" t="s">
        <v>803</v>
      </c>
      <c r="D554" s="60" t="s">
        <v>803</v>
      </c>
      <c r="E554" s="60" t="s">
        <v>803</v>
      </c>
      <c r="F554" s="61" t="s">
        <v>803</v>
      </c>
    </row>
    <row r="555" spans="1:6" x14ac:dyDescent="0.2">
      <c r="A555" s="49" t="s">
        <v>372</v>
      </c>
      <c r="B555" s="49" t="s">
        <v>804</v>
      </c>
      <c r="C555" s="59">
        <v>32</v>
      </c>
      <c r="D555" s="60">
        <v>3032815</v>
      </c>
      <c r="E555" s="60">
        <v>181969</v>
      </c>
      <c r="F555" s="61">
        <v>2.7986928167120711E-4</v>
      </c>
    </row>
    <row r="556" spans="1:6" x14ac:dyDescent="0.2">
      <c r="A556" s="49" t="s">
        <v>372</v>
      </c>
      <c r="B556" s="49" t="s">
        <v>3</v>
      </c>
      <c r="C556" s="59">
        <v>19</v>
      </c>
      <c r="D556" s="60">
        <v>3479894</v>
      </c>
      <c r="E556" s="60">
        <v>208794</v>
      </c>
      <c r="F556" s="61">
        <v>3.2112627314134833E-4</v>
      </c>
    </row>
    <row r="557" spans="1:6" x14ac:dyDescent="0.2">
      <c r="A557" s="49" t="s">
        <v>372</v>
      </c>
      <c r="B557" s="49" t="s">
        <v>2</v>
      </c>
      <c r="C557" s="59">
        <v>5</v>
      </c>
      <c r="D557" s="60">
        <v>740188</v>
      </c>
      <c r="E557" s="60">
        <v>44411</v>
      </c>
      <c r="F557" s="61">
        <v>6.8304352215487138E-5</v>
      </c>
    </row>
    <row r="558" spans="1:6" x14ac:dyDescent="0.2">
      <c r="A558" s="49" t="s">
        <v>372</v>
      </c>
      <c r="B558" s="49" t="s">
        <v>6</v>
      </c>
      <c r="C558" s="59">
        <v>7</v>
      </c>
      <c r="D558" s="60">
        <v>1109623</v>
      </c>
      <c r="E558" s="60">
        <v>66577</v>
      </c>
      <c r="F558" s="61">
        <v>1.0239577711491494E-4</v>
      </c>
    </row>
    <row r="559" spans="1:6" x14ac:dyDescent="0.2">
      <c r="A559" s="49" t="s">
        <v>372</v>
      </c>
      <c r="B559" s="49" t="s">
        <v>10</v>
      </c>
      <c r="C559" s="59">
        <v>63</v>
      </c>
      <c r="D559" s="60">
        <v>1144974</v>
      </c>
      <c r="E559" s="60">
        <v>68698</v>
      </c>
      <c r="F559" s="61">
        <v>1.056578863006808E-4</v>
      </c>
    </row>
    <row r="560" spans="1:6" x14ac:dyDescent="0.2">
      <c r="A560" s="49" t="s">
        <v>372</v>
      </c>
      <c r="B560" s="49" t="s">
        <v>4</v>
      </c>
      <c r="C560" s="59">
        <v>10</v>
      </c>
      <c r="D560" s="60">
        <v>1280709</v>
      </c>
      <c r="E560" s="60">
        <v>76843</v>
      </c>
      <c r="F560" s="61">
        <v>1.1818493925592033E-4</v>
      </c>
    </row>
    <row r="561" spans="1:6" x14ac:dyDescent="0.2">
      <c r="A561" s="49" t="s">
        <v>372</v>
      </c>
      <c r="B561" s="49" t="s">
        <v>805</v>
      </c>
      <c r="C561" s="59">
        <v>154</v>
      </c>
      <c r="D561" s="60">
        <v>2140698</v>
      </c>
      <c r="E561" s="60">
        <v>126604</v>
      </c>
      <c r="F561" s="61">
        <v>1.9471761968632847E-4</v>
      </c>
    </row>
    <row r="562" spans="1:6" x14ac:dyDescent="0.2">
      <c r="A562" s="49" t="s">
        <v>372</v>
      </c>
      <c r="B562" s="49" t="s">
        <v>8</v>
      </c>
      <c r="C562" s="59">
        <v>101</v>
      </c>
      <c r="D562" s="60">
        <v>1233082</v>
      </c>
      <c r="E562" s="60">
        <v>73985</v>
      </c>
      <c r="F562" s="61">
        <v>1.1378932018335133E-4</v>
      </c>
    </row>
    <row r="563" spans="1:6" x14ac:dyDescent="0.2">
      <c r="A563" s="49" t="s">
        <v>372</v>
      </c>
      <c r="B563" s="49" t="s">
        <v>806</v>
      </c>
      <c r="C563" s="59">
        <v>36</v>
      </c>
      <c r="D563" s="60">
        <v>1816701</v>
      </c>
      <c r="E563" s="60">
        <v>109002</v>
      </c>
      <c r="F563" s="61">
        <v>1.6764565085660151E-4</v>
      </c>
    </row>
    <row r="564" spans="1:6" x14ac:dyDescent="0.2">
      <c r="A564" s="49" t="s">
        <v>372</v>
      </c>
      <c r="B564" s="49" t="s">
        <v>25</v>
      </c>
      <c r="C564" s="59">
        <v>33</v>
      </c>
      <c r="D564" s="60">
        <v>1722817</v>
      </c>
      <c r="E564" s="60">
        <v>103369</v>
      </c>
      <c r="F564" s="61">
        <v>1.5898206714919029E-4</v>
      </c>
    </row>
    <row r="565" spans="1:6" x14ac:dyDescent="0.2">
      <c r="A565" s="49" t="s">
        <v>372</v>
      </c>
      <c r="B565" s="49" t="s">
        <v>53</v>
      </c>
      <c r="C565" s="59">
        <v>475</v>
      </c>
      <c r="D565" s="60">
        <v>18066187</v>
      </c>
      <c r="E565" s="60">
        <v>1082134</v>
      </c>
      <c r="F565" s="61">
        <v>1.664327798976694E-3</v>
      </c>
    </row>
    <row r="566" spans="1:6" x14ac:dyDescent="0.2">
      <c r="A566" s="49" t="s">
        <v>381</v>
      </c>
      <c r="B566" s="49" t="s">
        <v>5</v>
      </c>
      <c r="C566" s="59">
        <v>11</v>
      </c>
      <c r="D566" s="60">
        <v>646052</v>
      </c>
      <c r="E566" s="60">
        <v>38763</v>
      </c>
      <c r="F566" s="61">
        <v>5.961769842896868E-5</v>
      </c>
    </row>
    <row r="567" spans="1:6" x14ac:dyDescent="0.2">
      <c r="A567" s="49" t="s">
        <v>381</v>
      </c>
      <c r="B567" s="49" t="s">
        <v>1</v>
      </c>
      <c r="C567" s="59">
        <v>11</v>
      </c>
      <c r="D567" s="60">
        <v>1534925</v>
      </c>
      <c r="E567" s="60">
        <v>92096</v>
      </c>
      <c r="F567" s="61">
        <v>1.4164413369745116E-4</v>
      </c>
    </row>
    <row r="568" spans="1:6" x14ac:dyDescent="0.2">
      <c r="A568" s="49" t="s">
        <v>381</v>
      </c>
      <c r="B568" s="49" t="s">
        <v>804</v>
      </c>
      <c r="C568" s="59">
        <v>40</v>
      </c>
      <c r="D568" s="60">
        <v>3747965</v>
      </c>
      <c r="E568" s="60">
        <v>223250</v>
      </c>
      <c r="F568" s="61">
        <v>3.4335967737964701E-4</v>
      </c>
    </row>
    <row r="569" spans="1:6" x14ac:dyDescent="0.2">
      <c r="A569" s="49" t="s">
        <v>381</v>
      </c>
      <c r="B569" s="49" t="s">
        <v>3</v>
      </c>
      <c r="C569" s="59">
        <v>22</v>
      </c>
      <c r="D569" s="60">
        <v>7144630</v>
      </c>
      <c r="E569" s="60">
        <v>428678</v>
      </c>
      <c r="F569" s="61">
        <v>6.5930902476932728E-4</v>
      </c>
    </row>
    <row r="570" spans="1:6" x14ac:dyDescent="0.2">
      <c r="A570" s="49" t="s">
        <v>381</v>
      </c>
      <c r="B570" s="49" t="s">
        <v>2</v>
      </c>
      <c r="C570" s="59">
        <v>7</v>
      </c>
      <c r="D570" s="60">
        <v>9908568</v>
      </c>
      <c r="E570" s="60">
        <v>594514</v>
      </c>
      <c r="F570" s="61">
        <v>9.1436566735804469E-4</v>
      </c>
    </row>
    <row r="571" spans="1:6" x14ac:dyDescent="0.2">
      <c r="A571" s="49" t="s">
        <v>381</v>
      </c>
      <c r="B571" s="49" t="s">
        <v>6</v>
      </c>
      <c r="C571" s="59">
        <v>9</v>
      </c>
      <c r="D571" s="60">
        <v>610319</v>
      </c>
      <c r="E571" s="60">
        <v>36619</v>
      </c>
      <c r="F571" s="61">
        <v>5.6320215121905013E-5</v>
      </c>
    </row>
    <row r="572" spans="1:6" x14ac:dyDescent="0.2">
      <c r="A572" s="49" t="s">
        <v>381</v>
      </c>
      <c r="B572" s="49" t="s">
        <v>10</v>
      </c>
      <c r="C572" s="59">
        <v>106</v>
      </c>
      <c r="D572" s="60">
        <v>6579603</v>
      </c>
      <c r="E572" s="60">
        <v>394776</v>
      </c>
      <c r="F572" s="61">
        <v>6.0716756997638308E-4</v>
      </c>
    </row>
    <row r="573" spans="1:6" x14ac:dyDescent="0.2">
      <c r="A573" s="49" t="s">
        <v>381</v>
      </c>
      <c r="B573" s="49" t="s">
        <v>4</v>
      </c>
      <c r="C573" s="59">
        <v>23</v>
      </c>
      <c r="D573" s="60">
        <v>1566213</v>
      </c>
      <c r="E573" s="60">
        <v>93973</v>
      </c>
      <c r="F573" s="61">
        <v>1.4453096959640569E-4</v>
      </c>
    </row>
    <row r="574" spans="1:6" x14ac:dyDescent="0.2">
      <c r="A574" s="49" t="s">
        <v>381</v>
      </c>
      <c r="B574" s="49" t="s">
        <v>805</v>
      </c>
      <c r="C574" s="59">
        <v>252</v>
      </c>
      <c r="D574" s="60">
        <v>5996330</v>
      </c>
      <c r="E574" s="60">
        <v>357401</v>
      </c>
      <c r="F574" s="61">
        <v>5.4968462286747249E-4</v>
      </c>
    </row>
    <row r="575" spans="1:6" x14ac:dyDescent="0.2">
      <c r="A575" s="49" t="s">
        <v>381</v>
      </c>
      <c r="B575" s="49" t="s">
        <v>8</v>
      </c>
      <c r="C575" s="59">
        <v>144</v>
      </c>
      <c r="D575" s="60">
        <v>1396391</v>
      </c>
      <c r="E575" s="60">
        <v>83783</v>
      </c>
      <c r="F575" s="61">
        <v>1.2885869585621039E-4</v>
      </c>
    </row>
    <row r="576" spans="1:6" x14ac:dyDescent="0.2">
      <c r="A576" s="49" t="s">
        <v>381</v>
      </c>
      <c r="B576" s="49" t="s">
        <v>806</v>
      </c>
      <c r="C576" s="59">
        <v>45</v>
      </c>
      <c r="D576" s="60">
        <v>7378074</v>
      </c>
      <c r="E576" s="60">
        <v>442684</v>
      </c>
      <c r="F576" s="61">
        <v>6.8085032663440831E-4</v>
      </c>
    </row>
    <row r="577" spans="1:6" x14ac:dyDescent="0.2">
      <c r="A577" s="49" t="s">
        <v>381</v>
      </c>
      <c r="B577" s="49" t="s">
        <v>25</v>
      </c>
      <c r="C577" s="59">
        <v>30</v>
      </c>
      <c r="D577" s="60">
        <v>2378171</v>
      </c>
      <c r="E577" s="60">
        <v>142690</v>
      </c>
      <c r="F577" s="61">
        <v>2.1945797252094886E-4</v>
      </c>
    </row>
    <row r="578" spans="1:6" x14ac:dyDescent="0.2">
      <c r="A578" s="49" t="s">
        <v>381</v>
      </c>
      <c r="B578" s="49" t="s">
        <v>53</v>
      </c>
      <c r="C578" s="59">
        <v>700</v>
      </c>
      <c r="D578" s="60">
        <v>48887241</v>
      </c>
      <c r="E578" s="60">
        <v>2929227</v>
      </c>
      <c r="F578" s="61">
        <v>4.5051665742071728E-3</v>
      </c>
    </row>
    <row r="579" spans="1:6" x14ac:dyDescent="0.2">
      <c r="A579" s="49" t="s">
        <v>389</v>
      </c>
      <c r="B579" s="49" t="s">
        <v>5</v>
      </c>
      <c r="C579" s="59">
        <v>7</v>
      </c>
      <c r="D579" s="60">
        <v>259970</v>
      </c>
      <c r="E579" s="60">
        <v>15598</v>
      </c>
      <c r="F579" s="61">
        <v>2.398980626099769E-5</v>
      </c>
    </row>
    <row r="580" spans="1:6" x14ac:dyDescent="0.2">
      <c r="A580" s="49" t="s">
        <v>389</v>
      </c>
      <c r="B580" s="49" t="s">
        <v>1</v>
      </c>
      <c r="C580" s="59">
        <v>9</v>
      </c>
      <c r="D580" s="60">
        <v>1879498</v>
      </c>
      <c r="E580" s="60">
        <v>112770</v>
      </c>
      <c r="F580" s="61">
        <v>1.7344085472834398E-4</v>
      </c>
    </row>
    <row r="581" spans="1:6" x14ac:dyDescent="0.2">
      <c r="A581" s="49" t="s">
        <v>389</v>
      </c>
      <c r="B581" s="49" t="s">
        <v>804</v>
      </c>
      <c r="C581" s="59">
        <v>25</v>
      </c>
      <c r="D581" s="60">
        <v>1208173</v>
      </c>
      <c r="E581" s="60">
        <v>72490</v>
      </c>
      <c r="F581" s="61">
        <v>1.114900022989949E-4</v>
      </c>
    </row>
    <row r="582" spans="1:6" x14ac:dyDescent="0.2">
      <c r="A582" s="49" t="s">
        <v>389</v>
      </c>
      <c r="B582" s="49" t="s">
        <v>3</v>
      </c>
      <c r="C582" s="59">
        <v>13</v>
      </c>
      <c r="D582" s="60">
        <v>3852268</v>
      </c>
      <c r="E582" s="60">
        <v>231136</v>
      </c>
      <c r="F582" s="61">
        <v>3.5548838696896793E-4</v>
      </c>
    </row>
    <row r="583" spans="1:6" x14ac:dyDescent="0.2">
      <c r="A583" s="49" t="s">
        <v>389</v>
      </c>
      <c r="B583" s="49" t="s">
        <v>2</v>
      </c>
      <c r="C583" s="59">
        <v>5</v>
      </c>
      <c r="D583" s="60">
        <v>855390</v>
      </c>
      <c r="E583" s="60">
        <v>51323</v>
      </c>
      <c r="F583" s="61">
        <v>7.8935044668110291E-5</v>
      </c>
    </row>
    <row r="584" spans="1:6" x14ac:dyDescent="0.2">
      <c r="A584" s="49" t="s">
        <v>389</v>
      </c>
      <c r="B584" s="49" t="s">
        <v>6</v>
      </c>
      <c r="C584" s="59">
        <v>12</v>
      </c>
      <c r="D584" s="60">
        <v>1009971</v>
      </c>
      <c r="E584" s="60">
        <v>60598</v>
      </c>
      <c r="F584" s="61">
        <v>9.3200043582763052E-5</v>
      </c>
    </row>
    <row r="585" spans="1:6" x14ac:dyDescent="0.2">
      <c r="A585" s="49" t="s">
        <v>389</v>
      </c>
      <c r="B585" s="49" t="s">
        <v>10</v>
      </c>
      <c r="C585" s="59">
        <v>85</v>
      </c>
      <c r="D585" s="60">
        <v>3061040</v>
      </c>
      <c r="E585" s="60">
        <v>183662</v>
      </c>
      <c r="F585" s="61">
        <v>2.8247312459977932E-4</v>
      </c>
    </row>
    <row r="586" spans="1:6" x14ac:dyDescent="0.2">
      <c r="A586" s="49" t="s">
        <v>389</v>
      </c>
      <c r="B586" s="49" t="s">
        <v>4</v>
      </c>
      <c r="C586" s="59">
        <v>15</v>
      </c>
      <c r="D586" s="60">
        <v>1293904</v>
      </c>
      <c r="E586" s="60">
        <v>77634</v>
      </c>
      <c r="F586" s="61">
        <v>1.194015014275096E-4</v>
      </c>
    </row>
    <row r="587" spans="1:6" x14ac:dyDescent="0.2">
      <c r="A587" s="49" t="s">
        <v>389</v>
      </c>
      <c r="B587" s="49" t="s">
        <v>805</v>
      </c>
      <c r="C587" s="59">
        <v>153</v>
      </c>
      <c r="D587" s="60">
        <v>1516584</v>
      </c>
      <c r="E587" s="60">
        <v>89077</v>
      </c>
      <c r="F587" s="61">
        <v>1.3700089577579761E-4</v>
      </c>
    </row>
    <row r="588" spans="1:6" x14ac:dyDescent="0.2">
      <c r="A588" s="49" t="s">
        <v>389</v>
      </c>
      <c r="B588" s="49" t="s">
        <v>8</v>
      </c>
      <c r="C588" s="59">
        <v>108</v>
      </c>
      <c r="D588" s="60">
        <v>2436532</v>
      </c>
      <c r="E588" s="60">
        <v>146192</v>
      </c>
      <c r="F588" s="61">
        <v>2.2484406698985602E-4</v>
      </c>
    </row>
    <row r="589" spans="1:6" x14ac:dyDescent="0.2">
      <c r="A589" s="49" t="s">
        <v>389</v>
      </c>
      <c r="B589" s="49" t="s">
        <v>806</v>
      </c>
      <c r="C589" s="59">
        <v>19</v>
      </c>
      <c r="D589" s="60">
        <v>2078079</v>
      </c>
      <c r="E589" s="60">
        <v>124685</v>
      </c>
      <c r="F589" s="61">
        <v>1.9176618756587362E-4</v>
      </c>
    </row>
    <row r="590" spans="1:6" x14ac:dyDescent="0.2">
      <c r="A590" s="49" t="s">
        <v>389</v>
      </c>
      <c r="B590" s="49" t="s">
        <v>25</v>
      </c>
      <c r="C590" s="59">
        <v>27</v>
      </c>
      <c r="D590" s="60">
        <v>5515733</v>
      </c>
      <c r="E590" s="60">
        <v>330729</v>
      </c>
      <c r="F590" s="61">
        <v>5.0866294620422522E-4</v>
      </c>
    </row>
    <row r="591" spans="1:6" x14ac:dyDescent="0.2">
      <c r="A591" s="49" t="s">
        <v>389</v>
      </c>
      <c r="B591" s="49" t="s">
        <v>53</v>
      </c>
      <c r="C591" s="59">
        <v>478</v>
      </c>
      <c r="D591" s="60">
        <v>24967142</v>
      </c>
      <c r="E591" s="60">
        <v>1495895</v>
      </c>
      <c r="F591" s="61">
        <v>2.300694399076493E-3</v>
      </c>
    </row>
    <row r="592" spans="1:6" x14ac:dyDescent="0.2">
      <c r="A592" s="49" t="s">
        <v>396</v>
      </c>
      <c r="B592" s="49" t="s">
        <v>5</v>
      </c>
      <c r="C592" s="59">
        <v>6</v>
      </c>
      <c r="D592" s="60">
        <v>377790</v>
      </c>
      <c r="E592" s="60">
        <v>22667</v>
      </c>
      <c r="F592" s="61">
        <v>3.4861965541610116E-5</v>
      </c>
    </row>
    <row r="593" spans="1:6" x14ac:dyDescent="0.2">
      <c r="A593" s="49" t="s">
        <v>396</v>
      </c>
      <c r="B593" s="49" t="s">
        <v>1</v>
      </c>
      <c r="C593" s="59">
        <v>7</v>
      </c>
      <c r="D593" s="60">
        <v>1476370</v>
      </c>
      <c r="E593" s="60">
        <v>88582</v>
      </c>
      <c r="F593" s="61">
        <v>1.3623958316525818E-4</v>
      </c>
    </row>
    <row r="594" spans="1:6" x14ac:dyDescent="0.2">
      <c r="A594" s="49" t="s">
        <v>396</v>
      </c>
      <c r="B594" s="49" t="s">
        <v>804</v>
      </c>
      <c r="C594" s="59">
        <v>23</v>
      </c>
      <c r="D594" s="60">
        <v>1603284</v>
      </c>
      <c r="E594" s="60">
        <v>96197</v>
      </c>
      <c r="F594" s="61">
        <v>1.479514933253747E-4</v>
      </c>
    </row>
    <row r="595" spans="1:6" x14ac:dyDescent="0.2">
      <c r="A595" s="49" t="s">
        <v>396</v>
      </c>
      <c r="B595" s="49" t="s">
        <v>3</v>
      </c>
      <c r="C595" s="59">
        <v>13</v>
      </c>
      <c r="D595" s="60">
        <v>4669813</v>
      </c>
      <c r="E595" s="60">
        <v>280189</v>
      </c>
      <c r="F595" s="61">
        <v>4.3093215966551364E-4</v>
      </c>
    </row>
    <row r="596" spans="1:6" x14ac:dyDescent="0.2">
      <c r="A596" s="49" t="s">
        <v>396</v>
      </c>
      <c r="B596" s="49" t="s">
        <v>2</v>
      </c>
      <c r="C596" s="59" t="s">
        <v>803</v>
      </c>
      <c r="D596" s="60" t="s">
        <v>803</v>
      </c>
      <c r="E596" s="60" t="s">
        <v>803</v>
      </c>
      <c r="F596" s="61" t="s">
        <v>803</v>
      </c>
    </row>
    <row r="597" spans="1:6" x14ac:dyDescent="0.2">
      <c r="A597" s="49" t="s">
        <v>396</v>
      </c>
      <c r="B597" s="49" t="s">
        <v>6</v>
      </c>
      <c r="C597" s="59" t="s">
        <v>803</v>
      </c>
      <c r="D597" s="60" t="s">
        <v>803</v>
      </c>
      <c r="E597" s="60" t="s">
        <v>803</v>
      </c>
      <c r="F597" s="61" t="s">
        <v>803</v>
      </c>
    </row>
    <row r="598" spans="1:6" x14ac:dyDescent="0.2">
      <c r="A598" s="49" t="s">
        <v>396</v>
      </c>
      <c r="B598" s="49" t="s">
        <v>10</v>
      </c>
      <c r="C598" s="59">
        <v>62</v>
      </c>
      <c r="D598" s="60">
        <v>4105281</v>
      </c>
      <c r="E598" s="60">
        <v>246317</v>
      </c>
      <c r="F598" s="61">
        <v>3.7883684503078392E-4</v>
      </c>
    </row>
    <row r="599" spans="1:6" x14ac:dyDescent="0.2">
      <c r="A599" s="49" t="s">
        <v>396</v>
      </c>
      <c r="B599" s="49" t="s">
        <v>4</v>
      </c>
      <c r="C599" s="59">
        <v>18</v>
      </c>
      <c r="D599" s="60">
        <v>636508</v>
      </c>
      <c r="E599" s="60">
        <v>38190</v>
      </c>
      <c r="F599" s="61">
        <v>5.8736421407071532E-5</v>
      </c>
    </row>
    <row r="600" spans="1:6" x14ac:dyDescent="0.2">
      <c r="A600" s="49" t="s">
        <v>396</v>
      </c>
      <c r="B600" s="49" t="s">
        <v>805</v>
      </c>
      <c r="C600" s="59">
        <v>148</v>
      </c>
      <c r="D600" s="60">
        <v>2926072</v>
      </c>
      <c r="E600" s="60">
        <v>173366</v>
      </c>
      <c r="F600" s="61">
        <v>2.6663782230055942E-4</v>
      </c>
    </row>
    <row r="601" spans="1:6" x14ac:dyDescent="0.2">
      <c r="A601" s="49" t="s">
        <v>396</v>
      </c>
      <c r="B601" s="49" t="s">
        <v>8</v>
      </c>
      <c r="C601" s="59">
        <v>76</v>
      </c>
      <c r="D601" s="60">
        <v>863953</v>
      </c>
      <c r="E601" s="60">
        <v>51837</v>
      </c>
      <c r="F601" s="61">
        <v>7.972557937885224E-5</v>
      </c>
    </row>
    <row r="602" spans="1:6" x14ac:dyDescent="0.2">
      <c r="A602" s="49" t="s">
        <v>396</v>
      </c>
      <c r="B602" s="49" t="s">
        <v>806</v>
      </c>
      <c r="C602" s="59">
        <v>35</v>
      </c>
      <c r="D602" s="60">
        <v>1703846</v>
      </c>
      <c r="E602" s="60">
        <v>102231</v>
      </c>
      <c r="F602" s="61">
        <v>1.5723181714758655E-4</v>
      </c>
    </row>
    <row r="603" spans="1:6" x14ac:dyDescent="0.2">
      <c r="A603" s="49" t="s">
        <v>396</v>
      </c>
      <c r="B603" s="49" t="s">
        <v>25</v>
      </c>
      <c r="C603" s="59">
        <v>26</v>
      </c>
      <c r="D603" s="60">
        <v>2557007</v>
      </c>
      <c r="E603" s="60">
        <v>153420</v>
      </c>
      <c r="F603" s="61">
        <v>2.3596076910900536E-4</v>
      </c>
    </row>
    <row r="604" spans="1:6" x14ac:dyDescent="0.2">
      <c r="A604" s="49" t="s">
        <v>396</v>
      </c>
      <c r="B604" s="49" t="s">
        <v>53</v>
      </c>
      <c r="C604" s="59">
        <v>421</v>
      </c>
      <c r="D604" s="60">
        <v>21760453</v>
      </c>
      <c r="E604" s="60">
        <v>1303428</v>
      </c>
      <c r="F604" s="61">
        <v>2.0046791380407551E-3</v>
      </c>
    </row>
    <row r="605" spans="1:6" x14ac:dyDescent="0.2">
      <c r="A605" s="49" t="s">
        <v>400</v>
      </c>
      <c r="B605" s="49" t="s">
        <v>5</v>
      </c>
      <c r="C605" s="59" t="s">
        <v>803</v>
      </c>
      <c r="D605" s="60" t="s">
        <v>803</v>
      </c>
      <c r="E605" s="60" t="s">
        <v>803</v>
      </c>
      <c r="F605" s="61" t="s">
        <v>803</v>
      </c>
    </row>
    <row r="606" spans="1:6" x14ac:dyDescent="0.2">
      <c r="A606" s="49" t="s">
        <v>400</v>
      </c>
      <c r="B606" s="49" t="s">
        <v>1</v>
      </c>
      <c r="C606" s="59">
        <v>7</v>
      </c>
      <c r="D606" s="60">
        <v>1635621</v>
      </c>
      <c r="E606" s="60">
        <v>98137</v>
      </c>
      <c r="F606" s="61">
        <v>1.5093522355657971E-4</v>
      </c>
    </row>
    <row r="607" spans="1:6" x14ac:dyDescent="0.2">
      <c r="A607" s="49" t="s">
        <v>400</v>
      </c>
      <c r="B607" s="49" t="s">
        <v>804</v>
      </c>
      <c r="C607" s="59">
        <v>11</v>
      </c>
      <c r="D607" s="60">
        <v>726046</v>
      </c>
      <c r="E607" s="60">
        <v>43563</v>
      </c>
      <c r="F607" s="61">
        <v>6.7000123743290316E-5</v>
      </c>
    </row>
    <row r="608" spans="1:6" x14ac:dyDescent="0.2">
      <c r="A608" s="49" t="s">
        <v>400</v>
      </c>
      <c r="B608" s="49" t="s">
        <v>3</v>
      </c>
      <c r="C608" s="59">
        <v>12</v>
      </c>
      <c r="D608" s="60">
        <v>2374926</v>
      </c>
      <c r="E608" s="60">
        <v>142496</v>
      </c>
      <c r="F608" s="61">
        <v>2.1915959949782835E-4</v>
      </c>
    </row>
    <row r="609" spans="1:6" x14ac:dyDescent="0.2">
      <c r="A609" s="49" t="s">
        <v>400</v>
      </c>
      <c r="B609" s="49" t="s">
        <v>2</v>
      </c>
      <c r="C609" s="59">
        <v>5</v>
      </c>
      <c r="D609" s="60">
        <v>1106532</v>
      </c>
      <c r="E609" s="60">
        <v>66392</v>
      </c>
      <c r="F609" s="61">
        <v>1.0211124613925879E-4</v>
      </c>
    </row>
    <row r="610" spans="1:6" x14ac:dyDescent="0.2">
      <c r="A610" s="49" t="s">
        <v>400</v>
      </c>
      <c r="B610" s="49" t="s">
        <v>6</v>
      </c>
      <c r="C610" s="59" t="s">
        <v>803</v>
      </c>
      <c r="D610" s="60" t="s">
        <v>803</v>
      </c>
      <c r="E610" s="60" t="s">
        <v>803</v>
      </c>
      <c r="F610" s="61" t="s">
        <v>803</v>
      </c>
    </row>
    <row r="611" spans="1:6" x14ac:dyDescent="0.2">
      <c r="A611" s="49" t="s">
        <v>400</v>
      </c>
      <c r="B611" s="49" t="s">
        <v>10</v>
      </c>
      <c r="C611" s="59">
        <v>43</v>
      </c>
      <c r="D611" s="60">
        <v>2407930</v>
      </c>
      <c r="E611" s="60">
        <v>144137</v>
      </c>
      <c r="F611" s="61">
        <v>2.2168346615216206E-4</v>
      </c>
    </row>
    <row r="612" spans="1:6" x14ac:dyDescent="0.2">
      <c r="A612" s="49" t="s">
        <v>400</v>
      </c>
      <c r="B612" s="49" t="s">
        <v>4</v>
      </c>
      <c r="C612" s="59">
        <v>10</v>
      </c>
      <c r="D612" s="60">
        <v>706300</v>
      </c>
      <c r="E612" s="60">
        <v>42378</v>
      </c>
      <c r="F612" s="61">
        <v>6.5177587493817161E-5</v>
      </c>
    </row>
    <row r="613" spans="1:6" x14ac:dyDescent="0.2">
      <c r="A613" s="49" t="s">
        <v>400</v>
      </c>
      <c r="B613" s="49" t="s">
        <v>805</v>
      </c>
      <c r="C613" s="59">
        <v>112</v>
      </c>
      <c r="D613" s="60">
        <v>1681721</v>
      </c>
      <c r="E613" s="60">
        <v>98245</v>
      </c>
      <c r="F613" s="61">
        <v>1.5110132812615193E-4</v>
      </c>
    </row>
    <row r="614" spans="1:6" x14ac:dyDescent="0.2">
      <c r="A614" s="49" t="s">
        <v>400</v>
      </c>
      <c r="B614" s="49" t="s">
        <v>8</v>
      </c>
      <c r="C614" s="59">
        <v>54</v>
      </c>
      <c r="D614" s="60">
        <v>833475</v>
      </c>
      <c r="E614" s="60">
        <v>50009</v>
      </c>
      <c r="F614" s="61">
        <v>7.6914105738314754E-5</v>
      </c>
    </row>
    <row r="615" spans="1:6" x14ac:dyDescent="0.2">
      <c r="A615" s="49" t="s">
        <v>400</v>
      </c>
      <c r="B615" s="49" t="s">
        <v>806</v>
      </c>
      <c r="C615" s="59">
        <v>30</v>
      </c>
      <c r="D615" s="60">
        <v>1316749</v>
      </c>
      <c r="E615" s="60">
        <v>79005</v>
      </c>
      <c r="F615" s="61">
        <v>1.2151010665791271E-4</v>
      </c>
    </row>
    <row r="616" spans="1:6" x14ac:dyDescent="0.2">
      <c r="A616" s="49" t="s">
        <v>400</v>
      </c>
      <c r="B616" s="49" t="s">
        <v>25</v>
      </c>
      <c r="C616" s="59">
        <v>23</v>
      </c>
      <c r="D616" s="60">
        <v>848445</v>
      </c>
      <c r="E616" s="60">
        <v>50907</v>
      </c>
      <c r="F616" s="61">
        <v>7.8295234474202419E-5</v>
      </c>
    </row>
    <row r="617" spans="1:6" x14ac:dyDescent="0.2">
      <c r="A617" s="49" t="s">
        <v>400</v>
      </c>
      <c r="B617" s="49" t="s">
        <v>53</v>
      </c>
      <c r="C617" s="59">
        <v>312</v>
      </c>
      <c r="D617" s="60">
        <v>13773094</v>
      </c>
      <c r="E617" s="60">
        <v>823388</v>
      </c>
      <c r="F617" s="61">
        <v>1.2663750863976385E-3</v>
      </c>
    </row>
    <row r="618" spans="1:6" x14ac:dyDescent="0.2">
      <c r="A618" s="49" t="s">
        <v>406</v>
      </c>
      <c r="B618" s="49" t="s">
        <v>5</v>
      </c>
      <c r="C618" s="59">
        <v>38</v>
      </c>
      <c r="D618" s="60">
        <v>6828492</v>
      </c>
      <c r="E618" s="60">
        <v>409710</v>
      </c>
      <c r="F618" s="61">
        <v>6.3013614073556632E-4</v>
      </c>
    </row>
    <row r="619" spans="1:6" x14ac:dyDescent="0.2">
      <c r="A619" s="49" t="s">
        <v>406</v>
      </c>
      <c r="B619" s="49" t="s">
        <v>1</v>
      </c>
      <c r="C619" s="59">
        <v>11</v>
      </c>
      <c r="D619" s="60">
        <v>1512705</v>
      </c>
      <c r="E619" s="60">
        <v>90762</v>
      </c>
      <c r="F619" s="61">
        <v>1.3959243466217928E-4</v>
      </c>
    </row>
    <row r="620" spans="1:6" x14ac:dyDescent="0.2">
      <c r="A620" s="49" t="s">
        <v>406</v>
      </c>
      <c r="B620" s="49" t="s">
        <v>804</v>
      </c>
      <c r="C620" s="59">
        <v>34</v>
      </c>
      <c r="D620" s="60">
        <v>3167397</v>
      </c>
      <c r="E620" s="60">
        <v>190044</v>
      </c>
      <c r="F620" s="61">
        <v>2.9228867425727944E-4</v>
      </c>
    </row>
    <row r="621" spans="1:6" x14ac:dyDescent="0.2">
      <c r="A621" s="49" t="s">
        <v>406</v>
      </c>
      <c r="B621" s="49" t="s">
        <v>3</v>
      </c>
      <c r="C621" s="59">
        <v>26</v>
      </c>
      <c r="D621" s="60">
        <v>5154883</v>
      </c>
      <c r="E621" s="60">
        <v>309293</v>
      </c>
      <c r="F621" s="61">
        <v>4.7569426515468383E-4</v>
      </c>
    </row>
    <row r="622" spans="1:6" x14ac:dyDescent="0.2">
      <c r="A622" s="49" t="s">
        <v>406</v>
      </c>
      <c r="B622" s="49" t="s">
        <v>2</v>
      </c>
      <c r="C622" s="59">
        <v>8</v>
      </c>
      <c r="D622" s="60">
        <v>1460161</v>
      </c>
      <c r="E622" s="60">
        <v>87610</v>
      </c>
      <c r="F622" s="61">
        <v>1.3474464203910806E-4</v>
      </c>
    </row>
    <row r="623" spans="1:6" x14ac:dyDescent="0.2">
      <c r="A623" s="49" t="s">
        <v>406</v>
      </c>
      <c r="B623" s="49" t="s">
        <v>6</v>
      </c>
      <c r="C623" s="59">
        <v>14</v>
      </c>
      <c r="D623" s="60">
        <v>336348</v>
      </c>
      <c r="E623" s="60">
        <v>20181</v>
      </c>
      <c r="F623" s="61">
        <v>3.1038484430901036E-5</v>
      </c>
    </row>
    <row r="624" spans="1:6" x14ac:dyDescent="0.2">
      <c r="A624" s="49" t="s">
        <v>406</v>
      </c>
      <c r="B624" s="49" t="s">
        <v>10</v>
      </c>
      <c r="C624" s="59">
        <v>124</v>
      </c>
      <c r="D624" s="60">
        <v>8981031</v>
      </c>
      <c r="E624" s="60">
        <v>538862</v>
      </c>
      <c r="F624" s="61">
        <v>8.287725978595805E-4</v>
      </c>
    </row>
    <row r="625" spans="1:6" x14ac:dyDescent="0.2">
      <c r="A625" s="49" t="s">
        <v>406</v>
      </c>
      <c r="B625" s="49" t="s">
        <v>4</v>
      </c>
      <c r="C625" s="59">
        <v>17</v>
      </c>
      <c r="D625" s="60">
        <v>583547</v>
      </c>
      <c r="E625" s="60">
        <v>35013</v>
      </c>
      <c r="F625" s="61">
        <v>5.3850178652154899E-5</v>
      </c>
    </row>
    <row r="626" spans="1:6" x14ac:dyDescent="0.2">
      <c r="A626" s="49" t="s">
        <v>406</v>
      </c>
      <c r="B626" s="49" t="s">
        <v>805</v>
      </c>
      <c r="C626" s="59">
        <v>272</v>
      </c>
      <c r="D626" s="60">
        <v>6441295</v>
      </c>
      <c r="E626" s="60">
        <v>381065</v>
      </c>
      <c r="F626" s="61">
        <v>5.8607997966707813E-4</v>
      </c>
    </row>
    <row r="627" spans="1:6" x14ac:dyDescent="0.2">
      <c r="A627" s="49" t="s">
        <v>406</v>
      </c>
      <c r="B627" s="49" t="s">
        <v>8</v>
      </c>
      <c r="C627" s="59">
        <v>165</v>
      </c>
      <c r="D627" s="60">
        <v>12106508</v>
      </c>
      <c r="E627" s="60">
        <v>726390</v>
      </c>
      <c r="F627" s="61">
        <v>1.1171916508479363E-3</v>
      </c>
    </row>
    <row r="628" spans="1:6" x14ac:dyDescent="0.2">
      <c r="A628" s="49" t="s">
        <v>406</v>
      </c>
      <c r="B628" s="49" t="s">
        <v>806</v>
      </c>
      <c r="C628" s="59">
        <v>32</v>
      </c>
      <c r="D628" s="60">
        <v>1881900</v>
      </c>
      <c r="E628" s="60">
        <v>112914</v>
      </c>
      <c r="F628" s="61">
        <v>1.7366232748777363E-4</v>
      </c>
    </row>
    <row r="629" spans="1:6" x14ac:dyDescent="0.2">
      <c r="A629" s="49" t="s">
        <v>406</v>
      </c>
      <c r="B629" s="49" t="s">
        <v>25</v>
      </c>
      <c r="C629" s="59">
        <v>35</v>
      </c>
      <c r="D629" s="60">
        <v>2217053</v>
      </c>
      <c r="E629" s="60">
        <v>133023</v>
      </c>
      <c r="F629" s="61">
        <v>2.0459007553895984E-4</v>
      </c>
    </row>
    <row r="630" spans="1:6" x14ac:dyDescent="0.2">
      <c r="A630" s="49" t="s">
        <v>406</v>
      </c>
      <c r="B630" s="49" t="s">
        <v>53</v>
      </c>
      <c r="C630" s="59">
        <v>776</v>
      </c>
      <c r="D630" s="60">
        <v>50671320</v>
      </c>
      <c r="E630" s="60">
        <v>3034867</v>
      </c>
      <c r="F630" s="61">
        <v>4.667641451333201E-3</v>
      </c>
    </row>
    <row r="631" spans="1:6" x14ac:dyDescent="0.2">
      <c r="A631" s="49" t="s">
        <v>413</v>
      </c>
      <c r="B631" s="49" t="s">
        <v>5</v>
      </c>
      <c r="C631" s="59">
        <v>6</v>
      </c>
      <c r="D631" s="60">
        <v>123293</v>
      </c>
      <c r="E631" s="60">
        <v>7398</v>
      </c>
      <c r="F631" s="61">
        <v>1.1378163015698225E-5</v>
      </c>
    </row>
    <row r="632" spans="1:6" x14ac:dyDescent="0.2">
      <c r="A632" s="49" t="s">
        <v>413</v>
      </c>
      <c r="B632" s="49" t="s">
        <v>1</v>
      </c>
      <c r="C632" s="59">
        <v>8</v>
      </c>
      <c r="D632" s="60">
        <v>1093106</v>
      </c>
      <c r="E632" s="60">
        <v>65586</v>
      </c>
      <c r="F632" s="61">
        <v>1.0087161388856228E-4</v>
      </c>
    </row>
    <row r="633" spans="1:6" x14ac:dyDescent="0.2">
      <c r="A633" s="49" t="s">
        <v>413</v>
      </c>
      <c r="B633" s="49" t="s">
        <v>804</v>
      </c>
      <c r="C633" s="59">
        <v>58</v>
      </c>
      <c r="D633" s="60">
        <v>3573255</v>
      </c>
      <c r="E633" s="60">
        <v>214395</v>
      </c>
      <c r="F633" s="61">
        <v>3.2974064067999741E-4</v>
      </c>
    </row>
    <row r="634" spans="1:6" x14ac:dyDescent="0.2">
      <c r="A634" s="49" t="s">
        <v>413</v>
      </c>
      <c r="B634" s="49" t="s">
        <v>3</v>
      </c>
      <c r="C634" s="59">
        <v>22</v>
      </c>
      <c r="D634" s="60">
        <v>5094400</v>
      </c>
      <c r="E634" s="60">
        <v>305664</v>
      </c>
      <c r="F634" s="61">
        <v>4.7011284401600191E-4</v>
      </c>
    </row>
    <row r="635" spans="1:6" x14ac:dyDescent="0.2">
      <c r="A635" s="49" t="s">
        <v>413</v>
      </c>
      <c r="B635" s="49" t="s">
        <v>2</v>
      </c>
      <c r="C635" s="59">
        <v>10</v>
      </c>
      <c r="D635" s="60">
        <v>7388071</v>
      </c>
      <c r="E635" s="60">
        <v>443284</v>
      </c>
      <c r="F635" s="61">
        <v>6.8177312979869858E-4</v>
      </c>
    </row>
    <row r="636" spans="1:6" x14ac:dyDescent="0.2">
      <c r="A636" s="49" t="s">
        <v>413</v>
      </c>
      <c r="B636" s="49" t="s">
        <v>6</v>
      </c>
      <c r="C636" s="59">
        <v>5</v>
      </c>
      <c r="D636" s="60">
        <v>622575</v>
      </c>
      <c r="E636" s="60">
        <v>37355</v>
      </c>
      <c r="F636" s="61">
        <v>5.7452187003434329E-5</v>
      </c>
    </row>
    <row r="637" spans="1:6" x14ac:dyDescent="0.2">
      <c r="A637" s="49" t="s">
        <v>413</v>
      </c>
      <c r="B637" s="49" t="s">
        <v>10</v>
      </c>
      <c r="C637" s="59">
        <v>129</v>
      </c>
      <c r="D637" s="60">
        <v>3030950</v>
      </c>
      <c r="E637" s="60">
        <v>181857</v>
      </c>
      <c r="F637" s="61">
        <v>2.7969702508053962E-4</v>
      </c>
    </row>
    <row r="638" spans="1:6" x14ac:dyDescent="0.2">
      <c r="A638" s="49" t="s">
        <v>413</v>
      </c>
      <c r="B638" s="49" t="s">
        <v>4</v>
      </c>
      <c r="C638" s="59">
        <v>21</v>
      </c>
      <c r="D638" s="60">
        <v>1695559</v>
      </c>
      <c r="E638" s="60">
        <v>101728</v>
      </c>
      <c r="F638" s="61">
        <v>1.5645820049485658E-4</v>
      </c>
    </row>
    <row r="639" spans="1:6" x14ac:dyDescent="0.2">
      <c r="A639" s="49" t="s">
        <v>413</v>
      </c>
      <c r="B639" s="49" t="s">
        <v>805</v>
      </c>
      <c r="C639" s="59">
        <v>313</v>
      </c>
      <c r="D639" s="60">
        <v>5042902</v>
      </c>
      <c r="E639" s="60">
        <v>299019</v>
      </c>
      <c r="F639" s="61">
        <v>4.5989279897148787E-4</v>
      </c>
    </row>
    <row r="640" spans="1:6" x14ac:dyDescent="0.2">
      <c r="A640" s="49" t="s">
        <v>413</v>
      </c>
      <c r="B640" s="49" t="s">
        <v>8</v>
      </c>
      <c r="C640" s="59">
        <v>141</v>
      </c>
      <c r="D640" s="60">
        <v>1603161</v>
      </c>
      <c r="E640" s="60">
        <v>96190</v>
      </c>
      <c r="F640" s="61">
        <v>1.47940727288458E-4</v>
      </c>
    </row>
    <row r="641" spans="1:6" x14ac:dyDescent="0.2">
      <c r="A641" s="49" t="s">
        <v>413</v>
      </c>
      <c r="B641" s="49" t="s">
        <v>806</v>
      </c>
      <c r="C641" s="59">
        <v>41</v>
      </c>
      <c r="D641" s="60">
        <v>2379278</v>
      </c>
      <c r="E641" s="60">
        <v>142756</v>
      </c>
      <c r="F641" s="61">
        <v>2.1955948086902079E-4</v>
      </c>
    </row>
    <row r="642" spans="1:6" x14ac:dyDescent="0.2">
      <c r="A642" s="49" t="s">
        <v>413</v>
      </c>
      <c r="B642" s="49" t="s">
        <v>25</v>
      </c>
      <c r="C642" s="59">
        <v>35</v>
      </c>
      <c r="D642" s="60">
        <v>4821480</v>
      </c>
      <c r="E642" s="60">
        <v>288904</v>
      </c>
      <c r="F642" s="61">
        <v>4.4433587562682888E-4</v>
      </c>
    </row>
    <row r="643" spans="1:6" x14ac:dyDescent="0.2">
      <c r="A643" s="49" t="s">
        <v>413</v>
      </c>
      <c r="B643" s="49" t="s">
        <v>53</v>
      </c>
      <c r="C643" s="59">
        <v>789</v>
      </c>
      <c r="D643" s="60">
        <v>36468030</v>
      </c>
      <c r="E643" s="60">
        <v>2184136</v>
      </c>
      <c r="F643" s="61">
        <v>3.3592126867335844E-3</v>
      </c>
    </row>
    <row r="644" spans="1:6" x14ac:dyDescent="0.2">
      <c r="A644" s="49" t="s">
        <v>423</v>
      </c>
      <c r="B644" s="49" t="s">
        <v>5</v>
      </c>
      <c r="C644" s="59">
        <v>16</v>
      </c>
      <c r="D644" s="60">
        <v>283670</v>
      </c>
      <c r="E644" s="60">
        <v>17020</v>
      </c>
      <c r="F644" s="61">
        <v>2.6176849760365475E-5</v>
      </c>
    </row>
    <row r="645" spans="1:6" x14ac:dyDescent="0.2">
      <c r="A645" s="49" t="s">
        <v>423</v>
      </c>
      <c r="B645" s="49" t="s">
        <v>1</v>
      </c>
      <c r="C645" s="59">
        <v>17</v>
      </c>
      <c r="D645" s="60">
        <v>2173076</v>
      </c>
      <c r="E645" s="60">
        <v>130385</v>
      </c>
      <c r="F645" s="61">
        <v>2.0053281762663058E-4</v>
      </c>
    </row>
    <row r="646" spans="1:6" x14ac:dyDescent="0.2">
      <c r="A646" s="49" t="s">
        <v>423</v>
      </c>
      <c r="B646" s="49" t="s">
        <v>804</v>
      </c>
      <c r="C646" s="59">
        <v>74</v>
      </c>
      <c r="D646" s="60">
        <v>6873371</v>
      </c>
      <c r="E646" s="60">
        <v>412342</v>
      </c>
      <c r="F646" s="61">
        <v>6.3418417061625266E-4</v>
      </c>
    </row>
    <row r="647" spans="1:6" x14ac:dyDescent="0.2">
      <c r="A647" s="49" t="s">
        <v>423</v>
      </c>
      <c r="B647" s="49" t="s">
        <v>3</v>
      </c>
      <c r="C647" s="59">
        <v>43</v>
      </c>
      <c r="D647" s="60">
        <v>12281125</v>
      </c>
      <c r="E647" s="60">
        <v>736868</v>
      </c>
      <c r="F647" s="61">
        <v>1.133306870106991E-3</v>
      </c>
    </row>
    <row r="648" spans="1:6" x14ac:dyDescent="0.2">
      <c r="A648" s="49" t="s">
        <v>423</v>
      </c>
      <c r="B648" s="49" t="s">
        <v>2</v>
      </c>
      <c r="C648" s="59">
        <v>12</v>
      </c>
      <c r="D648" s="60">
        <v>10099940</v>
      </c>
      <c r="E648" s="60">
        <v>605996</v>
      </c>
      <c r="F648" s="61">
        <v>9.3202504391201157E-4</v>
      </c>
    </row>
    <row r="649" spans="1:6" x14ac:dyDescent="0.2">
      <c r="A649" s="49" t="s">
        <v>423</v>
      </c>
      <c r="B649" s="49" t="s">
        <v>6</v>
      </c>
      <c r="C649" s="59">
        <v>19</v>
      </c>
      <c r="D649" s="60">
        <v>1306962</v>
      </c>
      <c r="E649" s="60">
        <v>78418</v>
      </c>
      <c r="F649" s="61">
        <v>1.2060729756218212E-4</v>
      </c>
    </row>
    <row r="650" spans="1:6" x14ac:dyDescent="0.2">
      <c r="A650" s="49" t="s">
        <v>423</v>
      </c>
      <c r="B650" s="49" t="s">
        <v>10</v>
      </c>
      <c r="C650" s="59">
        <v>209</v>
      </c>
      <c r="D650" s="60">
        <v>7526903</v>
      </c>
      <c r="E650" s="60">
        <v>451614</v>
      </c>
      <c r="F650" s="61">
        <v>6.9458471372959424E-4</v>
      </c>
    </row>
    <row r="651" spans="1:6" x14ac:dyDescent="0.2">
      <c r="A651" s="49" t="s">
        <v>423</v>
      </c>
      <c r="B651" s="49" t="s">
        <v>4</v>
      </c>
      <c r="C651" s="59">
        <v>29</v>
      </c>
      <c r="D651" s="60">
        <v>3325545</v>
      </c>
      <c r="E651" s="60">
        <v>199533</v>
      </c>
      <c r="F651" s="61">
        <v>3.0688280630052902E-4</v>
      </c>
    </row>
    <row r="652" spans="1:6" x14ac:dyDescent="0.2">
      <c r="A652" s="49" t="s">
        <v>423</v>
      </c>
      <c r="B652" s="49" t="s">
        <v>805</v>
      </c>
      <c r="C652" s="59">
        <v>441</v>
      </c>
      <c r="D652" s="60">
        <v>8602538</v>
      </c>
      <c r="E652" s="60">
        <v>508438</v>
      </c>
      <c r="F652" s="61">
        <v>7.8198032540897184E-4</v>
      </c>
    </row>
    <row r="653" spans="1:6" x14ac:dyDescent="0.2">
      <c r="A653" s="49" t="s">
        <v>423</v>
      </c>
      <c r="B653" s="49" t="s">
        <v>8</v>
      </c>
      <c r="C653" s="59">
        <v>247</v>
      </c>
      <c r="D653" s="60">
        <v>5275463</v>
      </c>
      <c r="E653" s="60">
        <v>316528</v>
      </c>
      <c r="F653" s="61">
        <v>4.8682173331074987E-4</v>
      </c>
    </row>
    <row r="654" spans="1:6" x14ac:dyDescent="0.2">
      <c r="A654" s="49" t="s">
        <v>423</v>
      </c>
      <c r="B654" s="49" t="s">
        <v>806</v>
      </c>
      <c r="C654" s="59">
        <v>66</v>
      </c>
      <c r="D654" s="60">
        <v>18559339</v>
      </c>
      <c r="E654" s="60">
        <v>1113560</v>
      </c>
      <c r="F654" s="61">
        <v>1.7126611527116674E-3</v>
      </c>
    </row>
    <row r="655" spans="1:6" x14ac:dyDescent="0.2">
      <c r="A655" s="49" t="s">
        <v>423</v>
      </c>
      <c r="B655" s="49" t="s">
        <v>25</v>
      </c>
      <c r="C655" s="59">
        <v>47</v>
      </c>
      <c r="D655" s="60">
        <v>6177602</v>
      </c>
      <c r="E655" s="60">
        <v>370656</v>
      </c>
      <c r="F655" s="61">
        <v>5.7007088277191687E-4</v>
      </c>
    </row>
    <row r="656" spans="1:6" x14ac:dyDescent="0.2">
      <c r="A656" s="49" t="s">
        <v>423</v>
      </c>
      <c r="B656" s="49" t="s">
        <v>53</v>
      </c>
      <c r="C656" s="59">
        <v>1220</v>
      </c>
      <c r="D656" s="60">
        <v>82485534</v>
      </c>
      <c r="E656" s="60">
        <v>4941358</v>
      </c>
      <c r="F656" s="61">
        <v>7.5998346638178624E-3</v>
      </c>
    </row>
    <row r="657" spans="1:6" x14ac:dyDescent="0.2">
      <c r="A657" s="49" t="s">
        <v>325</v>
      </c>
      <c r="B657" s="49" t="s">
        <v>5</v>
      </c>
      <c r="C657" s="59">
        <v>11</v>
      </c>
      <c r="D657" s="60">
        <v>515570</v>
      </c>
      <c r="E657" s="60">
        <v>30934</v>
      </c>
      <c r="F657" s="61">
        <v>4.7576655140255325E-5</v>
      </c>
    </row>
    <row r="658" spans="1:6" x14ac:dyDescent="0.2">
      <c r="A658" s="49" t="s">
        <v>325</v>
      </c>
      <c r="B658" s="49" t="s">
        <v>1</v>
      </c>
      <c r="C658" s="59">
        <v>16</v>
      </c>
      <c r="D658" s="60">
        <v>2130721</v>
      </c>
      <c r="E658" s="60">
        <v>127843</v>
      </c>
      <c r="F658" s="61">
        <v>1.9662320822058774E-4</v>
      </c>
    </row>
    <row r="659" spans="1:6" x14ac:dyDescent="0.2">
      <c r="A659" s="49" t="s">
        <v>325</v>
      </c>
      <c r="B659" s="49" t="s">
        <v>804</v>
      </c>
      <c r="C659" s="59">
        <v>57</v>
      </c>
      <c r="D659" s="60">
        <v>3291910</v>
      </c>
      <c r="E659" s="60">
        <v>197515</v>
      </c>
      <c r="F659" s="61">
        <v>3.037791116579663E-4</v>
      </c>
    </row>
    <row r="660" spans="1:6" x14ac:dyDescent="0.2">
      <c r="A660" s="49" t="s">
        <v>325</v>
      </c>
      <c r="B660" s="49" t="s">
        <v>3</v>
      </c>
      <c r="C660" s="59">
        <v>20</v>
      </c>
      <c r="D660" s="60">
        <v>4898979</v>
      </c>
      <c r="E660" s="60">
        <v>293939</v>
      </c>
      <c r="F660" s="61">
        <v>4.5207973218049747E-4</v>
      </c>
    </row>
    <row r="661" spans="1:6" x14ac:dyDescent="0.2">
      <c r="A661" s="49" t="s">
        <v>325</v>
      </c>
      <c r="B661" s="49" t="s">
        <v>2</v>
      </c>
      <c r="C661" s="59" t="s">
        <v>803</v>
      </c>
      <c r="D661" s="60" t="s">
        <v>803</v>
      </c>
      <c r="E661" s="60" t="s">
        <v>803</v>
      </c>
      <c r="F661" s="61" t="s">
        <v>803</v>
      </c>
    </row>
    <row r="662" spans="1:6" x14ac:dyDescent="0.2">
      <c r="A662" s="49" t="s">
        <v>325</v>
      </c>
      <c r="B662" s="49" t="s">
        <v>6</v>
      </c>
      <c r="C662" s="59" t="s">
        <v>803</v>
      </c>
      <c r="D662" s="60" t="s">
        <v>803</v>
      </c>
      <c r="E662" s="60" t="s">
        <v>803</v>
      </c>
      <c r="F662" s="61" t="s">
        <v>803</v>
      </c>
    </row>
    <row r="663" spans="1:6" x14ac:dyDescent="0.2">
      <c r="A663" s="49" t="s">
        <v>325</v>
      </c>
      <c r="B663" s="49" t="s">
        <v>10</v>
      </c>
      <c r="C663" s="59">
        <v>101</v>
      </c>
      <c r="D663" s="60">
        <v>2886081</v>
      </c>
      <c r="E663" s="60">
        <v>173165</v>
      </c>
      <c r="F663" s="61">
        <v>2.6632868324052219E-4</v>
      </c>
    </row>
    <row r="664" spans="1:6" x14ac:dyDescent="0.2">
      <c r="A664" s="49" t="s">
        <v>325</v>
      </c>
      <c r="B664" s="49" t="s">
        <v>4</v>
      </c>
      <c r="C664" s="59">
        <v>14</v>
      </c>
      <c r="D664" s="60">
        <v>2157021</v>
      </c>
      <c r="E664" s="60">
        <v>129421</v>
      </c>
      <c r="F664" s="61">
        <v>1.9905018054267097E-4</v>
      </c>
    </row>
    <row r="665" spans="1:6" x14ac:dyDescent="0.2">
      <c r="A665" s="49" t="s">
        <v>325</v>
      </c>
      <c r="B665" s="49" t="s">
        <v>805</v>
      </c>
      <c r="C665" s="59">
        <v>228</v>
      </c>
      <c r="D665" s="60">
        <v>4513771</v>
      </c>
      <c r="E665" s="60">
        <v>267936</v>
      </c>
      <c r="F665" s="61">
        <v>4.1208698104543384E-4</v>
      </c>
    </row>
    <row r="666" spans="1:6" x14ac:dyDescent="0.2">
      <c r="A666" s="49" t="s">
        <v>325</v>
      </c>
      <c r="B666" s="49" t="s">
        <v>8</v>
      </c>
      <c r="C666" s="59">
        <v>171</v>
      </c>
      <c r="D666" s="60">
        <v>2438427</v>
      </c>
      <c r="E666" s="60">
        <v>146306</v>
      </c>
      <c r="F666" s="61">
        <v>2.2501939959107116E-4</v>
      </c>
    </row>
    <row r="667" spans="1:6" x14ac:dyDescent="0.2">
      <c r="A667" s="49" t="s">
        <v>325</v>
      </c>
      <c r="B667" s="49" t="s">
        <v>806</v>
      </c>
      <c r="C667" s="59">
        <v>27</v>
      </c>
      <c r="D667" s="60">
        <v>10191325</v>
      </c>
      <c r="E667" s="60">
        <v>611480</v>
      </c>
      <c r="F667" s="61">
        <v>9.40459464833624E-4</v>
      </c>
    </row>
    <row r="668" spans="1:6" x14ac:dyDescent="0.2">
      <c r="A668" s="49" t="s">
        <v>325</v>
      </c>
      <c r="B668" s="49" t="s">
        <v>25</v>
      </c>
      <c r="C668" s="59">
        <v>30</v>
      </c>
      <c r="D668" s="60">
        <v>2887037</v>
      </c>
      <c r="E668" s="60">
        <v>173222</v>
      </c>
      <c r="F668" s="61">
        <v>2.6641634954112977E-4</v>
      </c>
    </row>
    <row r="669" spans="1:6" x14ac:dyDescent="0.2">
      <c r="A669" s="49" t="s">
        <v>325</v>
      </c>
      <c r="B669" s="49" t="s">
        <v>53</v>
      </c>
      <c r="C669" s="59">
        <v>694</v>
      </c>
      <c r="D669" s="60">
        <v>42520162</v>
      </c>
      <c r="E669" s="60">
        <v>2548319</v>
      </c>
      <c r="F669" s="61">
        <v>3.9193280613680839E-3</v>
      </c>
    </row>
    <row r="670" spans="1:6" x14ac:dyDescent="0.2">
      <c r="A670" s="49" t="s">
        <v>439</v>
      </c>
      <c r="B670" s="49" t="s">
        <v>5</v>
      </c>
      <c r="C670" s="59">
        <v>98</v>
      </c>
      <c r="D670" s="60">
        <v>18585632</v>
      </c>
      <c r="E670" s="60">
        <v>1115138</v>
      </c>
      <c r="F670" s="61">
        <v>1.7150881250337505E-3</v>
      </c>
    </row>
    <row r="671" spans="1:6" x14ac:dyDescent="0.2">
      <c r="A671" s="49" t="s">
        <v>439</v>
      </c>
      <c r="B671" s="49" t="s">
        <v>1</v>
      </c>
      <c r="C671" s="59">
        <v>45</v>
      </c>
      <c r="D671" s="60">
        <v>34352045</v>
      </c>
      <c r="E671" s="60">
        <v>2061123</v>
      </c>
      <c r="F671" s="61">
        <v>3.1700180439855328E-3</v>
      </c>
    </row>
    <row r="672" spans="1:6" x14ac:dyDescent="0.2">
      <c r="A672" s="49" t="s">
        <v>439</v>
      </c>
      <c r="B672" s="49" t="s">
        <v>804</v>
      </c>
      <c r="C672" s="59">
        <v>391</v>
      </c>
      <c r="D672" s="60">
        <v>64368682</v>
      </c>
      <c r="E672" s="60">
        <v>3857252</v>
      </c>
      <c r="F672" s="61">
        <v>5.9324739184412013E-3</v>
      </c>
    </row>
    <row r="673" spans="1:6" x14ac:dyDescent="0.2">
      <c r="A673" s="49" t="s">
        <v>439</v>
      </c>
      <c r="B673" s="49" t="s">
        <v>3</v>
      </c>
      <c r="C673" s="59">
        <v>129</v>
      </c>
      <c r="D673" s="60">
        <v>44838053</v>
      </c>
      <c r="E673" s="60">
        <v>2690283</v>
      </c>
      <c r="F673" s="61">
        <v>4.1376694420602418E-3</v>
      </c>
    </row>
    <row r="674" spans="1:6" x14ac:dyDescent="0.2">
      <c r="A674" s="49" t="s">
        <v>439</v>
      </c>
      <c r="B674" s="49" t="s">
        <v>2</v>
      </c>
      <c r="C674" s="59">
        <v>30</v>
      </c>
      <c r="D674" s="60">
        <v>70521085</v>
      </c>
      <c r="E674" s="60">
        <v>4231265</v>
      </c>
      <c r="F674" s="61">
        <v>6.5077078849173223E-3</v>
      </c>
    </row>
    <row r="675" spans="1:6" x14ac:dyDescent="0.2">
      <c r="A675" s="49" t="s">
        <v>439</v>
      </c>
      <c r="B675" s="49" t="s">
        <v>6</v>
      </c>
      <c r="C675" s="59">
        <v>58</v>
      </c>
      <c r="D675" s="60">
        <v>25017644</v>
      </c>
      <c r="E675" s="60">
        <v>1501059</v>
      </c>
      <c r="F675" s="61">
        <v>2.308636658310484E-3</v>
      </c>
    </row>
    <row r="676" spans="1:6" x14ac:dyDescent="0.2">
      <c r="A676" s="49" t="s">
        <v>439</v>
      </c>
      <c r="B676" s="49" t="s">
        <v>10</v>
      </c>
      <c r="C676" s="59">
        <v>441</v>
      </c>
      <c r="D676" s="60">
        <v>30029820</v>
      </c>
      <c r="E676" s="60">
        <v>1801789</v>
      </c>
      <c r="F676" s="61">
        <v>2.771160984305473E-3</v>
      </c>
    </row>
    <row r="677" spans="1:6" x14ac:dyDescent="0.2">
      <c r="A677" s="49" t="s">
        <v>439</v>
      </c>
      <c r="B677" s="49" t="s">
        <v>4</v>
      </c>
      <c r="C677" s="59">
        <v>67</v>
      </c>
      <c r="D677" s="60">
        <v>22742915</v>
      </c>
      <c r="E677" s="60">
        <v>1364575</v>
      </c>
      <c r="F677" s="61">
        <v>2.0987235465188435E-3</v>
      </c>
    </row>
    <row r="678" spans="1:6" x14ac:dyDescent="0.2">
      <c r="A678" s="49" t="s">
        <v>439</v>
      </c>
      <c r="B678" s="49" t="s">
        <v>805</v>
      </c>
      <c r="C678" s="59">
        <v>1416</v>
      </c>
      <c r="D678" s="60">
        <v>61114349</v>
      </c>
      <c r="E678" s="60">
        <v>3573417</v>
      </c>
      <c r="F678" s="61">
        <v>5.495934191547351E-3</v>
      </c>
    </row>
    <row r="679" spans="1:6" x14ac:dyDescent="0.2">
      <c r="A679" s="49" t="s">
        <v>439</v>
      </c>
      <c r="B679" s="49" t="s">
        <v>8</v>
      </c>
      <c r="C679" s="59">
        <v>757</v>
      </c>
      <c r="D679" s="60">
        <v>71246596</v>
      </c>
      <c r="E679" s="60">
        <v>4274796</v>
      </c>
      <c r="F679" s="61">
        <v>6.5746587924918505E-3</v>
      </c>
    </row>
    <row r="680" spans="1:6" x14ac:dyDescent="0.2">
      <c r="A680" s="49" t="s">
        <v>439</v>
      </c>
      <c r="B680" s="49" t="s">
        <v>806</v>
      </c>
      <c r="C680" s="59">
        <v>104</v>
      </c>
      <c r="D680" s="60">
        <v>19960749</v>
      </c>
      <c r="E680" s="60">
        <v>1197645</v>
      </c>
      <c r="F680" s="61">
        <v>1.8419843261605704E-3</v>
      </c>
    </row>
    <row r="681" spans="1:6" x14ac:dyDescent="0.2">
      <c r="A681" s="49" t="s">
        <v>439</v>
      </c>
      <c r="B681" s="49" t="s">
        <v>25</v>
      </c>
      <c r="C681" s="59">
        <v>123</v>
      </c>
      <c r="D681" s="60">
        <v>34665851</v>
      </c>
      <c r="E681" s="60">
        <v>2079160</v>
      </c>
      <c r="F681" s="61">
        <v>3.1977590451093703E-3</v>
      </c>
    </row>
    <row r="682" spans="1:6" x14ac:dyDescent="0.2">
      <c r="A682" s="49" t="s">
        <v>439</v>
      </c>
      <c r="B682" s="49" t="s">
        <v>53</v>
      </c>
      <c r="C682" s="59">
        <v>3659</v>
      </c>
      <c r="D682" s="60">
        <v>497443421</v>
      </c>
      <c r="E682" s="60">
        <v>29747502</v>
      </c>
      <c r="F682" s="61">
        <v>4.5751814958881989E-2</v>
      </c>
    </row>
    <row r="683" spans="1:6" x14ac:dyDescent="0.2">
      <c r="A683" s="49" t="s">
        <v>449</v>
      </c>
      <c r="B683" s="49" t="s">
        <v>5</v>
      </c>
      <c r="C683" s="59">
        <v>5</v>
      </c>
      <c r="D683" s="60">
        <v>39132</v>
      </c>
      <c r="E683" s="60">
        <v>2348</v>
      </c>
      <c r="F683" s="61">
        <v>3.6112363829223345E-6</v>
      </c>
    </row>
    <row r="684" spans="1:6" x14ac:dyDescent="0.2">
      <c r="A684" s="49" t="s">
        <v>449</v>
      </c>
      <c r="B684" s="49" t="s">
        <v>1</v>
      </c>
      <c r="C684" s="59">
        <v>9</v>
      </c>
      <c r="D684" s="60">
        <v>338939</v>
      </c>
      <c r="E684" s="60">
        <v>20336</v>
      </c>
      <c r="F684" s="61">
        <v>3.1276875248342671E-5</v>
      </c>
    </row>
    <row r="685" spans="1:6" x14ac:dyDescent="0.2">
      <c r="A685" s="49" t="s">
        <v>449</v>
      </c>
      <c r="B685" s="49" t="s">
        <v>804</v>
      </c>
      <c r="C685" s="59">
        <v>41</v>
      </c>
      <c r="D685" s="60">
        <v>2797779</v>
      </c>
      <c r="E685" s="60">
        <v>167867</v>
      </c>
      <c r="F685" s="61">
        <v>2.5818033129983967E-4</v>
      </c>
    </row>
    <row r="686" spans="1:6" x14ac:dyDescent="0.2">
      <c r="A686" s="49" t="s">
        <v>449</v>
      </c>
      <c r="B686" s="49" t="s">
        <v>3</v>
      </c>
      <c r="C686" s="59">
        <v>18</v>
      </c>
      <c r="D686" s="60">
        <v>5006769</v>
      </c>
      <c r="E686" s="60">
        <v>300406</v>
      </c>
      <c r="F686" s="61">
        <v>4.6202601228627208E-4</v>
      </c>
    </row>
    <row r="687" spans="1:6" x14ac:dyDescent="0.2">
      <c r="A687" s="49" t="s">
        <v>449</v>
      </c>
      <c r="B687" s="49" t="s">
        <v>2</v>
      </c>
      <c r="C687" s="59">
        <v>7</v>
      </c>
      <c r="D687" s="60">
        <v>6830487</v>
      </c>
      <c r="E687" s="60">
        <v>409829</v>
      </c>
      <c r="F687" s="61">
        <v>6.3031916336315054E-4</v>
      </c>
    </row>
    <row r="688" spans="1:6" x14ac:dyDescent="0.2">
      <c r="A688" s="49" t="s">
        <v>449</v>
      </c>
      <c r="B688" s="49" t="s">
        <v>6</v>
      </c>
      <c r="C688" s="59">
        <v>15</v>
      </c>
      <c r="D688" s="60">
        <v>1337430</v>
      </c>
      <c r="E688" s="60">
        <v>80246</v>
      </c>
      <c r="F688" s="61">
        <v>1.2341877120271961E-4</v>
      </c>
    </row>
    <row r="689" spans="1:6" x14ac:dyDescent="0.2">
      <c r="A689" s="49" t="s">
        <v>449</v>
      </c>
      <c r="B689" s="49" t="s">
        <v>10</v>
      </c>
      <c r="C689" s="59">
        <v>143</v>
      </c>
      <c r="D689" s="60">
        <v>7219426</v>
      </c>
      <c r="E689" s="60">
        <v>433166</v>
      </c>
      <c r="F689" s="61">
        <v>6.6621159243821805E-4</v>
      </c>
    </row>
    <row r="690" spans="1:6" x14ac:dyDescent="0.2">
      <c r="A690" s="49" t="s">
        <v>449</v>
      </c>
      <c r="B690" s="49" t="s">
        <v>4</v>
      </c>
      <c r="C690" s="59">
        <v>26</v>
      </c>
      <c r="D690" s="60">
        <v>4046713</v>
      </c>
      <c r="E690" s="60">
        <v>240447</v>
      </c>
      <c r="F690" s="61">
        <v>3.6980875407347809E-4</v>
      </c>
    </row>
    <row r="691" spans="1:6" x14ac:dyDescent="0.2">
      <c r="A691" s="49" t="s">
        <v>449</v>
      </c>
      <c r="B691" s="49" t="s">
        <v>805</v>
      </c>
      <c r="C691" s="59">
        <v>296</v>
      </c>
      <c r="D691" s="60">
        <v>4835272</v>
      </c>
      <c r="E691" s="60">
        <v>287148</v>
      </c>
      <c r="F691" s="61">
        <v>4.4163513836600616E-4</v>
      </c>
    </row>
    <row r="692" spans="1:6" x14ac:dyDescent="0.2">
      <c r="A692" s="49" t="s">
        <v>449</v>
      </c>
      <c r="B692" s="49" t="s">
        <v>8</v>
      </c>
      <c r="C692" s="59">
        <v>186</v>
      </c>
      <c r="D692" s="60">
        <v>1915190</v>
      </c>
      <c r="E692" s="60">
        <v>114911</v>
      </c>
      <c r="F692" s="61">
        <v>1.7673372401958619E-4</v>
      </c>
    </row>
    <row r="693" spans="1:6" x14ac:dyDescent="0.2">
      <c r="A693" s="49" t="s">
        <v>449</v>
      </c>
      <c r="B693" s="49" t="s">
        <v>806</v>
      </c>
      <c r="C693" s="59">
        <v>41</v>
      </c>
      <c r="D693" s="60">
        <v>5122964</v>
      </c>
      <c r="E693" s="60">
        <v>307378</v>
      </c>
      <c r="F693" s="61">
        <v>4.7274898505532425E-4</v>
      </c>
    </row>
    <row r="694" spans="1:6" x14ac:dyDescent="0.2">
      <c r="A694" s="49" t="s">
        <v>449</v>
      </c>
      <c r="B694" s="49" t="s">
        <v>25</v>
      </c>
      <c r="C694" s="59">
        <v>48</v>
      </c>
      <c r="D694" s="60">
        <v>7964407</v>
      </c>
      <c r="E694" s="60">
        <v>477864</v>
      </c>
      <c r="F694" s="61">
        <v>7.3495735216729061E-4</v>
      </c>
    </row>
    <row r="695" spans="1:6" x14ac:dyDescent="0.2">
      <c r="A695" s="49" t="s">
        <v>449</v>
      </c>
      <c r="B695" s="49" t="s">
        <v>53</v>
      </c>
      <c r="C695" s="59">
        <v>835</v>
      </c>
      <c r="D695" s="60">
        <v>47454508</v>
      </c>
      <c r="E695" s="60">
        <v>2841947</v>
      </c>
      <c r="F695" s="61">
        <v>4.3709294739084237E-3</v>
      </c>
    </row>
    <row r="696" spans="1:6" x14ac:dyDescent="0.2">
      <c r="A696" s="49" t="s">
        <v>457</v>
      </c>
      <c r="B696" s="49" t="s">
        <v>5</v>
      </c>
      <c r="C696" s="59">
        <v>6</v>
      </c>
      <c r="D696" s="60">
        <v>30897</v>
      </c>
      <c r="E696" s="60">
        <v>1854</v>
      </c>
      <c r="F696" s="61">
        <v>2.8514617776567325E-6</v>
      </c>
    </row>
    <row r="697" spans="1:6" x14ac:dyDescent="0.2">
      <c r="A697" s="49" t="s">
        <v>457</v>
      </c>
      <c r="B697" s="49" t="s">
        <v>1</v>
      </c>
      <c r="C697" s="59">
        <v>5</v>
      </c>
      <c r="D697" s="60">
        <v>128932</v>
      </c>
      <c r="E697" s="60">
        <v>7736</v>
      </c>
      <c r="F697" s="61">
        <v>1.1898008798248373E-5</v>
      </c>
    </row>
    <row r="698" spans="1:6" x14ac:dyDescent="0.2">
      <c r="A698" s="49" t="s">
        <v>457</v>
      </c>
      <c r="B698" s="49" t="s">
        <v>804</v>
      </c>
      <c r="C698" s="59">
        <v>21</v>
      </c>
      <c r="D698" s="60">
        <v>749157</v>
      </c>
      <c r="E698" s="60">
        <v>44949</v>
      </c>
      <c r="F698" s="61">
        <v>6.9131799052800692E-5</v>
      </c>
    </row>
    <row r="699" spans="1:6" x14ac:dyDescent="0.2">
      <c r="A699" s="49" t="s">
        <v>457</v>
      </c>
      <c r="B699" s="49" t="s">
        <v>3</v>
      </c>
      <c r="C699" s="59">
        <v>11</v>
      </c>
      <c r="D699" s="60">
        <v>1873327</v>
      </c>
      <c r="E699" s="60">
        <v>112400</v>
      </c>
      <c r="F699" s="61">
        <v>1.7287179277703169E-4</v>
      </c>
    </row>
    <row r="700" spans="1:6" x14ac:dyDescent="0.2">
      <c r="A700" s="49" t="s">
        <v>457</v>
      </c>
      <c r="B700" s="49" t="s">
        <v>2</v>
      </c>
      <c r="C700" s="59">
        <v>5</v>
      </c>
      <c r="D700" s="60">
        <v>683296</v>
      </c>
      <c r="E700" s="60">
        <v>40998</v>
      </c>
      <c r="F700" s="61">
        <v>6.3055140215949689E-5</v>
      </c>
    </row>
    <row r="701" spans="1:6" x14ac:dyDescent="0.2">
      <c r="A701" s="49" t="s">
        <v>457</v>
      </c>
      <c r="B701" s="49" t="s">
        <v>6</v>
      </c>
      <c r="C701" s="59">
        <v>6</v>
      </c>
      <c r="D701" s="60">
        <v>216399</v>
      </c>
      <c r="E701" s="60">
        <v>12984</v>
      </c>
      <c r="F701" s="61">
        <v>1.9969460475240032E-5</v>
      </c>
    </row>
    <row r="702" spans="1:6" x14ac:dyDescent="0.2">
      <c r="A702" s="49" t="s">
        <v>457</v>
      </c>
      <c r="B702" s="49" t="s">
        <v>10</v>
      </c>
      <c r="C702" s="59">
        <v>65</v>
      </c>
      <c r="D702" s="60">
        <v>2395805</v>
      </c>
      <c r="E702" s="60">
        <v>143748</v>
      </c>
      <c r="F702" s="61">
        <v>2.2108518210064724E-4</v>
      </c>
    </row>
    <row r="703" spans="1:6" x14ac:dyDescent="0.2">
      <c r="A703" s="49" t="s">
        <v>457</v>
      </c>
      <c r="B703" s="49" t="s">
        <v>4</v>
      </c>
      <c r="C703" s="59">
        <v>16</v>
      </c>
      <c r="D703" s="60">
        <v>1411091</v>
      </c>
      <c r="E703" s="60">
        <v>84665</v>
      </c>
      <c r="F703" s="61">
        <v>1.3021521650771699E-4</v>
      </c>
    </row>
    <row r="704" spans="1:6" x14ac:dyDescent="0.2">
      <c r="A704" s="49" t="s">
        <v>457</v>
      </c>
      <c r="B704" s="49" t="s">
        <v>805</v>
      </c>
      <c r="C704" s="59">
        <v>147</v>
      </c>
      <c r="D704" s="60">
        <v>2601120</v>
      </c>
      <c r="E704" s="60">
        <v>155328</v>
      </c>
      <c r="F704" s="61">
        <v>2.3889528317144821E-4</v>
      </c>
    </row>
    <row r="705" spans="1:6" x14ac:dyDescent="0.2">
      <c r="A705" s="49" t="s">
        <v>457</v>
      </c>
      <c r="B705" s="49" t="s">
        <v>8</v>
      </c>
      <c r="C705" s="59">
        <v>84</v>
      </c>
      <c r="D705" s="60">
        <v>2087664</v>
      </c>
      <c r="E705" s="60">
        <v>125260</v>
      </c>
      <c r="F705" s="61">
        <v>1.9265054059831841E-4</v>
      </c>
    </row>
    <row r="706" spans="1:6" x14ac:dyDescent="0.2">
      <c r="A706" s="49" t="s">
        <v>457</v>
      </c>
      <c r="B706" s="49" t="s">
        <v>806</v>
      </c>
      <c r="C706" s="59">
        <v>23</v>
      </c>
      <c r="D706" s="60">
        <v>545212</v>
      </c>
      <c r="E706" s="60">
        <v>32713</v>
      </c>
      <c r="F706" s="61">
        <v>5.031276652237578E-5</v>
      </c>
    </row>
    <row r="707" spans="1:6" x14ac:dyDescent="0.2">
      <c r="A707" s="49" t="s">
        <v>457</v>
      </c>
      <c r="B707" s="49" t="s">
        <v>25</v>
      </c>
      <c r="C707" s="59">
        <v>24</v>
      </c>
      <c r="D707" s="60">
        <v>1414490</v>
      </c>
      <c r="E707" s="60">
        <v>84869</v>
      </c>
      <c r="F707" s="61">
        <v>1.3052896958357565E-4</v>
      </c>
    </row>
    <row r="708" spans="1:6" x14ac:dyDescent="0.2">
      <c r="A708" s="49" t="s">
        <v>457</v>
      </c>
      <c r="B708" s="49" t="s">
        <v>53</v>
      </c>
      <c r="C708" s="59">
        <v>413</v>
      </c>
      <c r="D708" s="60">
        <v>14137390</v>
      </c>
      <c r="E708" s="60">
        <v>847504</v>
      </c>
      <c r="F708" s="61">
        <v>1.3034656215810095E-3</v>
      </c>
    </row>
    <row r="709" spans="1:6" x14ac:dyDescent="0.2">
      <c r="A709" s="49" t="s">
        <v>467</v>
      </c>
      <c r="B709" s="49" t="s">
        <v>5</v>
      </c>
      <c r="C709" s="59">
        <v>10</v>
      </c>
      <c r="D709" s="60">
        <v>380857</v>
      </c>
      <c r="E709" s="60">
        <v>22851</v>
      </c>
      <c r="F709" s="61">
        <v>3.5144958511992448E-5</v>
      </c>
    </row>
    <row r="710" spans="1:6" x14ac:dyDescent="0.2">
      <c r="A710" s="49" t="s">
        <v>467</v>
      </c>
      <c r="B710" s="49" t="s">
        <v>1</v>
      </c>
      <c r="C710" s="59" t="s">
        <v>803</v>
      </c>
      <c r="D710" s="60" t="s">
        <v>803</v>
      </c>
      <c r="E710" s="60" t="s">
        <v>803</v>
      </c>
      <c r="F710" s="61" t="s">
        <v>803</v>
      </c>
    </row>
    <row r="711" spans="1:6" x14ac:dyDescent="0.2">
      <c r="A711" s="49" t="s">
        <v>467</v>
      </c>
      <c r="B711" s="49" t="s">
        <v>804</v>
      </c>
      <c r="C711" s="59">
        <v>44</v>
      </c>
      <c r="D711" s="60">
        <v>3191241</v>
      </c>
      <c r="E711" s="60">
        <v>191474</v>
      </c>
      <c r="F711" s="61">
        <v>2.9448802179883778E-4</v>
      </c>
    </row>
    <row r="712" spans="1:6" x14ac:dyDescent="0.2">
      <c r="A712" s="49" t="s">
        <v>467</v>
      </c>
      <c r="B712" s="49" t="s">
        <v>3</v>
      </c>
      <c r="C712" s="59">
        <v>27</v>
      </c>
      <c r="D712" s="60">
        <v>6369293</v>
      </c>
      <c r="E712" s="60">
        <v>382158</v>
      </c>
      <c r="F712" s="61">
        <v>5.8776101943136007E-4</v>
      </c>
    </row>
    <row r="713" spans="1:6" x14ac:dyDescent="0.2">
      <c r="A713" s="49" t="s">
        <v>467</v>
      </c>
      <c r="B713" s="49" t="s">
        <v>2</v>
      </c>
      <c r="C713" s="59" t="s">
        <v>803</v>
      </c>
      <c r="D713" s="60" t="s">
        <v>803</v>
      </c>
      <c r="E713" s="60" t="s">
        <v>803</v>
      </c>
      <c r="F713" s="61" t="s">
        <v>803</v>
      </c>
    </row>
    <row r="714" spans="1:6" x14ac:dyDescent="0.2">
      <c r="A714" s="49" t="s">
        <v>467</v>
      </c>
      <c r="B714" s="49" t="s">
        <v>6</v>
      </c>
      <c r="C714" s="59">
        <v>9</v>
      </c>
      <c r="D714" s="60">
        <v>839797</v>
      </c>
      <c r="E714" s="60">
        <v>50388</v>
      </c>
      <c r="F714" s="61">
        <v>7.7497009737091389E-5</v>
      </c>
    </row>
    <row r="715" spans="1:6" x14ac:dyDescent="0.2">
      <c r="A715" s="49" t="s">
        <v>467</v>
      </c>
      <c r="B715" s="49" t="s">
        <v>10</v>
      </c>
      <c r="C715" s="59">
        <v>130</v>
      </c>
      <c r="D715" s="60">
        <v>4422356</v>
      </c>
      <c r="E715" s="60">
        <v>265341</v>
      </c>
      <c r="F715" s="61">
        <v>4.080958573598787E-4</v>
      </c>
    </row>
    <row r="716" spans="1:6" x14ac:dyDescent="0.2">
      <c r="A716" s="49" t="s">
        <v>467</v>
      </c>
      <c r="B716" s="49" t="s">
        <v>4</v>
      </c>
      <c r="C716" s="59">
        <v>25</v>
      </c>
      <c r="D716" s="60">
        <v>4395583</v>
      </c>
      <c r="E716" s="60">
        <v>263735</v>
      </c>
      <c r="F716" s="61">
        <v>4.0562582089012856E-4</v>
      </c>
    </row>
    <row r="717" spans="1:6" x14ac:dyDescent="0.2">
      <c r="A717" s="49" t="s">
        <v>467</v>
      </c>
      <c r="B717" s="49" t="s">
        <v>805</v>
      </c>
      <c r="C717" s="59">
        <v>257</v>
      </c>
      <c r="D717" s="60">
        <v>4678666</v>
      </c>
      <c r="E717" s="60">
        <v>275727</v>
      </c>
      <c r="F717" s="61">
        <v>4.2406958013374216E-4</v>
      </c>
    </row>
    <row r="718" spans="1:6" x14ac:dyDescent="0.2">
      <c r="A718" s="49" t="s">
        <v>467</v>
      </c>
      <c r="B718" s="49" t="s">
        <v>8</v>
      </c>
      <c r="C718" s="59">
        <v>130</v>
      </c>
      <c r="D718" s="60">
        <v>3601896</v>
      </c>
      <c r="E718" s="60">
        <v>216114</v>
      </c>
      <c r="F718" s="61">
        <v>3.3238447174568887E-4</v>
      </c>
    </row>
    <row r="719" spans="1:6" x14ac:dyDescent="0.2">
      <c r="A719" s="49" t="s">
        <v>467</v>
      </c>
      <c r="B719" s="49" t="s">
        <v>806</v>
      </c>
      <c r="C719" s="59">
        <v>57</v>
      </c>
      <c r="D719" s="60">
        <v>3240616</v>
      </c>
      <c r="E719" s="60">
        <v>194437</v>
      </c>
      <c r="F719" s="61">
        <v>2.9904513142515755E-4</v>
      </c>
    </row>
    <row r="720" spans="1:6" x14ac:dyDescent="0.2">
      <c r="A720" s="49" t="s">
        <v>467</v>
      </c>
      <c r="B720" s="49" t="s">
        <v>25</v>
      </c>
      <c r="C720" s="59">
        <v>52</v>
      </c>
      <c r="D720" s="60">
        <v>8974175</v>
      </c>
      <c r="E720" s="60">
        <v>538451</v>
      </c>
      <c r="F720" s="61">
        <v>8.2814047769204173E-4</v>
      </c>
    </row>
    <row r="721" spans="1:6" x14ac:dyDescent="0.2">
      <c r="A721" s="49" t="s">
        <v>467</v>
      </c>
      <c r="B721" s="49" t="s">
        <v>53</v>
      </c>
      <c r="C721" s="59">
        <v>761</v>
      </c>
      <c r="D721" s="60">
        <v>41356504</v>
      </c>
      <c r="E721" s="60">
        <v>2476397</v>
      </c>
      <c r="F721" s="61">
        <v>3.8087116460646169E-3</v>
      </c>
    </row>
    <row r="722" spans="1:6" x14ac:dyDescent="0.2">
      <c r="A722" s="49" t="s">
        <v>481</v>
      </c>
      <c r="B722" s="49" t="s">
        <v>5</v>
      </c>
      <c r="C722" s="59">
        <v>13</v>
      </c>
      <c r="D722" s="60">
        <v>530046</v>
      </c>
      <c r="E722" s="60">
        <v>31803</v>
      </c>
      <c r="F722" s="61">
        <v>4.89131817232023E-5</v>
      </c>
    </row>
    <row r="723" spans="1:6" x14ac:dyDescent="0.2">
      <c r="A723" s="49" t="s">
        <v>481</v>
      </c>
      <c r="B723" s="49" t="s">
        <v>1</v>
      </c>
      <c r="C723" s="59">
        <v>18</v>
      </c>
      <c r="D723" s="60">
        <v>6051093</v>
      </c>
      <c r="E723" s="60">
        <v>363066</v>
      </c>
      <c r="F723" s="61">
        <v>5.5839742274364584E-4</v>
      </c>
    </row>
    <row r="724" spans="1:6" x14ac:dyDescent="0.2">
      <c r="A724" s="49" t="s">
        <v>481</v>
      </c>
      <c r="B724" s="49" t="s">
        <v>804</v>
      </c>
      <c r="C724" s="59">
        <v>104</v>
      </c>
      <c r="D724" s="60">
        <v>9454878</v>
      </c>
      <c r="E724" s="60">
        <v>567127</v>
      </c>
      <c r="F724" s="61">
        <v>8.7224431692401827E-4</v>
      </c>
    </row>
    <row r="725" spans="1:6" x14ac:dyDescent="0.2">
      <c r="A725" s="49" t="s">
        <v>481</v>
      </c>
      <c r="B725" s="49" t="s">
        <v>3</v>
      </c>
      <c r="C725" s="59">
        <v>30</v>
      </c>
      <c r="D725" s="60">
        <v>9277923</v>
      </c>
      <c r="E725" s="60">
        <v>556675</v>
      </c>
      <c r="F725" s="61">
        <v>8.5616908580208283E-4</v>
      </c>
    </row>
    <row r="726" spans="1:6" x14ac:dyDescent="0.2">
      <c r="A726" s="49" t="s">
        <v>481</v>
      </c>
      <c r="B726" s="49" t="s">
        <v>2</v>
      </c>
      <c r="C726" s="59">
        <v>15</v>
      </c>
      <c r="D726" s="60">
        <v>14677565</v>
      </c>
      <c r="E726" s="60">
        <v>880654</v>
      </c>
      <c r="F726" s="61">
        <v>1.3544504964080432E-3</v>
      </c>
    </row>
    <row r="727" spans="1:6" x14ac:dyDescent="0.2">
      <c r="A727" s="49" t="s">
        <v>481</v>
      </c>
      <c r="B727" s="49" t="s">
        <v>6</v>
      </c>
      <c r="C727" s="59">
        <v>10</v>
      </c>
      <c r="D727" s="60">
        <v>694230</v>
      </c>
      <c r="E727" s="60">
        <v>41654</v>
      </c>
      <c r="F727" s="61">
        <v>6.4064071675573641E-5</v>
      </c>
    </row>
    <row r="728" spans="1:6" x14ac:dyDescent="0.2">
      <c r="A728" s="49" t="s">
        <v>481</v>
      </c>
      <c r="B728" s="49" t="s">
        <v>10</v>
      </c>
      <c r="C728" s="59">
        <v>173</v>
      </c>
      <c r="D728" s="60">
        <v>19501082</v>
      </c>
      <c r="E728" s="60">
        <v>1170065</v>
      </c>
      <c r="F728" s="61">
        <v>1.7995661407086974E-3</v>
      </c>
    </row>
    <row r="729" spans="1:6" x14ac:dyDescent="0.2">
      <c r="A729" s="49" t="s">
        <v>481</v>
      </c>
      <c r="B729" s="49" t="s">
        <v>4</v>
      </c>
      <c r="C729" s="59">
        <v>32</v>
      </c>
      <c r="D729" s="60">
        <v>5532735</v>
      </c>
      <c r="E729" s="60">
        <v>331964</v>
      </c>
      <c r="F729" s="61">
        <v>5.1056238271738924E-4</v>
      </c>
    </row>
    <row r="730" spans="1:6" x14ac:dyDescent="0.2">
      <c r="A730" s="49" t="s">
        <v>481</v>
      </c>
      <c r="B730" s="49" t="s">
        <v>805</v>
      </c>
      <c r="C730" s="59">
        <v>412</v>
      </c>
      <c r="D730" s="60">
        <v>7602675</v>
      </c>
      <c r="E730" s="60">
        <v>446545</v>
      </c>
      <c r="F730" s="61">
        <v>6.8678856499661582E-4</v>
      </c>
    </row>
    <row r="731" spans="1:6" x14ac:dyDescent="0.2">
      <c r="A731" s="49" t="s">
        <v>481</v>
      </c>
      <c r="B731" s="49" t="s">
        <v>8</v>
      </c>
      <c r="C731" s="59">
        <v>216</v>
      </c>
      <c r="D731" s="60">
        <v>6468956</v>
      </c>
      <c r="E731" s="60">
        <v>388137</v>
      </c>
      <c r="F731" s="61">
        <v>5.9695675296351201E-4</v>
      </c>
    </row>
    <row r="732" spans="1:6" x14ac:dyDescent="0.2">
      <c r="A732" s="49" t="s">
        <v>481</v>
      </c>
      <c r="B732" s="49" t="s">
        <v>806</v>
      </c>
      <c r="C732" s="59">
        <v>46</v>
      </c>
      <c r="D732" s="60">
        <v>4422246</v>
      </c>
      <c r="E732" s="60">
        <v>265335</v>
      </c>
      <c r="F732" s="61">
        <v>4.0808662932823579E-4</v>
      </c>
    </row>
    <row r="733" spans="1:6" x14ac:dyDescent="0.2">
      <c r="A733" s="49" t="s">
        <v>481</v>
      </c>
      <c r="B733" s="49" t="s">
        <v>25</v>
      </c>
      <c r="C733" s="59">
        <v>44</v>
      </c>
      <c r="D733" s="60">
        <v>6477953</v>
      </c>
      <c r="E733" s="60">
        <v>388677</v>
      </c>
      <c r="F733" s="61">
        <v>5.9778727581137321E-4</v>
      </c>
    </row>
    <row r="734" spans="1:6" x14ac:dyDescent="0.2">
      <c r="A734" s="49" t="s">
        <v>481</v>
      </c>
      <c r="B734" s="49" t="s">
        <v>53</v>
      </c>
      <c r="C734" s="59">
        <v>1113</v>
      </c>
      <c r="D734" s="60">
        <v>90691382</v>
      </c>
      <c r="E734" s="60">
        <v>5431702</v>
      </c>
      <c r="F734" s="61">
        <v>8.3539863218023893E-3</v>
      </c>
    </row>
    <row r="735" spans="1:6" x14ac:dyDescent="0.2">
      <c r="A735" s="49" t="s">
        <v>487</v>
      </c>
      <c r="B735" s="49" t="s">
        <v>5</v>
      </c>
      <c r="C735" s="59">
        <v>136</v>
      </c>
      <c r="D735" s="60">
        <v>17466297</v>
      </c>
      <c r="E735" s="60">
        <v>1047978</v>
      </c>
      <c r="F735" s="61">
        <v>1.6117956908442003E-3</v>
      </c>
    </row>
    <row r="736" spans="1:6" x14ac:dyDescent="0.2">
      <c r="A736" s="49" t="s">
        <v>487</v>
      </c>
      <c r="B736" s="49" t="s">
        <v>1</v>
      </c>
      <c r="C736" s="59">
        <v>79</v>
      </c>
      <c r="D736" s="60">
        <v>92713008</v>
      </c>
      <c r="E736" s="60">
        <v>5562780</v>
      </c>
      <c r="F736" s="61">
        <v>8.5555849770837748E-3</v>
      </c>
    </row>
    <row r="737" spans="1:6" x14ac:dyDescent="0.2">
      <c r="A737" s="49" t="s">
        <v>487</v>
      </c>
      <c r="B737" s="49" t="s">
        <v>804</v>
      </c>
      <c r="C737" s="59">
        <v>553</v>
      </c>
      <c r="D737" s="60">
        <v>85308614</v>
      </c>
      <c r="E737" s="60">
        <v>5118441</v>
      </c>
      <c r="F737" s="61">
        <v>7.8721892517211994E-3</v>
      </c>
    </row>
    <row r="738" spans="1:6" x14ac:dyDescent="0.2">
      <c r="A738" s="49" t="s">
        <v>487</v>
      </c>
      <c r="B738" s="49" t="s">
        <v>3</v>
      </c>
      <c r="C738" s="59">
        <v>175</v>
      </c>
      <c r="D738" s="60">
        <v>72481656</v>
      </c>
      <c r="E738" s="60">
        <v>4348899</v>
      </c>
      <c r="F738" s="61">
        <v>6.6886295972975116E-3</v>
      </c>
    </row>
    <row r="739" spans="1:6" x14ac:dyDescent="0.2">
      <c r="A739" s="49" t="s">
        <v>487</v>
      </c>
      <c r="B739" s="49" t="s">
        <v>2</v>
      </c>
      <c r="C739" s="59">
        <v>43</v>
      </c>
      <c r="D739" s="60">
        <v>100681253</v>
      </c>
      <c r="E739" s="60">
        <v>6040875</v>
      </c>
      <c r="F739" s="61">
        <v>9.2908976084693177E-3</v>
      </c>
    </row>
    <row r="740" spans="1:6" x14ac:dyDescent="0.2">
      <c r="A740" s="49" t="s">
        <v>487</v>
      </c>
      <c r="B740" s="49" t="s">
        <v>6</v>
      </c>
      <c r="C740" s="59">
        <v>83</v>
      </c>
      <c r="D740" s="60">
        <v>29647084</v>
      </c>
      <c r="E740" s="60">
        <v>1778825</v>
      </c>
      <c r="F740" s="61">
        <v>2.735842231197539E-3</v>
      </c>
    </row>
    <row r="741" spans="1:6" x14ac:dyDescent="0.2">
      <c r="A741" s="49" t="s">
        <v>487</v>
      </c>
      <c r="B741" s="49" t="s">
        <v>10</v>
      </c>
      <c r="C741" s="59">
        <v>860</v>
      </c>
      <c r="D741" s="60">
        <v>93303267</v>
      </c>
      <c r="E741" s="60">
        <v>5596360</v>
      </c>
      <c r="F741" s="61">
        <v>8.6072311941785499E-3</v>
      </c>
    </row>
    <row r="742" spans="1:6" x14ac:dyDescent="0.2">
      <c r="A742" s="49" t="s">
        <v>487</v>
      </c>
      <c r="B742" s="49" t="s">
        <v>4</v>
      </c>
      <c r="C742" s="59">
        <v>131</v>
      </c>
      <c r="D742" s="60">
        <v>42247659</v>
      </c>
      <c r="E742" s="60">
        <v>2534852</v>
      </c>
      <c r="F742" s="61">
        <v>3.8986157443455902E-3</v>
      </c>
    </row>
    <row r="743" spans="1:6" x14ac:dyDescent="0.2">
      <c r="A743" s="49" t="s">
        <v>487</v>
      </c>
      <c r="B743" s="49" t="s">
        <v>805</v>
      </c>
      <c r="C743" s="59">
        <v>2389</v>
      </c>
      <c r="D743" s="60">
        <v>135916841</v>
      </c>
      <c r="E743" s="60">
        <v>7984011</v>
      </c>
      <c r="F743" s="61">
        <v>1.2279451024213003E-2</v>
      </c>
    </row>
    <row r="744" spans="1:6" x14ac:dyDescent="0.2">
      <c r="A744" s="49" t="s">
        <v>487</v>
      </c>
      <c r="B744" s="49" t="s">
        <v>8</v>
      </c>
      <c r="C744" s="59">
        <v>1341</v>
      </c>
      <c r="D744" s="60">
        <v>101748668</v>
      </c>
      <c r="E744" s="60">
        <v>6104920</v>
      </c>
      <c r="F744" s="61">
        <v>9.3893991562309272E-3</v>
      </c>
    </row>
    <row r="745" spans="1:6" x14ac:dyDescent="0.2">
      <c r="A745" s="49" t="s">
        <v>487</v>
      </c>
      <c r="B745" s="49" t="s">
        <v>806</v>
      </c>
      <c r="C745" s="59">
        <v>207</v>
      </c>
      <c r="D745" s="60">
        <v>201465307</v>
      </c>
      <c r="E745" s="60">
        <v>12087918</v>
      </c>
      <c r="F745" s="61">
        <v>1.859128163346754E-2</v>
      </c>
    </row>
    <row r="746" spans="1:6" x14ac:dyDescent="0.2">
      <c r="A746" s="49" t="s">
        <v>487</v>
      </c>
      <c r="B746" s="49" t="s">
        <v>25</v>
      </c>
      <c r="C746" s="59">
        <v>270</v>
      </c>
      <c r="D746" s="60">
        <v>138983741</v>
      </c>
      <c r="E746" s="60">
        <v>8199993</v>
      </c>
      <c r="F746" s="61">
        <v>1.2611632479262547E-2</v>
      </c>
    </row>
    <row r="747" spans="1:6" x14ac:dyDescent="0.2">
      <c r="A747" s="49" t="s">
        <v>487</v>
      </c>
      <c r="B747" s="49" t="s">
        <v>53</v>
      </c>
      <c r="C747" s="59">
        <v>6267</v>
      </c>
      <c r="D747" s="60">
        <v>1111963395</v>
      </c>
      <c r="E747" s="60">
        <v>66405853</v>
      </c>
      <c r="F747" s="61">
        <v>0.10213255212631697</v>
      </c>
    </row>
    <row r="748" spans="1:6" x14ac:dyDescent="0.2">
      <c r="A748" s="49" t="s">
        <v>503</v>
      </c>
      <c r="B748" s="49" t="s">
        <v>5</v>
      </c>
      <c r="C748" s="59" t="s">
        <v>803</v>
      </c>
      <c r="D748" s="60" t="s">
        <v>803</v>
      </c>
      <c r="E748" s="60" t="s">
        <v>803</v>
      </c>
      <c r="F748" s="61" t="s">
        <v>803</v>
      </c>
    </row>
    <row r="749" spans="1:6" x14ac:dyDescent="0.2">
      <c r="A749" s="49" t="s">
        <v>503</v>
      </c>
      <c r="B749" s="49" t="s">
        <v>1</v>
      </c>
      <c r="C749" s="59">
        <v>5</v>
      </c>
      <c r="D749" s="60">
        <v>88861</v>
      </c>
      <c r="E749" s="60">
        <v>5332</v>
      </c>
      <c r="F749" s="61">
        <v>8.2006441199922859E-6</v>
      </c>
    </row>
    <row r="750" spans="1:6" x14ac:dyDescent="0.2">
      <c r="A750" s="49" t="s">
        <v>503</v>
      </c>
      <c r="B750" s="49" t="s">
        <v>804</v>
      </c>
      <c r="C750" s="59">
        <v>28</v>
      </c>
      <c r="D750" s="60">
        <v>1034625</v>
      </c>
      <c r="E750" s="60">
        <v>62078</v>
      </c>
      <c r="F750" s="61">
        <v>9.5476291388012222E-5</v>
      </c>
    </row>
    <row r="751" spans="1:6" x14ac:dyDescent="0.2">
      <c r="A751" s="49" t="s">
        <v>503</v>
      </c>
      <c r="B751" s="49" t="s">
        <v>3</v>
      </c>
      <c r="C751" s="59">
        <v>13</v>
      </c>
      <c r="D751" s="60">
        <v>2267301</v>
      </c>
      <c r="E751" s="60">
        <v>136038</v>
      </c>
      <c r="F751" s="61">
        <v>2.0922716143951812E-4</v>
      </c>
    </row>
    <row r="752" spans="1:6" x14ac:dyDescent="0.2">
      <c r="A752" s="49" t="s">
        <v>503</v>
      </c>
      <c r="B752" s="49" t="s">
        <v>2</v>
      </c>
      <c r="C752" s="59" t="s">
        <v>803</v>
      </c>
      <c r="D752" s="60" t="s">
        <v>803</v>
      </c>
      <c r="E752" s="60" t="s">
        <v>803</v>
      </c>
      <c r="F752" s="61" t="s">
        <v>803</v>
      </c>
    </row>
    <row r="753" spans="1:6" x14ac:dyDescent="0.2">
      <c r="A753" s="49" t="s">
        <v>503</v>
      </c>
      <c r="B753" s="49" t="s">
        <v>6</v>
      </c>
      <c r="C753" s="59" t="s">
        <v>803</v>
      </c>
      <c r="D753" s="60" t="s">
        <v>803</v>
      </c>
      <c r="E753" s="60" t="s">
        <v>803</v>
      </c>
      <c r="F753" s="61" t="s">
        <v>803</v>
      </c>
    </row>
    <row r="754" spans="1:6" x14ac:dyDescent="0.2">
      <c r="A754" s="49" t="s">
        <v>503</v>
      </c>
      <c r="B754" s="49" t="s">
        <v>10</v>
      </c>
      <c r="C754" s="59">
        <v>52</v>
      </c>
      <c r="D754" s="60">
        <v>914452</v>
      </c>
      <c r="E754" s="60">
        <v>54867</v>
      </c>
      <c r="F754" s="61">
        <v>8.4385735358517771E-5</v>
      </c>
    </row>
    <row r="755" spans="1:6" x14ac:dyDescent="0.2">
      <c r="A755" s="49" t="s">
        <v>503</v>
      </c>
      <c r="B755" s="49" t="s">
        <v>4</v>
      </c>
      <c r="C755" s="59">
        <v>10</v>
      </c>
      <c r="D755" s="60">
        <v>655326</v>
      </c>
      <c r="E755" s="60">
        <v>39320</v>
      </c>
      <c r="F755" s="61">
        <v>6.047436736648475E-5</v>
      </c>
    </row>
    <row r="756" spans="1:6" x14ac:dyDescent="0.2">
      <c r="A756" s="49" t="s">
        <v>503</v>
      </c>
      <c r="B756" s="49" t="s">
        <v>805</v>
      </c>
      <c r="C756" s="59">
        <v>100</v>
      </c>
      <c r="D756" s="60">
        <v>1117543</v>
      </c>
      <c r="E756" s="60">
        <v>66681</v>
      </c>
      <c r="F756" s="61">
        <v>1.0255572966339191E-4</v>
      </c>
    </row>
    <row r="757" spans="1:6" x14ac:dyDescent="0.2">
      <c r="A757" s="49" t="s">
        <v>503</v>
      </c>
      <c r="B757" s="49" t="s">
        <v>8</v>
      </c>
      <c r="C757" s="59">
        <v>60</v>
      </c>
      <c r="D757" s="60">
        <v>791302</v>
      </c>
      <c r="E757" s="60">
        <v>47478</v>
      </c>
      <c r="F757" s="61">
        <v>7.3021414390283905E-5</v>
      </c>
    </row>
    <row r="758" spans="1:6" x14ac:dyDescent="0.2">
      <c r="A758" s="49" t="s">
        <v>503</v>
      </c>
      <c r="B758" s="49" t="s">
        <v>806</v>
      </c>
      <c r="C758" s="59">
        <v>23</v>
      </c>
      <c r="D758" s="60">
        <v>667012</v>
      </c>
      <c r="E758" s="60">
        <v>40021</v>
      </c>
      <c r="F758" s="61">
        <v>6.1552509063430471E-5</v>
      </c>
    </row>
    <row r="759" spans="1:6" x14ac:dyDescent="0.2">
      <c r="A759" s="49" t="s">
        <v>503</v>
      </c>
      <c r="B759" s="49" t="s">
        <v>25</v>
      </c>
      <c r="C759" s="59">
        <v>16</v>
      </c>
      <c r="D759" s="60">
        <v>926609</v>
      </c>
      <c r="E759" s="60">
        <v>55098</v>
      </c>
      <c r="F759" s="61">
        <v>8.47410145767695E-5</v>
      </c>
    </row>
    <row r="760" spans="1:6" x14ac:dyDescent="0.2">
      <c r="A760" s="49" t="s">
        <v>503</v>
      </c>
      <c r="B760" s="49" t="s">
        <v>53</v>
      </c>
      <c r="C760" s="59">
        <v>313</v>
      </c>
      <c r="D760" s="60">
        <v>9293804</v>
      </c>
      <c r="E760" s="60">
        <v>556757</v>
      </c>
      <c r="F760" s="61">
        <v>8.5629520223453584E-4</v>
      </c>
    </row>
    <row r="761" spans="1:6" x14ac:dyDescent="0.2">
      <c r="A761" s="49" t="s">
        <v>507</v>
      </c>
      <c r="B761" s="49" t="s">
        <v>5</v>
      </c>
      <c r="C761" s="59" t="s">
        <v>803</v>
      </c>
      <c r="D761" s="60" t="s">
        <v>803</v>
      </c>
      <c r="E761" s="60" t="s">
        <v>803</v>
      </c>
      <c r="F761" s="61" t="s">
        <v>803</v>
      </c>
    </row>
    <row r="762" spans="1:6" x14ac:dyDescent="0.2">
      <c r="A762" s="49" t="s">
        <v>507</v>
      </c>
      <c r="B762" s="49" t="s">
        <v>1</v>
      </c>
      <c r="C762" s="59">
        <v>5</v>
      </c>
      <c r="D762" s="60">
        <v>1965758</v>
      </c>
      <c r="E762" s="60">
        <v>117945</v>
      </c>
      <c r="F762" s="61">
        <v>1.81400032020347E-4</v>
      </c>
    </row>
    <row r="763" spans="1:6" x14ac:dyDescent="0.2">
      <c r="A763" s="49" t="s">
        <v>507</v>
      </c>
      <c r="B763" s="49" t="s">
        <v>804</v>
      </c>
      <c r="C763" s="59">
        <v>19</v>
      </c>
      <c r="D763" s="60">
        <v>924972</v>
      </c>
      <c r="E763" s="60">
        <v>55498</v>
      </c>
      <c r="F763" s="61">
        <v>8.5356216686296307E-5</v>
      </c>
    </row>
    <row r="764" spans="1:6" x14ac:dyDescent="0.2">
      <c r="A764" s="49" t="s">
        <v>507</v>
      </c>
      <c r="B764" s="49" t="s">
        <v>3</v>
      </c>
      <c r="C764" s="59">
        <v>13</v>
      </c>
      <c r="D764" s="60">
        <v>3217956</v>
      </c>
      <c r="E764" s="60">
        <v>193077</v>
      </c>
      <c r="F764" s="61">
        <v>2.9695344425276644E-4</v>
      </c>
    </row>
    <row r="765" spans="1:6" x14ac:dyDescent="0.2">
      <c r="A765" s="49" t="s">
        <v>507</v>
      </c>
      <c r="B765" s="49" t="s">
        <v>2</v>
      </c>
      <c r="C765" s="59">
        <v>7</v>
      </c>
      <c r="D765" s="60">
        <v>1943766</v>
      </c>
      <c r="E765" s="60">
        <v>116626</v>
      </c>
      <c r="F765" s="61">
        <v>1.7937140306418237E-4</v>
      </c>
    </row>
    <row r="766" spans="1:6" x14ac:dyDescent="0.2">
      <c r="A766" s="49" t="s">
        <v>507</v>
      </c>
      <c r="B766" s="49" t="s">
        <v>6</v>
      </c>
      <c r="C766" s="59" t="s">
        <v>803</v>
      </c>
      <c r="D766" s="60" t="s">
        <v>803</v>
      </c>
      <c r="E766" s="60" t="s">
        <v>803</v>
      </c>
      <c r="F766" s="61" t="s">
        <v>803</v>
      </c>
    </row>
    <row r="767" spans="1:6" x14ac:dyDescent="0.2">
      <c r="A767" s="49" t="s">
        <v>507</v>
      </c>
      <c r="B767" s="49" t="s">
        <v>10</v>
      </c>
      <c r="C767" s="59">
        <v>43</v>
      </c>
      <c r="D767" s="60">
        <v>1764761</v>
      </c>
      <c r="E767" s="60">
        <v>105886</v>
      </c>
      <c r="F767" s="61">
        <v>1.6285322642338771E-4</v>
      </c>
    </row>
    <row r="768" spans="1:6" x14ac:dyDescent="0.2">
      <c r="A768" s="49" t="s">
        <v>507</v>
      </c>
      <c r="B768" s="49" t="s">
        <v>4</v>
      </c>
      <c r="C768" s="59">
        <v>7</v>
      </c>
      <c r="D768" s="60">
        <v>1149493</v>
      </c>
      <c r="E768" s="60">
        <v>68970</v>
      </c>
      <c r="F768" s="61">
        <v>1.0607622373515904E-4</v>
      </c>
    </row>
    <row r="769" spans="1:6" x14ac:dyDescent="0.2">
      <c r="A769" s="49" t="s">
        <v>507</v>
      </c>
      <c r="B769" s="49" t="s">
        <v>805</v>
      </c>
      <c r="C769" s="59">
        <v>110</v>
      </c>
      <c r="D769" s="60">
        <v>2384166</v>
      </c>
      <c r="E769" s="60">
        <v>140974</v>
      </c>
      <c r="F769" s="61">
        <v>2.1681875547107887E-4</v>
      </c>
    </row>
    <row r="770" spans="1:6" x14ac:dyDescent="0.2">
      <c r="A770" s="49" t="s">
        <v>507</v>
      </c>
      <c r="B770" s="49" t="s">
        <v>8</v>
      </c>
      <c r="C770" s="59">
        <v>71</v>
      </c>
      <c r="D770" s="60">
        <v>1005017</v>
      </c>
      <c r="E770" s="60">
        <v>60301</v>
      </c>
      <c r="F770" s="61">
        <v>9.2743256016439388E-5</v>
      </c>
    </row>
    <row r="771" spans="1:6" x14ac:dyDescent="0.2">
      <c r="A771" s="49" t="s">
        <v>507</v>
      </c>
      <c r="B771" s="49" t="s">
        <v>806</v>
      </c>
      <c r="C771" s="59">
        <v>15</v>
      </c>
      <c r="D771" s="60">
        <v>725841</v>
      </c>
      <c r="E771" s="60">
        <v>43550</v>
      </c>
      <c r="F771" s="61">
        <v>6.6980129674730696E-5</v>
      </c>
    </row>
    <row r="772" spans="1:6" x14ac:dyDescent="0.2">
      <c r="A772" s="49" t="s">
        <v>507</v>
      </c>
      <c r="B772" s="49" t="s">
        <v>25</v>
      </c>
      <c r="C772" s="59">
        <v>7</v>
      </c>
      <c r="D772" s="60">
        <v>17148</v>
      </c>
      <c r="E772" s="60">
        <v>1029</v>
      </c>
      <c r="F772" s="61">
        <v>1.5826074267577012E-6</v>
      </c>
    </row>
    <row r="773" spans="1:6" x14ac:dyDescent="0.2">
      <c r="A773" s="49" t="s">
        <v>507</v>
      </c>
      <c r="B773" s="49" t="s">
        <v>53</v>
      </c>
      <c r="C773" s="59">
        <v>302</v>
      </c>
      <c r="D773" s="60">
        <v>15137947</v>
      </c>
      <c r="E773" s="60">
        <v>906200</v>
      </c>
      <c r="F773" s="61">
        <v>1.3937403791329725E-3</v>
      </c>
    </row>
    <row r="774" spans="1:6" x14ac:dyDescent="0.2">
      <c r="A774" s="49" t="s">
        <v>510</v>
      </c>
      <c r="B774" s="49" t="s">
        <v>5</v>
      </c>
      <c r="C774" s="59">
        <v>9</v>
      </c>
      <c r="D774" s="60">
        <v>73801</v>
      </c>
      <c r="E774" s="60">
        <v>4428</v>
      </c>
      <c r="F774" s="61">
        <v>6.8102873524617114E-6</v>
      </c>
    </row>
    <row r="775" spans="1:6" x14ac:dyDescent="0.2">
      <c r="A775" s="49" t="s">
        <v>510</v>
      </c>
      <c r="B775" s="49" t="s">
        <v>1</v>
      </c>
      <c r="C775" s="59">
        <v>8</v>
      </c>
      <c r="D775" s="60">
        <v>1058514</v>
      </c>
      <c r="E775" s="60">
        <v>63511</v>
      </c>
      <c r="F775" s="61">
        <v>9.7680252945391995E-5</v>
      </c>
    </row>
    <row r="776" spans="1:6" x14ac:dyDescent="0.2">
      <c r="A776" s="49" t="s">
        <v>510</v>
      </c>
      <c r="B776" s="49" t="s">
        <v>804</v>
      </c>
      <c r="C776" s="59">
        <v>25</v>
      </c>
      <c r="D776" s="60">
        <v>948712</v>
      </c>
      <c r="E776" s="60">
        <v>56923</v>
      </c>
      <c r="F776" s="61">
        <v>8.7547874201485541E-5</v>
      </c>
    </row>
    <row r="777" spans="1:6" x14ac:dyDescent="0.2">
      <c r="A777" s="49" t="s">
        <v>510</v>
      </c>
      <c r="B777" s="49" t="s">
        <v>3</v>
      </c>
      <c r="C777" s="59">
        <v>18</v>
      </c>
      <c r="D777" s="60">
        <v>2888227</v>
      </c>
      <c r="E777" s="60">
        <v>173294</v>
      </c>
      <c r="F777" s="61">
        <v>2.6652708592084457E-4</v>
      </c>
    </row>
    <row r="778" spans="1:6" x14ac:dyDescent="0.2">
      <c r="A778" s="49" t="s">
        <v>510</v>
      </c>
      <c r="B778" s="49" t="s">
        <v>2</v>
      </c>
      <c r="C778" s="59">
        <v>5</v>
      </c>
      <c r="D778" s="60">
        <v>1451725</v>
      </c>
      <c r="E778" s="60">
        <v>87104</v>
      </c>
      <c r="F778" s="61">
        <v>1.3396641137055666E-4</v>
      </c>
    </row>
    <row r="779" spans="1:6" x14ac:dyDescent="0.2">
      <c r="A779" s="49" t="s">
        <v>510</v>
      </c>
      <c r="B779" s="49" t="s">
        <v>6</v>
      </c>
      <c r="C779" s="59">
        <v>6</v>
      </c>
      <c r="D779" s="60">
        <v>116509</v>
      </c>
      <c r="E779" s="60">
        <v>6991</v>
      </c>
      <c r="F779" s="61">
        <v>1.0752194869254703E-5</v>
      </c>
    </row>
    <row r="780" spans="1:6" x14ac:dyDescent="0.2">
      <c r="A780" s="49" t="s">
        <v>510</v>
      </c>
      <c r="B780" s="49" t="s">
        <v>10</v>
      </c>
      <c r="C780" s="59">
        <v>106</v>
      </c>
      <c r="D780" s="60">
        <v>8024540</v>
      </c>
      <c r="E780" s="60">
        <v>481472</v>
      </c>
      <c r="F780" s="61">
        <v>7.4050647519522241E-4</v>
      </c>
    </row>
    <row r="781" spans="1:6" x14ac:dyDescent="0.2">
      <c r="A781" s="49" t="s">
        <v>510</v>
      </c>
      <c r="B781" s="49" t="s">
        <v>4</v>
      </c>
      <c r="C781" s="59">
        <v>9</v>
      </c>
      <c r="D781" s="60">
        <v>474712</v>
      </c>
      <c r="E781" s="60">
        <v>28483</v>
      </c>
      <c r="F781" s="61">
        <v>4.3807004214129834E-5</v>
      </c>
    </row>
    <row r="782" spans="1:6" x14ac:dyDescent="0.2">
      <c r="A782" s="49" t="s">
        <v>510</v>
      </c>
      <c r="B782" s="49" t="s">
        <v>805</v>
      </c>
      <c r="C782" s="59">
        <v>166</v>
      </c>
      <c r="D782" s="60">
        <v>5859825</v>
      </c>
      <c r="E782" s="60">
        <v>347736</v>
      </c>
      <c r="F782" s="61">
        <v>5.3481980189603109E-4</v>
      </c>
    </row>
    <row r="783" spans="1:6" x14ac:dyDescent="0.2">
      <c r="A783" s="49" t="s">
        <v>510</v>
      </c>
      <c r="B783" s="49" t="s">
        <v>8</v>
      </c>
      <c r="C783" s="59">
        <v>98</v>
      </c>
      <c r="D783" s="60">
        <v>1239689</v>
      </c>
      <c r="E783" s="60">
        <v>74381</v>
      </c>
      <c r="F783" s="61">
        <v>1.1439837027178286E-4</v>
      </c>
    </row>
    <row r="784" spans="1:6" x14ac:dyDescent="0.2">
      <c r="A784" s="49" t="s">
        <v>510</v>
      </c>
      <c r="B784" s="49" t="s">
        <v>806</v>
      </c>
      <c r="C784" s="59">
        <v>37</v>
      </c>
      <c r="D784" s="60">
        <v>3071794</v>
      </c>
      <c r="E784" s="60">
        <v>184308</v>
      </c>
      <c r="F784" s="61">
        <v>2.834666760066651E-4</v>
      </c>
    </row>
    <row r="785" spans="1:6" x14ac:dyDescent="0.2">
      <c r="A785" s="49" t="s">
        <v>510</v>
      </c>
      <c r="B785" s="49" t="s">
        <v>25</v>
      </c>
      <c r="C785" s="59">
        <v>26</v>
      </c>
      <c r="D785" s="60">
        <v>2429809</v>
      </c>
      <c r="E785" s="60">
        <v>145789</v>
      </c>
      <c r="F785" s="61">
        <v>2.2422425086450777E-4</v>
      </c>
    </row>
    <row r="786" spans="1:6" x14ac:dyDescent="0.2">
      <c r="A786" s="49" t="s">
        <v>510</v>
      </c>
      <c r="B786" s="49" t="s">
        <v>53</v>
      </c>
      <c r="C786" s="59">
        <v>513</v>
      </c>
      <c r="D786" s="60">
        <v>27637857</v>
      </c>
      <c r="E786" s="60">
        <v>1654418</v>
      </c>
      <c r="F786" s="61">
        <v>2.5445036090977866E-3</v>
      </c>
    </row>
    <row r="787" spans="1:6" x14ac:dyDescent="0.2">
      <c r="A787" s="49" t="s">
        <v>519</v>
      </c>
      <c r="B787" s="49" t="s">
        <v>5</v>
      </c>
      <c r="C787" s="59" t="s">
        <v>803</v>
      </c>
      <c r="D787" s="60" t="s">
        <v>803</v>
      </c>
      <c r="E787" s="60" t="s">
        <v>803</v>
      </c>
      <c r="F787" s="61" t="s">
        <v>803</v>
      </c>
    </row>
    <row r="788" spans="1:6" x14ac:dyDescent="0.2">
      <c r="A788" s="49" t="s">
        <v>519</v>
      </c>
      <c r="B788" s="49" t="s">
        <v>1</v>
      </c>
      <c r="C788" s="59">
        <v>8</v>
      </c>
      <c r="D788" s="60">
        <v>1285111</v>
      </c>
      <c r="E788" s="60">
        <v>77107</v>
      </c>
      <c r="F788" s="61">
        <v>1.1859097264820803E-4</v>
      </c>
    </row>
    <row r="789" spans="1:6" x14ac:dyDescent="0.2">
      <c r="A789" s="49" t="s">
        <v>519</v>
      </c>
      <c r="B789" s="49" t="s">
        <v>804</v>
      </c>
      <c r="C789" s="59">
        <v>31</v>
      </c>
      <c r="D789" s="60">
        <v>2249674</v>
      </c>
      <c r="E789" s="60">
        <v>134980</v>
      </c>
      <c r="F789" s="61">
        <v>2.0759995185981974E-4</v>
      </c>
    </row>
    <row r="790" spans="1:6" x14ac:dyDescent="0.2">
      <c r="A790" s="49" t="s">
        <v>519</v>
      </c>
      <c r="B790" s="49" t="s">
        <v>3</v>
      </c>
      <c r="C790" s="59">
        <v>21</v>
      </c>
      <c r="D790" s="60">
        <v>5121791</v>
      </c>
      <c r="E790" s="60">
        <v>307307</v>
      </c>
      <c r="F790" s="61">
        <v>4.7263978668088326E-4</v>
      </c>
    </row>
    <row r="791" spans="1:6" x14ac:dyDescent="0.2">
      <c r="A791" s="49" t="s">
        <v>519</v>
      </c>
      <c r="B791" s="49" t="s">
        <v>2</v>
      </c>
      <c r="C791" s="59">
        <v>5</v>
      </c>
      <c r="D791" s="60">
        <v>2494572</v>
      </c>
      <c r="E791" s="60">
        <v>149674</v>
      </c>
      <c r="F791" s="61">
        <v>2.3019940135328684E-4</v>
      </c>
    </row>
    <row r="792" spans="1:6" x14ac:dyDescent="0.2">
      <c r="A792" s="49" t="s">
        <v>519</v>
      </c>
      <c r="B792" s="49" t="s">
        <v>6</v>
      </c>
      <c r="C792" s="59" t="s">
        <v>803</v>
      </c>
      <c r="D792" s="60" t="s">
        <v>803</v>
      </c>
      <c r="E792" s="60" t="s">
        <v>803</v>
      </c>
      <c r="F792" s="61" t="s">
        <v>803</v>
      </c>
    </row>
    <row r="793" spans="1:6" x14ac:dyDescent="0.2">
      <c r="A793" s="49" t="s">
        <v>519</v>
      </c>
      <c r="B793" s="49" t="s">
        <v>10</v>
      </c>
      <c r="C793" s="59">
        <v>116</v>
      </c>
      <c r="D793" s="60">
        <v>5579589</v>
      </c>
      <c r="E793" s="60">
        <v>334775</v>
      </c>
      <c r="F793" s="61">
        <v>5.1488571554208877E-4</v>
      </c>
    </row>
    <row r="794" spans="1:6" x14ac:dyDescent="0.2">
      <c r="A794" s="49" t="s">
        <v>519</v>
      </c>
      <c r="B794" s="49" t="s">
        <v>4</v>
      </c>
      <c r="C794" s="59">
        <v>12</v>
      </c>
      <c r="D794" s="60">
        <v>852674</v>
      </c>
      <c r="E794" s="60">
        <v>51160</v>
      </c>
      <c r="F794" s="61">
        <v>7.8684349808478131E-5</v>
      </c>
    </row>
    <row r="795" spans="1:6" x14ac:dyDescent="0.2">
      <c r="A795" s="49" t="s">
        <v>519</v>
      </c>
      <c r="B795" s="49" t="s">
        <v>805</v>
      </c>
      <c r="C795" s="59">
        <v>174</v>
      </c>
      <c r="D795" s="60">
        <v>5254922</v>
      </c>
      <c r="E795" s="60">
        <v>313469</v>
      </c>
      <c r="F795" s="61">
        <v>4.8211697517814363E-4</v>
      </c>
    </row>
    <row r="796" spans="1:6" x14ac:dyDescent="0.2">
      <c r="A796" s="49" t="s">
        <v>519</v>
      </c>
      <c r="B796" s="49" t="s">
        <v>8</v>
      </c>
      <c r="C796" s="59">
        <v>170</v>
      </c>
      <c r="D796" s="60">
        <v>2584416</v>
      </c>
      <c r="E796" s="60">
        <v>155065</v>
      </c>
      <c r="F796" s="61">
        <v>2.3849078778443434E-4</v>
      </c>
    </row>
    <row r="797" spans="1:6" x14ac:dyDescent="0.2">
      <c r="A797" s="49" t="s">
        <v>519</v>
      </c>
      <c r="B797" s="49" t="s">
        <v>806</v>
      </c>
      <c r="C797" s="59">
        <v>22</v>
      </c>
      <c r="D797" s="60">
        <v>2474269</v>
      </c>
      <c r="E797" s="60">
        <v>148456</v>
      </c>
      <c r="F797" s="61">
        <v>2.2832611092977773E-4</v>
      </c>
    </row>
    <row r="798" spans="1:6" x14ac:dyDescent="0.2">
      <c r="A798" s="49" t="s">
        <v>519</v>
      </c>
      <c r="B798" s="49" t="s">
        <v>25</v>
      </c>
      <c r="C798" s="59">
        <v>15</v>
      </c>
      <c r="D798" s="60">
        <v>2529453</v>
      </c>
      <c r="E798" s="60">
        <v>151767</v>
      </c>
      <c r="F798" s="61">
        <v>2.3341844639138584E-4</v>
      </c>
    </row>
    <row r="799" spans="1:6" x14ac:dyDescent="0.2">
      <c r="A799" s="49" t="s">
        <v>519</v>
      </c>
      <c r="B799" s="49" t="s">
        <v>53</v>
      </c>
      <c r="C799" s="59">
        <v>587</v>
      </c>
      <c r="D799" s="60">
        <v>30952517</v>
      </c>
      <c r="E799" s="60">
        <v>1855325</v>
      </c>
      <c r="F799" s="61">
        <v>2.8534996346445403E-3</v>
      </c>
    </row>
    <row r="800" spans="1:6" x14ac:dyDescent="0.2">
      <c r="A800" s="49" t="s">
        <v>524</v>
      </c>
      <c r="B800" s="49" t="s">
        <v>5</v>
      </c>
      <c r="C800" s="59">
        <v>14</v>
      </c>
      <c r="D800" s="60">
        <v>1089475</v>
      </c>
      <c r="E800" s="60">
        <v>65369</v>
      </c>
      <c r="F800" s="61">
        <v>1.0053786674414399E-4</v>
      </c>
    </row>
    <row r="801" spans="1:6" x14ac:dyDescent="0.2">
      <c r="A801" s="49" t="s">
        <v>524</v>
      </c>
      <c r="B801" s="49" t="s">
        <v>1</v>
      </c>
      <c r="C801" s="59">
        <v>8</v>
      </c>
      <c r="D801" s="60">
        <v>2372742</v>
      </c>
      <c r="E801" s="60">
        <v>142365</v>
      </c>
      <c r="F801" s="61">
        <v>2.1895812080695832E-4</v>
      </c>
    </row>
    <row r="802" spans="1:6" x14ac:dyDescent="0.2">
      <c r="A802" s="49" t="s">
        <v>524</v>
      </c>
      <c r="B802" s="49" t="s">
        <v>804</v>
      </c>
      <c r="C802" s="59">
        <v>45</v>
      </c>
      <c r="D802" s="60">
        <v>5118433</v>
      </c>
      <c r="E802" s="60">
        <v>307106</v>
      </c>
      <c r="F802" s="61">
        <v>4.7233064762084603E-4</v>
      </c>
    </row>
    <row r="803" spans="1:6" x14ac:dyDescent="0.2">
      <c r="A803" s="49" t="s">
        <v>524</v>
      </c>
      <c r="B803" s="49" t="s">
        <v>3</v>
      </c>
      <c r="C803" s="59">
        <v>24</v>
      </c>
      <c r="D803" s="60">
        <v>5778785</v>
      </c>
      <c r="E803" s="60">
        <v>346727</v>
      </c>
      <c r="F803" s="61">
        <v>5.3326795457474968E-4</v>
      </c>
    </row>
    <row r="804" spans="1:6" x14ac:dyDescent="0.2">
      <c r="A804" s="49" t="s">
        <v>524</v>
      </c>
      <c r="B804" s="49" t="s">
        <v>2</v>
      </c>
      <c r="C804" s="59">
        <v>9</v>
      </c>
      <c r="D804" s="60">
        <v>11053549</v>
      </c>
      <c r="E804" s="60">
        <v>663213</v>
      </c>
      <c r="F804" s="61">
        <v>1.0200250916639992E-3</v>
      </c>
    </row>
    <row r="805" spans="1:6" x14ac:dyDescent="0.2">
      <c r="A805" s="49" t="s">
        <v>524</v>
      </c>
      <c r="B805" s="49" t="s">
        <v>6</v>
      </c>
      <c r="C805" s="59">
        <v>8</v>
      </c>
      <c r="D805" s="60">
        <v>871554</v>
      </c>
      <c r="E805" s="60">
        <v>52293</v>
      </c>
      <c r="F805" s="61">
        <v>8.0426909783712795E-5</v>
      </c>
    </row>
    <row r="806" spans="1:6" x14ac:dyDescent="0.2">
      <c r="A806" s="49" t="s">
        <v>524</v>
      </c>
      <c r="B806" s="49" t="s">
        <v>10</v>
      </c>
      <c r="C806" s="59">
        <v>120</v>
      </c>
      <c r="D806" s="60">
        <v>9808302</v>
      </c>
      <c r="E806" s="60">
        <v>588498</v>
      </c>
      <c r="F806" s="61">
        <v>9.0511302763076154E-4</v>
      </c>
    </row>
    <row r="807" spans="1:6" x14ac:dyDescent="0.2">
      <c r="A807" s="49" t="s">
        <v>524</v>
      </c>
      <c r="B807" s="49" t="s">
        <v>4</v>
      </c>
      <c r="C807" s="59">
        <v>27</v>
      </c>
      <c r="D807" s="60">
        <v>2479960</v>
      </c>
      <c r="E807" s="60">
        <v>148798</v>
      </c>
      <c r="F807" s="61">
        <v>2.2885210873342315E-4</v>
      </c>
    </row>
    <row r="808" spans="1:6" x14ac:dyDescent="0.2">
      <c r="A808" s="49" t="s">
        <v>524</v>
      </c>
      <c r="B808" s="49" t="s">
        <v>805</v>
      </c>
      <c r="C808" s="59">
        <v>280</v>
      </c>
      <c r="D808" s="60">
        <v>6118905</v>
      </c>
      <c r="E808" s="60">
        <v>360348</v>
      </c>
      <c r="F808" s="61">
        <v>5.5421712440941113E-4</v>
      </c>
    </row>
    <row r="809" spans="1:6" x14ac:dyDescent="0.2">
      <c r="A809" s="49" t="s">
        <v>524</v>
      </c>
      <c r="B809" s="49" t="s">
        <v>8</v>
      </c>
      <c r="C809" s="59">
        <v>173</v>
      </c>
      <c r="D809" s="60">
        <v>3985918</v>
      </c>
      <c r="E809" s="60">
        <v>239155</v>
      </c>
      <c r="F809" s="61">
        <v>3.6782165125970654E-4</v>
      </c>
    </row>
    <row r="810" spans="1:6" x14ac:dyDescent="0.2">
      <c r="A810" s="49" t="s">
        <v>524</v>
      </c>
      <c r="B810" s="49" t="s">
        <v>806</v>
      </c>
      <c r="C810" s="59">
        <v>31</v>
      </c>
      <c r="D810" s="60">
        <v>4439628</v>
      </c>
      <c r="E810" s="60">
        <v>266378</v>
      </c>
      <c r="F810" s="61">
        <v>4.0969076882882693E-4</v>
      </c>
    </row>
    <row r="811" spans="1:6" x14ac:dyDescent="0.2">
      <c r="A811" s="49" t="s">
        <v>524</v>
      </c>
      <c r="B811" s="49" t="s">
        <v>25</v>
      </c>
      <c r="C811" s="59">
        <v>37</v>
      </c>
      <c r="D811" s="60">
        <v>3391921</v>
      </c>
      <c r="E811" s="60">
        <v>203515</v>
      </c>
      <c r="F811" s="61">
        <v>3.1300714330086837E-4</v>
      </c>
    </row>
    <row r="812" spans="1:6" x14ac:dyDescent="0.2">
      <c r="A812" s="49" t="s">
        <v>524</v>
      </c>
      <c r="B812" s="49" t="s">
        <v>53</v>
      </c>
      <c r="C812" s="59">
        <v>776</v>
      </c>
      <c r="D812" s="60">
        <v>56509172</v>
      </c>
      <c r="E812" s="60">
        <v>3383764</v>
      </c>
      <c r="F812" s="61">
        <v>5.2042468773521337E-3</v>
      </c>
    </row>
    <row r="813" spans="1:6" x14ac:dyDescent="0.2">
      <c r="A813" s="49" t="s">
        <v>489</v>
      </c>
      <c r="B813" s="49" t="s">
        <v>5</v>
      </c>
      <c r="C813" s="59">
        <v>25</v>
      </c>
      <c r="D813" s="60">
        <v>1071050</v>
      </c>
      <c r="E813" s="60">
        <v>64263</v>
      </c>
      <c r="F813" s="61">
        <v>9.8836832911302375E-5</v>
      </c>
    </row>
    <row r="814" spans="1:6" x14ac:dyDescent="0.2">
      <c r="A814" s="49" t="s">
        <v>489</v>
      </c>
      <c r="B814" s="49" t="s">
        <v>1</v>
      </c>
      <c r="C814" s="59">
        <v>15</v>
      </c>
      <c r="D814" s="60">
        <v>3391470</v>
      </c>
      <c r="E814" s="60">
        <v>203488</v>
      </c>
      <c r="F814" s="61">
        <v>3.1296561715847532E-4</v>
      </c>
    </row>
    <row r="815" spans="1:6" x14ac:dyDescent="0.2">
      <c r="A815" s="49" t="s">
        <v>489</v>
      </c>
      <c r="B815" s="49" t="s">
        <v>804</v>
      </c>
      <c r="C815" s="59">
        <v>77</v>
      </c>
      <c r="D815" s="60">
        <v>9536273</v>
      </c>
      <c r="E815" s="60">
        <v>572176</v>
      </c>
      <c r="F815" s="61">
        <v>8.8000970555152027E-4</v>
      </c>
    </row>
    <row r="816" spans="1:6" x14ac:dyDescent="0.2">
      <c r="A816" s="49" t="s">
        <v>489</v>
      </c>
      <c r="B816" s="49" t="s">
        <v>3</v>
      </c>
      <c r="C816" s="59">
        <v>28</v>
      </c>
      <c r="D816" s="60">
        <v>8907812</v>
      </c>
      <c r="E816" s="60">
        <v>534469</v>
      </c>
      <c r="F816" s="61">
        <v>8.2201614069170239E-4</v>
      </c>
    </row>
    <row r="817" spans="1:6" x14ac:dyDescent="0.2">
      <c r="A817" s="49" t="s">
        <v>489</v>
      </c>
      <c r="B817" s="49" t="s">
        <v>2</v>
      </c>
      <c r="C817" s="59">
        <v>15</v>
      </c>
      <c r="D817" s="60">
        <v>16677509</v>
      </c>
      <c r="E817" s="60">
        <v>1000651</v>
      </c>
      <c r="F817" s="61">
        <v>1.5390065152502627E-3</v>
      </c>
    </row>
    <row r="818" spans="1:6" x14ac:dyDescent="0.2">
      <c r="A818" s="49" t="s">
        <v>489</v>
      </c>
      <c r="B818" s="49" t="s">
        <v>6</v>
      </c>
      <c r="C818" s="59">
        <v>6</v>
      </c>
      <c r="D818" s="60">
        <v>1460593</v>
      </c>
      <c r="E818" s="60">
        <v>87636</v>
      </c>
      <c r="F818" s="61">
        <v>1.347846301762273E-4</v>
      </c>
    </row>
    <row r="819" spans="1:6" x14ac:dyDescent="0.2">
      <c r="A819" s="49" t="s">
        <v>489</v>
      </c>
      <c r="B819" s="49" t="s">
        <v>10</v>
      </c>
      <c r="C819" s="59">
        <v>187</v>
      </c>
      <c r="D819" s="60">
        <v>20495692</v>
      </c>
      <c r="E819" s="60">
        <v>1228163</v>
      </c>
      <c r="F819" s="61">
        <v>1.8889211711069179E-3</v>
      </c>
    </row>
    <row r="820" spans="1:6" x14ac:dyDescent="0.2">
      <c r="A820" s="49" t="s">
        <v>489</v>
      </c>
      <c r="B820" s="49" t="s">
        <v>4</v>
      </c>
      <c r="C820" s="59">
        <v>33</v>
      </c>
      <c r="D820" s="60">
        <v>5177629</v>
      </c>
      <c r="E820" s="60">
        <v>310356</v>
      </c>
      <c r="F820" s="61">
        <v>4.7732916476075129E-4</v>
      </c>
    </row>
    <row r="821" spans="1:6" x14ac:dyDescent="0.2">
      <c r="A821" s="49" t="s">
        <v>489</v>
      </c>
      <c r="B821" s="49" t="s">
        <v>805</v>
      </c>
      <c r="C821" s="59">
        <v>436</v>
      </c>
      <c r="D821" s="60">
        <v>11120652</v>
      </c>
      <c r="E821" s="60">
        <v>653940</v>
      </c>
      <c r="F821" s="61">
        <v>1.0057631687598941E-3</v>
      </c>
    </row>
    <row r="822" spans="1:6" x14ac:dyDescent="0.2">
      <c r="A822" s="49" t="s">
        <v>489</v>
      </c>
      <c r="B822" s="49" t="s">
        <v>8</v>
      </c>
      <c r="C822" s="59">
        <v>256</v>
      </c>
      <c r="D822" s="60">
        <v>5006225</v>
      </c>
      <c r="E822" s="60">
        <v>300374</v>
      </c>
      <c r="F822" s="61">
        <v>4.6197679611750992E-4</v>
      </c>
    </row>
    <row r="823" spans="1:6" x14ac:dyDescent="0.2">
      <c r="A823" s="49" t="s">
        <v>489</v>
      </c>
      <c r="B823" s="49" t="s">
        <v>806</v>
      </c>
      <c r="C823" s="59">
        <v>62</v>
      </c>
      <c r="D823" s="60">
        <v>6074893</v>
      </c>
      <c r="E823" s="60">
        <v>364494</v>
      </c>
      <c r="F823" s="61">
        <v>5.605936942746565E-4</v>
      </c>
    </row>
    <row r="824" spans="1:6" x14ac:dyDescent="0.2">
      <c r="A824" s="49" t="s">
        <v>489</v>
      </c>
      <c r="B824" s="49" t="s">
        <v>25</v>
      </c>
      <c r="C824" s="59">
        <v>37</v>
      </c>
      <c r="D824" s="60">
        <v>7226821</v>
      </c>
      <c r="E824" s="60">
        <v>433406</v>
      </c>
      <c r="F824" s="61">
        <v>6.6658071370393412E-4</v>
      </c>
    </row>
    <row r="825" spans="1:6" x14ac:dyDescent="0.2">
      <c r="A825" s="49" t="s">
        <v>489</v>
      </c>
      <c r="B825" s="49" t="s">
        <v>53</v>
      </c>
      <c r="C825" s="59">
        <v>1177</v>
      </c>
      <c r="D825" s="60">
        <v>96146619</v>
      </c>
      <c r="E825" s="60">
        <v>5753415</v>
      </c>
      <c r="F825" s="61">
        <v>8.8487826124578808E-3</v>
      </c>
    </row>
    <row r="826" spans="1:6" x14ac:dyDescent="0.2">
      <c r="A826" s="49" t="s">
        <v>536</v>
      </c>
      <c r="B826" s="49" t="s">
        <v>5</v>
      </c>
      <c r="C826" s="59">
        <v>18</v>
      </c>
      <c r="D826" s="60">
        <v>863196</v>
      </c>
      <c r="E826" s="60">
        <v>51792</v>
      </c>
      <c r="F826" s="61">
        <v>7.9656369141530478E-5</v>
      </c>
    </row>
    <row r="827" spans="1:6" x14ac:dyDescent="0.2">
      <c r="A827" s="49" t="s">
        <v>536</v>
      </c>
      <c r="B827" s="49" t="s">
        <v>1</v>
      </c>
      <c r="C827" s="59">
        <v>19</v>
      </c>
      <c r="D827" s="60">
        <v>15463180</v>
      </c>
      <c r="E827" s="60">
        <v>927791</v>
      </c>
      <c r="F827" s="61">
        <v>1.4269474509999555E-3</v>
      </c>
    </row>
    <row r="828" spans="1:6" x14ac:dyDescent="0.2">
      <c r="A828" s="49" t="s">
        <v>536</v>
      </c>
      <c r="B828" s="49" t="s">
        <v>804</v>
      </c>
      <c r="C828" s="59">
        <v>82</v>
      </c>
      <c r="D828" s="60">
        <v>11136386</v>
      </c>
      <c r="E828" s="60">
        <v>668183</v>
      </c>
      <c r="F828" s="61">
        <v>1.0276689778748699E-3</v>
      </c>
    </row>
    <row r="829" spans="1:6" x14ac:dyDescent="0.2">
      <c r="A829" s="49" t="s">
        <v>536</v>
      </c>
      <c r="B829" s="49" t="s">
        <v>3</v>
      </c>
      <c r="C829" s="59">
        <v>41</v>
      </c>
      <c r="D829" s="60">
        <v>11452706</v>
      </c>
      <c r="E829" s="60">
        <v>687162</v>
      </c>
      <c r="F829" s="61">
        <v>1.0568587799666429E-3</v>
      </c>
    </row>
    <row r="830" spans="1:6" x14ac:dyDescent="0.2">
      <c r="A830" s="49" t="s">
        <v>536</v>
      </c>
      <c r="B830" s="49" t="s">
        <v>2</v>
      </c>
      <c r="C830" s="59">
        <v>11</v>
      </c>
      <c r="D830" s="60">
        <v>16792284</v>
      </c>
      <c r="E830" s="60">
        <v>1007537</v>
      </c>
      <c r="F830" s="61">
        <v>1.5495972195657666E-3</v>
      </c>
    </row>
    <row r="831" spans="1:6" x14ac:dyDescent="0.2">
      <c r="A831" s="49" t="s">
        <v>536</v>
      </c>
      <c r="B831" s="49" t="s">
        <v>6</v>
      </c>
      <c r="C831" s="59">
        <v>13</v>
      </c>
      <c r="D831" s="60">
        <v>1565993</v>
      </c>
      <c r="E831" s="60">
        <v>93960</v>
      </c>
      <c r="F831" s="61">
        <v>1.4451097552784607E-4</v>
      </c>
    </row>
    <row r="832" spans="1:6" x14ac:dyDescent="0.2">
      <c r="A832" s="49" t="s">
        <v>536</v>
      </c>
      <c r="B832" s="49" t="s">
        <v>10</v>
      </c>
      <c r="C832" s="59">
        <v>162</v>
      </c>
      <c r="D832" s="60">
        <v>12200616</v>
      </c>
      <c r="E832" s="60">
        <v>732037</v>
      </c>
      <c r="F832" s="61">
        <v>1.125876766629181E-3</v>
      </c>
    </row>
    <row r="833" spans="1:6" x14ac:dyDescent="0.2">
      <c r="A833" s="49" t="s">
        <v>536</v>
      </c>
      <c r="B833" s="49" t="s">
        <v>4</v>
      </c>
      <c r="C833" s="59">
        <v>32</v>
      </c>
      <c r="D833" s="60">
        <v>4344338</v>
      </c>
      <c r="E833" s="60">
        <v>260537</v>
      </c>
      <c r="F833" s="61">
        <v>4.0070728002446177E-4</v>
      </c>
    </row>
    <row r="834" spans="1:6" x14ac:dyDescent="0.2">
      <c r="A834" s="49" t="s">
        <v>536</v>
      </c>
      <c r="B834" s="49" t="s">
        <v>805</v>
      </c>
      <c r="C834" s="59">
        <v>372</v>
      </c>
      <c r="D834" s="60">
        <v>12108223</v>
      </c>
      <c r="E834" s="60">
        <v>712550</v>
      </c>
      <c r="F834" s="61">
        <v>1.0959056578583089E-3</v>
      </c>
    </row>
    <row r="835" spans="1:6" x14ac:dyDescent="0.2">
      <c r="A835" s="49" t="s">
        <v>536</v>
      </c>
      <c r="B835" s="49" t="s">
        <v>8</v>
      </c>
      <c r="C835" s="59">
        <v>210</v>
      </c>
      <c r="D835" s="60">
        <v>6364956</v>
      </c>
      <c r="E835" s="60">
        <v>381897</v>
      </c>
      <c r="F835" s="61">
        <v>5.8735960005489387E-4</v>
      </c>
    </row>
    <row r="836" spans="1:6" x14ac:dyDescent="0.2">
      <c r="A836" s="49" t="s">
        <v>536</v>
      </c>
      <c r="B836" s="49" t="s">
        <v>806</v>
      </c>
      <c r="C836" s="59">
        <v>60</v>
      </c>
      <c r="D836" s="60">
        <v>6235899</v>
      </c>
      <c r="E836" s="60">
        <v>374154</v>
      </c>
      <c r="F836" s="61">
        <v>5.7545082521972873E-4</v>
      </c>
    </row>
    <row r="837" spans="1:6" x14ac:dyDescent="0.2">
      <c r="A837" s="49" t="s">
        <v>536</v>
      </c>
      <c r="B837" s="49" t="s">
        <v>25</v>
      </c>
      <c r="C837" s="59">
        <v>50</v>
      </c>
      <c r="D837" s="60">
        <v>9058571</v>
      </c>
      <c r="E837" s="60">
        <v>543514</v>
      </c>
      <c r="F837" s="61">
        <v>8.3592739839337719E-4</v>
      </c>
    </row>
    <row r="838" spans="1:6" x14ac:dyDescent="0.2">
      <c r="A838" s="49" t="s">
        <v>536</v>
      </c>
      <c r="B838" s="49" t="s">
        <v>53</v>
      </c>
      <c r="C838" s="59">
        <v>1070</v>
      </c>
      <c r="D838" s="60">
        <v>107586348</v>
      </c>
      <c r="E838" s="60">
        <v>6441115</v>
      </c>
      <c r="F838" s="61">
        <v>9.906468839261837E-3</v>
      </c>
    </row>
    <row r="839" spans="1:6" x14ac:dyDescent="0.2">
      <c r="A839" s="49" t="s">
        <v>547</v>
      </c>
      <c r="B839" s="49" t="s">
        <v>5</v>
      </c>
      <c r="C839" s="59" t="s">
        <v>803</v>
      </c>
      <c r="D839" s="60" t="s">
        <v>803</v>
      </c>
      <c r="E839" s="60" t="s">
        <v>803</v>
      </c>
      <c r="F839" s="61" t="s">
        <v>803</v>
      </c>
    </row>
    <row r="840" spans="1:6" x14ac:dyDescent="0.2">
      <c r="A840" s="49" t="s">
        <v>547</v>
      </c>
      <c r="B840" s="49" t="s">
        <v>1</v>
      </c>
      <c r="C840" s="59">
        <v>6</v>
      </c>
      <c r="D840" s="60">
        <v>92797</v>
      </c>
      <c r="E840" s="60">
        <v>5568</v>
      </c>
      <c r="F840" s="61">
        <v>8.5636133646131005E-6</v>
      </c>
    </row>
    <row r="841" spans="1:6" x14ac:dyDescent="0.2">
      <c r="A841" s="49" t="s">
        <v>547</v>
      </c>
      <c r="B841" s="49" t="s">
        <v>804</v>
      </c>
      <c r="C841" s="59">
        <v>25</v>
      </c>
      <c r="D841" s="60">
        <v>2626666</v>
      </c>
      <c r="E841" s="60">
        <v>157600</v>
      </c>
      <c r="F841" s="61">
        <v>2.4238963115356046E-4</v>
      </c>
    </row>
    <row r="842" spans="1:6" x14ac:dyDescent="0.2">
      <c r="A842" s="49" t="s">
        <v>547</v>
      </c>
      <c r="B842" s="49" t="s">
        <v>3</v>
      </c>
      <c r="C842" s="59">
        <v>15</v>
      </c>
      <c r="D842" s="60">
        <v>3077344</v>
      </c>
      <c r="E842" s="60">
        <v>184641</v>
      </c>
      <c r="F842" s="61">
        <v>2.8397883176284615E-4</v>
      </c>
    </row>
    <row r="843" spans="1:6" x14ac:dyDescent="0.2">
      <c r="A843" s="49" t="s">
        <v>547</v>
      </c>
      <c r="B843" s="49" t="s">
        <v>2</v>
      </c>
      <c r="C843" s="59" t="s">
        <v>803</v>
      </c>
      <c r="D843" s="60" t="s">
        <v>803</v>
      </c>
      <c r="E843" s="60" t="s">
        <v>803</v>
      </c>
      <c r="F843" s="61" t="s">
        <v>803</v>
      </c>
    </row>
    <row r="844" spans="1:6" x14ac:dyDescent="0.2">
      <c r="A844" s="49" t="s">
        <v>547</v>
      </c>
      <c r="B844" s="49" t="s">
        <v>6</v>
      </c>
      <c r="C844" s="59">
        <v>5</v>
      </c>
      <c r="D844" s="60">
        <v>25919</v>
      </c>
      <c r="E844" s="60">
        <v>1555</v>
      </c>
      <c r="F844" s="61">
        <v>2.3915982007854472E-6</v>
      </c>
    </row>
    <row r="845" spans="1:6" x14ac:dyDescent="0.2">
      <c r="A845" s="49" t="s">
        <v>547</v>
      </c>
      <c r="B845" s="49" t="s">
        <v>10</v>
      </c>
      <c r="C845" s="59">
        <v>67</v>
      </c>
      <c r="D845" s="60">
        <v>1732924</v>
      </c>
      <c r="E845" s="60">
        <v>103975</v>
      </c>
      <c r="F845" s="61">
        <v>1.599140983451234E-4</v>
      </c>
    </row>
    <row r="846" spans="1:6" x14ac:dyDescent="0.2">
      <c r="A846" s="49" t="s">
        <v>547</v>
      </c>
      <c r="B846" s="49" t="s">
        <v>4</v>
      </c>
      <c r="C846" s="59">
        <v>15</v>
      </c>
      <c r="D846" s="60">
        <v>2341556</v>
      </c>
      <c r="E846" s="60">
        <v>140493</v>
      </c>
      <c r="F846" s="61">
        <v>2.160789749343729E-4</v>
      </c>
    </row>
    <row r="847" spans="1:6" x14ac:dyDescent="0.2">
      <c r="A847" s="49" t="s">
        <v>547</v>
      </c>
      <c r="B847" s="49" t="s">
        <v>805</v>
      </c>
      <c r="C847" s="59">
        <v>147</v>
      </c>
      <c r="D847" s="60">
        <v>2991892</v>
      </c>
      <c r="E847" s="60">
        <v>179314</v>
      </c>
      <c r="F847" s="61">
        <v>2.7578587766922296E-4</v>
      </c>
    </row>
    <row r="848" spans="1:6" x14ac:dyDescent="0.2">
      <c r="A848" s="49" t="s">
        <v>547</v>
      </c>
      <c r="B848" s="49" t="s">
        <v>8</v>
      </c>
      <c r="C848" s="59">
        <v>102</v>
      </c>
      <c r="D848" s="60">
        <v>1753611</v>
      </c>
      <c r="E848" s="60">
        <v>105217</v>
      </c>
      <c r="F848" s="61">
        <v>1.6182430089520413E-4</v>
      </c>
    </row>
    <row r="849" spans="1:6" x14ac:dyDescent="0.2">
      <c r="A849" s="49" t="s">
        <v>547</v>
      </c>
      <c r="B849" s="49" t="s">
        <v>806</v>
      </c>
      <c r="C849" s="59">
        <v>30</v>
      </c>
      <c r="D849" s="60">
        <v>4238480</v>
      </c>
      <c r="E849" s="60">
        <v>254309</v>
      </c>
      <c r="F849" s="61">
        <v>3.9112858317912947E-4</v>
      </c>
    </row>
    <row r="850" spans="1:6" x14ac:dyDescent="0.2">
      <c r="A850" s="49" t="s">
        <v>547</v>
      </c>
      <c r="B850" s="49" t="s">
        <v>25</v>
      </c>
      <c r="C850" s="59">
        <v>18</v>
      </c>
      <c r="D850" s="60">
        <v>1144721</v>
      </c>
      <c r="E850" s="60">
        <v>68683</v>
      </c>
      <c r="F850" s="61">
        <v>1.0563481622157355E-4</v>
      </c>
    </row>
    <row r="851" spans="1:6" x14ac:dyDescent="0.2">
      <c r="A851" s="49" t="s">
        <v>547</v>
      </c>
      <c r="B851" s="49" t="s">
        <v>53</v>
      </c>
      <c r="C851" s="59">
        <v>437</v>
      </c>
      <c r="D851" s="60">
        <v>21907416</v>
      </c>
      <c r="E851" s="60">
        <v>1314245</v>
      </c>
      <c r="F851" s="61">
        <v>2.0213157410876336E-3</v>
      </c>
    </row>
    <row r="852" spans="1:6" x14ac:dyDescent="0.2">
      <c r="A852" s="49" t="s">
        <v>554</v>
      </c>
      <c r="B852" s="49" t="s">
        <v>5</v>
      </c>
      <c r="C852" s="59">
        <v>7</v>
      </c>
      <c r="D852" s="60">
        <v>392385</v>
      </c>
      <c r="E852" s="60">
        <v>23543</v>
      </c>
      <c r="F852" s="61">
        <v>3.6209258161473818E-5</v>
      </c>
    </row>
    <row r="853" spans="1:6" x14ac:dyDescent="0.2">
      <c r="A853" s="49" t="s">
        <v>554</v>
      </c>
      <c r="B853" s="49" t="s">
        <v>1</v>
      </c>
      <c r="C853" s="59">
        <v>12</v>
      </c>
      <c r="D853" s="60">
        <v>915428</v>
      </c>
      <c r="E853" s="60">
        <v>54926</v>
      </c>
      <c r="F853" s="61">
        <v>8.4476477669672976E-5</v>
      </c>
    </row>
    <row r="854" spans="1:6" x14ac:dyDescent="0.2">
      <c r="A854" s="49" t="s">
        <v>554</v>
      </c>
      <c r="B854" s="49" t="s">
        <v>804</v>
      </c>
      <c r="C854" s="59">
        <v>28</v>
      </c>
      <c r="D854" s="60">
        <v>1132404</v>
      </c>
      <c r="E854" s="60">
        <v>67913</v>
      </c>
      <c r="F854" s="61">
        <v>1.0445055216073446E-4</v>
      </c>
    </row>
    <row r="855" spans="1:6" x14ac:dyDescent="0.2">
      <c r="A855" s="49" t="s">
        <v>554</v>
      </c>
      <c r="B855" s="49" t="s">
        <v>3</v>
      </c>
      <c r="C855" s="59">
        <v>12</v>
      </c>
      <c r="D855" s="60">
        <v>2872001</v>
      </c>
      <c r="E855" s="60">
        <v>172320</v>
      </c>
      <c r="F855" s="61">
        <v>2.6502906878414679E-4</v>
      </c>
    </row>
    <row r="856" spans="1:6" x14ac:dyDescent="0.2">
      <c r="A856" s="49" t="s">
        <v>554</v>
      </c>
      <c r="B856" s="49" t="s">
        <v>2</v>
      </c>
      <c r="C856" s="59">
        <v>6</v>
      </c>
      <c r="D856" s="60">
        <v>993436</v>
      </c>
      <c r="E856" s="60">
        <v>59606</v>
      </c>
      <c r="F856" s="61">
        <v>9.1674342351136579E-5</v>
      </c>
    </row>
    <row r="857" spans="1:6" x14ac:dyDescent="0.2">
      <c r="A857" s="49" t="s">
        <v>554</v>
      </c>
      <c r="B857" s="49" t="s">
        <v>6</v>
      </c>
      <c r="C857" s="59">
        <v>6</v>
      </c>
      <c r="D857" s="60">
        <v>307036</v>
      </c>
      <c r="E857" s="60">
        <v>18422</v>
      </c>
      <c r="F857" s="61">
        <v>2.8333133154256919E-5</v>
      </c>
    </row>
    <row r="858" spans="1:6" x14ac:dyDescent="0.2">
      <c r="A858" s="49" t="s">
        <v>554</v>
      </c>
      <c r="B858" s="49" t="s">
        <v>10</v>
      </c>
      <c r="C858" s="59">
        <v>88</v>
      </c>
      <c r="D858" s="60">
        <v>3164921</v>
      </c>
      <c r="E858" s="60">
        <v>189895</v>
      </c>
      <c r="F858" s="61">
        <v>2.9205951147148073E-4</v>
      </c>
    </row>
    <row r="859" spans="1:6" x14ac:dyDescent="0.2">
      <c r="A859" s="49" t="s">
        <v>554</v>
      </c>
      <c r="B859" s="49" t="s">
        <v>4</v>
      </c>
      <c r="C859" s="59">
        <v>12</v>
      </c>
      <c r="D859" s="60">
        <v>909561</v>
      </c>
      <c r="E859" s="60">
        <v>54574</v>
      </c>
      <c r="F859" s="61">
        <v>8.393509981328939E-5</v>
      </c>
    </row>
    <row r="860" spans="1:6" x14ac:dyDescent="0.2">
      <c r="A860" s="49" t="s">
        <v>554</v>
      </c>
      <c r="B860" s="49" t="s">
        <v>805</v>
      </c>
      <c r="C860" s="59">
        <v>173</v>
      </c>
      <c r="D860" s="60">
        <v>2612370</v>
      </c>
      <c r="E860" s="60">
        <v>155189</v>
      </c>
      <c r="F860" s="61">
        <v>2.3868150043838764E-4</v>
      </c>
    </row>
    <row r="861" spans="1:6" x14ac:dyDescent="0.2">
      <c r="A861" s="49" t="s">
        <v>554</v>
      </c>
      <c r="B861" s="49" t="s">
        <v>8</v>
      </c>
      <c r="C861" s="59">
        <v>118</v>
      </c>
      <c r="D861" s="60">
        <v>1466406</v>
      </c>
      <c r="E861" s="60">
        <v>87984</v>
      </c>
      <c r="F861" s="61">
        <v>1.3531985601151561E-4</v>
      </c>
    </row>
    <row r="862" spans="1:6" x14ac:dyDescent="0.2">
      <c r="A862" s="49" t="s">
        <v>554</v>
      </c>
      <c r="B862" s="49" t="s">
        <v>806</v>
      </c>
      <c r="C862" s="59">
        <v>23</v>
      </c>
      <c r="D862" s="60">
        <v>1528065</v>
      </c>
      <c r="E862" s="60">
        <v>91684</v>
      </c>
      <c r="F862" s="61">
        <v>1.4101047552463855E-4</v>
      </c>
    </row>
    <row r="863" spans="1:6" x14ac:dyDescent="0.2">
      <c r="A863" s="49" t="s">
        <v>554</v>
      </c>
      <c r="B863" s="49" t="s">
        <v>25</v>
      </c>
      <c r="C863" s="59">
        <v>22</v>
      </c>
      <c r="D863" s="60">
        <v>2568253</v>
      </c>
      <c r="E863" s="60">
        <v>150723</v>
      </c>
      <c r="F863" s="61">
        <v>2.3181276888552089E-4</v>
      </c>
    </row>
    <row r="864" spans="1:6" x14ac:dyDescent="0.2">
      <c r="A864" s="49" t="s">
        <v>554</v>
      </c>
      <c r="B864" s="49" t="s">
        <v>53</v>
      </c>
      <c r="C864" s="59">
        <v>507</v>
      </c>
      <c r="D864" s="60">
        <v>18862266</v>
      </c>
      <c r="E864" s="60">
        <v>1126779</v>
      </c>
      <c r="F864" s="61">
        <v>1.7329920444262544E-3</v>
      </c>
    </row>
    <row r="865" spans="1:6" x14ac:dyDescent="0.2">
      <c r="A865" s="49" t="s">
        <v>200</v>
      </c>
      <c r="B865" s="49" t="s">
        <v>5</v>
      </c>
      <c r="C865" s="59" t="s">
        <v>803</v>
      </c>
      <c r="D865" s="60" t="s">
        <v>803</v>
      </c>
      <c r="E865" s="60" t="s">
        <v>803</v>
      </c>
      <c r="F865" s="61" t="s">
        <v>803</v>
      </c>
    </row>
    <row r="866" spans="1:6" x14ac:dyDescent="0.2">
      <c r="A866" s="49" t="s">
        <v>200</v>
      </c>
      <c r="B866" s="49" t="s">
        <v>1</v>
      </c>
      <c r="C866" s="59" t="s">
        <v>803</v>
      </c>
      <c r="D866" s="60" t="s">
        <v>803</v>
      </c>
      <c r="E866" s="60" t="s">
        <v>803</v>
      </c>
      <c r="F866" s="61" t="s">
        <v>803</v>
      </c>
    </row>
    <row r="867" spans="1:6" x14ac:dyDescent="0.2">
      <c r="A867" s="49" t="s">
        <v>200</v>
      </c>
      <c r="B867" s="49" t="s">
        <v>804</v>
      </c>
      <c r="C867" s="59">
        <v>27</v>
      </c>
      <c r="D867" s="60">
        <v>1954513</v>
      </c>
      <c r="E867" s="60">
        <v>117271</v>
      </c>
      <c r="F867" s="61">
        <v>1.8036341646579434E-4</v>
      </c>
    </row>
    <row r="868" spans="1:6" x14ac:dyDescent="0.2">
      <c r="A868" s="49" t="s">
        <v>200</v>
      </c>
      <c r="B868" s="49" t="s">
        <v>3</v>
      </c>
      <c r="C868" s="59">
        <v>12</v>
      </c>
      <c r="D868" s="60">
        <v>2173385</v>
      </c>
      <c r="E868" s="60">
        <v>130403</v>
      </c>
      <c r="F868" s="61">
        <v>2.0056050172155928E-4</v>
      </c>
    </row>
    <row r="869" spans="1:6" x14ac:dyDescent="0.2">
      <c r="A869" s="49" t="s">
        <v>200</v>
      </c>
      <c r="B869" s="49" t="s">
        <v>2</v>
      </c>
      <c r="C869" s="59" t="s">
        <v>803</v>
      </c>
      <c r="D869" s="60" t="s">
        <v>803</v>
      </c>
      <c r="E869" s="60" t="s">
        <v>803</v>
      </c>
      <c r="F869" s="61" t="s">
        <v>803</v>
      </c>
    </row>
    <row r="870" spans="1:6" x14ac:dyDescent="0.2">
      <c r="A870" s="49" t="s">
        <v>200</v>
      </c>
      <c r="B870" s="49" t="s">
        <v>6</v>
      </c>
      <c r="C870" s="59" t="s">
        <v>803</v>
      </c>
      <c r="D870" s="60" t="s">
        <v>803</v>
      </c>
      <c r="E870" s="60" t="s">
        <v>803</v>
      </c>
      <c r="F870" s="61" t="s">
        <v>803</v>
      </c>
    </row>
    <row r="871" spans="1:6" x14ac:dyDescent="0.2">
      <c r="A871" s="49" t="s">
        <v>200</v>
      </c>
      <c r="B871" s="49" t="s">
        <v>10</v>
      </c>
      <c r="C871" s="59">
        <v>27</v>
      </c>
      <c r="D871" s="60">
        <v>389010</v>
      </c>
      <c r="E871" s="60">
        <v>23341</v>
      </c>
      <c r="F871" s="61">
        <v>3.589858109616278E-5</v>
      </c>
    </row>
    <row r="872" spans="1:6" x14ac:dyDescent="0.2">
      <c r="A872" s="49" t="s">
        <v>200</v>
      </c>
      <c r="B872" s="49" t="s">
        <v>4</v>
      </c>
      <c r="C872" s="59">
        <v>9</v>
      </c>
      <c r="D872" s="60">
        <v>799446</v>
      </c>
      <c r="E872" s="60">
        <v>47967</v>
      </c>
      <c r="F872" s="61">
        <v>7.3773498969180413E-5</v>
      </c>
    </row>
    <row r="873" spans="1:6" x14ac:dyDescent="0.2">
      <c r="A873" s="49" t="s">
        <v>200</v>
      </c>
      <c r="B873" s="49" t="s">
        <v>805</v>
      </c>
      <c r="C873" s="59">
        <v>140</v>
      </c>
      <c r="D873" s="60">
        <v>1743866</v>
      </c>
      <c r="E873" s="60">
        <v>102675</v>
      </c>
      <c r="F873" s="61">
        <v>1.5791469148916128E-4</v>
      </c>
    </row>
    <row r="874" spans="1:6" x14ac:dyDescent="0.2">
      <c r="A874" s="49" t="s">
        <v>200</v>
      </c>
      <c r="B874" s="49" t="s">
        <v>8</v>
      </c>
      <c r="C874" s="59">
        <v>61</v>
      </c>
      <c r="D874" s="60">
        <v>910276</v>
      </c>
      <c r="E874" s="60">
        <v>54617</v>
      </c>
      <c r="F874" s="61">
        <v>8.4001234040063518E-5</v>
      </c>
    </row>
    <row r="875" spans="1:6" x14ac:dyDescent="0.2">
      <c r="A875" s="49" t="s">
        <v>200</v>
      </c>
      <c r="B875" s="49" t="s">
        <v>806</v>
      </c>
      <c r="C875" s="59">
        <v>29</v>
      </c>
      <c r="D875" s="60">
        <v>1734607</v>
      </c>
      <c r="E875" s="60">
        <v>104076</v>
      </c>
      <c r="F875" s="61">
        <v>1.6006943687777892E-4</v>
      </c>
    </row>
    <row r="876" spans="1:6" x14ac:dyDescent="0.2">
      <c r="A876" s="49" t="s">
        <v>200</v>
      </c>
      <c r="B876" s="49" t="s">
        <v>25</v>
      </c>
      <c r="C876" s="59">
        <v>22</v>
      </c>
      <c r="D876" s="60">
        <v>1508044</v>
      </c>
      <c r="E876" s="60">
        <v>90483</v>
      </c>
      <c r="F876" s="61">
        <v>1.3916333119078433E-4</v>
      </c>
    </row>
    <row r="877" spans="1:6" x14ac:dyDescent="0.2">
      <c r="A877" s="49" t="s">
        <v>200</v>
      </c>
      <c r="B877" s="49" t="s">
        <v>53</v>
      </c>
      <c r="C877" s="59">
        <v>342</v>
      </c>
      <c r="D877" s="60">
        <v>14472747</v>
      </c>
      <c r="E877" s="60">
        <v>866408</v>
      </c>
      <c r="F877" s="61">
        <v>1.3325400732772461E-3</v>
      </c>
    </row>
    <row r="878" spans="1:6" x14ac:dyDescent="0.2">
      <c r="A878" s="49" t="s">
        <v>426</v>
      </c>
      <c r="B878" s="49" t="s">
        <v>5</v>
      </c>
      <c r="C878" s="59" t="s">
        <v>803</v>
      </c>
      <c r="D878" s="60" t="s">
        <v>803</v>
      </c>
      <c r="E878" s="60" t="s">
        <v>803</v>
      </c>
      <c r="F878" s="61" t="s">
        <v>803</v>
      </c>
    </row>
    <row r="879" spans="1:6" x14ac:dyDescent="0.2">
      <c r="A879" s="49" t="s">
        <v>426</v>
      </c>
      <c r="B879" s="49" t="s">
        <v>1</v>
      </c>
      <c r="C879" s="59">
        <v>5</v>
      </c>
      <c r="D879" s="60">
        <v>1042326</v>
      </c>
      <c r="E879" s="60">
        <v>62540</v>
      </c>
      <c r="F879" s="61">
        <v>9.618684982451568E-5</v>
      </c>
    </row>
    <row r="880" spans="1:6" x14ac:dyDescent="0.2">
      <c r="A880" s="49" t="s">
        <v>426</v>
      </c>
      <c r="B880" s="49" t="s">
        <v>804</v>
      </c>
      <c r="C880" s="59">
        <v>24</v>
      </c>
      <c r="D880" s="60">
        <v>1132504</v>
      </c>
      <c r="E880" s="60">
        <v>67950</v>
      </c>
      <c r="F880" s="61">
        <v>1.0450745835586569E-4</v>
      </c>
    </row>
    <row r="881" spans="1:6" x14ac:dyDescent="0.2">
      <c r="A881" s="49" t="s">
        <v>426</v>
      </c>
      <c r="B881" s="49" t="s">
        <v>3</v>
      </c>
      <c r="C881" s="59">
        <v>7</v>
      </c>
      <c r="D881" s="60">
        <v>2646094</v>
      </c>
      <c r="E881" s="60">
        <v>158766</v>
      </c>
      <c r="F881" s="61">
        <v>2.4418294530283109E-4</v>
      </c>
    </row>
    <row r="882" spans="1:6" x14ac:dyDescent="0.2">
      <c r="A882" s="49" t="s">
        <v>426</v>
      </c>
      <c r="B882" s="49" t="s">
        <v>2</v>
      </c>
      <c r="C882" s="59" t="s">
        <v>803</v>
      </c>
      <c r="D882" s="60" t="s">
        <v>803</v>
      </c>
      <c r="E882" s="60" t="s">
        <v>803</v>
      </c>
      <c r="F882" s="61" t="s">
        <v>803</v>
      </c>
    </row>
    <row r="883" spans="1:6" x14ac:dyDescent="0.2">
      <c r="A883" s="49" t="s">
        <v>426</v>
      </c>
      <c r="B883" s="49" t="s">
        <v>6</v>
      </c>
      <c r="C883" s="59" t="s">
        <v>803</v>
      </c>
      <c r="D883" s="60" t="s">
        <v>803</v>
      </c>
      <c r="E883" s="60" t="s">
        <v>803</v>
      </c>
      <c r="F883" s="61" t="s">
        <v>803</v>
      </c>
    </row>
    <row r="884" spans="1:6" x14ac:dyDescent="0.2">
      <c r="A884" s="49" t="s">
        <v>426</v>
      </c>
      <c r="B884" s="49" t="s">
        <v>10</v>
      </c>
      <c r="C884" s="59">
        <v>36</v>
      </c>
      <c r="D884" s="60">
        <v>1294026</v>
      </c>
      <c r="E884" s="60">
        <v>77642</v>
      </c>
      <c r="F884" s="61">
        <v>1.1941380546970012E-4</v>
      </c>
    </row>
    <row r="885" spans="1:6" x14ac:dyDescent="0.2">
      <c r="A885" s="49" t="s">
        <v>426</v>
      </c>
      <c r="B885" s="49" t="s">
        <v>4</v>
      </c>
      <c r="C885" s="59">
        <v>10</v>
      </c>
      <c r="D885" s="60">
        <v>331056</v>
      </c>
      <c r="E885" s="60">
        <v>19863</v>
      </c>
      <c r="F885" s="61">
        <v>3.0549398753827228E-5</v>
      </c>
    </row>
    <row r="886" spans="1:6" x14ac:dyDescent="0.2">
      <c r="A886" s="49" t="s">
        <v>426</v>
      </c>
      <c r="B886" s="49" t="s">
        <v>805</v>
      </c>
      <c r="C886" s="59">
        <v>91</v>
      </c>
      <c r="D886" s="60">
        <v>1450037</v>
      </c>
      <c r="E886" s="60">
        <v>85325</v>
      </c>
      <c r="F886" s="61">
        <v>1.3123029998843619E-4</v>
      </c>
    </row>
    <row r="887" spans="1:6" x14ac:dyDescent="0.2">
      <c r="A887" s="49" t="s">
        <v>426</v>
      </c>
      <c r="B887" s="49" t="s">
        <v>8</v>
      </c>
      <c r="C887" s="59">
        <v>52</v>
      </c>
      <c r="D887" s="60">
        <v>452930</v>
      </c>
      <c r="E887" s="60">
        <v>27176</v>
      </c>
      <c r="F887" s="61">
        <v>4.1796831321251005E-5</v>
      </c>
    </row>
    <row r="888" spans="1:6" x14ac:dyDescent="0.2">
      <c r="A888" s="49" t="s">
        <v>426</v>
      </c>
      <c r="B888" s="49" t="s">
        <v>806</v>
      </c>
      <c r="C888" s="59">
        <v>10</v>
      </c>
      <c r="D888" s="60">
        <v>1727396</v>
      </c>
      <c r="E888" s="60">
        <v>103644</v>
      </c>
      <c r="F888" s="61">
        <v>1.5940501859948997E-4</v>
      </c>
    </row>
    <row r="889" spans="1:6" x14ac:dyDescent="0.2">
      <c r="A889" s="49" t="s">
        <v>426</v>
      </c>
      <c r="B889" s="49" t="s">
        <v>25</v>
      </c>
      <c r="C889" s="59">
        <v>14</v>
      </c>
      <c r="D889" s="60">
        <v>534230</v>
      </c>
      <c r="E889" s="60">
        <v>32054</v>
      </c>
      <c r="F889" s="61">
        <v>4.929922104693037E-5</v>
      </c>
    </row>
    <row r="890" spans="1:6" x14ac:dyDescent="0.2">
      <c r="A890" s="49" t="s">
        <v>426</v>
      </c>
      <c r="B890" s="49" t="s">
        <v>53</v>
      </c>
      <c r="C890" s="59">
        <v>255</v>
      </c>
      <c r="D890" s="60">
        <v>12137954</v>
      </c>
      <c r="E890" s="60">
        <v>726600</v>
      </c>
      <c r="F890" s="61">
        <v>1.1175146319554379E-3</v>
      </c>
    </row>
    <row r="891" spans="1:6" x14ac:dyDescent="0.2">
      <c r="A891" s="49" t="s">
        <v>567</v>
      </c>
      <c r="B891" s="49" t="s">
        <v>5</v>
      </c>
      <c r="C891" s="59" t="s">
        <v>803</v>
      </c>
      <c r="D891" s="60" t="s">
        <v>803</v>
      </c>
      <c r="E891" s="60" t="s">
        <v>803</v>
      </c>
      <c r="F891" s="61" t="s">
        <v>803</v>
      </c>
    </row>
    <row r="892" spans="1:6" x14ac:dyDescent="0.2">
      <c r="A892" s="49" t="s">
        <v>567</v>
      </c>
      <c r="B892" s="49" t="s">
        <v>1</v>
      </c>
      <c r="C892" s="59">
        <v>6</v>
      </c>
      <c r="D892" s="60">
        <v>2032281</v>
      </c>
      <c r="E892" s="60">
        <v>121937</v>
      </c>
      <c r="F892" s="61">
        <v>1.8753974907342449E-4</v>
      </c>
    </row>
    <row r="893" spans="1:6" x14ac:dyDescent="0.2">
      <c r="A893" s="49" t="s">
        <v>567</v>
      </c>
      <c r="B893" s="49" t="s">
        <v>804</v>
      </c>
      <c r="C893" s="59">
        <v>25</v>
      </c>
      <c r="D893" s="60">
        <v>2090241</v>
      </c>
      <c r="E893" s="60">
        <v>125414</v>
      </c>
      <c r="F893" s="61">
        <v>1.9288739341048622E-4</v>
      </c>
    </row>
    <row r="894" spans="1:6" x14ac:dyDescent="0.2">
      <c r="A894" s="49" t="s">
        <v>567</v>
      </c>
      <c r="B894" s="49" t="s">
        <v>3</v>
      </c>
      <c r="C894" s="59">
        <v>10</v>
      </c>
      <c r="D894" s="60">
        <v>3991750</v>
      </c>
      <c r="E894" s="60">
        <v>239505</v>
      </c>
      <c r="F894" s="61">
        <v>3.6835995310554248E-4</v>
      </c>
    </row>
    <row r="895" spans="1:6" x14ac:dyDescent="0.2">
      <c r="A895" s="49" t="s">
        <v>567</v>
      </c>
      <c r="B895" s="49" t="s">
        <v>2</v>
      </c>
      <c r="C895" s="59">
        <v>6</v>
      </c>
      <c r="D895" s="60">
        <v>1039572</v>
      </c>
      <c r="E895" s="60">
        <v>62374</v>
      </c>
      <c r="F895" s="61">
        <v>9.5931540949062048E-5</v>
      </c>
    </row>
    <row r="896" spans="1:6" x14ac:dyDescent="0.2">
      <c r="A896" s="49" t="s">
        <v>567</v>
      </c>
      <c r="B896" s="49" t="s">
        <v>6</v>
      </c>
      <c r="C896" s="59" t="s">
        <v>803</v>
      </c>
      <c r="D896" s="60" t="s">
        <v>803</v>
      </c>
      <c r="E896" s="60" t="s">
        <v>803</v>
      </c>
      <c r="F896" s="61" t="s">
        <v>803</v>
      </c>
    </row>
    <row r="897" spans="1:6" x14ac:dyDescent="0.2">
      <c r="A897" s="49" t="s">
        <v>567</v>
      </c>
      <c r="B897" s="49" t="s">
        <v>10</v>
      </c>
      <c r="C897" s="59">
        <v>53</v>
      </c>
      <c r="D897" s="60">
        <v>3245505</v>
      </c>
      <c r="E897" s="60">
        <v>194730</v>
      </c>
      <c r="F897" s="61">
        <v>2.9949576697038596E-4</v>
      </c>
    </row>
    <row r="898" spans="1:6" x14ac:dyDescent="0.2">
      <c r="A898" s="49" t="s">
        <v>567</v>
      </c>
      <c r="B898" s="49" t="s">
        <v>4</v>
      </c>
      <c r="C898" s="59">
        <v>13</v>
      </c>
      <c r="D898" s="60">
        <v>981521</v>
      </c>
      <c r="E898" s="60">
        <v>58891</v>
      </c>
      <c r="F898" s="61">
        <v>9.0574668580357408E-5</v>
      </c>
    </row>
    <row r="899" spans="1:6" x14ac:dyDescent="0.2">
      <c r="A899" s="49" t="s">
        <v>567</v>
      </c>
      <c r="B899" s="49" t="s">
        <v>805</v>
      </c>
      <c r="C899" s="59">
        <v>134</v>
      </c>
      <c r="D899" s="60">
        <v>2790527</v>
      </c>
      <c r="E899" s="60">
        <v>164942</v>
      </c>
      <c r="F899" s="61">
        <v>2.5368166587392491E-4</v>
      </c>
    </row>
    <row r="900" spans="1:6" x14ac:dyDescent="0.2">
      <c r="A900" s="49" t="s">
        <v>567</v>
      </c>
      <c r="B900" s="49" t="s">
        <v>8</v>
      </c>
      <c r="C900" s="59">
        <v>92</v>
      </c>
      <c r="D900" s="60">
        <v>954867</v>
      </c>
      <c r="E900" s="60">
        <v>57292</v>
      </c>
      <c r="F900" s="61">
        <v>8.8115398147524016E-5</v>
      </c>
    </row>
    <row r="901" spans="1:6" x14ac:dyDescent="0.2">
      <c r="A901" s="49" t="s">
        <v>567</v>
      </c>
      <c r="B901" s="49" t="s">
        <v>806</v>
      </c>
      <c r="C901" s="59">
        <v>23</v>
      </c>
      <c r="D901" s="60">
        <v>2277384</v>
      </c>
      <c r="E901" s="60">
        <v>136643</v>
      </c>
      <c r="F901" s="61">
        <v>2.1015765463017742E-4</v>
      </c>
    </row>
    <row r="902" spans="1:6" x14ac:dyDescent="0.2">
      <c r="A902" s="49" t="s">
        <v>567</v>
      </c>
      <c r="B902" s="49" t="s">
        <v>25</v>
      </c>
      <c r="C902" s="59">
        <v>18</v>
      </c>
      <c r="D902" s="60">
        <v>2467691</v>
      </c>
      <c r="E902" s="60">
        <v>148061</v>
      </c>
      <c r="F902" s="61">
        <v>2.2771859884662002E-4</v>
      </c>
    </row>
    <row r="903" spans="1:6" x14ac:dyDescent="0.2">
      <c r="A903" s="49" t="s">
        <v>567</v>
      </c>
      <c r="B903" s="49" t="s">
        <v>53</v>
      </c>
      <c r="C903" s="59">
        <v>390</v>
      </c>
      <c r="D903" s="60">
        <v>22333595</v>
      </c>
      <c r="E903" s="60">
        <v>1337526</v>
      </c>
      <c r="F903" s="61">
        <v>2.0571220418673674E-3</v>
      </c>
    </row>
    <row r="904" spans="1:6" x14ac:dyDescent="0.2">
      <c r="A904" s="49" t="s">
        <v>571</v>
      </c>
      <c r="B904" s="49" t="s">
        <v>5</v>
      </c>
      <c r="C904" s="59">
        <v>13</v>
      </c>
      <c r="D904" s="60">
        <v>2729839</v>
      </c>
      <c r="E904" s="60">
        <v>163790</v>
      </c>
      <c r="F904" s="61">
        <v>2.5190988379848771E-4</v>
      </c>
    </row>
    <row r="905" spans="1:6" x14ac:dyDescent="0.2">
      <c r="A905" s="49" t="s">
        <v>571</v>
      </c>
      <c r="B905" s="49" t="s">
        <v>1</v>
      </c>
      <c r="C905" s="59">
        <v>17</v>
      </c>
      <c r="D905" s="60">
        <v>17261109</v>
      </c>
      <c r="E905" s="60">
        <v>1035667</v>
      </c>
      <c r="F905" s="61">
        <v>1.5928613079182392E-3</v>
      </c>
    </row>
    <row r="906" spans="1:6" x14ac:dyDescent="0.2">
      <c r="A906" s="49" t="s">
        <v>571</v>
      </c>
      <c r="B906" s="49" t="s">
        <v>804</v>
      </c>
      <c r="C906" s="59">
        <v>107</v>
      </c>
      <c r="D906" s="60">
        <v>12635898</v>
      </c>
      <c r="E906" s="60">
        <v>758154</v>
      </c>
      <c r="F906" s="61">
        <v>1.1660448503654599E-3</v>
      </c>
    </row>
    <row r="907" spans="1:6" x14ac:dyDescent="0.2">
      <c r="A907" s="49" t="s">
        <v>571</v>
      </c>
      <c r="B907" s="49" t="s">
        <v>3</v>
      </c>
      <c r="C907" s="59">
        <v>45</v>
      </c>
      <c r="D907" s="60">
        <v>13016377</v>
      </c>
      <c r="E907" s="60">
        <v>780983</v>
      </c>
      <c r="F907" s="61">
        <v>1.2011559727614282E-3</v>
      </c>
    </row>
    <row r="908" spans="1:6" x14ac:dyDescent="0.2">
      <c r="A908" s="49" t="s">
        <v>571</v>
      </c>
      <c r="B908" s="49" t="s">
        <v>2</v>
      </c>
      <c r="C908" s="59">
        <v>14</v>
      </c>
      <c r="D908" s="60">
        <v>16970687</v>
      </c>
      <c r="E908" s="60">
        <v>1018241</v>
      </c>
      <c r="F908" s="61">
        <v>1.566060028016704E-3</v>
      </c>
    </row>
    <row r="909" spans="1:6" x14ac:dyDescent="0.2">
      <c r="A909" s="49" t="s">
        <v>571</v>
      </c>
      <c r="B909" s="49" t="s">
        <v>6</v>
      </c>
      <c r="C909" s="59">
        <v>17</v>
      </c>
      <c r="D909" s="60">
        <v>2048394</v>
      </c>
      <c r="E909" s="60">
        <v>122904</v>
      </c>
      <c r="F909" s="61">
        <v>1.8902700017320553E-4</v>
      </c>
    </row>
    <row r="910" spans="1:6" x14ac:dyDescent="0.2">
      <c r="A910" s="49" t="s">
        <v>571</v>
      </c>
      <c r="B910" s="49" t="s">
        <v>10</v>
      </c>
      <c r="C910" s="59">
        <v>176</v>
      </c>
      <c r="D910" s="60">
        <v>16555322</v>
      </c>
      <c r="E910" s="60">
        <v>993319</v>
      </c>
      <c r="F910" s="61">
        <v>1.5277298605826364E-3</v>
      </c>
    </row>
    <row r="911" spans="1:6" x14ac:dyDescent="0.2">
      <c r="A911" s="49" t="s">
        <v>571</v>
      </c>
      <c r="B911" s="49" t="s">
        <v>4</v>
      </c>
      <c r="C911" s="59">
        <v>33</v>
      </c>
      <c r="D911" s="60">
        <v>5668375</v>
      </c>
      <c r="E911" s="60">
        <v>340103</v>
      </c>
      <c r="F911" s="61">
        <v>5.2308020764098588E-4</v>
      </c>
    </row>
    <row r="912" spans="1:6" x14ac:dyDescent="0.2">
      <c r="A912" s="49" t="s">
        <v>571</v>
      </c>
      <c r="B912" s="49" t="s">
        <v>805</v>
      </c>
      <c r="C912" s="59">
        <v>416</v>
      </c>
      <c r="D912" s="60">
        <v>11292746</v>
      </c>
      <c r="E912" s="60">
        <v>665739</v>
      </c>
      <c r="F912" s="61">
        <v>1.0239100929856611E-3</v>
      </c>
    </row>
    <row r="913" spans="1:6" x14ac:dyDescent="0.2">
      <c r="A913" s="49" t="s">
        <v>571</v>
      </c>
      <c r="B913" s="49" t="s">
        <v>8</v>
      </c>
      <c r="C913" s="59">
        <v>224</v>
      </c>
      <c r="D913" s="60">
        <v>6132584</v>
      </c>
      <c r="E913" s="60">
        <v>367955</v>
      </c>
      <c r="F913" s="61">
        <v>5.6591673052733716E-4</v>
      </c>
    </row>
    <row r="914" spans="1:6" x14ac:dyDescent="0.2">
      <c r="A914" s="49" t="s">
        <v>571</v>
      </c>
      <c r="B914" s="49" t="s">
        <v>806</v>
      </c>
      <c r="C914" s="59">
        <v>54</v>
      </c>
      <c r="D914" s="60">
        <v>17500836</v>
      </c>
      <c r="E914" s="60">
        <v>1049300</v>
      </c>
      <c r="F914" s="61">
        <v>1.6138289338161864E-3</v>
      </c>
    </row>
    <row r="915" spans="1:6" x14ac:dyDescent="0.2">
      <c r="A915" s="49" t="s">
        <v>571</v>
      </c>
      <c r="B915" s="49" t="s">
        <v>25</v>
      </c>
      <c r="C915" s="59">
        <v>43</v>
      </c>
      <c r="D915" s="60">
        <v>4395133</v>
      </c>
      <c r="E915" s="60">
        <v>263708</v>
      </c>
      <c r="F915" s="61">
        <v>4.0558429474773551E-4</v>
      </c>
    </row>
    <row r="916" spans="1:6" x14ac:dyDescent="0.2">
      <c r="A916" s="49" t="s">
        <v>571</v>
      </c>
      <c r="B916" s="49" t="s">
        <v>53</v>
      </c>
      <c r="C916" s="59">
        <v>1159</v>
      </c>
      <c r="D916" s="60">
        <v>126207300</v>
      </c>
      <c r="E916" s="60">
        <v>7559862</v>
      </c>
      <c r="F916" s="61">
        <v>1.1627107625328793E-2</v>
      </c>
    </row>
    <row r="917" spans="1:6" x14ac:dyDescent="0.2">
      <c r="A917" s="49" t="s">
        <v>575</v>
      </c>
      <c r="B917" s="49" t="s">
        <v>5</v>
      </c>
      <c r="C917" s="59">
        <v>9</v>
      </c>
      <c r="D917" s="60">
        <v>418774</v>
      </c>
      <c r="E917" s="60">
        <v>25126</v>
      </c>
      <c r="F917" s="61">
        <v>3.8643920509926139E-5</v>
      </c>
    </row>
    <row r="918" spans="1:6" x14ac:dyDescent="0.2">
      <c r="A918" s="49" t="s">
        <v>575</v>
      </c>
      <c r="B918" s="49" t="s">
        <v>1</v>
      </c>
      <c r="C918" s="59">
        <v>10</v>
      </c>
      <c r="D918" s="60">
        <v>2856775</v>
      </c>
      <c r="E918" s="60">
        <v>171332</v>
      </c>
      <c r="F918" s="61">
        <v>2.6350951957361562E-4</v>
      </c>
    </row>
    <row r="919" spans="1:6" x14ac:dyDescent="0.2">
      <c r="A919" s="49" t="s">
        <v>575</v>
      </c>
      <c r="B919" s="49" t="s">
        <v>804</v>
      </c>
      <c r="C919" s="59">
        <v>37</v>
      </c>
      <c r="D919" s="60">
        <v>2871453</v>
      </c>
      <c r="E919" s="60">
        <v>172287</v>
      </c>
      <c r="F919" s="61">
        <v>2.6497831461011083E-4</v>
      </c>
    </row>
    <row r="920" spans="1:6" x14ac:dyDescent="0.2">
      <c r="A920" s="49" t="s">
        <v>575</v>
      </c>
      <c r="B920" s="49" t="s">
        <v>3</v>
      </c>
      <c r="C920" s="59">
        <v>23</v>
      </c>
      <c r="D920" s="60">
        <v>5238136</v>
      </c>
      <c r="E920" s="60">
        <v>314288</v>
      </c>
      <c r="F920" s="61">
        <v>4.8337660149739978E-4</v>
      </c>
    </row>
    <row r="921" spans="1:6" x14ac:dyDescent="0.2">
      <c r="A921" s="49" t="s">
        <v>575</v>
      </c>
      <c r="B921" s="49" t="s">
        <v>2</v>
      </c>
      <c r="C921" s="59">
        <v>8</v>
      </c>
      <c r="D921" s="60">
        <v>1304421</v>
      </c>
      <c r="E921" s="60">
        <v>78265</v>
      </c>
      <c r="F921" s="61">
        <v>1.2037198275528812E-4</v>
      </c>
    </row>
    <row r="922" spans="1:6" x14ac:dyDescent="0.2">
      <c r="A922" s="49" t="s">
        <v>575</v>
      </c>
      <c r="B922" s="49" t="s">
        <v>6</v>
      </c>
      <c r="C922" s="59">
        <v>8</v>
      </c>
      <c r="D922" s="60">
        <v>663298</v>
      </c>
      <c r="E922" s="60">
        <v>39798</v>
      </c>
      <c r="F922" s="61">
        <v>6.1209533887369281E-5</v>
      </c>
    </row>
    <row r="923" spans="1:6" x14ac:dyDescent="0.2">
      <c r="A923" s="49" t="s">
        <v>575</v>
      </c>
      <c r="B923" s="49" t="s">
        <v>10</v>
      </c>
      <c r="C923" s="59">
        <v>92</v>
      </c>
      <c r="D923" s="60">
        <v>2458816</v>
      </c>
      <c r="E923" s="60">
        <v>147529</v>
      </c>
      <c r="F923" s="61">
        <v>2.2690038004094935E-4</v>
      </c>
    </row>
    <row r="924" spans="1:6" x14ac:dyDescent="0.2">
      <c r="A924" s="49" t="s">
        <v>575</v>
      </c>
      <c r="B924" s="49" t="s">
        <v>4</v>
      </c>
      <c r="C924" s="59">
        <v>15</v>
      </c>
      <c r="D924" s="60">
        <v>1532305</v>
      </c>
      <c r="E924" s="60">
        <v>91414</v>
      </c>
      <c r="F924" s="61">
        <v>1.4059521410070795E-4</v>
      </c>
    </row>
    <row r="925" spans="1:6" x14ac:dyDescent="0.2">
      <c r="A925" s="49" t="s">
        <v>575</v>
      </c>
      <c r="B925" s="49" t="s">
        <v>805</v>
      </c>
      <c r="C925" s="59">
        <v>201</v>
      </c>
      <c r="D925" s="60">
        <v>4584134</v>
      </c>
      <c r="E925" s="60">
        <v>271942</v>
      </c>
      <c r="F925" s="61">
        <v>4.1824823017234475E-4</v>
      </c>
    </row>
    <row r="926" spans="1:6" x14ac:dyDescent="0.2">
      <c r="A926" s="49" t="s">
        <v>575</v>
      </c>
      <c r="B926" s="49" t="s">
        <v>8</v>
      </c>
      <c r="C926" s="59">
        <v>111</v>
      </c>
      <c r="D926" s="60">
        <v>3950508</v>
      </c>
      <c r="E926" s="60">
        <v>237030</v>
      </c>
      <c r="F926" s="61">
        <v>3.6455339005284537E-4</v>
      </c>
    </row>
    <row r="927" spans="1:6" x14ac:dyDescent="0.2">
      <c r="A927" s="49" t="s">
        <v>575</v>
      </c>
      <c r="B927" s="49" t="s">
        <v>806</v>
      </c>
      <c r="C927" s="59">
        <v>34</v>
      </c>
      <c r="D927" s="60">
        <v>3458193</v>
      </c>
      <c r="E927" s="60">
        <v>207492</v>
      </c>
      <c r="F927" s="61">
        <v>3.1912379027483861E-4</v>
      </c>
    </row>
    <row r="928" spans="1:6" x14ac:dyDescent="0.2">
      <c r="A928" s="49" t="s">
        <v>575</v>
      </c>
      <c r="B928" s="49" t="s">
        <v>25</v>
      </c>
      <c r="C928" s="59">
        <v>43</v>
      </c>
      <c r="D928" s="60">
        <v>7437366</v>
      </c>
      <c r="E928" s="60">
        <v>446242</v>
      </c>
      <c r="F928" s="61">
        <v>6.8632254939864925E-4</v>
      </c>
    </row>
    <row r="929" spans="1:6" x14ac:dyDescent="0.2">
      <c r="A929" s="49" t="s">
        <v>575</v>
      </c>
      <c r="B929" s="49" t="s">
        <v>53</v>
      </c>
      <c r="C929" s="59">
        <v>591</v>
      </c>
      <c r="D929" s="60">
        <v>36774179</v>
      </c>
      <c r="E929" s="60">
        <v>2202745</v>
      </c>
      <c r="F929" s="61">
        <v>3.387833426874045E-3</v>
      </c>
    </row>
    <row r="930" spans="1:6" x14ac:dyDescent="0.2">
      <c r="A930" s="49" t="s">
        <v>187</v>
      </c>
      <c r="B930" s="49" t="s">
        <v>5</v>
      </c>
      <c r="C930" s="59" t="s">
        <v>803</v>
      </c>
      <c r="D930" s="60" t="s">
        <v>803</v>
      </c>
      <c r="E930" s="60" t="s">
        <v>803</v>
      </c>
      <c r="F930" s="61" t="s">
        <v>803</v>
      </c>
    </row>
    <row r="931" spans="1:6" x14ac:dyDescent="0.2">
      <c r="A931" s="49" t="s">
        <v>187</v>
      </c>
      <c r="B931" s="49" t="s">
        <v>1</v>
      </c>
      <c r="C931" s="59" t="s">
        <v>803</v>
      </c>
      <c r="D931" s="60" t="s">
        <v>803</v>
      </c>
      <c r="E931" s="60" t="s">
        <v>803</v>
      </c>
      <c r="F931" s="61" t="s">
        <v>803</v>
      </c>
    </row>
    <row r="932" spans="1:6" x14ac:dyDescent="0.2">
      <c r="A932" s="49" t="s">
        <v>187</v>
      </c>
      <c r="B932" s="49" t="s">
        <v>804</v>
      </c>
      <c r="C932" s="59">
        <v>9</v>
      </c>
      <c r="D932" s="60">
        <v>749710</v>
      </c>
      <c r="E932" s="60">
        <v>44983</v>
      </c>
      <c r="F932" s="61">
        <v>6.9184091232110469E-5</v>
      </c>
    </row>
    <row r="933" spans="1:6" x14ac:dyDescent="0.2">
      <c r="A933" s="49" t="s">
        <v>187</v>
      </c>
      <c r="B933" s="49" t="s">
        <v>3</v>
      </c>
      <c r="C933" s="59">
        <v>6</v>
      </c>
      <c r="D933" s="60">
        <v>908758</v>
      </c>
      <c r="E933" s="60">
        <v>54525</v>
      </c>
      <c r="F933" s="61">
        <v>8.3859737554872358E-5</v>
      </c>
    </row>
    <row r="934" spans="1:6" x14ac:dyDescent="0.2">
      <c r="A934" s="49" t="s">
        <v>187</v>
      </c>
      <c r="B934" s="49" t="s">
        <v>2</v>
      </c>
      <c r="C934" s="59" t="s">
        <v>803</v>
      </c>
      <c r="D934" s="60" t="s">
        <v>803</v>
      </c>
      <c r="E934" s="60" t="s">
        <v>803</v>
      </c>
      <c r="F934" s="61" t="s">
        <v>803</v>
      </c>
    </row>
    <row r="935" spans="1:6" x14ac:dyDescent="0.2">
      <c r="A935" s="49" t="s">
        <v>187</v>
      </c>
      <c r="B935" s="49" t="s">
        <v>6</v>
      </c>
      <c r="C935" s="59" t="s">
        <v>803</v>
      </c>
      <c r="D935" s="60" t="s">
        <v>803</v>
      </c>
      <c r="E935" s="60" t="s">
        <v>803</v>
      </c>
      <c r="F935" s="61" t="s">
        <v>803</v>
      </c>
    </row>
    <row r="936" spans="1:6" x14ac:dyDescent="0.2">
      <c r="A936" s="49" t="s">
        <v>187</v>
      </c>
      <c r="B936" s="49" t="s">
        <v>10</v>
      </c>
      <c r="C936" s="59">
        <v>42</v>
      </c>
      <c r="D936" s="60">
        <v>1874710</v>
      </c>
      <c r="E936" s="60">
        <v>112483</v>
      </c>
      <c r="F936" s="61">
        <v>1.7299944721475851E-4</v>
      </c>
    </row>
    <row r="937" spans="1:6" x14ac:dyDescent="0.2">
      <c r="A937" s="49" t="s">
        <v>187</v>
      </c>
      <c r="B937" s="49" t="s">
        <v>4</v>
      </c>
      <c r="C937" s="59">
        <v>6</v>
      </c>
      <c r="D937" s="60">
        <v>191397</v>
      </c>
      <c r="E937" s="60">
        <v>11484</v>
      </c>
      <c r="F937" s="61">
        <v>1.7662452564514518E-5</v>
      </c>
    </row>
    <row r="938" spans="1:6" x14ac:dyDescent="0.2">
      <c r="A938" s="49" t="s">
        <v>187</v>
      </c>
      <c r="B938" s="49" t="s">
        <v>805</v>
      </c>
      <c r="C938" s="59">
        <v>100</v>
      </c>
      <c r="D938" s="60">
        <v>1570012</v>
      </c>
      <c r="E938" s="60">
        <v>92981</v>
      </c>
      <c r="F938" s="61">
        <v>1.4300526836477921E-4</v>
      </c>
    </row>
    <row r="939" spans="1:6" x14ac:dyDescent="0.2">
      <c r="A939" s="49" t="s">
        <v>187</v>
      </c>
      <c r="B939" s="49" t="s">
        <v>8</v>
      </c>
      <c r="C939" s="59">
        <v>40</v>
      </c>
      <c r="D939" s="60">
        <v>850350</v>
      </c>
      <c r="E939" s="60">
        <v>51021</v>
      </c>
      <c r="F939" s="61">
        <v>7.8470567075417561E-5</v>
      </c>
    </row>
    <row r="940" spans="1:6" x14ac:dyDescent="0.2">
      <c r="A940" s="49" t="s">
        <v>187</v>
      </c>
      <c r="B940" s="49" t="s">
        <v>806</v>
      </c>
      <c r="C940" s="59">
        <v>25</v>
      </c>
      <c r="D940" s="60">
        <v>2538305</v>
      </c>
      <c r="E940" s="60">
        <v>152298</v>
      </c>
      <c r="F940" s="61">
        <v>2.3423512719178267E-4</v>
      </c>
    </row>
    <row r="941" spans="1:6" x14ac:dyDescent="0.2">
      <c r="A941" s="49" t="s">
        <v>187</v>
      </c>
      <c r="B941" s="49" t="s">
        <v>25</v>
      </c>
      <c r="C941" s="59">
        <v>10</v>
      </c>
      <c r="D941" s="60">
        <v>3382144</v>
      </c>
      <c r="E941" s="60">
        <v>202929</v>
      </c>
      <c r="F941" s="61">
        <v>3.1210587221041161E-4</v>
      </c>
    </row>
    <row r="942" spans="1:6" x14ac:dyDescent="0.2">
      <c r="A942" s="49" t="s">
        <v>187</v>
      </c>
      <c r="B942" s="49" t="s">
        <v>53</v>
      </c>
      <c r="C942" s="59">
        <v>246</v>
      </c>
      <c r="D942" s="60">
        <v>13030123</v>
      </c>
      <c r="E942" s="60">
        <v>780588</v>
      </c>
      <c r="F942" s="61">
        <v>1.2005484606782706E-3</v>
      </c>
    </row>
    <row r="943" spans="1:6" x14ac:dyDescent="0.2">
      <c r="A943" s="49" t="s">
        <v>587</v>
      </c>
      <c r="B943" s="49" t="s">
        <v>5</v>
      </c>
      <c r="C943" s="59">
        <v>12</v>
      </c>
      <c r="D943" s="60">
        <v>453744</v>
      </c>
      <c r="E943" s="60">
        <v>27225</v>
      </c>
      <c r="F943" s="61">
        <v>4.1872193579668037E-5</v>
      </c>
    </row>
    <row r="944" spans="1:6" x14ac:dyDescent="0.2">
      <c r="A944" s="49" t="s">
        <v>587</v>
      </c>
      <c r="B944" s="49" t="s">
        <v>1</v>
      </c>
      <c r="C944" s="59">
        <v>12</v>
      </c>
      <c r="D944" s="60">
        <v>4011479</v>
      </c>
      <c r="E944" s="60">
        <v>240689</v>
      </c>
      <c r="F944" s="61">
        <v>3.7018095134974183E-4</v>
      </c>
    </row>
    <row r="945" spans="1:6" x14ac:dyDescent="0.2">
      <c r="A945" s="49" t="s">
        <v>587</v>
      </c>
      <c r="B945" s="49" t="s">
        <v>804</v>
      </c>
      <c r="C945" s="59">
        <v>35</v>
      </c>
      <c r="D945" s="60">
        <v>2891716</v>
      </c>
      <c r="E945" s="60">
        <v>173503</v>
      </c>
      <c r="F945" s="61">
        <v>2.6684852902307234E-4</v>
      </c>
    </row>
    <row r="946" spans="1:6" x14ac:dyDescent="0.2">
      <c r="A946" s="49" t="s">
        <v>587</v>
      </c>
      <c r="B946" s="49" t="s">
        <v>3</v>
      </c>
      <c r="C946" s="59">
        <v>11</v>
      </c>
      <c r="D946" s="60">
        <v>4131148</v>
      </c>
      <c r="E946" s="60">
        <v>247814</v>
      </c>
      <c r="F946" s="61">
        <v>3.81139238925688E-4</v>
      </c>
    </row>
    <row r="947" spans="1:6" x14ac:dyDescent="0.2">
      <c r="A947" s="49" t="s">
        <v>587</v>
      </c>
      <c r="B947" s="49" t="s">
        <v>2</v>
      </c>
      <c r="C947" s="59">
        <v>7</v>
      </c>
      <c r="D947" s="60">
        <v>7352016</v>
      </c>
      <c r="E947" s="60">
        <v>441121</v>
      </c>
      <c r="F947" s="61">
        <v>6.7844642439143235E-4</v>
      </c>
    </row>
    <row r="948" spans="1:6" x14ac:dyDescent="0.2">
      <c r="A948" s="49" t="s">
        <v>587</v>
      </c>
      <c r="B948" s="49" t="s">
        <v>6</v>
      </c>
      <c r="C948" s="59">
        <v>8</v>
      </c>
      <c r="D948" s="60">
        <v>693608</v>
      </c>
      <c r="E948" s="60">
        <v>41616</v>
      </c>
      <c r="F948" s="61">
        <v>6.4005627475168607E-5</v>
      </c>
    </row>
    <row r="949" spans="1:6" x14ac:dyDescent="0.2">
      <c r="A949" s="49" t="s">
        <v>587</v>
      </c>
      <c r="B949" s="49" t="s">
        <v>10</v>
      </c>
      <c r="C949" s="59">
        <v>79</v>
      </c>
      <c r="D949" s="60">
        <v>2550845</v>
      </c>
      <c r="E949" s="60">
        <v>153051</v>
      </c>
      <c r="F949" s="61">
        <v>2.3539324516296689E-4</v>
      </c>
    </row>
    <row r="950" spans="1:6" x14ac:dyDescent="0.2">
      <c r="A950" s="49" t="s">
        <v>587</v>
      </c>
      <c r="B950" s="49" t="s">
        <v>4</v>
      </c>
      <c r="C950" s="59">
        <v>20</v>
      </c>
      <c r="D950" s="60">
        <v>1609773</v>
      </c>
      <c r="E950" s="60">
        <v>96586</v>
      </c>
      <c r="F950" s="61">
        <v>1.4854977737688952E-4</v>
      </c>
    </row>
    <row r="951" spans="1:6" x14ac:dyDescent="0.2">
      <c r="A951" s="49" t="s">
        <v>587</v>
      </c>
      <c r="B951" s="49" t="s">
        <v>805</v>
      </c>
      <c r="C951" s="59">
        <v>180</v>
      </c>
      <c r="D951" s="60">
        <v>3091614</v>
      </c>
      <c r="E951" s="60">
        <v>181598</v>
      </c>
      <c r="F951" s="61">
        <v>2.7929868171462099E-4</v>
      </c>
    </row>
    <row r="952" spans="1:6" x14ac:dyDescent="0.2">
      <c r="A952" s="49" t="s">
        <v>587</v>
      </c>
      <c r="B952" s="49" t="s">
        <v>8</v>
      </c>
      <c r="C952" s="59">
        <v>104</v>
      </c>
      <c r="D952" s="60">
        <v>1953418</v>
      </c>
      <c r="E952" s="60">
        <v>117205</v>
      </c>
      <c r="F952" s="61">
        <v>1.8026190811772241E-4</v>
      </c>
    </row>
    <row r="953" spans="1:6" x14ac:dyDescent="0.2">
      <c r="A953" s="49" t="s">
        <v>587</v>
      </c>
      <c r="B953" s="49" t="s">
        <v>806</v>
      </c>
      <c r="C953" s="59">
        <v>33</v>
      </c>
      <c r="D953" s="60">
        <v>2368917</v>
      </c>
      <c r="E953" s="60">
        <v>142135</v>
      </c>
      <c r="F953" s="61">
        <v>2.1860437959398042E-4</v>
      </c>
    </row>
    <row r="954" spans="1:6" x14ac:dyDescent="0.2">
      <c r="A954" s="49" t="s">
        <v>587</v>
      </c>
      <c r="B954" s="49" t="s">
        <v>25</v>
      </c>
      <c r="C954" s="59">
        <v>33</v>
      </c>
      <c r="D954" s="60">
        <v>2397728</v>
      </c>
      <c r="E954" s="60">
        <v>143864</v>
      </c>
      <c r="F954" s="61">
        <v>2.2126359071241003E-4</v>
      </c>
    </row>
    <row r="955" spans="1:6" x14ac:dyDescent="0.2">
      <c r="A955" s="49" t="s">
        <v>587</v>
      </c>
      <c r="B955" s="49" t="s">
        <v>53</v>
      </c>
      <c r="C955" s="59">
        <v>534</v>
      </c>
      <c r="D955" s="60">
        <v>33506006</v>
      </c>
      <c r="E955" s="60">
        <v>2006407</v>
      </c>
      <c r="F955" s="61">
        <v>3.0858645474233612E-3</v>
      </c>
    </row>
    <row r="956" spans="1:6" x14ac:dyDescent="0.2">
      <c r="A956" s="49" t="s">
        <v>592</v>
      </c>
      <c r="B956" s="49" t="s">
        <v>5</v>
      </c>
      <c r="C956" s="59" t="s">
        <v>803</v>
      </c>
      <c r="D956" s="60" t="s">
        <v>803</v>
      </c>
      <c r="E956" s="60" t="s">
        <v>803</v>
      </c>
      <c r="F956" s="61" t="s">
        <v>803</v>
      </c>
    </row>
    <row r="957" spans="1:6" x14ac:dyDescent="0.2">
      <c r="A957" s="49" t="s">
        <v>592</v>
      </c>
      <c r="B957" s="49" t="s">
        <v>1</v>
      </c>
      <c r="C957" s="59">
        <v>6</v>
      </c>
      <c r="D957" s="60">
        <v>421512</v>
      </c>
      <c r="E957" s="60">
        <v>25291</v>
      </c>
      <c r="F957" s="61">
        <v>3.8897691380105948E-5</v>
      </c>
    </row>
    <row r="958" spans="1:6" x14ac:dyDescent="0.2">
      <c r="A958" s="49" t="s">
        <v>592</v>
      </c>
      <c r="B958" s="49" t="s">
        <v>804</v>
      </c>
      <c r="C958" s="59">
        <v>29</v>
      </c>
      <c r="D958" s="60">
        <v>1722308</v>
      </c>
      <c r="E958" s="60">
        <v>103338</v>
      </c>
      <c r="F958" s="61">
        <v>1.5893438898570197E-4</v>
      </c>
    </row>
    <row r="959" spans="1:6" x14ac:dyDescent="0.2">
      <c r="A959" s="49" t="s">
        <v>592</v>
      </c>
      <c r="B959" s="49" t="s">
        <v>3</v>
      </c>
      <c r="C959" s="59">
        <v>14</v>
      </c>
      <c r="D959" s="60">
        <v>2402970</v>
      </c>
      <c r="E959" s="60">
        <v>144178</v>
      </c>
      <c r="F959" s="61">
        <v>2.2174652436838857E-4</v>
      </c>
    </row>
    <row r="960" spans="1:6" x14ac:dyDescent="0.2">
      <c r="A960" s="49" t="s">
        <v>592</v>
      </c>
      <c r="B960" s="49" t="s">
        <v>2</v>
      </c>
      <c r="C960" s="59" t="s">
        <v>803</v>
      </c>
      <c r="D960" s="60" t="s">
        <v>803</v>
      </c>
      <c r="E960" s="60" t="s">
        <v>803</v>
      </c>
      <c r="F960" s="61" t="s">
        <v>803</v>
      </c>
    </row>
    <row r="961" spans="1:6" x14ac:dyDescent="0.2">
      <c r="A961" s="49" t="s">
        <v>592</v>
      </c>
      <c r="B961" s="49" t="s">
        <v>6</v>
      </c>
      <c r="C961" s="59">
        <v>5</v>
      </c>
      <c r="D961" s="60">
        <v>117158</v>
      </c>
      <c r="E961" s="60">
        <v>7029</v>
      </c>
      <c r="F961" s="61">
        <v>1.0810639069659749E-5</v>
      </c>
    </row>
    <row r="962" spans="1:6" x14ac:dyDescent="0.2">
      <c r="A962" s="49" t="s">
        <v>592</v>
      </c>
      <c r="B962" s="49" t="s">
        <v>10</v>
      </c>
      <c r="C962" s="59">
        <v>60</v>
      </c>
      <c r="D962" s="60">
        <v>11374221</v>
      </c>
      <c r="E962" s="60">
        <v>682453</v>
      </c>
      <c r="F962" s="61">
        <v>1.0496163131322384E-3</v>
      </c>
    </row>
    <row r="963" spans="1:6" x14ac:dyDescent="0.2">
      <c r="A963" s="49" t="s">
        <v>592</v>
      </c>
      <c r="B963" s="49" t="s">
        <v>4</v>
      </c>
      <c r="C963" s="59">
        <v>9</v>
      </c>
      <c r="D963" s="60">
        <v>544742</v>
      </c>
      <c r="E963" s="60">
        <v>32685</v>
      </c>
      <c r="F963" s="61">
        <v>5.0269702374708907E-5</v>
      </c>
    </row>
    <row r="964" spans="1:6" x14ac:dyDescent="0.2">
      <c r="A964" s="49" t="s">
        <v>592</v>
      </c>
      <c r="B964" s="49" t="s">
        <v>805</v>
      </c>
      <c r="C964" s="59">
        <v>154</v>
      </c>
      <c r="D964" s="60">
        <v>2564326</v>
      </c>
      <c r="E964" s="60">
        <v>150215</v>
      </c>
      <c r="F964" s="61">
        <v>2.3103146220642185E-4</v>
      </c>
    </row>
    <row r="965" spans="1:6" x14ac:dyDescent="0.2">
      <c r="A965" s="49" t="s">
        <v>592</v>
      </c>
      <c r="B965" s="49" t="s">
        <v>8</v>
      </c>
      <c r="C965" s="59">
        <v>74</v>
      </c>
      <c r="D965" s="60">
        <v>2584594</v>
      </c>
      <c r="E965" s="60">
        <v>155076</v>
      </c>
      <c r="F965" s="61">
        <v>2.3850770584244631E-4</v>
      </c>
    </row>
    <row r="966" spans="1:6" x14ac:dyDescent="0.2">
      <c r="A966" s="49" t="s">
        <v>592</v>
      </c>
      <c r="B966" s="49" t="s">
        <v>806</v>
      </c>
      <c r="C966" s="59">
        <v>26</v>
      </c>
      <c r="D966" s="60">
        <v>1576091</v>
      </c>
      <c r="E966" s="60">
        <v>94565</v>
      </c>
      <c r="F966" s="61">
        <v>1.4544146871850537E-4</v>
      </c>
    </row>
    <row r="967" spans="1:6" x14ac:dyDescent="0.2">
      <c r="A967" s="49" t="s">
        <v>592</v>
      </c>
      <c r="B967" s="49" t="s">
        <v>25</v>
      </c>
      <c r="C967" s="59">
        <v>25</v>
      </c>
      <c r="D967" s="60">
        <v>3750997</v>
      </c>
      <c r="E967" s="60">
        <v>224885</v>
      </c>
      <c r="F967" s="61">
        <v>3.4587431600233782E-4</v>
      </c>
    </row>
    <row r="968" spans="1:6" x14ac:dyDescent="0.2">
      <c r="A968" s="49" t="s">
        <v>592</v>
      </c>
      <c r="B968" s="49" t="s">
        <v>53</v>
      </c>
      <c r="C968" s="59">
        <v>407</v>
      </c>
      <c r="D968" s="60">
        <v>27581808</v>
      </c>
      <c r="E968" s="60">
        <v>1651089</v>
      </c>
      <c r="F968" s="61">
        <v>2.5393835895412497E-3</v>
      </c>
    </row>
    <row r="969" spans="1:6" x14ac:dyDescent="0.2">
      <c r="A969" s="49" t="s">
        <v>172</v>
      </c>
      <c r="B969" s="49" t="s">
        <v>5</v>
      </c>
      <c r="C969" s="59">
        <v>12</v>
      </c>
      <c r="D969" s="60">
        <v>440613</v>
      </c>
      <c r="E969" s="60">
        <v>26437</v>
      </c>
      <c r="F969" s="61">
        <v>4.0660245423900238E-5</v>
      </c>
    </row>
    <row r="970" spans="1:6" x14ac:dyDescent="0.2">
      <c r="A970" s="49" t="s">
        <v>172</v>
      </c>
      <c r="B970" s="49" t="s">
        <v>1</v>
      </c>
      <c r="C970" s="59">
        <v>15</v>
      </c>
      <c r="D970" s="60">
        <v>2869232</v>
      </c>
      <c r="E970" s="60">
        <v>172154</v>
      </c>
      <c r="F970" s="61">
        <v>2.647737599086932E-4</v>
      </c>
    </row>
    <row r="971" spans="1:6" x14ac:dyDescent="0.2">
      <c r="A971" s="49" t="s">
        <v>172</v>
      </c>
      <c r="B971" s="49" t="s">
        <v>804</v>
      </c>
      <c r="C971" s="59">
        <v>59</v>
      </c>
      <c r="D971" s="60">
        <v>6227418</v>
      </c>
      <c r="E971" s="60">
        <v>373645</v>
      </c>
      <c r="F971" s="61">
        <v>5.7466798053535588E-4</v>
      </c>
    </row>
    <row r="972" spans="1:6" x14ac:dyDescent="0.2">
      <c r="A972" s="49" t="s">
        <v>172</v>
      </c>
      <c r="B972" s="49" t="s">
        <v>3</v>
      </c>
      <c r="C972" s="59">
        <v>25</v>
      </c>
      <c r="D972" s="60">
        <v>5767268</v>
      </c>
      <c r="E972" s="60">
        <v>346036</v>
      </c>
      <c r="F972" s="61">
        <v>5.322051929305421E-4</v>
      </c>
    </row>
    <row r="973" spans="1:6" x14ac:dyDescent="0.2">
      <c r="A973" s="49" t="s">
        <v>172</v>
      </c>
      <c r="B973" s="49" t="s">
        <v>2</v>
      </c>
      <c r="C973" s="59">
        <v>6</v>
      </c>
      <c r="D973" s="60">
        <v>9896014</v>
      </c>
      <c r="E973" s="60">
        <v>593761</v>
      </c>
      <c r="F973" s="61">
        <v>9.1320754938686041E-4</v>
      </c>
    </row>
    <row r="974" spans="1:6" x14ac:dyDescent="0.2">
      <c r="A974" s="49" t="s">
        <v>172</v>
      </c>
      <c r="B974" s="49" t="s">
        <v>6</v>
      </c>
      <c r="C974" s="59">
        <v>11</v>
      </c>
      <c r="D974" s="60">
        <v>448695</v>
      </c>
      <c r="E974" s="60">
        <v>26922</v>
      </c>
      <c r="F974" s="61">
        <v>4.140617798170149E-5</v>
      </c>
    </row>
    <row r="975" spans="1:6" x14ac:dyDescent="0.2">
      <c r="A975" s="49" t="s">
        <v>172</v>
      </c>
      <c r="B975" s="49" t="s">
        <v>10</v>
      </c>
      <c r="C975" s="59">
        <v>178</v>
      </c>
      <c r="D975" s="60">
        <v>5486650</v>
      </c>
      <c r="E975" s="60">
        <v>329199</v>
      </c>
      <c r="F975" s="61">
        <v>5.0630979813528522E-4</v>
      </c>
    </row>
    <row r="976" spans="1:6" x14ac:dyDescent="0.2">
      <c r="A976" s="49" t="s">
        <v>172</v>
      </c>
      <c r="B976" s="49" t="s">
        <v>4</v>
      </c>
      <c r="C976" s="59">
        <v>20</v>
      </c>
      <c r="D976" s="60">
        <v>4684463</v>
      </c>
      <c r="E976" s="60">
        <v>281068</v>
      </c>
      <c r="F976" s="61">
        <v>4.3228406630119875E-4</v>
      </c>
    </row>
    <row r="977" spans="1:6" x14ac:dyDescent="0.2">
      <c r="A977" s="49" t="s">
        <v>172</v>
      </c>
      <c r="B977" s="49" t="s">
        <v>805</v>
      </c>
      <c r="C977" s="59">
        <v>335</v>
      </c>
      <c r="D977" s="60">
        <v>6538826</v>
      </c>
      <c r="E977" s="60">
        <v>385690</v>
      </c>
      <c r="F977" s="61">
        <v>5.9319325405848182E-4</v>
      </c>
    </row>
    <row r="978" spans="1:6" x14ac:dyDescent="0.2">
      <c r="A978" s="49" t="s">
        <v>172</v>
      </c>
      <c r="B978" s="49" t="s">
        <v>8</v>
      </c>
      <c r="C978" s="59">
        <v>168</v>
      </c>
      <c r="D978" s="60">
        <v>3247661</v>
      </c>
      <c r="E978" s="60">
        <v>194860</v>
      </c>
      <c r="F978" s="61">
        <v>2.9969570765598215E-4</v>
      </c>
    </row>
    <row r="979" spans="1:6" x14ac:dyDescent="0.2">
      <c r="A979" s="49" t="s">
        <v>172</v>
      </c>
      <c r="B979" s="49" t="s">
        <v>806</v>
      </c>
      <c r="C979" s="59">
        <v>45</v>
      </c>
      <c r="D979" s="60">
        <v>5659648</v>
      </c>
      <c r="E979" s="60">
        <v>339579</v>
      </c>
      <c r="F979" s="61">
        <v>5.2227429287750576E-4</v>
      </c>
    </row>
    <row r="980" spans="1:6" x14ac:dyDescent="0.2">
      <c r="A980" s="49" t="s">
        <v>172</v>
      </c>
      <c r="B980" s="49" t="s">
        <v>25</v>
      </c>
      <c r="C980" s="59">
        <v>46</v>
      </c>
      <c r="D980" s="60">
        <v>7310407</v>
      </c>
      <c r="E980" s="60">
        <v>438612</v>
      </c>
      <c r="F980" s="61">
        <v>6.7458756915942547E-4</v>
      </c>
    </row>
    <row r="981" spans="1:6" x14ac:dyDescent="0.2">
      <c r="A981" s="49" t="s">
        <v>172</v>
      </c>
      <c r="B981" s="49" t="s">
        <v>53</v>
      </c>
      <c r="C981" s="59">
        <v>920</v>
      </c>
      <c r="D981" s="60">
        <v>58576895</v>
      </c>
      <c r="E981" s="60">
        <v>3507962</v>
      </c>
      <c r="F981" s="61">
        <v>5.3952640563496588E-3</v>
      </c>
    </row>
    <row r="982" spans="1:6" x14ac:dyDescent="0.2">
      <c r="A982" s="49" t="s">
        <v>606</v>
      </c>
      <c r="B982" s="49" t="s">
        <v>5</v>
      </c>
      <c r="C982" s="59">
        <v>5</v>
      </c>
      <c r="D982" s="60">
        <v>42715</v>
      </c>
      <c r="E982" s="60">
        <v>2563</v>
      </c>
      <c r="F982" s="61">
        <v>3.9419075167929915E-6</v>
      </c>
    </row>
    <row r="983" spans="1:6" x14ac:dyDescent="0.2">
      <c r="A983" s="49" t="s">
        <v>606</v>
      </c>
      <c r="B983" s="49" t="s">
        <v>1</v>
      </c>
      <c r="C983" s="59">
        <v>5</v>
      </c>
      <c r="D983" s="60">
        <v>318818</v>
      </c>
      <c r="E983" s="60">
        <v>19129</v>
      </c>
      <c r="F983" s="61">
        <v>2.9420502882845544E-5</v>
      </c>
    </row>
    <row r="984" spans="1:6" x14ac:dyDescent="0.2">
      <c r="A984" s="49" t="s">
        <v>606</v>
      </c>
      <c r="B984" s="49" t="s">
        <v>804</v>
      </c>
      <c r="C984" s="59">
        <v>15</v>
      </c>
      <c r="D984" s="60">
        <v>417409</v>
      </c>
      <c r="E984" s="60">
        <v>25045</v>
      </c>
      <c r="F984" s="61">
        <v>3.8519342082746964E-5</v>
      </c>
    </row>
    <row r="985" spans="1:6" x14ac:dyDescent="0.2">
      <c r="A985" s="49" t="s">
        <v>606</v>
      </c>
      <c r="B985" s="49" t="s">
        <v>3</v>
      </c>
      <c r="C985" s="59">
        <v>12</v>
      </c>
      <c r="D985" s="60">
        <v>2853192</v>
      </c>
      <c r="E985" s="60">
        <v>171192</v>
      </c>
      <c r="F985" s="61">
        <v>2.6329419883528121E-4</v>
      </c>
    </row>
    <row r="986" spans="1:6" x14ac:dyDescent="0.2">
      <c r="A986" s="49" t="s">
        <v>606</v>
      </c>
      <c r="B986" s="49" t="s">
        <v>2</v>
      </c>
      <c r="C986" s="59" t="s">
        <v>803</v>
      </c>
      <c r="D986" s="60" t="s">
        <v>803</v>
      </c>
      <c r="E986" s="60" t="s">
        <v>803</v>
      </c>
      <c r="F986" s="61" t="s">
        <v>803</v>
      </c>
    </row>
    <row r="987" spans="1:6" x14ac:dyDescent="0.2">
      <c r="A987" s="49" t="s">
        <v>606</v>
      </c>
      <c r="B987" s="49" t="s">
        <v>6</v>
      </c>
      <c r="C987" s="59" t="s">
        <v>803</v>
      </c>
      <c r="D987" s="60" t="s">
        <v>803</v>
      </c>
      <c r="E987" s="60" t="s">
        <v>803</v>
      </c>
      <c r="F987" s="61" t="s">
        <v>803</v>
      </c>
    </row>
    <row r="988" spans="1:6" x14ac:dyDescent="0.2">
      <c r="A988" s="49" t="s">
        <v>606</v>
      </c>
      <c r="B988" s="49" t="s">
        <v>10</v>
      </c>
      <c r="C988" s="59">
        <v>46</v>
      </c>
      <c r="D988" s="60">
        <v>2062893</v>
      </c>
      <c r="E988" s="60">
        <v>123774</v>
      </c>
      <c r="F988" s="61">
        <v>1.9036506476142635E-4</v>
      </c>
    </row>
    <row r="989" spans="1:6" x14ac:dyDescent="0.2">
      <c r="A989" s="49" t="s">
        <v>606</v>
      </c>
      <c r="B989" s="49" t="s">
        <v>4</v>
      </c>
      <c r="C989" s="59">
        <v>11</v>
      </c>
      <c r="D989" s="60">
        <v>373075</v>
      </c>
      <c r="E989" s="60">
        <v>22385</v>
      </c>
      <c r="F989" s="61">
        <v>3.442824805439372E-5</v>
      </c>
    </row>
    <row r="990" spans="1:6" x14ac:dyDescent="0.2">
      <c r="A990" s="49" t="s">
        <v>606</v>
      </c>
      <c r="B990" s="49" t="s">
        <v>805</v>
      </c>
      <c r="C990" s="59">
        <v>98</v>
      </c>
      <c r="D990" s="60">
        <v>1463356</v>
      </c>
      <c r="E990" s="60">
        <v>86950</v>
      </c>
      <c r="F990" s="61">
        <v>1.3372955855838882E-4</v>
      </c>
    </row>
    <row r="991" spans="1:6" x14ac:dyDescent="0.2">
      <c r="A991" s="49" t="s">
        <v>606</v>
      </c>
      <c r="B991" s="49" t="s">
        <v>8</v>
      </c>
      <c r="C991" s="59">
        <v>61</v>
      </c>
      <c r="D991" s="60">
        <v>484097</v>
      </c>
      <c r="E991" s="60">
        <v>29046</v>
      </c>
      <c r="F991" s="61">
        <v>4.4672901183288809E-5</v>
      </c>
    </row>
    <row r="992" spans="1:6" x14ac:dyDescent="0.2">
      <c r="A992" s="49" t="s">
        <v>606</v>
      </c>
      <c r="B992" s="49" t="s">
        <v>806</v>
      </c>
      <c r="C992" s="59">
        <v>30</v>
      </c>
      <c r="D992" s="60">
        <v>1399780</v>
      </c>
      <c r="E992" s="60">
        <v>83987</v>
      </c>
      <c r="F992" s="61">
        <v>1.2917244893206905E-4</v>
      </c>
    </row>
    <row r="993" spans="1:6" x14ac:dyDescent="0.2">
      <c r="A993" s="49" t="s">
        <v>606</v>
      </c>
      <c r="B993" s="49" t="s">
        <v>25</v>
      </c>
      <c r="C993" s="59">
        <v>21</v>
      </c>
      <c r="D993" s="60">
        <v>1098874</v>
      </c>
      <c r="E993" s="60">
        <v>65932</v>
      </c>
      <c r="F993" s="61">
        <v>1.0140376371330297E-4</v>
      </c>
    </row>
    <row r="994" spans="1:6" x14ac:dyDescent="0.2">
      <c r="A994" s="49" t="s">
        <v>606</v>
      </c>
      <c r="B994" s="49" t="s">
        <v>53</v>
      </c>
      <c r="C994" s="59">
        <v>312</v>
      </c>
      <c r="D994" s="60">
        <v>11145622</v>
      </c>
      <c r="E994" s="60">
        <v>667886</v>
      </c>
      <c r="F994" s="61">
        <v>1.0272121903085461E-3</v>
      </c>
    </row>
    <row r="995" spans="1:6" x14ac:dyDescent="0.2">
      <c r="A995" s="49" t="s">
        <v>612</v>
      </c>
      <c r="B995" s="49" t="s">
        <v>5</v>
      </c>
      <c r="C995" s="59">
        <v>365</v>
      </c>
      <c r="D995" s="60">
        <v>57577776</v>
      </c>
      <c r="E995" s="60">
        <v>3454667</v>
      </c>
      <c r="F995" s="61">
        <v>5.3132960652815808E-3</v>
      </c>
    </row>
    <row r="996" spans="1:6" x14ac:dyDescent="0.2">
      <c r="A996" s="49" t="s">
        <v>612</v>
      </c>
      <c r="B996" s="49" t="s">
        <v>1</v>
      </c>
      <c r="C996" s="59">
        <v>156</v>
      </c>
      <c r="D996" s="60">
        <v>181935938</v>
      </c>
      <c r="E996" s="60">
        <v>10916156</v>
      </c>
      <c r="F996" s="61">
        <v>1.6789105497809174E-2</v>
      </c>
    </row>
    <row r="997" spans="1:6" x14ac:dyDescent="0.2">
      <c r="A997" s="49" t="s">
        <v>612</v>
      </c>
      <c r="B997" s="49" t="s">
        <v>804</v>
      </c>
      <c r="C997" s="59">
        <v>1385</v>
      </c>
      <c r="D997" s="60">
        <v>215764072</v>
      </c>
      <c r="E997" s="60">
        <v>12936901</v>
      </c>
      <c r="F997" s="61">
        <v>1.9897021964848525E-2</v>
      </c>
    </row>
    <row r="998" spans="1:6" x14ac:dyDescent="0.2">
      <c r="A998" s="49" t="s">
        <v>612</v>
      </c>
      <c r="B998" s="49" t="s">
        <v>3</v>
      </c>
      <c r="C998" s="59">
        <v>400</v>
      </c>
      <c r="D998" s="60">
        <v>183033215</v>
      </c>
      <c r="E998" s="60">
        <v>10981993</v>
      </c>
      <c r="F998" s="61">
        <v>1.6890363151021465E-2</v>
      </c>
    </row>
    <row r="999" spans="1:6" x14ac:dyDescent="0.2">
      <c r="A999" s="49" t="s">
        <v>612</v>
      </c>
      <c r="B999" s="49" t="s">
        <v>2</v>
      </c>
      <c r="C999" s="59">
        <v>118</v>
      </c>
      <c r="D999" s="60">
        <v>211786388</v>
      </c>
      <c r="E999" s="60">
        <v>12707183</v>
      </c>
      <c r="F999" s="61">
        <v>1.9543714469357827E-2</v>
      </c>
    </row>
    <row r="1000" spans="1:6" x14ac:dyDescent="0.2">
      <c r="A1000" s="49" t="s">
        <v>612</v>
      </c>
      <c r="B1000" s="49" t="s">
        <v>6</v>
      </c>
      <c r="C1000" s="59">
        <v>186</v>
      </c>
      <c r="D1000" s="60">
        <v>110179388</v>
      </c>
      <c r="E1000" s="60">
        <v>6610763</v>
      </c>
      <c r="F1000" s="61">
        <v>1.0167388357954344E-2</v>
      </c>
    </row>
    <row r="1001" spans="1:6" x14ac:dyDescent="0.2">
      <c r="A1001" s="49" t="s">
        <v>612</v>
      </c>
      <c r="B1001" s="49" t="s">
        <v>10</v>
      </c>
      <c r="C1001" s="59">
        <v>1593</v>
      </c>
      <c r="D1001" s="60">
        <v>212255908</v>
      </c>
      <c r="E1001" s="60">
        <v>12682965</v>
      </c>
      <c r="F1001" s="61">
        <v>1.9506467057636527E-2</v>
      </c>
    </row>
    <row r="1002" spans="1:6" x14ac:dyDescent="0.2">
      <c r="A1002" s="49" t="s">
        <v>612</v>
      </c>
      <c r="B1002" s="49" t="s">
        <v>4</v>
      </c>
      <c r="C1002" s="59">
        <v>284</v>
      </c>
      <c r="D1002" s="60">
        <v>104707521</v>
      </c>
      <c r="E1002" s="60">
        <v>6281842</v>
      </c>
      <c r="F1002" s="61">
        <v>9.6615061252851801E-3</v>
      </c>
    </row>
    <row r="1003" spans="1:6" x14ac:dyDescent="0.2">
      <c r="A1003" s="49" t="s">
        <v>612</v>
      </c>
      <c r="B1003" s="49" t="s">
        <v>805</v>
      </c>
      <c r="C1003" s="59">
        <v>5243</v>
      </c>
      <c r="D1003" s="60">
        <v>346556539</v>
      </c>
      <c r="E1003" s="60">
        <v>20329339</v>
      </c>
      <c r="F1003" s="61">
        <v>3.1266630595213778E-2</v>
      </c>
    </row>
    <row r="1004" spans="1:6" x14ac:dyDescent="0.2">
      <c r="A1004" s="49" t="s">
        <v>612</v>
      </c>
      <c r="B1004" s="49" t="s">
        <v>8</v>
      </c>
      <c r="C1004" s="59">
        <v>2705</v>
      </c>
      <c r="D1004" s="60">
        <v>230895528</v>
      </c>
      <c r="E1004" s="60">
        <v>13853396</v>
      </c>
      <c r="F1004" s="61">
        <v>2.1306596108275441E-2</v>
      </c>
    </row>
    <row r="1005" spans="1:6" x14ac:dyDescent="0.2">
      <c r="A1005" s="49" t="s">
        <v>612</v>
      </c>
      <c r="B1005" s="49" t="s">
        <v>806</v>
      </c>
      <c r="C1005" s="59">
        <v>393</v>
      </c>
      <c r="D1005" s="60">
        <v>152390287</v>
      </c>
      <c r="E1005" s="60">
        <v>9142342</v>
      </c>
      <c r="F1005" s="61">
        <v>1.4060970211038732E-2</v>
      </c>
    </row>
    <row r="1006" spans="1:6" x14ac:dyDescent="0.2">
      <c r="A1006" s="49" t="s">
        <v>612</v>
      </c>
      <c r="B1006" s="49" t="s">
        <v>25</v>
      </c>
      <c r="C1006" s="59">
        <v>527</v>
      </c>
      <c r="D1006" s="60">
        <v>329992629</v>
      </c>
      <c r="E1006" s="60">
        <v>19654094</v>
      </c>
      <c r="F1006" s="61">
        <v>3.0228100224095212E-2</v>
      </c>
    </row>
    <row r="1007" spans="1:6" x14ac:dyDescent="0.2">
      <c r="A1007" s="49" t="s">
        <v>612</v>
      </c>
      <c r="B1007" s="49" t="s">
        <v>53</v>
      </c>
      <c r="C1007" s="59">
        <v>13355</v>
      </c>
      <c r="D1007" s="60">
        <v>2337075189</v>
      </c>
      <c r="E1007" s="60">
        <v>139551642</v>
      </c>
      <c r="F1007" s="61">
        <v>0.21463116136582305</v>
      </c>
    </row>
    <row r="1008" spans="1:6" x14ac:dyDescent="0.2">
      <c r="A1008" s="49" t="s">
        <v>624</v>
      </c>
      <c r="B1008" s="49" t="s">
        <v>5</v>
      </c>
      <c r="C1008" s="59">
        <v>49</v>
      </c>
      <c r="D1008" s="60">
        <v>7309413</v>
      </c>
      <c r="E1008" s="60">
        <v>438565</v>
      </c>
      <c r="F1008" s="61">
        <v>6.7451528291155604E-4</v>
      </c>
    </row>
    <row r="1009" spans="1:6" x14ac:dyDescent="0.2">
      <c r="A1009" s="49" t="s">
        <v>624</v>
      </c>
      <c r="B1009" s="49" t="s">
        <v>1</v>
      </c>
      <c r="C1009" s="59">
        <v>28</v>
      </c>
      <c r="D1009" s="60">
        <v>34350022</v>
      </c>
      <c r="E1009" s="60">
        <v>2061001</v>
      </c>
      <c r="F1009" s="61">
        <v>3.1698304073421273E-3</v>
      </c>
    </row>
    <row r="1010" spans="1:6" x14ac:dyDescent="0.2">
      <c r="A1010" s="49" t="s">
        <v>624</v>
      </c>
      <c r="B1010" s="49" t="s">
        <v>804</v>
      </c>
      <c r="C1010" s="59">
        <v>204</v>
      </c>
      <c r="D1010" s="60">
        <v>41895203</v>
      </c>
      <c r="E1010" s="60">
        <v>2513712</v>
      </c>
      <c r="F1010" s="61">
        <v>3.8661023128570985E-3</v>
      </c>
    </row>
    <row r="1011" spans="1:6" x14ac:dyDescent="0.2">
      <c r="A1011" s="49" t="s">
        <v>624</v>
      </c>
      <c r="B1011" s="49" t="s">
        <v>3</v>
      </c>
      <c r="C1011" s="59">
        <v>82</v>
      </c>
      <c r="D1011" s="60">
        <v>34154318</v>
      </c>
      <c r="E1011" s="60">
        <v>2049259</v>
      </c>
      <c r="F1011" s="61">
        <v>3.1517711494169678E-3</v>
      </c>
    </row>
    <row r="1012" spans="1:6" x14ac:dyDescent="0.2">
      <c r="A1012" s="49" t="s">
        <v>624</v>
      </c>
      <c r="B1012" s="49" t="s">
        <v>2</v>
      </c>
      <c r="C1012" s="59">
        <v>20</v>
      </c>
      <c r="D1012" s="60">
        <v>54562150</v>
      </c>
      <c r="E1012" s="60">
        <v>3273729</v>
      </c>
      <c r="F1012" s="61">
        <v>5.0350124670476793E-3</v>
      </c>
    </row>
    <row r="1013" spans="1:6" x14ac:dyDescent="0.2">
      <c r="A1013" s="49" t="s">
        <v>624</v>
      </c>
      <c r="B1013" s="49" t="s">
        <v>6</v>
      </c>
      <c r="C1013" s="59">
        <v>22</v>
      </c>
      <c r="D1013" s="60">
        <v>1419884</v>
      </c>
      <c r="E1013" s="60">
        <v>85193</v>
      </c>
      <c r="F1013" s="61">
        <v>1.3102728329229235E-4</v>
      </c>
    </row>
    <row r="1014" spans="1:6" x14ac:dyDescent="0.2">
      <c r="A1014" s="49" t="s">
        <v>624</v>
      </c>
      <c r="B1014" s="49" t="s">
        <v>10</v>
      </c>
      <c r="C1014" s="59">
        <v>301</v>
      </c>
      <c r="D1014" s="60">
        <v>16389060</v>
      </c>
      <c r="E1014" s="60">
        <v>983344</v>
      </c>
      <c r="F1014" s="61">
        <v>1.5123882579763119E-3</v>
      </c>
    </row>
    <row r="1015" spans="1:6" x14ac:dyDescent="0.2">
      <c r="A1015" s="49" t="s">
        <v>624</v>
      </c>
      <c r="B1015" s="49" t="s">
        <v>4</v>
      </c>
      <c r="C1015" s="59">
        <v>61</v>
      </c>
      <c r="D1015" s="60">
        <v>19539756</v>
      </c>
      <c r="E1015" s="60">
        <v>1172227</v>
      </c>
      <c r="F1015" s="61">
        <v>1.8028913081106898E-3</v>
      </c>
    </row>
    <row r="1016" spans="1:6" x14ac:dyDescent="0.2">
      <c r="A1016" s="49" t="s">
        <v>624</v>
      </c>
      <c r="B1016" s="49" t="s">
        <v>805</v>
      </c>
      <c r="C1016" s="59">
        <v>783</v>
      </c>
      <c r="D1016" s="60">
        <v>34381809</v>
      </c>
      <c r="E1016" s="60">
        <v>1993892</v>
      </c>
      <c r="F1016" s="61">
        <v>3.0666164114215417E-3</v>
      </c>
    </row>
    <row r="1017" spans="1:6" x14ac:dyDescent="0.2">
      <c r="A1017" s="49" t="s">
        <v>624</v>
      </c>
      <c r="B1017" s="49" t="s">
        <v>8</v>
      </c>
      <c r="C1017" s="59">
        <v>386</v>
      </c>
      <c r="D1017" s="60">
        <v>27069372</v>
      </c>
      <c r="E1017" s="60">
        <v>1624162</v>
      </c>
      <c r="F1017" s="61">
        <v>2.4979697215331792E-3</v>
      </c>
    </row>
    <row r="1018" spans="1:6" x14ac:dyDescent="0.2">
      <c r="A1018" s="49" t="s">
        <v>624</v>
      </c>
      <c r="B1018" s="49" t="s">
        <v>806</v>
      </c>
      <c r="C1018" s="59">
        <v>101</v>
      </c>
      <c r="D1018" s="60">
        <v>26440079</v>
      </c>
      <c r="E1018" s="60">
        <v>1586405</v>
      </c>
      <c r="F1018" s="61">
        <v>2.4398992564096706E-3</v>
      </c>
    </row>
    <row r="1019" spans="1:6" x14ac:dyDescent="0.2">
      <c r="A1019" s="49" t="s">
        <v>624</v>
      </c>
      <c r="B1019" s="49" t="s">
        <v>25</v>
      </c>
      <c r="C1019" s="59">
        <v>96</v>
      </c>
      <c r="D1019" s="60">
        <v>11666674</v>
      </c>
      <c r="E1019" s="60">
        <v>699241</v>
      </c>
      <c r="F1019" s="61">
        <v>1.0754363456690784E-3</v>
      </c>
    </row>
    <row r="1020" spans="1:6" x14ac:dyDescent="0.2">
      <c r="A1020" s="49" t="s">
        <v>624</v>
      </c>
      <c r="B1020" s="49" t="s">
        <v>53</v>
      </c>
      <c r="C1020" s="59">
        <v>2133</v>
      </c>
      <c r="D1020" s="60">
        <v>309177740</v>
      </c>
      <c r="E1020" s="60">
        <v>18480730</v>
      </c>
      <c r="F1020" s="61">
        <v>2.8423460203988192E-2</v>
      </c>
    </row>
    <row r="1021" spans="1:6" x14ac:dyDescent="0.2">
      <c r="A1021" s="49" t="s">
        <v>638</v>
      </c>
      <c r="B1021" s="49" t="s">
        <v>5</v>
      </c>
      <c r="C1021" s="59">
        <v>5</v>
      </c>
      <c r="D1021" s="60">
        <v>218023</v>
      </c>
      <c r="E1021" s="60">
        <v>13081</v>
      </c>
      <c r="F1021" s="61">
        <v>2.0118646986800282E-5</v>
      </c>
    </row>
    <row r="1022" spans="1:6" x14ac:dyDescent="0.2">
      <c r="A1022" s="49" t="s">
        <v>638</v>
      </c>
      <c r="B1022" s="49" t="s">
        <v>1</v>
      </c>
      <c r="C1022" s="59">
        <v>12</v>
      </c>
      <c r="D1022" s="60">
        <v>4397365</v>
      </c>
      <c r="E1022" s="60">
        <v>263842</v>
      </c>
      <c r="F1022" s="61">
        <v>4.05790387454427E-4</v>
      </c>
    </row>
    <row r="1023" spans="1:6" x14ac:dyDescent="0.2">
      <c r="A1023" s="49" t="s">
        <v>638</v>
      </c>
      <c r="B1023" s="49" t="s">
        <v>804</v>
      </c>
      <c r="C1023" s="59">
        <v>42</v>
      </c>
      <c r="D1023" s="60">
        <v>3471918</v>
      </c>
      <c r="E1023" s="60">
        <v>208315</v>
      </c>
      <c r="F1023" s="61">
        <v>3.2038956861519001E-4</v>
      </c>
    </row>
    <row r="1024" spans="1:6" x14ac:dyDescent="0.2">
      <c r="A1024" s="49" t="s">
        <v>638</v>
      </c>
      <c r="B1024" s="49" t="s">
        <v>3</v>
      </c>
      <c r="C1024" s="59">
        <v>23</v>
      </c>
      <c r="D1024" s="60">
        <v>7777112</v>
      </c>
      <c r="E1024" s="60">
        <v>466627</v>
      </c>
      <c r="F1024" s="61">
        <v>7.1767478690540896E-4</v>
      </c>
    </row>
    <row r="1025" spans="1:6" x14ac:dyDescent="0.2">
      <c r="A1025" s="49" t="s">
        <v>638</v>
      </c>
      <c r="B1025" s="49" t="s">
        <v>2</v>
      </c>
      <c r="C1025" s="59">
        <v>8</v>
      </c>
      <c r="D1025" s="60">
        <v>8204724</v>
      </c>
      <c r="E1025" s="60">
        <v>492283</v>
      </c>
      <c r="F1025" s="61">
        <v>7.5713385021045814E-4</v>
      </c>
    </row>
    <row r="1026" spans="1:6" x14ac:dyDescent="0.2">
      <c r="A1026" s="49" t="s">
        <v>638</v>
      </c>
      <c r="B1026" s="49" t="s">
        <v>6</v>
      </c>
      <c r="C1026" s="59">
        <v>8</v>
      </c>
      <c r="D1026" s="60">
        <v>511136</v>
      </c>
      <c r="E1026" s="60">
        <v>30668</v>
      </c>
      <c r="F1026" s="61">
        <v>4.7167545737420001E-5</v>
      </c>
    </row>
    <row r="1027" spans="1:6" x14ac:dyDescent="0.2">
      <c r="A1027" s="49" t="s">
        <v>638</v>
      </c>
      <c r="B1027" s="49" t="s">
        <v>10</v>
      </c>
      <c r="C1027" s="59">
        <v>126</v>
      </c>
      <c r="D1027" s="60">
        <v>4302432</v>
      </c>
      <c r="E1027" s="60">
        <v>258146</v>
      </c>
      <c r="F1027" s="61">
        <v>3.970299094147653E-4</v>
      </c>
    </row>
    <row r="1028" spans="1:6" x14ac:dyDescent="0.2">
      <c r="A1028" s="49" t="s">
        <v>638</v>
      </c>
      <c r="B1028" s="49" t="s">
        <v>4</v>
      </c>
      <c r="C1028" s="59">
        <v>21</v>
      </c>
      <c r="D1028" s="60">
        <v>1615617</v>
      </c>
      <c r="E1028" s="60">
        <v>96937</v>
      </c>
      <c r="F1028" s="61">
        <v>1.490896172279993E-4</v>
      </c>
    </row>
    <row r="1029" spans="1:6" x14ac:dyDescent="0.2">
      <c r="A1029" s="49" t="s">
        <v>638</v>
      </c>
      <c r="B1029" s="49" t="s">
        <v>805</v>
      </c>
      <c r="C1029" s="59">
        <v>279</v>
      </c>
      <c r="D1029" s="60">
        <v>6740989</v>
      </c>
      <c r="E1029" s="60">
        <v>397276</v>
      </c>
      <c r="F1029" s="61">
        <v>6.1101258316092566E-4</v>
      </c>
    </row>
    <row r="1030" spans="1:6" x14ac:dyDescent="0.2">
      <c r="A1030" s="49" t="s">
        <v>638</v>
      </c>
      <c r="B1030" s="49" t="s">
        <v>8</v>
      </c>
      <c r="C1030" s="59">
        <v>137</v>
      </c>
      <c r="D1030" s="60">
        <v>4254623</v>
      </c>
      <c r="E1030" s="60">
        <v>255277</v>
      </c>
      <c r="F1030" s="61">
        <v>3.9261737228418433E-4</v>
      </c>
    </row>
    <row r="1031" spans="1:6" x14ac:dyDescent="0.2">
      <c r="A1031" s="49" t="s">
        <v>638</v>
      </c>
      <c r="B1031" s="49" t="s">
        <v>806</v>
      </c>
      <c r="C1031" s="59">
        <v>48</v>
      </c>
      <c r="D1031" s="60">
        <v>4943050</v>
      </c>
      <c r="E1031" s="60">
        <v>296583</v>
      </c>
      <c r="F1031" s="61">
        <v>4.5614621812446965E-4</v>
      </c>
    </row>
    <row r="1032" spans="1:6" x14ac:dyDescent="0.2">
      <c r="A1032" s="49" t="s">
        <v>638</v>
      </c>
      <c r="B1032" s="49" t="s">
        <v>25</v>
      </c>
      <c r="C1032" s="59">
        <v>28</v>
      </c>
      <c r="D1032" s="60">
        <v>2001669</v>
      </c>
      <c r="E1032" s="60">
        <v>120100</v>
      </c>
      <c r="F1032" s="61">
        <v>1.8471443338542265E-4</v>
      </c>
    </row>
    <row r="1033" spans="1:6" x14ac:dyDescent="0.2">
      <c r="A1033" s="49" t="s">
        <v>638</v>
      </c>
      <c r="B1033" s="49" t="s">
        <v>53</v>
      </c>
      <c r="C1033" s="59">
        <v>737</v>
      </c>
      <c r="D1033" s="60">
        <v>48438658</v>
      </c>
      <c r="E1033" s="60">
        <v>2899137</v>
      </c>
      <c r="F1033" s="61">
        <v>4.4588879955180186E-3</v>
      </c>
    </row>
    <row r="1034" spans="1:6" x14ac:dyDescent="0.2">
      <c r="A1034" s="49" t="s">
        <v>644</v>
      </c>
      <c r="B1034" s="49" t="s">
        <v>5</v>
      </c>
      <c r="C1034" s="59" t="s">
        <v>803</v>
      </c>
      <c r="D1034" s="60" t="s">
        <v>803</v>
      </c>
      <c r="E1034" s="60" t="s">
        <v>803</v>
      </c>
      <c r="F1034" s="61" t="s">
        <v>803</v>
      </c>
    </row>
    <row r="1035" spans="1:6" x14ac:dyDescent="0.2">
      <c r="A1035" s="49" t="s">
        <v>644</v>
      </c>
      <c r="B1035" s="49" t="s">
        <v>1</v>
      </c>
      <c r="C1035" s="59" t="s">
        <v>803</v>
      </c>
      <c r="D1035" s="60" t="s">
        <v>803</v>
      </c>
      <c r="E1035" s="60" t="s">
        <v>803</v>
      </c>
      <c r="F1035" s="61" t="s">
        <v>803</v>
      </c>
    </row>
    <row r="1036" spans="1:6" x14ac:dyDescent="0.2">
      <c r="A1036" s="49" t="s">
        <v>644</v>
      </c>
      <c r="B1036" s="49" t="s">
        <v>804</v>
      </c>
      <c r="C1036" s="59">
        <v>15</v>
      </c>
      <c r="D1036" s="60">
        <v>354332</v>
      </c>
      <c r="E1036" s="60">
        <v>21260</v>
      </c>
      <c r="F1036" s="61">
        <v>3.2697992121349588E-5</v>
      </c>
    </row>
    <row r="1037" spans="1:6" x14ac:dyDescent="0.2">
      <c r="A1037" s="49" t="s">
        <v>644</v>
      </c>
      <c r="B1037" s="49" t="s">
        <v>3</v>
      </c>
      <c r="C1037" s="59">
        <v>5</v>
      </c>
      <c r="D1037" s="60">
        <v>1074300</v>
      </c>
      <c r="E1037" s="60">
        <v>64458</v>
      </c>
      <c r="F1037" s="61">
        <v>9.9136743939696691E-5</v>
      </c>
    </row>
    <row r="1038" spans="1:6" x14ac:dyDescent="0.2">
      <c r="A1038" s="49" t="s">
        <v>644</v>
      </c>
      <c r="B1038" s="49" t="s">
        <v>2</v>
      </c>
      <c r="C1038" s="59" t="s">
        <v>803</v>
      </c>
      <c r="D1038" s="60" t="s">
        <v>803</v>
      </c>
      <c r="E1038" s="60" t="s">
        <v>803</v>
      </c>
      <c r="F1038" s="61" t="s">
        <v>803</v>
      </c>
    </row>
    <row r="1039" spans="1:6" x14ac:dyDescent="0.2">
      <c r="A1039" s="49" t="s">
        <v>644</v>
      </c>
      <c r="B1039" s="49" t="s">
        <v>6</v>
      </c>
      <c r="C1039" s="59" t="s">
        <v>803</v>
      </c>
      <c r="D1039" s="60" t="s">
        <v>803</v>
      </c>
      <c r="E1039" s="60" t="s">
        <v>803</v>
      </c>
      <c r="F1039" s="61" t="s">
        <v>803</v>
      </c>
    </row>
    <row r="1040" spans="1:6" x14ac:dyDescent="0.2">
      <c r="A1040" s="49" t="s">
        <v>644</v>
      </c>
      <c r="B1040" s="49" t="s">
        <v>10</v>
      </c>
      <c r="C1040" s="59">
        <v>32</v>
      </c>
      <c r="D1040" s="60">
        <v>260892</v>
      </c>
      <c r="E1040" s="60">
        <v>15654</v>
      </c>
      <c r="F1040" s="61">
        <v>2.407593455633144E-5</v>
      </c>
    </row>
    <row r="1041" spans="1:6" x14ac:dyDescent="0.2">
      <c r="A1041" s="49" t="s">
        <v>644</v>
      </c>
      <c r="B1041" s="49" t="s">
        <v>4</v>
      </c>
      <c r="C1041" s="59">
        <v>10</v>
      </c>
      <c r="D1041" s="60">
        <v>720874</v>
      </c>
      <c r="E1041" s="60">
        <v>43252</v>
      </c>
      <c r="F1041" s="61">
        <v>6.6521804103133222E-5</v>
      </c>
    </row>
    <row r="1042" spans="1:6" x14ac:dyDescent="0.2">
      <c r="A1042" s="49" t="s">
        <v>644</v>
      </c>
      <c r="B1042" s="49" t="s">
        <v>805</v>
      </c>
      <c r="C1042" s="59">
        <v>88</v>
      </c>
      <c r="D1042" s="60">
        <v>864839</v>
      </c>
      <c r="E1042" s="60">
        <v>50598</v>
      </c>
      <c r="F1042" s="61">
        <v>7.781999084459296E-5</v>
      </c>
    </row>
    <row r="1043" spans="1:6" x14ac:dyDescent="0.2">
      <c r="A1043" s="49" t="s">
        <v>644</v>
      </c>
      <c r="B1043" s="49" t="s">
        <v>8</v>
      </c>
      <c r="C1043" s="59">
        <v>47</v>
      </c>
      <c r="D1043" s="60">
        <v>349485</v>
      </c>
      <c r="E1043" s="60">
        <v>20969</v>
      </c>
      <c r="F1043" s="61">
        <v>3.2250432586668836E-5</v>
      </c>
    </row>
    <row r="1044" spans="1:6" x14ac:dyDescent="0.2">
      <c r="A1044" s="49" t="s">
        <v>644</v>
      </c>
      <c r="B1044" s="49" t="s">
        <v>806</v>
      </c>
      <c r="C1044" s="59">
        <v>14</v>
      </c>
      <c r="D1044" s="60">
        <v>4141185</v>
      </c>
      <c r="E1044" s="60">
        <v>248471</v>
      </c>
      <c r="F1044" s="61">
        <v>3.8214970839058575E-4</v>
      </c>
    </row>
    <row r="1045" spans="1:6" x14ac:dyDescent="0.2">
      <c r="A1045" s="49" t="s">
        <v>644</v>
      </c>
      <c r="B1045" s="49" t="s">
        <v>25</v>
      </c>
      <c r="C1045" s="59">
        <v>20</v>
      </c>
      <c r="D1045" s="60">
        <v>1455452</v>
      </c>
      <c r="E1045" s="60">
        <v>87327</v>
      </c>
      <c r="F1045" s="61">
        <v>1.3430938654661784E-4</v>
      </c>
    </row>
    <row r="1046" spans="1:6" x14ac:dyDescent="0.2">
      <c r="A1046" s="49" t="s">
        <v>644</v>
      </c>
      <c r="B1046" s="49" t="s">
        <v>53</v>
      </c>
      <c r="C1046" s="59">
        <v>242</v>
      </c>
      <c r="D1046" s="60">
        <v>10001856</v>
      </c>
      <c r="E1046" s="60">
        <v>598819</v>
      </c>
      <c r="F1046" s="61">
        <v>9.2098678006182681E-4</v>
      </c>
    </row>
    <row r="1047" spans="1:6" x14ac:dyDescent="0.2">
      <c r="A1047" s="49" t="s">
        <v>648</v>
      </c>
      <c r="B1047" s="49" t="s">
        <v>5</v>
      </c>
      <c r="C1047" s="59" t="s">
        <v>803</v>
      </c>
      <c r="D1047" s="60" t="s">
        <v>803</v>
      </c>
      <c r="E1047" s="60" t="s">
        <v>803</v>
      </c>
      <c r="F1047" s="61" t="s">
        <v>803</v>
      </c>
    </row>
    <row r="1048" spans="1:6" x14ac:dyDescent="0.2">
      <c r="A1048" s="49" t="s">
        <v>648</v>
      </c>
      <c r="B1048" s="49" t="s">
        <v>1</v>
      </c>
      <c r="C1048" s="59">
        <v>7</v>
      </c>
      <c r="D1048" s="60">
        <v>1454315</v>
      </c>
      <c r="E1048" s="60">
        <v>87259</v>
      </c>
      <c r="F1048" s="61">
        <v>1.3420480218799828E-4</v>
      </c>
    </row>
    <row r="1049" spans="1:6" x14ac:dyDescent="0.2">
      <c r="A1049" s="49" t="s">
        <v>648</v>
      </c>
      <c r="B1049" s="49" t="s">
        <v>804</v>
      </c>
      <c r="C1049" s="59">
        <v>27</v>
      </c>
      <c r="D1049" s="60">
        <v>725301</v>
      </c>
      <c r="E1049" s="60">
        <v>43518</v>
      </c>
      <c r="F1049" s="61">
        <v>6.6930913505968553E-5</v>
      </c>
    </row>
    <row r="1050" spans="1:6" x14ac:dyDescent="0.2">
      <c r="A1050" s="49" t="s">
        <v>648</v>
      </c>
      <c r="B1050" s="49" t="s">
        <v>3</v>
      </c>
      <c r="C1050" s="59">
        <v>15</v>
      </c>
      <c r="D1050" s="60">
        <v>2566368</v>
      </c>
      <c r="E1050" s="60">
        <v>153982</v>
      </c>
      <c r="F1050" s="61">
        <v>2.3682512807289051E-4</v>
      </c>
    </row>
    <row r="1051" spans="1:6" x14ac:dyDescent="0.2">
      <c r="A1051" s="49" t="s">
        <v>648</v>
      </c>
      <c r="B1051" s="49" t="s">
        <v>2</v>
      </c>
      <c r="C1051" s="59" t="s">
        <v>803</v>
      </c>
      <c r="D1051" s="60" t="s">
        <v>803</v>
      </c>
      <c r="E1051" s="60" t="s">
        <v>803</v>
      </c>
      <c r="F1051" s="61" t="s">
        <v>803</v>
      </c>
    </row>
    <row r="1052" spans="1:6" x14ac:dyDescent="0.2">
      <c r="A1052" s="49" t="s">
        <v>648</v>
      </c>
      <c r="B1052" s="49" t="s">
        <v>6</v>
      </c>
      <c r="C1052" s="59">
        <v>6</v>
      </c>
      <c r="D1052" s="60">
        <v>89924</v>
      </c>
      <c r="E1052" s="60">
        <v>5395</v>
      </c>
      <c r="F1052" s="61">
        <v>8.2975384522427579E-6</v>
      </c>
    </row>
    <row r="1053" spans="1:6" x14ac:dyDescent="0.2">
      <c r="A1053" s="49" t="s">
        <v>648</v>
      </c>
      <c r="B1053" s="49" t="s">
        <v>10</v>
      </c>
      <c r="C1053" s="59">
        <v>87</v>
      </c>
      <c r="D1053" s="60">
        <v>5967387</v>
      </c>
      <c r="E1053" s="60">
        <v>358043</v>
      </c>
      <c r="F1053" s="61">
        <v>5.5067202225326291E-4</v>
      </c>
    </row>
    <row r="1054" spans="1:6" x14ac:dyDescent="0.2">
      <c r="A1054" s="49" t="s">
        <v>648</v>
      </c>
      <c r="B1054" s="49" t="s">
        <v>4</v>
      </c>
      <c r="C1054" s="59">
        <v>11</v>
      </c>
      <c r="D1054" s="60">
        <v>1742327</v>
      </c>
      <c r="E1054" s="60">
        <v>104540</v>
      </c>
      <c r="F1054" s="61">
        <v>1.6078307132483E-4</v>
      </c>
    </row>
    <row r="1055" spans="1:6" x14ac:dyDescent="0.2">
      <c r="A1055" s="49" t="s">
        <v>648</v>
      </c>
      <c r="B1055" s="49" t="s">
        <v>805</v>
      </c>
      <c r="C1055" s="59">
        <v>149</v>
      </c>
      <c r="D1055" s="60">
        <v>2331885</v>
      </c>
      <c r="E1055" s="60">
        <v>138523</v>
      </c>
      <c r="F1055" s="61">
        <v>2.1304910454495338E-4</v>
      </c>
    </row>
    <row r="1056" spans="1:6" x14ac:dyDescent="0.2">
      <c r="A1056" s="49" t="s">
        <v>648</v>
      </c>
      <c r="B1056" s="49" t="s">
        <v>8</v>
      </c>
      <c r="C1056" s="59">
        <v>62</v>
      </c>
      <c r="D1056" s="60">
        <v>809575</v>
      </c>
      <c r="E1056" s="60">
        <v>48575</v>
      </c>
      <c r="F1056" s="61">
        <v>7.4708606175661157E-5</v>
      </c>
    </row>
    <row r="1057" spans="1:6" x14ac:dyDescent="0.2">
      <c r="A1057" s="49" t="s">
        <v>648</v>
      </c>
      <c r="B1057" s="49" t="s">
        <v>806</v>
      </c>
      <c r="C1057" s="59">
        <v>31</v>
      </c>
      <c r="D1057" s="60">
        <v>1646238</v>
      </c>
      <c r="E1057" s="60">
        <v>98774</v>
      </c>
      <c r="F1057" s="61">
        <v>1.5191493291600113E-4</v>
      </c>
    </row>
    <row r="1058" spans="1:6" x14ac:dyDescent="0.2">
      <c r="A1058" s="49" t="s">
        <v>648</v>
      </c>
      <c r="B1058" s="49" t="s">
        <v>25</v>
      </c>
      <c r="C1058" s="59">
        <v>40</v>
      </c>
      <c r="D1058" s="60">
        <v>2076311</v>
      </c>
      <c r="E1058" s="60">
        <v>124579</v>
      </c>
      <c r="F1058" s="61">
        <v>1.9160315900684902E-4</v>
      </c>
    </row>
    <row r="1059" spans="1:6" x14ac:dyDescent="0.2">
      <c r="A1059" s="49" t="s">
        <v>648</v>
      </c>
      <c r="B1059" s="49" t="s">
        <v>53</v>
      </c>
      <c r="C1059" s="59">
        <v>439</v>
      </c>
      <c r="D1059" s="60">
        <v>19751169</v>
      </c>
      <c r="E1059" s="60">
        <v>1183681</v>
      </c>
      <c r="F1059" s="61">
        <v>1.8205076205169896E-3</v>
      </c>
    </row>
    <row r="1060" spans="1:6" x14ac:dyDescent="0.2">
      <c r="A1060" s="49" t="s">
        <v>657</v>
      </c>
      <c r="B1060" s="49" t="s">
        <v>5</v>
      </c>
      <c r="C1060" s="59">
        <v>118</v>
      </c>
      <c r="D1060" s="60">
        <v>25111150</v>
      </c>
      <c r="E1060" s="60">
        <v>1506669</v>
      </c>
      <c r="F1060" s="61">
        <v>2.3172648678965973E-3</v>
      </c>
    </row>
    <row r="1061" spans="1:6" x14ac:dyDescent="0.2">
      <c r="A1061" s="49" t="s">
        <v>657</v>
      </c>
      <c r="B1061" s="49" t="s">
        <v>1</v>
      </c>
      <c r="C1061" s="59">
        <v>69</v>
      </c>
      <c r="D1061" s="60">
        <v>53404211</v>
      </c>
      <c r="E1061" s="60">
        <v>3204253</v>
      </c>
      <c r="F1061" s="61">
        <v>4.9281580126439694E-3</v>
      </c>
    </row>
    <row r="1062" spans="1:6" x14ac:dyDescent="0.2">
      <c r="A1062" s="49" t="s">
        <v>657</v>
      </c>
      <c r="B1062" s="49" t="s">
        <v>804</v>
      </c>
      <c r="C1062" s="59">
        <v>515</v>
      </c>
      <c r="D1062" s="60">
        <v>84518049</v>
      </c>
      <c r="E1062" s="60">
        <v>5068268</v>
      </c>
      <c r="F1062" s="61">
        <v>7.7950229131179792E-3</v>
      </c>
    </row>
    <row r="1063" spans="1:6" x14ac:dyDescent="0.2">
      <c r="A1063" s="49" t="s">
        <v>657</v>
      </c>
      <c r="B1063" s="49" t="s">
        <v>3</v>
      </c>
      <c r="C1063" s="59">
        <v>152</v>
      </c>
      <c r="D1063" s="60">
        <v>67755402</v>
      </c>
      <c r="E1063" s="60">
        <v>4065324</v>
      </c>
      <c r="F1063" s="61">
        <v>6.2524897517748541E-3</v>
      </c>
    </row>
    <row r="1064" spans="1:6" x14ac:dyDescent="0.2">
      <c r="A1064" s="49" t="s">
        <v>657</v>
      </c>
      <c r="B1064" s="49" t="s">
        <v>2</v>
      </c>
      <c r="C1064" s="59">
        <v>52</v>
      </c>
      <c r="D1064" s="60">
        <v>101083146</v>
      </c>
      <c r="E1064" s="60">
        <v>6064989</v>
      </c>
      <c r="F1064" s="61">
        <v>9.3279850676421406E-3</v>
      </c>
    </row>
    <row r="1065" spans="1:6" x14ac:dyDescent="0.2">
      <c r="A1065" s="49" t="s">
        <v>657</v>
      </c>
      <c r="B1065" s="49" t="s">
        <v>6</v>
      </c>
      <c r="C1065" s="59">
        <v>66</v>
      </c>
      <c r="D1065" s="60">
        <v>23830253</v>
      </c>
      <c r="E1065" s="60">
        <v>1429815</v>
      </c>
      <c r="F1065" s="61">
        <v>2.1990630105826652E-3</v>
      </c>
    </row>
    <row r="1066" spans="1:6" x14ac:dyDescent="0.2">
      <c r="A1066" s="49" t="s">
        <v>657</v>
      </c>
      <c r="B1066" s="49" t="s">
        <v>10</v>
      </c>
      <c r="C1066" s="59">
        <v>527</v>
      </c>
      <c r="D1066" s="60">
        <v>51530766</v>
      </c>
      <c r="E1066" s="60">
        <v>3091846</v>
      </c>
      <c r="F1066" s="61">
        <v>4.7552754538300202E-3</v>
      </c>
    </row>
    <row r="1067" spans="1:6" x14ac:dyDescent="0.2">
      <c r="A1067" s="49" t="s">
        <v>657</v>
      </c>
      <c r="B1067" s="49" t="s">
        <v>4</v>
      </c>
      <c r="C1067" s="59">
        <v>105</v>
      </c>
      <c r="D1067" s="60">
        <v>35405970</v>
      </c>
      <c r="E1067" s="60">
        <v>2123208</v>
      </c>
      <c r="F1067" s="61">
        <v>3.2655051014104618E-3</v>
      </c>
    </row>
    <row r="1068" spans="1:6" x14ac:dyDescent="0.2">
      <c r="A1068" s="49" t="s">
        <v>657</v>
      </c>
      <c r="B1068" s="49" t="s">
        <v>805</v>
      </c>
      <c r="C1068" s="59">
        <v>1603</v>
      </c>
      <c r="D1068" s="60">
        <v>82214299</v>
      </c>
      <c r="E1068" s="60">
        <v>4834943</v>
      </c>
      <c r="F1068" s="61">
        <v>7.4361678326046255E-3</v>
      </c>
    </row>
    <row r="1069" spans="1:6" x14ac:dyDescent="0.2">
      <c r="A1069" s="49" t="s">
        <v>657</v>
      </c>
      <c r="B1069" s="49" t="s">
        <v>8</v>
      </c>
      <c r="C1069" s="59">
        <v>885</v>
      </c>
      <c r="D1069" s="60">
        <v>71167938</v>
      </c>
      <c r="E1069" s="60">
        <v>4270076</v>
      </c>
      <c r="F1069" s="61">
        <v>6.567399407599434E-3</v>
      </c>
    </row>
    <row r="1070" spans="1:6" x14ac:dyDescent="0.2">
      <c r="A1070" s="49" t="s">
        <v>657</v>
      </c>
      <c r="B1070" s="49" t="s">
        <v>806</v>
      </c>
      <c r="C1070" s="59">
        <v>138</v>
      </c>
      <c r="D1070" s="60">
        <v>77030904</v>
      </c>
      <c r="E1070" s="60">
        <v>4621843</v>
      </c>
      <c r="F1070" s="61">
        <v>7.1084189087542212E-3</v>
      </c>
    </row>
    <row r="1071" spans="1:6" x14ac:dyDescent="0.2">
      <c r="A1071" s="49" t="s">
        <v>657</v>
      </c>
      <c r="B1071" s="49" t="s">
        <v>25</v>
      </c>
      <c r="C1071" s="59">
        <v>219</v>
      </c>
      <c r="D1071" s="60">
        <v>55659181</v>
      </c>
      <c r="E1071" s="60">
        <v>3323904</v>
      </c>
      <c r="F1071" s="61">
        <v>5.1121818816614482E-3</v>
      </c>
    </row>
    <row r="1072" spans="1:6" x14ac:dyDescent="0.2">
      <c r="A1072" s="49" t="s">
        <v>657</v>
      </c>
      <c r="B1072" s="49" t="s">
        <v>53</v>
      </c>
      <c r="C1072" s="59">
        <v>4449</v>
      </c>
      <c r="D1072" s="60">
        <v>728711269</v>
      </c>
      <c r="E1072" s="60">
        <v>43605138</v>
      </c>
      <c r="F1072" s="61">
        <v>6.706493220951841E-2</v>
      </c>
    </row>
    <row r="1073" spans="1:6" x14ac:dyDescent="0.2">
      <c r="A1073" s="49" t="s">
        <v>670</v>
      </c>
      <c r="B1073" s="49" t="s">
        <v>5</v>
      </c>
      <c r="C1073" s="59">
        <v>5</v>
      </c>
      <c r="D1073" s="60">
        <v>120289</v>
      </c>
      <c r="E1073" s="60">
        <v>7217</v>
      </c>
      <c r="F1073" s="61">
        <v>1.1099784061137345E-5</v>
      </c>
    </row>
    <row r="1074" spans="1:6" x14ac:dyDescent="0.2">
      <c r="A1074" s="49" t="s">
        <v>670</v>
      </c>
      <c r="B1074" s="49" t="s">
        <v>1</v>
      </c>
      <c r="C1074" s="59">
        <v>12</v>
      </c>
      <c r="D1074" s="60">
        <v>3027258</v>
      </c>
      <c r="E1074" s="60">
        <v>181635</v>
      </c>
      <c r="F1074" s="61">
        <v>2.7935558790975225E-4</v>
      </c>
    </row>
    <row r="1075" spans="1:6" x14ac:dyDescent="0.2">
      <c r="A1075" s="49" t="s">
        <v>670</v>
      </c>
      <c r="B1075" s="49" t="s">
        <v>804</v>
      </c>
      <c r="C1075" s="59">
        <v>33</v>
      </c>
      <c r="D1075" s="60">
        <v>1833699</v>
      </c>
      <c r="E1075" s="60">
        <v>110022</v>
      </c>
      <c r="F1075" s="61">
        <v>1.6921441623589484E-4</v>
      </c>
    </row>
    <row r="1076" spans="1:6" x14ac:dyDescent="0.2">
      <c r="A1076" s="49" t="s">
        <v>670</v>
      </c>
      <c r="B1076" s="49" t="s">
        <v>3</v>
      </c>
      <c r="C1076" s="59">
        <v>13</v>
      </c>
      <c r="D1076" s="60">
        <v>3963796</v>
      </c>
      <c r="E1076" s="60">
        <v>237828</v>
      </c>
      <c r="F1076" s="61">
        <v>3.6578071826135134E-4</v>
      </c>
    </row>
    <row r="1077" spans="1:6" x14ac:dyDescent="0.2">
      <c r="A1077" s="49" t="s">
        <v>670</v>
      </c>
      <c r="B1077" s="49" t="s">
        <v>2</v>
      </c>
      <c r="C1077" s="59">
        <v>5</v>
      </c>
      <c r="D1077" s="60">
        <v>532648</v>
      </c>
      <c r="E1077" s="60">
        <v>31959</v>
      </c>
      <c r="F1077" s="61">
        <v>4.9153110545917759E-5</v>
      </c>
    </row>
    <row r="1078" spans="1:6" x14ac:dyDescent="0.2">
      <c r="A1078" s="49" t="s">
        <v>670</v>
      </c>
      <c r="B1078" s="49" t="s">
        <v>6</v>
      </c>
      <c r="C1078" s="59">
        <v>12</v>
      </c>
      <c r="D1078" s="60">
        <v>348532</v>
      </c>
      <c r="E1078" s="60">
        <v>20912</v>
      </c>
      <c r="F1078" s="61">
        <v>3.2162766286061271E-5</v>
      </c>
    </row>
    <row r="1079" spans="1:6" x14ac:dyDescent="0.2">
      <c r="A1079" s="49" t="s">
        <v>670</v>
      </c>
      <c r="B1079" s="49" t="s">
        <v>10</v>
      </c>
      <c r="C1079" s="59">
        <v>84</v>
      </c>
      <c r="D1079" s="60">
        <v>1360060</v>
      </c>
      <c r="E1079" s="60">
        <v>81604</v>
      </c>
      <c r="F1079" s="61">
        <v>1.2550738236456312E-4</v>
      </c>
    </row>
    <row r="1080" spans="1:6" x14ac:dyDescent="0.2">
      <c r="A1080" s="49" t="s">
        <v>670</v>
      </c>
      <c r="B1080" s="49" t="s">
        <v>4</v>
      </c>
      <c r="C1080" s="59">
        <v>15</v>
      </c>
      <c r="D1080" s="60">
        <v>1964501</v>
      </c>
      <c r="E1080" s="60">
        <v>117870</v>
      </c>
      <c r="F1080" s="61">
        <v>1.8128468162481072E-4</v>
      </c>
    </row>
    <row r="1081" spans="1:6" x14ac:dyDescent="0.2">
      <c r="A1081" s="49" t="s">
        <v>670</v>
      </c>
      <c r="B1081" s="49" t="s">
        <v>805</v>
      </c>
      <c r="C1081" s="59">
        <v>203</v>
      </c>
      <c r="D1081" s="60">
        <v>3375597</v>
      </c>
      <c r="E1081" s="60">
        <v>200837</v>
      </c>
      <c r="F1081" s="61">
        <v>3.0888836517758641E-4</v>
      </c>
    </row>
    <row r="1082" spans="1:6" x14ac:dyDescent="0.2">
      <c r="A1082" s="49" t="s">
        <v>670</v>
      </c>
      <c r="B1082" s="49" t="s">
        <v>8</v>
      </c>
      <c r="C1082" s="59">
        <v>93</v>
      </c>
      <c r="D1082" s="60">
        <v>623939</v>
      </c>
      <c r="E1082" s="60">
        <v>37436</v>
      </c>
      <c r="F1082" s="61">
        <v>5.757676543061351E-5</v>
      </c>
    </row>
    <row r="1083" spans="1:6" x14ac:dyDescent="0.2">
      <c r="A1083" s="49" t="s">
        <v>670</v>
      </c>
      <c r="B1083" s="49" t="s">
        <v>806</v>
      </c>
      <c r="C1083" s="59">
        <v>33</v>
      </c>
      <c r="D1083" s="60">
        <v>4386018</v>
      </c>
      <c r="E1083" s="60">
        <v>263161</v>
      </c>
      <c r="F1083" s="61">
        <v>4.0474300586295763E-4</v>
      </c>
    </row>
    <row r="1084" spans="1:6" x14ac:dyDescent="0.2">
      <c r="A1084" s="49" t="s">
        <v>670</v>
      </c>
      <c r="B1084" s="49" t="s">
        <v>25</v>
      </c>
      <c r="C1084" s="59">
        <v>34</v>
      </c>
      <c r="D1084" s="60">
        <v>1049497</v>
      </c>
      <c r="E1084" s="60">
        <v>62970</v>
      </c>
      <c r="F1084" s="61">
        <v>9.6848192092256982E-5</v>
      </c>
    </row>
    <row r="1085" spans="1:6" x14ac:dyDescent="0.2">
      <c r="A1085" s="49" t="s">
        <v>670</v>
      </c>
      <c r="B1085" s="49" t="s">
        <v>53</v>
      </c>
      <c r="C1085" s="59">
        <v>542</v>
      </c>
      <c r="D1085" s="60">
        <v>22585834</v>
      </c>
      <c r="E1085" s="60">
        <v>1353451</v>
      </c>
      <c r="F1085" s="61">
        <v>2.0816147758529031E-3</v>
      </c>
    </row>
    <row r="1086" spans="1:6" x14ac:dyDescent="0.2">
      <c r="A1086" s="49" t="s">
        <v>678</v>
      </c>
      <c r="B1086" s="49" t="s">
        <v>5</v>
      </c>
      <c r="C1086" s="59">
        <v>21</v>
      </c>
      <c r="D1086" s="60">
        <v>1123235</v>
      </c>
      <c r="E1086" s="60">
        <v>67394</v>
      </c>
      <c r="F1086" s="61">
        <v>1.0365232742362343E-4</v>
      </c>
    </row>
    <row r="1087" spans="1:6" x14ac:dyDescent="0.2">
      <c r="A1087" s="49" t="s">
        <v>678</v>
      </c>
      <c r="B1087" s="49" t="s">
        <v>1</v>
      </c>
      <c r="C1087" s="59">
        <v>22</v>
      </c>
      <c r="D1087" s="60">
        <v>5960866</v>
      </c>
      <c r="E1087" s="60">
        <v>357652</v>
      </c>
      <c r="F1087" s="61">
        <v>5.5007066219120047E-4</v>
      </c>
    </row>
    <row r="1088" spans="1:6" x14ac:dyDescent="0.2">
      <c r="A1088" s="49" t="s">
        <v>678</v>
      </c>
      <c r="B1088" s="49" t="s">
        <v>804</v>
      </c>
      <c r="C1088" s="59">
        <v>73</v>
      </c>
      <c r="D1088" s="60">
        <v>7698634</v>
      </c>
      <c r="E1088" s="60">
        <v>461918</v>
      </c>
      <c r="F1088" s="61">
        <v>7.1043232007100463E-4</v>
      </c>
    </row>
    <row r="1089" spans="1:6" x14ac:dyDescent="0.2">
      <c r="A1089" s="49" t="s">
        <v>678</v>
      </c>
      <c r="B1089" s="49" t="s">
        <v>3</v>
      </c>
      <c r="C1089" s="59">
        <v>35</v>
      </c>
      <c r="D1089" s="60">
        <v>7620331</v>
      </c>
      <c r="E1089" s="60">
        <v>457220</v>
      </c>
      <c r="F1089" s="61">
        <v>7.0320677129461233E-4</v>
      </c>
    </row>
    <row r="1090" spans="1:6" x14ac:dyDescent="0.2">
      <c r="A1090" s="49" t="s">
        <v>678</v>
      </c>
      <c r="B1090" s="49" t="s">
        <v>2</v>
      </c>
      <c r="C1090" s="59">
        <v>13</v>
      </c>
      <c r="D1090" s="60">
        <v>11386437</v>
      </c>
      <c r="E1090" s="60">
        <v>683186</v>
      </c>
      <c r="F1090" s="61">
        <v>1.0507436709979463E-3</v>
      </c>
    </row>
    <row r="1091" spans="1:6" x14ac:dyDescent="0.2">
      <c r="A1091" s="49" t="s">
        <v>678</v>
      </c>
      <c r="B1091" s="49" t="s">
        <v>6</v>
      </c>
      <c r="C1091" s="59">
        <v>30</v>
      </c>
      <c r="D1091" s="60">
        <v>4127341</v>
      </c>
      <c r="E1091" s="60">
        <v>247640</v>
      </c>
      <c r="F1091" s="61">
        <v>3.8087162600804382E-4</v>
      </c>
    </row>
    <row r="1092" spans="1:6" x14ac:dyDescent="0.2">
      <c r="A1092" s="49" t="s">
        <v>678</v>
      </c>
      <c r="B1092" s="49" t="s">
        <v>10</v>
      </c>
      <c r="C1092" s="59">
        <v>264</v>
      </c>
      <c r="D1092" s="60">
        <v>15893041</v>
      </c>
      <c r="E1092" s="60">
        <v>953582</v>
      </c>
      <c r="F1092" s="61">
        <v>1.46661414501697E-3</v>
      </c>
    </row>
    <row r="1093" spans="1:6" x14ac:dyDescent="0.2">
      <c r="A1093" s="49" t="s">
        <v>678</v>
      </c>
      <c r="B1093" s="49" t="s">
        <v>4</v>
      </c>
      <c r="C1093" s="59">
        <v>36</v>
      </c>
      <c r="D1093" s="60">
        <v>2962036</v>
      </c>
      <c r="E1093" s="60">
        <v>177674</v>
      </c>
      <c r="F1093" s="61">
        <v>2.7326354902016309E-4</v>
      </c>
    </row>
    <row r="1094" spans="1:6" x14ac:dyDescent="0.2">
      <c r="A1094" s="49" t="s">
        <v>678</v>
      </c>
      <c r="B1094" s="49" t="s">
        <v>805</v>
      </c>
      <c r="C1094" s="59">
        <v>517</v>
      </c>
      <c r="D1094" s="60">
        <v>14042351</v>
      </c>
      <c r="E1094" s="60">
        <v>830941</v>
      </c>
      <c r="F1094" s="61">
        <v>1.2779916402307784E-3</v>
      </c>
    </row>
    <row r="1095" spans="1:6" x14ac:dyDescent="0.2">
      <c r="A1095" s="49" t="s">
        <v>678</v>
      </c>
      <c r="B1095" s="49" t="s">
        <v>8</v>
      </c>
      <c r="C1095" s="59">
        <v>257</v>
      </c>
      <c r="D1095" s="60">
        <v>6345383</v>
      </c>
      <c r="E1095" s="60">
        <v>380723</v>
      </c>
      <c r="F1095" s="61">
        <v>5.8555398186343273E-4</v>
      </c>
    </row>
    <row r="1096" spans="1:6" x14ac:dyDescent="0.2">
      <c r="A1096" s="49" t="s">
        <v>678</v>
      </c>
      <c r="B1096" s="49" t="s">
        <v>806</v>
      </c>
      <c r="C1096" s="59">
        <v>78</v>
      </c>
      <c r="D1096" s="60">
        <v>15165019</v>
      </c>
      <c r="E1096" s="60">
        <v>909901</v>
      </c>
      <c r="F1096" s="61">
        <v>1.3994325366513693E-3</v>
      </c>
    </row>
    <row r="1097" spans="1:6" x14ac:dyDescent="0.2">
      <c r="A1097" s="49" t="s">
        <v>678</v>
      </c>
      <c r="B1097" s="49" t="s">
        <v>25</v>
      </c>
      <c r="C1097" s="59">
        <v>107</v>
      </c>
      <c r="D1097" s="60">
        <v>21054898</v>
      </c>
      <c r="E1097" s="60">
        <v>1262041</v>
      </c>
      <c r="F1097" s="61">
        <v>1.9410257137732906E-3</v>
      </c>
    </row>
    <row r="1098" spans="1:6" x14ac:dyDescent="0.2">
      <c r="A1098" s="49" t="s">
        <v>678</v>
      </c>
      <c r="B1098" s="49" t="s">
        <v>53</v>
      </c>
      <c r="C1098" s="59">
        <v>1453</v>
      </c>
      <c r="D1098" s="60">
        <v>113379572</v>
      </c>
      <c r="E1098" s="60">
        <v>6789873</v>
      </c>
      <c r="F1098" s="61">
        <v>1.0442860482547708E-2</v>
      </c>
    </row>
    <row r="1099" spans="1:6" x14ac:dyDescent="0.2">
      <c r="A1099" s="49" t="s">
        <v>690</v>
      </c>
      <c r="B1099" s="49" t="s">
        <v>5</v>
      </c>
      <c r="C1099" s="59">
        <v>55</v>
      </c>
      <c r="D1099" s="60">
        <v>12582290</v>
      </c>
      <c r="E1099" s="60">
        <v>754937</v>
      </c>
      <c r="F1099" s="61">
        <v>1.1610970873995904E-3</v>
      </c>
    </row>
    <row r="1100" spans="1:6" x14ac:dyDescent="0.2">
      <c r="A1100" s="49" t="s">
        <v>690</v>
      </c>
      <c r="B1100" s="49" t="s">
        <v>1</v>
      </c>
      <c r="C1100" s="59">
        <v>32</v>
      </c>
      <c r="D1100" s="60">
        <v>33089663</v>
      </c>
      <c r="E1100" s="60">
        <v>1985380</v>
      </c>
      <c r="F1100" s="61">
        <v>3.0535249105308111E-3</v>
      </c>
    </row>
    <row r="1101" spans="1:6" x14ac:dyDescent="0.2">
      <c r="A1101" s="49" t="s">
        <v>690</v>
      </c>
      <c r="B1101" s="49" t="s">
        <v>804</v>
      </c>
      <c r="C1101" s="59">
        <v>213</v>
      </c>
      <c r="D1101" s="60">
        <v>34653906</v>
      </c>
      <c r="E1101" s="60">
        <v>2076480</v>
      </c>
      <c r="F1101" s="61">
        <v>3.1936371909755405E-3</v>
      </c>
    </row>
    <row r="1102" spans="1:6" x14ac:dyDescent="0.2">
      <c r="A1102" s="49" t="s">
        <v>690</v>
      </c>
      <c r="B1102" s="49" t="s">
        <v>3</v>
      </c>
      <c r="C1102" s="59">
        <v>64</v>
      </c>
      <c r="D1102" s="60">
        <v>24621093</v>
      </c>
      <c r="E1102" s="60">
        <v>1477266</v>
      </c>
      <c r="F1102" s="61">
        <v>2.2720428988305561E-3</v>
      </c>
    </row>
    <row r="1103" spans="1:6" x14ac:dyDescent="0.2">
      <c r="A1103" s="49" t="s">
        <v>690</v>
      </c>
      <c r="B1103" s="49" t="s">
        <v>2</v>
      </c>
      <c r="C1103" s="59">
        <v>24</v>
      </c>
      <c r="D1103" s="60">
        <v>42615615</v>
      </c>
      <c r="E1103" s="60">
        <v>2556937</v>
      </c>
      <c r="F1103" s="61">
        <v>3.9325825908178387E-3</v>
      </c>
    </row>
    <row r="1104" spans="1:6" x14ac:dyDescent="0.2">
      <c r="A1104" s="49" t="s">
        <v>690</v>
      </c>
      <c r="B1104" s="49" t="s">
        <v>6</v>
      </c>
      <c r="C1104" s="59">
        <v>31</v>
      </c>
      <c r="D1104" s="60">
        <v>6897019</v>
      </c>
      <c r="E1104" s="60">
        <v>413821</v>
      </c>
      <c r="F1104" s="61">
        <v>6.36458880416228E-4</v>
      </c>
    </row>
    <row r="1105" spans="1:6" x14ac:dyDescent="0.2">
      <c r="A1105" s="49" t="s">
        <v>690</v>
      </c>
      <c r="B1105" s="49" t="s">
        <v>10</v>
      </c>
      <c r="C1105" s="59">
        <v>348</v>
      </c>
      <c r="D1105" s="60">
        <v>27369694</v>
      </c>
      <c r="E1105" s="60">
        <v>1642182</v>
      </c>
      <c r="F1105" s="61">
        <v>2.5256845765673618E-3</v>
      </c>
    </row>
    <row r="1106" spans="1:6" x14ac:dyDescent="0.2">
      <c r="A1106" s="49" t="s">
        <v>690</v>
      </c>
      <c r="B1106" s="49" t="s">
        <v>4</v>
      </c>
      <c r="C1106" s="59">
        <v>52</v>
      </c>
      <c r="D1106" s="60">
        <v>11377394</v>
      </c>
      <c r="E1106" s="60">
        <v>682642</v>
      </c>
      <c r="F1106" s="61">
        <v>1.0499069961289898E-3</v>
      </c>
    </row>
    <row r="1107" spans="1:6" x14ac:dyDescent="0.2">
      <c r="A1107" s="49" t="s">
        <v>690</v>
      </c>
      <c r="B1107" s="49" t="s">
        <v>805</v>
      </c>
      <c r="C1107" s="59">
        <v>871</v>
      </c>
      <c r="D1107" s="60">
        <v>33825271</v>
      </c>
      <c r="E1107" s="60">
        <v>1990104</v>
      </c>
      <c r="F1107" s="61">
        <v>3.0607904474443228E-3</v>
      </c>
    </row>
    <row r="1108" spans="1:6" x14ac:dyDescent="0.2">
      <c r="A1108" s="49" t="s">
        <v>690</v>
      </c>
      <c r="B1108" s="49" t="s">
        <v>8</v>
      </c>
      <c r="C1108" s="59">
        <v>544</v>
      </c>
      <c r="D1108" s="60">
        <v>20956438</v>
      </c>
      <c r="E1108" s="60">
        <v>1257386</v>
      </c>
      <c r="F1108" s="61">
        <v>1.9338662992236723E-3</v>
      </c>
    </row>
    <row r="1109" spans="1:6" x14ac:dyDescent="0.2">
      <c r="A1109" s="49" t="s">
        <v>690</v>
      </c>
      <c r="B1109" s="49" t="s">
        <v>806</v>
      </c>
      <c r="C1109" s="59">
        <v>102</v>
      </c>
      <c r="D1109" s="60">
        <v>13834985</v>
      </c>
      <c r="E1109" s="60">
        <v>830099</v>
      </c>
      <c r="F1109" s="61">
        <v>1.2766966397902244E-3</v>
      </c>
    </row>
    <row r="1110" spans="1:6" x14ac:dyDescent="0.2">
      <c r="A1110" s="49" t="s">
        <v>690</v>
      </c>
      <c r="B1110" s="49" t="s">
        <v>25</v>
      </c>
      <c r="C1110" s="59">
        <v>105</v>
      </c>
      <c r="D1110" s="60">
        <v>23486564</v>
      </c>
      <c r="E1110" s="60">
        <v>1400695</v>
      </c>
      <c r="F1110" s="61">
        <v>2.154276297009114E-3</v>
      </c>
    </row>
    <row r="1111" spans="1:6" x14ac:dyDescent="0.2">
      <c r="A1111" s="49" t="s">
        <v>690</v>
      </c>
      <c r="B1111" s="49" t="s">
        <v>53</v>
      </c>
      <c r="C1111" s="59">
        <v>2441</v>
      </c>
      <c r="D1111" s="60">
        <v>285309932</v>
      </c>
      <c r="E1111" s="60">
        <v>17067928</v>
      </c>
      <c r="F1111" s="61">
        <v>2.6250563277128977E-2</v>
      </c>
    </row>
    <row r="1112" spans="1:6" x14ac:dyDescent="0.2">
      <c r="A1112" s="49" t="s">
        <v>704</v>
      </c>
      <c r="B1112" s="49" t="s">
        <v>5</v>
      </c>
      <c r="C1112" s="59" t="s">
        <v>803</v>
      </c>
      <c r="D1112" s="60" t="s">
        <v>803</v>
      </c>
      <c r="E1112" s="60" t="s">
        <v>803</v>
      </c>
      <c r="F1112" s="61" t="s">
        <v>803</v>
      </c>
    </row>
    <row r="1113" spans="1:6" x14ac:dyDescent="0.2">
      <c r="A1113" s="49" t="s">
        <v>704</v>
      </c>
      <c r="B1113" s="49" t="s">
        <v>1</v>
      </c>
      <c r="C1113" s="59">
        <v>13</v>
      </c>
      <c r="D1113" s="60">
        <v>3024465</v>
      </c>
      <c r="E1113" s="60">
        <v>181468</v>
      </c>
      <c r="F1113" s="61">
        <v>2.7909874102902479E-4</v>
      </c>
    </row>
    <row r="1114" spans="1:6" x14ac:dyDescent="0.2">
      <c r="A1114" s="49" t="s">
        <v>704</v>
      </c>
      <c r="B1114" s="49" t="s">
        <v>804</v>
      </c>
      <c r="C1114" s="59">
        <v>33</v>
      </c>
      <c r="D1114" s="60">
        <v>1378942</v>
      </c>
      <c r="E1114" s="60">
        <v>82633</v>
      </c>
      <c r="F1114" s="61">
        <v>1.2708998979132081E-4</v>
      </c>
    </row>
    <row r="1115" spans="1:6" x14ac:dyDescent="0.2">
      <c r="A1115" s="49" t="s">
        <v>704</v>
      </c>
      <c r="B1115" s="49" t="s">
        <v>3</v>
      </c>
      <c r="C1115" s="59">
        <v>22</v>
      </c>
      <c r="D1115" s="60">
        <v>4211645</v>
      </c>
      <c r="E1115" s="60">
        <v>252699</v>
      </c>
      <c r="F1115" s="61">
        <v>3.8865239468828408E-4</v>
      </c>
    </row>
    <row r="1116" spans="1:6" x14ac:dyDescent="0.2">
      <c r="A1116" s="49" t="s">
        <v>704</v>
      </c>
      <c r="B1116" s="49" t="s">
        <v>2</v>
      </c>
      <c r="C1116" s="59" t="s">
        <v>803</v>
      </c>
      <c r="D1116" s="60" t="s">
        <v>803</v>
      </c>
      <c r="E1116" s="60" t="s">
        <v>803</v>
      </c>
      <c r="F1116" s="61" t="s">
        <v>803</v>
      </c>
    </row>
    <row r="1117" spans="1:6" x14ac:dyDescent="0.2">
      <c r="A1117" s="49" t="s">
        <v>704</v>
      </c>
      <c r="B1117" s="49" t="s">
        <v>6</v>
      </c>
      <c r="C1117" s="59">
        <v>10</v>
      </c>
      <c r="D1117" s="60">
        <v>996886</v>
      </c>
      <c r="E1117" s="60">
        <v>59813</v>
      </c>
      <c r="F1117" s="61">
        <v>9.1992709442816691E-5</v>
      </c>
    </row>
    <row r="1118" spans="1:6" x14ac:dyDescent="0.2">
      <c r="A1118" s="49" t="s">
        <v>704</v>
      </c>
      <c r="B1118" s="49" t="s">
        <v>10</v>
      </c>
      <c r="C1118" s="59">
        <v>85</v>
      </c>
      <c r="D1118" s="60">
        <v>3388374</v>
      </c>
      <c r="E1118" s="60">
        <v>203302</v>
      </c>
      <c r="F1118" s="61">
        <v>3.1267954817754535E-4</v>
      </c>
    </row>
    <row r="1119" spans="1:6" x14ac:dyDescent="0.2">
      <c r="A1119" s="49" t="s">
        <v>704</v>
      </c>
      <c r="B1119" s="49" t="s">
        <v>4</v>
      </c>
      <c r="C1119" s="59">
        <v>15</v>
      </c>
      <c r="D1119" s="60">
        <v>1462869</v>
      </c>
      <c r="E1119" s="60">
        <v>87772</v>
      </c>
      <c r="F1119" s="61">
        <v>1.3499379889346641E-4</v>
      </c>
    </row>
    <row r="1120" spans="1:6" x14ac:dyDescent="0.2">
      <c r="A1120" s="49" t="s">
        <v>704</v>
      </c>
      <c r="B1120" s="49" t="s">
        <v>805</v>
      </c>
      <c r="C1120" s="59">
        <v>183</v>
      </c>
      <c r="D1120" s="60">
        <v>2014012</v>
      </c>
      <c r="E1120" s="60">
        <v>117996</v>
      </c>
      <c r="F1120" s="61">
        <v>1.8147847028931167E-4</v>
      </c>
    </row>
    <row r="1121" spans="1:6" x14ac:dyDescent="0.2">
      <c r="A1121" s="49" t="s">
        <v>704</v>
      </c>
      <c r="B1121" s="49" t="s">
        <v>8</v>
      </c>
      <c r="C1121" s="59">
        <v>112</v>
      </c>
      <c r="D1121" s="60">
        <v>1416470</v>
      </c>
      <c r="E1121" s="60">
        <v>84988</v>
      </c>
      <c r="F1121" s="61">
        <v>1.3071199221115988E-4</v>
      </c>
    </row>
    <row r="1122" spans="1:6" x14ac:dyDescent="0.2">
      <c r="A1122" s="49" t="s">
        <v>704</v>
      </c>
      <c r="B1122" s="49" t="s">
        <v>806</v>
      </c>
      <c r="C1122" s="59">
        <v>38</v>
      </c>
      <c r="D1122" s="60">
        <v>1110630</v>
      </c>
      <c r="E1122" s="60">
        <v>66638</v>
      </c>
      <c r="F1122" s="61">
        <v>1.0248959543661778E-4</v>
      </c>
    </row>
    <row r="1123" spans="1:6" x14ac:dyDescent="0.2">
      <c r="A1123" s="49" t="s">
        <v>704</v>
      </c>
      <c r="B1123" s="49" t="s">
        <v>25</v>
      </c>
      <c r="C1123" s="59">
        <v>41</v>
      </c>
      <c r="D1123" s="60">
        <v>3829993</v>
      </c>
      <c r="E1123" s="60">
        <v>229800</v>
      </c>
      <c r="F1123" s="61">
        <v>3.5343361192314844E-4</v>
      </c>
    </row>
    <row r="1124" spans="1:6" x14ac:dyDescent="0.2">
      <c r="A1124" s="49" t="s">
        <v>704</v>
      </c>
      <c r="B1124" s="49" t="s">
        <v>53</v>
      </c>
      <c r="C1124" s="59">
        <v>564</v>
      </c>
      <c r="D1124" s="60">
        <v>23651175</v>
      </c>
      <c r="E1124" s="60">
        <v>1416123</v>
      </c>
      <c r="F1124" s="61">
        <v>2.1780046423735626E-3</v>
      </c>
    </row>
    <row r="1125" spans="1:6" x14ac:dyDescent="0.2">
      <c r="A1125" s="49" t="s">
        <v>712</v>
      </c>
      <c r="B1125" s="49" t="s">
        <v>5</v>
      </c>
      <c r="C1125" s="59" t="s">
        <v>803</v>
      </c>
      <c r="D1125" s="60" t="s">
        <v>803</v>
      </c>
      <c r="E1125" s="60" t="s">
        <v>803</v>
      </c>
      <c r="F1125" s="61" t="s">
        <v>803</v>
      </c>
    </row>
    <row r="1126" spans="1:6" x14ac:dyDescent="0.2">
      <c r="A1126" s="49" t="s">
        <v>712</v>
      </c>
      <c r="B1126" s="49" t="s">
        <v>1</v>
      </c>
      <c r="C1126" s="59" t="s">
        <v>803</v>
      </c>
      <c r="D1126" s="60" t="s">
        <v>803</v>
      </c>
      <c r="E1126" s="60" t="s">
        <v>803</v>
      </c>
      <c r="F1126" s="61" t="s">
        <v>803</v>
      </c>
    </row>
    <row r="1127" spans="1:6" x14ac:dyDescent="0.2">
      <c r="A1127" s="49" t="s">
        <v>712</v>
      </c>
      <c r="B1127" s="49" t="s">
        <v>804</v>
      </c>
      <c r="C1127" s="59">
        <v>11</v>
      </c>
      <c r="D1127" s="60">
        <v>281532</v>
      </c>
      <c r="E1127" s="60">
        <v>16886</v>
      </c>
      <c r="F1127" s="61">
        <v>2.5970757053673996E-5</v>
      </c>
    </row>
    <row r="1128" spans="1:6" x14ac:dyDescent="0.2">
      <c r="A1128" s="49" t="s">
        <v>712</v>
      </c>
      <c r="B1128" s="49" t="s">
        <v>3</v>
      </c>
      <c r="C1128" s="59">
        <v>9</v>
      </c>
      <c r="D1128" s="60">
        <v>1351778</v>
      </c>
      <c r="E1128" s="60">
        <v>81107</v>
      </c>
      <c r="F1128" s="61">
        <v>1.2474299374347605E-4</v>
      </c>
    </row>
    <row r="1129" spans="1:6" x14ac:dyDescent="0.2">
      <c r="A1129" s="49" t="s">
        <v>712</v>
      </c>
      <c r="B1129" s="49" t="s">
        <v>2</v>
      </c>
      <c r="C1129" s="59" t="s">
        <v>803</v>
      </c>
      <c r="D1129" s="60" t="s">
        <v>803</v>
      </c>
      <c r="E1129" s="60" t="s">
        <v>803</v>
      </c>
      <c r="F1129" s="61" t="s">
        <v>803</v>
      </c>
    </row>
    <row r="1130" spans="1:6" x14ac:dyDescent="0.2">
      <c r="A1130" s="49" t="s">
        <v>712</v>
      </c>
      <c r="B1130" s="49" t="s">
        <v>6</v>
      </c>
      <c r="C1130" s="59" t="s">
        <v>803</v>
      </c>
      <c r="D1130" s="60" t="s">
        <v>803</v>
      </c>
      <c r="E1130" s="60" t="s">
        <v>803</v>
      </c>
      <c r="F1130" s="61" t="s">
        <v>803</v>
      </c>
    </row>
    <row r="1131" spans="1:6" x14ac:dyDescent="0.2">
      <c r="A1131" s="49" t="s">
        <v>712</v>
      </c>
      <c r="B1131" s="49" t="s">
        <v>10</v>
      </c>
      <c r="C1131" s="59">
        <v>29</v>
      </c>
      <c r="D1131" s="60">
        <v>595418</v>
      </c>
      <c r="E1131" s="60">
        <v>35725</v>
      </c>
      <c r="F1131" s="61">
        <v>5.4945238407112604E-5</v>
      </c>
    </row>
    <row r="1132" spans="1:6" x14ac:dyDescent="0.2">
      <c r="A1132" s="49" t="s">
        <v>712</v>
      </c>
      <c r="B1132" s="49" t="s">
        <v>4</v>
      </c>
      <c r="C1132" s="59">
        <v>5</v>
      </c>
      <c r="D1132" s="60">
        <v>328119</v>
      </c>
      <c r="E1132" s="60">
        <v>19687</v>
      </c>
      <c r="F1132" s="61">
        <v>3.0278709825635435E-5</v>
      </c>
    </row>
    <row r="1133" spans="1:6" x14ac:dyDescent="0.2">
      <c r="A1133" s="49" t="s">
        <v>712</v>
      </c>
      <c r="B1133" s="49" t="s">
        <v>805</v>
      </c>
      <c r="C1133" s="59">
        <v>95</v>
      </c>
      <c r="D1133" s="60">
        <v>1609316</v>
      </c>
      <c r="E1133" s="60">
        <v>96355</v>
      </c>
      <c r="F1133" s="61">
        <v>1.4819449815863781E-4</v>
      </c>
    </row>
    <row r="1134" spans="1:6" x14ac:dyDescent="0.2">
      <c r="A1134" s="49" t="s">
        <v>712</v>
      </c>
      <c r="B1134" s="49" t="s">
        <v>8</v>
      </c>
      <c r="C1134" s="59">
        <v>49</v>
      </c>
      <c r="D1134" s="60">
        <v>524964</v>
      </c>
      <c r="E1134" s="60">
        <v>31498</v>
      </c>
      <c r="F1134" s="61">
        <v>4.8444090114688117E-5</v>
      </c>
    </row>
    <row r="1135" spans="1:6" x14ac:dyDescent="0.2">
      <c r="A1135" s="49" t="s">
        <v>712</v>
      </c>
      <c r="B1135" s="49" t="s">
        <v>806</v>
      </c>
      <c r="C1135" s="59">
        <v>27</v>
      </c>
      <c r="D1135" s="60">
        <v>1137075</v>
      </c>
      <c r="E1135" s="60">
        <v>68225</v>
      </c>
      <c r="F1135" s="61">
        <v>1.0493040980616536E-4</v>
      </c>
    </row>
    <row r="1136" spans="1:6" x14ac:dyDescent="0.2">
      <c r="A1136" s="49" t="s">
        <v>712</v>
      </c>
      <c r="B1136" s="49" t="s">
        <v>25</v>
      </c>
      <c r="C1136" s="59">
        <v>12</v>
      </c>
      <c r="D1136" s="60">
        <v>612006</v>
      </c>
      <c r="E1136" s="60">
        <v>36720</v>
      </c>
      <c r="F1136" s="61">
        <v>5.6475553654560529E-5</v>
      </c>
    </row>
    <row r="1137" spans="1:6" x14ac:dyDescent="0.2">
      <c r="A1137" s="49" t="s">
        <v>712</v>
      </c>
      <c r="B1137" s="49" t="s">
        <v>53</v>
      </c>
      <c r="C1137" s="59">
        <v>249</v>
      </c>
      <c r="D1137" s="60">
        <v>6976006</v>
      </c>
      <c r="E1137" s="60">
        <v>418350</v>
      </c>
      <c r="F1137" s="61">
        <v>6.4342450630134522E-4</v>
      </c>
    </row>
    <row r="1138" spans="1:6" x14ac:dyDescent="0.2">
      <c r="A1138" s="49" t="s">
        <v>369</v>
      </c>
      <c r="B1138" s="49" t="s">
        <v>5</v>
      </c>
      <c r="C1138" s="59" t="s">
        <v>803</v>
      </c>
      <c r="D1138" s="60" t="s">
        <v>803</v>
      </c>
      <c r="E1138" s="60" t="s">
        <v>803</v>
      </c>
      <c r="F1138" s="61" t="s">
        <v>803</v>
      </c>
    </row>
    <row r="1139" spans="1:6" x14ac:dyDescent="0.2">
      <c r="A1139" s="49" t="s">
        <v>369</v>
      </c>
      <c r="B1139" s="49" t="s">
        <v>1</v>
      </c>
      <c r="C1139" s="59">
        <v>8</v>
      </c>
      <c r="D1139" s="60">
        <v>1316178</v>
      </c>
      <c r="E1139" s="60">
        <v>78971</v>
      </c>
      <c r="F1139" s="61">
        <v>1.2145781447860293E-4</v>
      </c>
    </row>
    <row r="1140" spans="1:6" x14ac:dyDescent="0.2">
      <c r="A1140" s="49" t="s">
        <v>369</v>
      </c>
      <c r="B1140" s="49" t="s">
        <v>804</v>
      </c>
      <c r="C1140" s="59">
        <v>34</v>
      </c>
      <c r="D1140" s="60">
        <v>3095627</v>
      </c>
      <c r="E1140" s="60">
        <v>185055</v>
      </c>
      <c r="F1140" s="61">
        <v>2.846155659462064E-4</v>
      </c>
    </row>
    <row r="1141" spans="1:6" x14ac:dyDescent="0.2">
      <c r="A1141" s="49" t="s">
        <v>369</v>
      </c>
      <c r="B1141" s="49" t="s">
        <v>3</v>
      </c>
      <c r="C1141" s="59">
        <v>10</v>
      </c>
      <c r="D1141" s="60">
        <v>4743350</v>
      </c>
      <c r="E1141" s="60">
        <v>284601</v>
      </c>
      <c r="F1141" s="61">
        <v>4.3771783893359426E-4</v>
      </c>
    </row>
    <row r="1142" spans="1:6" x14ac:dyDescent="0.2">
      <c r="A1142" s="49" t="s">
        <v>369</v>
      </c>
      <c r="B1142" s="49" t="s">
        <v>2</v>
      </c>
      <c r="C1142" s="59">
        <v>6</v>
      </c>
      <c r="D1142" s="60">
        <v>9522851</v>
      </c>
      <c r="E1142" s="60">
        <v>571371</v>
      </c>
      <c r="F1142" s="61">
        <v>8.7877161130609763E-4</v>
      </c>
    </row>
    <row r="1143" spans="1:6" x14ac:dyDescent="0.2">
      <c r="A1143" s="49" t="s">
        <v>369</v>
      </c>
      <c r="B1143" s="49" t="s">
        <v>6</v>
      </c>
      <c r="C1143" s="59" t="s">
        <v>803</v>
      </c>
      <c r="D1143" s="60" t="s">
        <v>803</v>
      </c>
      <c r="E1143" s="60" t="s">
        <v>803</v>
      </c>
      <c r="F1143" s="61" t="s">
        <v>803</v>
      </c>
    </row>
    <row r="1144" spans="1:6" x14ac:dyDescent="0.2">
      <c r="A1144" s="49" t="s">
        <v>369</v>
      </c>
      <c r="B1144" s="49" t="s">
        <v>10</v>
      </c>
      <c r="C1144" s="59">
        <v>64</v>
      </c>
      <c r="D1144" s="60">
        <v>1367424</v>
      </c>
      <c r="E1144" s="60">
        <v>82045</v>
      </c>
      <c r="F1144" s="61">
        <v>1.2618564269031642E-4</v>
      </c>
    </row>
    <row r="1145" spans="1:6" x14ac:dyDescent="0.2">
      <c r="A1145" s="49" t="s">
        <v>369</v>
      </c>
      <c r="B1145" s="49" t="s">
        <v>4</v>
      </c>
      <c r="C1145" s="59">
        <v>12</v>
      </c>
      <c r="D1145" s="60">
        <v>2262501</v>
      </c>
      <c r="E1145" s="60">
        <v>135750</v>
      </c>
      <c r="F1145" s="61">
        <v>2.0878421592065882E-4</v>
      </c>
    </row>
    <row r="1146" spans="1:6" x14ac:dyDescent="0.2">
      <c r="A1146" s="49" t="s">
        <v>369</v>
      </c>
      <c r="B1146" s="49" t="s">
        <v>805</v>
      </c>
      <c r="C1146" s="59">
        <v>148</v>
      </c>
      <c r="D1146" s="60">
        <v>3178447</v>
      </c>
      <c r="E1146" s="60">
        <v>185005</v>
      </c>
      <c r="F1146" s="61">
        <v>2.8453866568251555E-4</v>
      </c>
    </row>
    <row r="1147" spans="1:6" x14ac:dyDescent="0.2">
      <c r="A1147" s="49" t="s">
        <v>369</v>
      </c>
      <c r="B1147" s="49" t="s">
        <v>8</v>
      </c>
      <c r="C1147" s="59">
        <v>86</v>
      </c>
      <c r="D1147" s="60">
        <v>2546698</v>
      </c>
      <c r="E1147" s="60">
        <v>152802</v>
      </c>
      <c r="F1147" s="61">
        <v>2.3501028184978644E-4</v>
      </c>
    </row>
    <row r="1148" spans="1:6" x14ac:dyDescent="0.2">
      <c r="A1148" s="49" t="s">
        <v>369</v>
      </c>
      <c r="B1148" s="49" t="s">
        <v>806</v>
      </c>
      <c r="C1148" s="59">
        <v>18</v>
      </c>
      <c r="D1148" s="60">
        <v>3556549</v>
      </c>
      <c r="E1148" s="60">
        <v>213393</v>
      </c>
      <c r="F1148" s="61">
        <v>3.2819955939563278E-4</v>
      </c>
    </row>
    <row r="1149" spans="1:6" x14ac:dyDescent="0.2">
      <c r="A1149" s="49" t="s">
        <v>369</v>
      </c>
      <c r="B1149" s="49" t="s">
        <v>25</v>
      </c>
      <c r="C1149" s="59">
        <v>22</v>
      </c>
      <c r="D1149" s="60">
        <v>3093876</v>
      </c>
      <c r="E1149" s="60">
        <v>185633</v>
      </c>
      <c r="F1149" s="61">
        <v>2.8550453299447262E-4</v>
      </c>
    </row>
    <row r="1150" spans="1:6" x14ac:dyDescent="0.2">
      <c r="A1150" s="49" t="s">
        <v>369</v>
      </c>
      <c r="B1150" s="49" t="s">
        <v>53</v>
      </c>
      <c r="C1150" s="59">
        <v>419</v>
      </c>
      <c r="D1150" s="60">
        <v>35629366</v>
      </c>
      <c r="E1150" s="60">
        <v>2131378</v>
      </c>
      <c r="F1150" s="61">
        <v>3.2780706044975468E-3</v>
      </c>
    </row>
    <row r="1151" spans="1:6" x14ac:dyDescent="0.2">
      <c r="A1151" s="49" t="s">
        <v>719</v>
      </c>
      <c r="B1151" s="49" t="s">
        <v>5</v>
      </c>
      <c r="C1151" s="59" t="s">
        <v>803</v>
      </c>
      <c r="D1151" s="60" t="s">
        <v>803</v>
      </c>
      <c r="E1151" s="60" t="s">
        <v>803</v>
      </c>
      <c r="F1151" s="61" t="s">
        <v>803</v>
      </c>
    </row>
    <row r="1152" spans="1:6" x14ac:dyDescent="0.2">
      <c r="A1152" s="49" t="s">
        <v>719</v>
      </c>
      <c r="B1152" s="49" t="s">
        <v>1</v>
      </c>
      <c r="C1152" s="59">
        <v>8</v>
      </c>
      <c r="D1152" s="60">
        <v>307673</v>
      </c>
      <c r="E1152" s="60">
        <v>18460</v>
      </c>
      <c r="F1152" s="61">
        <v>2.8391577354661966E-5</v>
      </c>
    </row>
    <row r="1153" spans="1:6" x14ac:dyDescent="0.2">
      <c r="A1153" s="49" t="s">
        <v>719</v>
      </c>
      <c r="B1153" s="49" t="s">
        <v>804</v>
      </c>
      <c r="C1153" s="59">
        <v>15</v>
      </c>
      <c r="D1153" s="60">
        <v>746299</v>
      </c>
      <c r="E1153" s="60">
        <v>44778</v>
      </c>
      <c r="F1153" s="61">
        <v>6.8868800150977979E-5</v>
      </c>
    </row>
    <row r="1154" spans="1:6" x14ac:dyDescent="0.2">
      <c r="A1154" s="49" t="s">
        <v>719</v>
      </c>
      <c r="B1154" s="49" t="s">
        <v>3</v>
      </c>
      <c r="C1154" s="59">
        <v>14</v>
      </c>
      <c r="D1154" s="60">
        <v>2680823</v>
      </c>
      <c r="E1154" s="60">
        <v>160849</v>
      </c>
      <c r="F1154" s="61">
        <v>2.4738661028819188E-4</v>
      </c>
    </row>
    <row r="1155" spans="1:6" x14ac:dyDescent="0.2">
      <c r="A1155" s="49" t="s">
        <v>719</v>
      </c>
      <c r="B1155" s="49" t="s">
        <v>2</v>
      </c>
      <c r="C1155" s="59" t="s">
        <v>803</v>
      </c>
      <c r="D1155" s="60" t="s">
        <v>803</v>
      </c>
      <c r="E1155" s="60" t="s">
        <v>803</v>
      </c>
      <c r="F1155" s="61" t="s">
        <v>803</v>
      </c>
    </row>
    <row r="1156" spans="1:6" x14ac:dyDescent="0.2">
      <c r="A1156" s="49" t="s">
        <v>719</v>
      </c>
      <c r="B1156" s="49" t="s">
        <v>6</v>
      </c>
      <c r="C1156" s="59">
        <v>6</v>
      </c>
      <c r="D1156" s="60">
        <v>316013</v>
      </c>
      <c r="E1156" s="60">
        <v>18961</v>
      </c>
      <c r="F1156" s="61">
        <v>2.9162117996844286E-5</v>
      </c>
    </row>
    <row r="1157" spans="1:6" x14ac:dyDescent="0.2">
      <c r="A1157" s="49" t="s">
        <v>719</v>
      </c>
      <c r="B1157" s="49" t="s">
        <v>10</v>
      </c>
      <c r="C1157" s="59">
        <v>63</v>
      </c>
      <c r="D1157" s="60">
        <v>1519412</v>
      </c>
      <c r="E1157" s="60">
        <v>91165</v>
      </c>
      <c r="F1157" s="61">
        <v>1.4021225078752754E-4</v>
      </c>
    </row>
    <row r="1158" spans="1:6" x14ac:dyDescent="0.2">
      <c r="A1158" s="49" t="s">
        <v>719</v>
      </c>
      <c r="B1158" s="49" t="s">
        <v>4</v>
      </c>
      <c r="C1158" s="59">
        <v>11</v>
      </c>
      <c r="D1158" s="60">
        <v>335432</v>
      </c>
      <c r="E1158" s="60">
        <v>20126</v>
      </c>
      <c r="F1158" s="61">
        <v>3.09538941408411E-5</v>
      </c>
    </row>
    <row r="1159" spans="1:6" x14ac:dyDescent="0.2">
      <c r="A1159" s="49" t="s">
        <v>719</v>
      </c>
      <c r="B1159" s="49" t="s">
        <v>805</v>
      </c>
      <c r="C1159" s="59">
        <v>107</v>
      </c>
      <c r="D1159" s="60">
        <v>973622</v>
      </c>
      <c r="E1159" s="60">
        <v>56591</v>
      </c>
      <c r="F1159" s="61">
        <v>8.7037256450578289E-5</v>
      </c>
    </row>
    <row r="1160" spans="1:6" x14ac:dyDescent="0.2">
      <c r="A1160" s="49" t="s">
        <v>719</v>
      </c>
      <c r="B1160" s="49" t="s">
        <v>8</v>
      </c>
      <c r="C1160" s="59">
        <v>91</v>
      </c>
      <c r="D1160" s="60">
        <v>711103</v>
      </c>
      <c r="E1160" s="60">
        <v>42666</v>
      </c>
      <c r="F1160" s="61">
        <v>6.5620533012676461E-5</v>
      </c>
    </row>
    <row r="1161" spans="1:6" x14ac:dyDescent="0.2">
      <c r="A1161" s="49" t="s">
        <v>719</v>
      </c>
      <c r="B1161" s="49" t="s">
        <v>806</v>
      </c>
      <c r="C1161" s="59">
        <v>23</v>
      </c>
      <c r="D1161" s="60">
        <v>504524</v>
      </c>
      <c r="E1161" s="60">
        <v>30271</v>
      </c>
      <c r="F1161" s="61">
        <v>4.6556957643714646E-5</v>
      </c>
    </row>
    <row r="1162" spans="1:6" x14ac:dyDescent="0.2">
      <c r="A1162" s="49" t="s">
        <v>719</v>
      </c>
      <c r="B1162" s="49" t="s">
        <v>25</v>
      </c>
      <c r="C1162" s="59">
        <v>17</v>
      </c>
      <c r="D1162" s="60">
        <v>3568431</v>
      </c>
      <c r="E1162" s="60">
        <v>214106</v>
      </c>
      <c r="F1162" s="61">
        <v>3.292961571558643E-4</v>
      </c>
    </row>
    <row r="1163" spans="1:6" x14ac:dyDescent="0.2">
      <c r="A1163" s="49" t="s">
        <v>719</v>
      </c>
      <c r="B1163" s="49" t="s">
        <v>53</v>
      </c>
      <c r="C1163" s="59">
        <v>360</v>
      </c>
      <c r="D1163" s="60">
        <v>12048322</v>
      </c>
      <c r="E1163" s="60">
        <v>721073</v>
      </c>
      <c r="F1163" s="61">
        <v>1.1090140768070514E-3</v>
      </c>
    </row>
    <row r="1164" spans="1:6" x14ac:dyDescent="0.2">
      <c r="A1164" s="49" t="s">
        <v>504</v>
      </c>
      <c r="B1164" s="49" t="s">
        <v>5</v>
      </c>
      <c r="C1164" s="59">
        <v>18</v>
      </c>
      <c r="D1164" s="60">
        <v>3356960</v>
      </c>
      <c r="E1164" s="60">
        <v>201418</v>
      </c>
      <c r="F1164" s="61">
        <v>3.0978194624167412E-4</v>
      </c>
    </row>
    <row r="1165" spans="1:6" x14ac:dyDescent="0.2">
      <c r="A1165" s="49" t="s">
        <v>504</v>
      </c>
      <c r="B1165" s="49" t="s">
        <v>1</v>
      </c>
      <c r="C1165" s="59">
        <v>13</v>
      </c>
      <c r="D1165" s="60">
        <v>16604055</v>
      </c>
      <c r="E1165" s="60">
        <v>996243</v>
      </c>
      <c r="F1165" s="61">
        <v>1.5322269880032773E-3</v>
      </c>
    </row>
    <row r="1166" spans="1:6" x14ac:dyDescent="0.2">
      <c r="A1166" s="49" t="s">
        <v>504</v>
      </c>
      <c r="B1166" s="49" t="s">
        <v>804</v>
      </c>
      <c r="C1166" s="59">
        <v>86</v>
      </c>
      <c r="D1166" s="60">
        <v>12045541</v>
      </c>
      <c r="E1166" s="60">
        <v>722732</v>
      </c>
      <c r="F1166" s="61">
        <v>1.1115656275563137E-3</v>
      </c>
    </row>
    <row r="1167" spans="1:6" x14ac:dyDescent="0.2">
      <c r="A1167" s="49" t="s">
        <v>504</v>
      </c>
      <c r="B1167" s="49" t="s">
        <v>3</v>
      </c>
      <c r="C1167" s="59">
        <v>43</v>
      </c>
      <c r="D1167" s="60">
        <v>12153337</v>
      </c>
      <c r="E1167" s="60">
        <v>729200</v>
      </c>
      <c r="F1167" s="61">
        <v>1.1215134456673622E-3</v>
      </c>
    </row>
    <row r="1168" spans="1:6" x14ac:dyDescent="0.2">
      <c r="A1168" s="49" t="s">
        <v>504</v>
      </c>
      <c r="B1168" s="49" t="s">
        <v>2</v>
      </c>
      <c r="C1168" s="59">
        <v>10</v>
      </c>
      <c r="D1168" s="60">
        <v>17411660</v>
      </c>
      <c r="E1168" s="60">
        <v>1044700</v>
      </c>
      <c r="F1168" s="61">
        <v>1.6067541095566283E-3</v>
      </c>
    </row>
    <row r="1169" spans="1:6" x14ac:dyDescent="0.2">
      <c r="A1169" s="49" t="s">
        <v>504</v>
      </c>
      <c r="B1169" s="49" t="s">
        <v>6</v>
      </c>
      <c r="C1169" s="59">
        <v>9</v>
      </c>
      <c r="D1169" s="60">
        <v>1836887</v>
      </c>
      <c r="E1169" s="60">
        <v>110213</v>
      </c>
      <c r="F1169" s="61">
        <v>1.6950817524319389E-4</v>
      </c>
    </row>
    <row r="1170" spans="1:6" x14ac:dyDescent="0.2">
      <c r="A1170" s="49" t="s">
        <v>504</v>
      </c>
      <c r="B1170" s="49" t="s">
        <v>10</v>
      </c>
      <c r="C1170" s="59">
        <v>116</v>
      </c>
      <c r="D1170" s="60">
        <v>6131691</v>
      </c>
      <c r="E1170" s="60">
        <v>367901</v>
      </c>
      <c r="F1170" s="61">
        <v>5.6583367824255106E-4</v>
      </c>
    </row>
    <row r="1171" spans="1:6" x14ac:dyDescent="0.2">
      <c r="A1171" s="49" t="s">
        <v>504</v>
      </c>
      <c r="B1171" s="49" t="s">
        <v>4</v>
      </c>
      <c r="C1171" s="59">
        <v>38</v>
      </c>
      <c r="D1171" s="60">
        <v>6323296</v>
      </c>
      <c r="E1171" s="60">
        <v>379379</v>
      </c>
      <c r="F1171" s="61">
        <v>5.8348690277542259E-4</v>
      </c>
    </row>
    <row r="1172" spans="1:6" x14ac:dyDescent="0.2">
      <c r="A1172" s="49" t="s">
        <v>504</v>
      </c>
      <c r="B1172" s="49" t="s">
        <v>805</v>
      </c>
      <c r="C1172" s="59">
        <v>345</v>
      </c>
      <c r="D1172" s="60">
        <v>10592030</v>
      </c>
      <c r="E1172" s="60">
        <v>617552</v>
      </c>
      <c r="F1172" s="61">
        <v>9.4979823285624087E-4</v>
      </c>
    </row>
    <row r="1173" spans="1:6" x14ac:dyDescent="0.2">
      <c r="A1173" s="49" t="s">
        <v>504</v>
      </c>
      <c r="B1173" s="49" t="s">
        <v>8</v>
      </c>
      <c r="C1173" s="59">
        <v>201</v>
      </c>
      <c r="D1173" s="60">
        <v>10163743</v>
      </c>
      <c r="E1173" s="60">
        <v>609825</v>
      </c>
      <c r="F1173" s="61">
        <v>9.3791406610545681E-4</v>
      </c>
    </row>
    <row r="1174" spans="1:6" x14ac:dyDescent="0.2">
      <c r="A1174" s="49" t="s">
        <v>504</v>
      </c>
      <c r="B1174" s="49" t="s">
        <v>806</v>
      </c>
      <c r="C1174" s="59">
        <v>38</v>
      </c>
      <c r="D1174" s="60">
        <v>4563083</v>
      </c>
      <c r="E1174" s="60">
        <v>273785</v>
      </c>
      <c r="F1174" s="61">
        <v>4.2108277389198953E-4</v>
      </c>
    </row>
    <row r="1175" spans="1:6" x14ac:dyDescent="0.2">
      <c r="A1175" s="49" t="s">
        <v>504</v>
      </c>
      <c r="B1175" s="49" t="s">
        <v>25</v>
      </c>
      <c r="C1175" s="59">
        <v>41</v>
      </c>
      <c r="D1175" s="60">
        <v>5034595</v>
      </c>
      <c r="E1175" s="60">
        <v>302076</v>
      </c>
      <c r="F1175" s="61">
        <v>4.6459448109354649E-4</v>
      </c>
    </row>
    <row r="1176" spans="1:6" x14ac:dyDescent="0.2">
      <c r="A1176" s="49" t="s">
        <v>504</v>
      </c>
      <c r="B1176" s="49" t="s">
        <v>53</v>
      </c>
      <c r="C1176" s="59">
        <v>958</v>
      </c>
      <c r="D1176" s="60">
        <v>106216878</v>
      </c>
      <c r="E1176" s="60">
        <v>6355025</v>
      </c>
      <c r="F1176" s="61">
        <v>9.774061965238931E-3</v>
      </c>
    </row>
    <row r="1177" spans="1:6" x14ac:dyDescent="0.2">
      <c r="A1177" s="49" t="s">
        <v>731</v>
      </c>
      <c r="B1177" s="49" t="s">
        <v>5</v>
      </c>
      <c r="C1177" s="59">
        <v>35</v>
      </c>
      <c r="D1177" s="60">
        <v>535170</v>
      </c>
      <c r="E1177" s="60">
        <v>32110</v>
      </c>
      <c r="F1177" s="61">
        <v>4.9385349342264124E-5</v>
      </c>
    </row>
    <row r="1178" spans="1:6" x14ac:dyDescent="0.2">
      <c r="A1178" s="49" t="s">
        <v>731</v>
      </c>
      <c r="B1178" s="49" t="s">
        <v>1</v>
      </c>
      <c r="C1178" s="59">
        <v>24</v>
      </c>
      <c r="D1178" s="60">
        <v>1737844</v>
      </c>
      <c r="E1178" s="60">
        <v>104271</v>
      </c>
      <c r="F1178" s="61">
        <v>1.6036934790617324E-4</v>
      </c>
    </row>
    <row r="1179" spans="1:6" x14ac:dyDescent="0.2">
      <c r="A1179" s="49" t="s">
        <v>731</v>
      </c>
      <c r="B1179" s="49" t="s">
        <v>804</v>
      </c>
      <c r="C1179" s="59">
        <v>94</v>
      </c>
      <c r="D1179" s="60">
        <v>9443893</v>
      </c>
      <c r="E1179" s="60">
        <v>566634</v>
      </c>
      <c r="F1179" s="61">
        <v>8.7148608032402649E-4</v>
      </c>
    </row>
    <row r="1180" spans="1:6" x14ac:dyDescent="0.2">
      <c r="A1180" s="49" t="s">
        <v>731</v>
      </c>
      <c r="B1180" s="49" t="s">
        <v>3</v>
      </c>
      <c r="C1180" s="59">
        <v>39</v>
      </c>
      <c r="D1180" s="60">
        <v>14501492</v>
      </c>
      <c r="E1180" s="60">
        <v>870090</v>
      </c>
      <c r="F1180" s="61">
        <v>1.3382030086954405E-3</v>
      </c>
    </row>
    <row r="1181" spans="1:6" x14ac:dyDescent="0.2">
      <c r="A1181" s="49" t="s">
        <v>731</v>
      </c>
      <c r="B1181" s="49" t="s">
        <v>2</v>
      </c>
      <c r="C1181" s="59">
        <v>10</v>
      </c>
      <c r="D1181" s="60">
        <v>16423390</v>
      </c>
      <c r="E1181" s="60">
        <v>985403</v>
      </c>
      <c r="F1181" s="61">
        <v>1.5155550108351011E-3</v>
      </c>
    </row>
    <row r="1182" spans="1:6" x14ac:dyDescent="0.2">
      <c r="A1182" s="49" t="s">
        <v>731</v>
      </c>
      <c r="B1182" s="49" t="s">
        <v>6</v>
      </c>
      <c r="C1182" s="59">
        <v>16</v>
      </c>
      <c r="D1182" s="60">
        <v>1141538</v>
      </c>
      <c r="E1182" s="60">
        <v>68492</v>
      </c>
      <c r="F1182" s="61">
        <v>1.053410572142745E-4</v>
      </c>
    </row>
    <row r="1183" spans="1:6" x14ac:dyDescent="0.2">
      <c r="A1183" s="49" t="s">
        <v>731</v>
      </c>
      <c r="B1183" s="49" t="s">
        <v>10</v>
      </c>
      <c r="C1183" s="59">
        <v>219</v>
      </c>
      <c r="D1183" s="60">
        <v>14927351</v>
      </c>
      <c r="E1183" s="60">
        <v>895641</v>
      </c>
      <c r="F1183" s="61">
        <v>1.3775005814467389E-3</v>
      </c>
    </row>
    <row r="1184" spans="1:6" x14ac:dyDescent="0.2">
      <c r="A1184" s="49" t="s">
        <v>731</v>
      </c>
      <c r="B1184" s="49" t="s">
        <v>4</v>
      </c>
      <c r="C1184" s="59">
        <v>40</v>
      </c>
      <c r="D1184" s="60">
        <v>8047965</v>
      </c>
      <c r="E1184" s="60">
        <v>482878</v>
      </c>
      <c r="F1184" s="61">
        <v>7.4266891061020913E-4</v>
      </c>
    </row>
    <row r="1185" spans="1:6" x14ac:dyDescent="0.2">
      <c r="A1185" s="49" t="s">
        <v>731</v>
      </c>
      <c r="B1185" s="49" t="s">
        <v>805</v>
      </c>
      <c r="C1185" s="59">
        <v>501</v>
      </c>
      <c r="D1185" s="60">
        <v>14568586</v>
      </c>
      <c r="E1185" s="60">
        <v>868515</v>
      </c>
      <c r="F1185" s="61">
        <v>1.3357806503891787E-3</v>
      </c>
    </row>
    <row r="1186" spans="1:6" x14ac:dyDescent="0.2">
      <c r="A1186" s="49" t="s">
        <v>731</v>
      </c>
      <c r="B1186" s="49" t="s">
        <v>8</v>
      </c>
      <c r="C1186" s="59">
        <v>328</v>
      </c>
      <c r="D1186" s="60">
        <v>4933169</v>
      </c>
      <c r="E1186" s="60">
        <v>295768</v>
      </c>
      <c r="F1186" s="61">
        <v>4.548927438263088E-4</v>
      </c>
    </row>
    <row r="1187" spans="1:6" x14ac:dyDescent="0.2">
      <c r="A1187" s="49" t="s">
        <v>731</v>
      </c>
      <c r="B1187" s="49" t="s">
        <v>806</v>
      </c>
      <c r="C1187" s="59">
        <v>54</v>
      </c>
      <c r="D1187" s="60">
        <v>8689606</v>
      </c>
      <c r="E1187" s="60">
        <v>521376</v>
      </c>
      <c r="F1187" s="61">
        <v>8.018790376416163E-4</v>
      </c>
    </row>
    <row r="1188" spans="1:6" x14ac:dyDescent="0.2">
      <c r="A1188" s="49" t="s">
        <v>731</v>
      </c>
      <c r="B1188" s="49" t="s">
        <v>25</v>
      </c>
      <c r="C1188" s="59">
        <v>43</v>
      </c>
      <c r="D1188" s="60">
        <v>6871280</v>
      </c>
      <c r="E1188" s="60">
        <v>412277</v>
      </c>
      <c r="F1188" s="61">
        <v>6.3408420027345454E-4</v>
      </c>
    </row>
    <row r="1189" spans="1:6" x14ac:dyDescent="0.2">
      <c r="A1189" s="49" t="s">
        <v>731</v>
      </c>
      <c r="B1189" s="49" t="s">
        <v>53</v>
      </c>
      <c r="C1189" s="59">
        <v>1403</v>
      </c>
      <c r="D1189" s="60">
        <v>101821284</v>
      </c>
      <c r="E1189" s="60">
        <v>6103455</v>
      </c>
      <c r="F1189" s="61">
        <v>9.3871459785047854E-3</v>
      </c>
    </row>
    <row r="1190" spans="1:6" x14ac:dyDescent="0.2">
      <c r="A1190" s="49" t="s">
        <v>741</v>
      </c>
      <c r="B1190" s="49" t="s">
        <v>5</v>
      </c>
      <c r="C1190" s="59">
        <v>5</v>
      </c>
      <c r="D1190" s="60">
        <v>120588</v>
      </c>
      <c r="E1190" s="60">
        <v>7235</v>
      </c>
      <c r="F1190" s="61">
        <v>1.1127468156066051E-5</v>
      </c>
    </row>
    <row r="1191" spans="1:6" x14ac:dyDescent="0.2">
      <c r="A1191" s="49" t="s">
        <v>741</v>
      </c>
      <c r="B1191" s="49" t="s">
        <v>1</v>
      </c>
      <c r="C1191" s="59">
        <v>14</v>
      </c>
      <c r="D1191" s="60">
        <v>3367866</v>
      </c>
      <c r="E1191" s="60">
        <v>202072</v>
      </c>
      <c r="F1191" s="61">
        <v>3.1078780169075044E-4</v>
      </c>
    </row>
    <row r="1192" spans="1:6" x14ac:dyDescent="0.2">
      <c r="A1192" s="49" t="s">
        <v>741</v>
      </c>
      <c r="B1192" s="49" t="s">
        <v>804</v>
      </c>
      <c r="C1192" s="59">
        <v>51</v>
      </c>
      <c r="D1192" s="60">
        <v>4102431</v>
      </c>
      <c r="E1192" s="60">
        <v>246008</v>
      </c>
      <c r="F1192" s="61">
        <v>3.7836160140117448E-4</v>
      </c>
    </row>
    <row r="1193" spans="1:6" x14ac:dyDescent="0.2">
      <c r="A1193" s="49" t="s">
        <v>741</v>
      </c>
      <c r="B1193" s="49" t="s">
        <v>3</v>
      </c>
      <c r="C1193" s="59">
        <v>27</v>
      </c>
      <c r="D1193" s="60">
        <v>6670383</v>
      </c>
      <c r="E1193" s="60">
        <v>400223</v>
      </c>
      <c r="F1193" s="61">
        <v>6.1554508470286441E-4</v>
      </c>
    </row>
    <row r="1194" spans="1:6" x14ac:dyDescent="0.2">
      <c r="A1194" s="49" t="s">
        <v>741</v>
      </c>
      <c r="B1194" s="49" t="s">
        <v>2</v>
      </c>
      <c r="C1194" s="59">
        <v>9</v>
      </c>
      <c r="D1194" s="60">
        <v>7464362</v>
      </c>
      <c r="E1194" s="60">
        <v>447862</v>
      </c>
      <c r="F1194" s="61">
        <v>6.8881411794223274E-4</v>
      </c>
    </row>
    <row r="1195" spans="1:6" x14ac:dyDescent="0.2">
      <c r="A1195" s="49" t="s">
        <v>741</v>
      </c>
      <c r="B1195" s="49" t="s">
        <v>6</v>
      </c>
      <c r="C1195" s="59">
        <v>12</v>
      </c>
      <c r="D1195" s="60">
        <v>1699398</v>
      </c>
      <c r="E1195" s="60">
        <v>101964</v>
      </c>
      <c r="F1195" s="61">
        <v>1.5682116973947741E-4</v>
      </c>
    </row>
    <row r="1196" spans="1:6" x14ac:dyDescent="0.2">
      <c r="A1196" s="49" t="s">
        <v>741</v>
      </c>
      <c r="B1196" s="49" t="s">
        <v>10</v>
      </c>
      <c r="C1196" s="59">
        <v>157</v>
      </c>
      <c r="D1196" s="60">
        <v>8271863</v>
      </c>
      <c r="E1196" s="60">
        <v>496312</v>
      </c>
      <c r="F1196" s="61">
        <v>7.633304734586668E-4</v>
      </c>
    </row>
    <row r="1197" spans="1:6" x14ac:dyDescent="0.2">
      <c r="A1197" s="49" t="s">
        <v>741</v>
      </c>
      <c r="B1197" s="49" t="s">
        <v>4</v>
      </c>
      <c r="C1197" s="59">
        <v>20</v>
      </c>
      <c r="D1197" s="60">
        <v>3454075</v>
      </c>
      <c r="E1197" s="60">
        <v>207245</v>
      </c>
      <c r="F1197" s="61">
        <v>3.1874390297220582E-4</v>
      </c>
    </row>
    <row r="1198" spans="1:6" x14ac:dyDescent="0.2">
      <c r="A1198" s="49" t="s">
        <v>741</v>
      </c>
      <c r="B1198" s="49" t="s">
        <v>805</v>
      </c>
      <c r="C1198" s="59">
        <v>358</v>
      </c>
      <c r="D1198" s="60">
        <v>8927893</v>
      </c>
      <c r="E1198" s="60">
        <v>529017</v>
      </c>
      <c r="F1198" s="61">
        <v>8.1363093593885211E-4</v>
      </c>
    </row>
    <row r="1199" spans="1:6" x14ac:dyDescent="0.2">
      <c r="A1199" s="49" t="s">
        <v>741</v>
      </c>
      <c r="B1199" s="49" t="s">
        <v>8</v>
      </c>
      <c r="C1199" s="59">
        <v>208</v>
      </c>
      <c r="D1199" s="60">
        <v>9214199</v>
      </c>
      <c r="E1199" s="60">
        <v>552852</v>
      </c>
      <c r="F1199" s="61">
        <v>8.5028929164028045E-4</v>
      </c>
    </row>
    <row r="1200" spans="1:6" x14ac:dyDescent="0.2">
      <c r="A1200" s="49" t="s">
        <v>741</v>
      </c>
      <c r="B1200" s="49" t="s">
        <v>806</v>
      </c>
      <c r="C1200" s="59">
        <v>35</v>
      </c>
      <c r="D1200" s="60">
        <v>2165634</v>
      </c>
      <c r="E1200" s="60">
        <v>129938</v>
      </c>
      <c r="F1200" s="61">
        <v>1.9984532926923436E-4</v>
      </c>
    </row>
    <row r="1201" spans="1:6" x14ac:dyDescent="0.2">
      <c r="A1201" s="49" t="s">
        <v>741</v>
      </c>
      <c r="B1201" s="49" t="s">
        <v>25</v>
      </c>
      <c r="C1201" s="59">
        <v>58</v>
      </c>
      <c r="D1201" s="60">
        <v>15822364</v>
      </c>
      <c r="E1201" s="60">
        <v>949342</v>
      </c>
      <c r="F1201" s="61">
        <v>1.4600930026559859E-3</v>
      </c>
    </row>
    <row r="1202" spans="1:6" x14ac:dyDescent="0.2">
      <c r="A1202" s="49" t="s">
        <v>741</v>
      </c>
      <c r="B1202" s="49" t="s">
        <v>53</v>
      </c>
      <c r="C1202" s="59">
        <v>954</v>
      </c>
      <c r="D1202" s="60">
        <v>71281056</v>
      </c>
      <c r="E1202" s="60">
        <v>4270069</v>
      </c>
      <c r="F1202" s="61">
        <v>6.567388641562517E-3</v>
      </c>
    </row>
    <row r="1203" spans="1:6" x14ac:dyDescent="0.2">
      <c r="A1203" s="49" t="s">
        <v>749</v>
      </c>
      <c r="B1203" s="49" t="s">
        <v>5</v>
      </c>
      <c r="C1203" s="59" t="s">
        <v>803</v>
      </c>
      <c r="D1203" s="60" t="s">
        <v>803</v>
      </c>
      <c r="E1203" s="60" t="s">
        <v>803</v>
      </c>
      <c r="F1203" s="61" t="s">
        <v>803</v>
      </c>
    </row>
    <row r="1204" spans="1:6" x14ac:dyDescent="0.2">
      <c r="A1204" s="49" t="s">
        <v>749</v>
      </c>
      <c r="B1204" s="49" t="s">
        <v>1</v>
      </c>
      <c r="C1204" s="59">
        <v>7</v>
      </c>
      <c r="D1204" s="60">
        <v>1292924</v>
      </c>
      <c r="E1204" s="60">
        <v>77575</v>
      </c>
      <c r="F1204" s="61">
        <v>1.1931075911635439E-4</v>
      </c>
    </row>
    <row r="1205" spans="1:6" x14ac:dyDescent="0.2">
      <c r="A1205" s="49" t="s">
        <v>749</v>
      </c>
      <c r="B1205" s="49" t="s">
        <v>804</v>
      </c>
      <c r="C1205" s="59">
        <v>8</v>
      </c>
      <c r="D1205" s="60">
        <v>282684</v>
      </c>
      <c r="E1205" s="60">
        <v>16961</v>
      </c>
      <c r="F1205" s="61">
        <v>2.6086107449210273E-5</v>
      </c>
    </row>
    <row r="1206" spans="1:6" x14ac:dyDescent="0.2">
      <c r="A1206" s="49" t="s">
        <v>749</v>
      </c>
      <c r="B1206" s="49" t="s">
        <v>3</v>
      </c>
      <c r="C1206" s="59">
        <v>11</v>
      </c>
      <c r="D1206" s="60">
        <v>1867408</v>
      </c>
      <c r="E1206" s="60">
        <v>112044</v>
      </c>
      <c r="F1206" s="61">
        <v>1.7232426289955283E-4</v>
      </c>
    </row>
    <row r="1207" spans="1:6" x14ac:dyDescent="0.2">
      <c r="A1207" s="49" t="s">
        <v>749</v>
      </c>
      <c r="B1207" s="49" t="s">
        <v>2</v>
      </c>
      <c r="C1207" s="59">
        <v>7</v>
      </c>
      <c r="D1207" s="60">
        <v>430207</v>
      </c>
      <c r="E1207" s="60">
        <v>25812</v>
      </c>
      <c r="F1207" s="61">
        <v>3.9698992127764605E-5</v>
      </c>
    </row>
    <row r="1208" spans="1:6" x14ac:dyDescent="0.2">
      <c r="A1208" s="49" t="s">
        <v>749</v>
      </c>
      <c r="B1208" s="49" t="s">
        <v>6</v>
      </c>
      <c r="C1208" s="59" t="s">
        <v>803</v>
      </c>
      <c r="D1208" s="60" t="s">
        <v>803</v>
      </c>
      <c r="E1208" s="60" t="s">
        <v>803</v>
      </c>
      <c r="F1208" s="61" t="s">
        <v>803</v>
      </c>
    </row>
    <row r="1209" spans="1:6" x14ac:dyDescent="0.2">
      <c r="A1209" s="49" t="s">
        <v>749</v>
      </c>
      <c r="B1209" s="49" t="s">
        <v>10</v>
      </c>
      <c r="C1209" s="59">
        <v>50</v>
      </c>
      <c r="D1209" s="60">
        <v>1860362</v>
      </c>
      <c r="E1209" s="60">
        <v>111622</v>
      </c>
      <c r="F1209" s="61">
        <v>1.7167522467400204E-4</v>
      </c>
    </row>
    <row r="1210" spans="1:6" x14ac:dyDescent="0.2">
      <c r="A1210" s="49" t="s">
        <v>749</v>
      </c>
      <c r="B1210" s="49" t="s">
        <v>4</v>
      </c>
      <c r="C1210" s="59">
        <v>6</v>
      </c>
      <c r="D1210" s="60">
        <v>367674</v>
      </c>
      <c r="E1210" s="60">
        <v>22060</v>
      </c>
      <c r="F1210" s="61">
        <v>3.3928396340403196E-5</v>
      </c>
    </row>
    <row r="1211" spans="1:6" x14ac:dyDescent="0.2">
      <c r="A1211" s="49" t="s">
        <v>749</v>
      </c>
      <c r="B1211" s="49" t="s">
        <v>805</v>
      </c>
      <c r="C1211" s="59">
        <v>97</v>
      </c>
      <c r="D1211" s="60">
        <v>1333047</v>
      </c>
      <c r="E1211" s="60">
        <v>78950</v>
      </c>
      <c r="F1211" s="61">
        <v>1.2142551636785277E-4</v>
      </c>
    </row>
    <row r="1212" spans="1:6" x14ac:dyDescent="0.2">
      <c r="A1212" s="49" t="s">
        <v>749</v>
      </c>
      <c r="B1212" s="49" t="s">
        <v>8</v>
      </c>
      <c r="C1212" s="59">
        <v>67</v>
      </c>
      <c r="D1212" s="60">
        <v>1119488</v>
      </c>
      <c r="E1212" s="60">
        <v>67169</v>
      </c>
      <c r="F1212" s="61">
        <v>1.033062762370146E-4</v>
      </c>
    </row>
    <row r="1213" spans="1:6" x14ac:dyDescent="0.2">
      <c r="A1213" s="49" t="s">
        <v>749</v>
      </c>
      <c r="B1213" s="49" t="s">
        <v>806</v>
      </c>
      <c r="C1213" s="59">
        <v>16</v>
      </c>
      <c r="D1213" s="60">
        <v>280339</v>
      </c>
      <c r="E1213" s="60">
        <v>16820</v>
      </c>
      <c r="F1213" s="61">
        <v>2.5869248705602071E-5</v>
      </c>
    </row>
    <row r="1214" spans="1:6" x14ac:dyDescent="0.2">
      <c r="A1214" s="49" t="s">
        <v>749</v>
      </c>
      <c r="B1214" s="49" t="s">
        <v>25</v>
      </c>
      <c r="C1214" s="59">
        <v>14</v>
      </c>
      <c r="D1214" s="60">
        <v>887182</v>
      </c>
      <c r="E1214" s="60">
        <v>53176</v>
      </c>
      <c r="F1214" s="61">
        <v>8.1784968440493219E-5</v>
      </c>
    </row>
    <row r="1215" spans="1:6" x14ac:dyDescent="0.2">
      <c r="A1215" s="49" t="s">
        <v>749</v>
      </c>
      <c r="B1215" s="49" t="s">
        <v>53</v>
      </c>
      <c r="C1215" s="59">
        <v>291</v>
      </c>
      <c r="D1215" s="60">
        <v>9979325</v>
      </c>
      <c r="E1215" s="60">
        <v>597672</v>
      </c>
      <c r="F1215" s="61">
        <v>9.1922268801275877E-4</v>
      </c>
    </row>
    <row r="1216" spans="1:6" x14ac:dyDescent="0.2">
      <c r="A1216" s="49" t="s">
        <v>755</v>
      </c>
      <c r="B1216" s="49" t="s">
        <v>5</v>
      </c>
      <c r="C1216" s="59">
        <v>26</v>
      </c>
      <c r="D1216" s="60">
        <v>4107052</v>
      </c>
      <c r="E1216" s="60">
        <v>246423</v>
      </c>
      <c r="F1216" s="61">
        <v>3.7899987358980855E-4</v>
      </c>
    </row>
    <row r="1217" spans="1:6" x14ac:dyDescent="0.2">
      <c r="A1217" s="49" t="s">
        <v>755</v>
      </c>
      <c r="B1217" s="49" t="s">
        <v>1</v>
      </c>
      <c r="C1217" s="59">
        <v>16</v>
      </c>
      <c r="D1217" s="60">
        <v>16541435</v>
      </c>
      <c r="E1217" s="60">
        <v>992486</v>
      </c>
      <c r="F1217" s="61">
        <v>1.5264487021895469E-3</v>
      </c>
    </row>
    <row r="1218" spans="1:6" x14ac:dyDescent="0.2">
      <c r="A1218" s="49" t="s">
        <v>755</v>
      </c>
      <c r="B1218" s="49" t="s">
        <v>804</v>
      </c>
      <c r="C1218" s="59">
        <v>85</v>
      </c>
      <c r="D1218" s="60">
        <v>13214629</v>
      </c>
      <c r="E1218" s="60">
        <v>792878</v>
      </c>
      <c r="F1218" s="61">
        <v>1.2194505454934815E-3</v>
      </c>
    </row>
    <row r="1219" spans="1:6" x14ac:dyDescent="0.2">
      <c r="A1219" s="49" t="s">
        <v>755</v>
      </c>
      <c r="B1219" s="49" t="s">
        <v>3</v>
      </c>
      <c r="C1219" s="59">
        <v>39</v>
      </c>
      <c r="D1219" s="60">
        <v>12478053</v>
      </c>
      <c r="E1219" s="60">
        <v>748683</v>
      </c>
      <c r="F1219" s="61">
        <v>1.1514784024171389E-3</v>
      </c>
    </row>
    <row r="1220" spans="1:6" x14ac:dyDescent="0.2">
      <c r="A1220" s="49" t="s">
        <v>755</v>
      </c>
      <c r="B1220" s="49" t="s">
        <v>2</v>
      </c>
      <c r="C1220" s="59">
        <v>12</v>
      </c>
      <c r="D1220" s="60">
        <v>25578018</v>
      </c>
      <c r="E1220" s="60">
        <v>1534681</v>
      </c>
      <c r="F1220" s="61">
        <v>2.3603474716267594E-3</v>
      </c>
    </row>
    <row r="1221" spans="1:6" x14ac:dyDescent="0.2">
      <c r="A1221" s="49" t="s">
        <v>755</v>
      </c>
      <c r="B1221" s="49" t="s">
        <v>6</v>
      </c>
      <c r="C1221" s="59">
        <v>15</v>
      </c>
      <c r="D1221" s="60">
        <v>3433237</v>
      </c>
      <c r="E1221" s="60">
        <v>205994</v>
      </c>
      <c r="F1221" s="61">
        <v>3.1681985837466071E-4</v>
      </c>
    </row>
    <row r="1222" spans="1:6" x14ac:dyDescent="0.2">
      <c r="A1222" s="49" t="s">
        <v>755</v>
      </c>
      <c r="B1222" s="49" t="s">
        <v>10</v>
      </c>
      <c r="C1222" s="59">
        <v>158</v>
      </c>
      <c r="D1222" s="60">
        <v>6679692</v>
      </c>
      <c r="E1222" s="60">
        <v>400782</v>
      </c>
      <c r="F1222" s="61">
        <v>6.1640482965092801E-4</v>
      </c>
    </row>
    <row r="1223" spans="1:6" x14ac:dyDescent="0.2">
      <c r="A1223" s="49" t="s">
        <v>755</v>
      </c>
      <c r="B1223" s="49" t="s">
        <v>4</v>
      </c>
      <c r="C1223" s="59">
        <v>44</v>
      </c>
      <c r="D1223" s="60">
        <v>6995045</v>
      </c>
      <c r="E1223" s="60">
        <v>419703</v>
      </c>
      <c r="F1223" s="61">
        <v>6.4550542743681966E-4</v>
      </c>
    </row>
    <row r="1224" spans="1:6" x14ac:dyDescent="0.2">
      <c r="A1224" s="49" t="s">
        <v>755</v>
      </c>
      <c r="B1224" s="49" t="s">
        <v>805</v>
      </c>
      <c r="C1224" s="59">
        <v>471</v>
      </c>
      <c r="D1224" s="60">
        <v>14284188</v>
      </c>
      <c r="E1224" s="60">
        <v>838865</v>
      </c>
      <c r="F1224" s="61">
        <v>1.2901787940205044E-3</v>
      </c>
    </row>
    <row r="1225" spans="1:6" x14ac:dyDescent="0.2">
      <c r="A1225" s="49" t="s">
        <v>755</v>
      </c>
      <c r="B1225" s="49" t="s">
        <v>8</v>
      </c>
      <c r="C1225" s="59">
        <v>224</v>
      </c>
      <c r="D1225" s="60">
        <v>10465755</v>
      </c>
      <c r="E1225" s="60">
        <v>627945</v>
      </c>
      <c r="F1225" s="61">
        <v>9.6578272166702105E-4</v>
      </c>
    </row>
    <row r="1226" spans="1:6" x14ac:dyDescent="0.2">
      <c r="A1226" s="49" t="s">
        <v>755</v>
      </c>
      <c r="B1226" s="49" t="s">
        <v>806</v>
      </c>
      <c r="C1226" s="59">
        <v>68</v>
      </c>
      <c r="D1226" s="60">
        <v>10208993</v>
      </c>
      <c r="E1226" s="60">
        <v>612540</v>
      </c>
      <c r="F1226" s="61">
        <v>9.4208975042386997E-4</v>
      </c>
    </row>
    <row r="1227" spans="1:6" x14ac:dyDescent="0.2">
      <c r="A1227" s="49" t="s">
        <v>755</v>
      </c>
      <c r="B1227" s="49" t="s">
        <v>25</v>
      </c>
      <c r="C1227" s="59">
        <v>63</v>
      </c>
      <c r="D1227" s="60">
        <v>17160263</v>
      </c>
      <c r="E1227" s="60">
        <v>1004617</v>
      </c>
      <c r="F1227" s="61">
        <v>1.545106244166221E-3</v>
      </c>
    </row>
    <row r="1228" spans="1:6" x14ac:dyDescent="0.2">
      <c r="A1228" s="49" t="s">
        <v>755</v>
      </c>
      <c r="B1228" s="49" t="s">
        <v>53</v>
      </c>
      <c r="C1228" s="59">
        <v>1221</v>
      </c>
      <c r="D1228" s="60">
        <v>141146360</v>
      </c>
      <c r="E1228" s="60">
        <v>8425597</v>
      </c>
      <c r="F1228" s="61">
        <v>1.2958612621056761E-2</v>
      </c>
    </row>
    <row r="1229" spans="1:6" x14ac:dyDescent="0.2">
      <c r="A1229" s="49" t="s">
        <v>766</v>
      </c>
      <c r="B1229" s="49" t="s">
        <v>5</v>
      </c>
      <c r="C1229" s="59" t="s">
        <v>803</v>
      </c>
      <c r="D1229" s="60" t="s">
        <v>803</v>
      </c>
      <c r="E1229" s="60" t="s">
        <v>803</v>
      </c>
      <c r="F1229" s="61" t="s">
        <v>803</v>
      </c>
    </row>
    <row r="1230" spans="1:6" x14ac:dyDescent="0.2">
      <c r="A1230" s="49" t="s">
        <v>766</v>
      </c>
      <c r="B1230" s="49" t="s">
        <v>1</v>
      </c>
      <c r="C1230" s="59">
        <v>7</v>
      </c>
      <c r="D1230" s="60">
        <v>1843828</v>
      </c>
      <c r="E1230" s="60">
        <v>110630</v>
      </c>
      <c r="F1230" s="61">
        <v>1.7014952344237557E-4</v>
      </c>
    </row>
    <row r="1231" spans="1:6" x14ac:dyDescent="0.2">
      <c r="A1231" s="49" t="s">
        <v>766</v>
      </c>
      <c r="B1231" s="49" t="s">
        <v>804</v>
      </c>
      <c r="C1231" s="59">
        <v>31</v>
      </c>
      <c r="D1231" s="60">
        <v>2212849</v>
      </c>
      <c r="E1231" s="60">
        <v>132771</v>
      </c>
      <c r="F1231" s="61">
        <v>2.0420249820995797E-4</v>
      </c>
    </row>
    <row r="1232" spans="1:6" x14ac:dyDescent="0.2">
      <c r="A1232" s="49" t="s">
        <v>766</v>
      </c>
      <c r="B1232" s="49" t="s">
        <v>3</v>
      </c>
      <c r="C1232" s="59">
        <v>11</v>
      </c>
      <c r="D1232" s="60">
        <v>2848212</v>
      </c>
      <c r="E1232" s="60">
        <v>170893</v>
      </c>
      <c r="F1232" s="61">
        <v>2.6283433525840994E-4</v>
      </c>
    </row>
    <row r="1233" spans="1:6" x14ac:dyDescent="0.2">
      <c r="A1233" s="49" t="s">
        <v>766</v>
      </c>
      <c r="B1233" s="49" t="s">
        <v>2</v>
      </c>
      <c r="C1233" s="59" t="s">
        <v>803</v>
      </c>
      <c r="D1233" s="60" t="s">
        <v>803</v>
      </c>
      <c r="E1233" s="60" t="s">
        <v>803</v>
      </c>
      <c r="F1233" s="61" t="s">
        <v>803</v>
      </c>
    </row>
    <row r="1234" spans="1:6" x14ac:dyDescent="0.2">
      <c r="A1234" s="49" t="s">
        <v>766</v>
      </c>
      <c r="B1234" s="49" t="s">
        <v>6</v>
      </c>
      <c r="C1234" s="59">
        <v>10</v>
      </c>
      <c r="D1234" s="60">
        <v>77344</v>
      </c>
      <c r="E1234" s="60">
        <v>4641</v>
      </c>
      <c r="F1234" s="61">
        <v>7.1378824757847336E-6</v>
      </c>
    </row>
    <row r="1235" spans="1:6" x14ac:dyDescent="0.2">
      <c r="A1235" s="49" t="s">
        <v>766</v>
      </c>
      <c r="B1235" s="49" t="s">
        <v>10</v>
      </c>
      <c r="C1235" s="59">
        <v>73</v>
      </c>
      <c r="D1235" s="60">
        <v>2048032</v>
      </c>
      <c r="E1235" s="60">
        <v>122882</v>
      </c>
      <c r="F1235" s="61">
        <v>1.8899316405718156E-4</v>
      </c>
    </row>
    <row r="1236" spans="1:6" x14ac:dyDescent="0.2">
      <c r="A1236" s="49" t="s">
        <v>766</v>
      </c>
      <c r="B1236" s="49" t="s">
        <v>4</v>
      </c>
      <c r="C1236" s="59">
        <v>17</v>
      </c>
      <c r="D1236" s="60">
        <v>2952878</v>
      </c>
      <c r="E1236" s="60">
        <v>177173</v>
      </c>
      <c r="F1236" s="61">
        <v>2.7249300837798072E-4</v>
      </c>
    </row>
    <row r="1237" spans="1:6" x14ac:dyDescent="0.2">
      <c r="A1237" s="49" t="s">
        <v>766</v>
      </c>
      <c r="B1237" s="49" t="s">
        <v>805</v>
      </c>
      <c r="C1237" s="59">
        <v>155</v>
      </c>
      <c r="D1237" s="60">
        <v>3453623</v>
      </c>
      <c r="E1237" s="60">
        <v>205083</v>
      </c>
      <c r="F1237" s="61">
        <v>3.1541873557021344E-4</v>
      </c>
    </row>
    <row r="1238" spans="1:6" x14ac:dyDescent="0.2">
      <c r="A1238" s="49" t="s">
        <v>766</v>
      </c>
      <c r="B1238" s="49" t="s">
        <v>8</v>
      </c>
      <c r="C1238" s="59">
        <v>98</v>
      </c>
      <c r="D1238" s="60">
        <v>1624084</v>
      </c>
      <c r="E1238" s="60">
        <v>97445</v>
      </c>
      <c r="F1238" s="61">
        <v>1.4987092390709834E-4</v>
      </c>
    </row>
    <row r="1239" spans="1:6" x14ac:dyDescent="0.2">
      <c r="A1239" s="49" t="s">
        <v>766</v>
      </c>
      <c r="B1239" s="49" t="s">
        <v>806</v>
      </c>
      <c r="C1239" s="59">
        <v>19</v>
      </c>
      <c r="D1239" s="60">
        <v>3779893</v>
      </c>
      <c r="E1239" s="60">
        <v>226794</v>
      </c>
      <c r="F1239" s="61">
        <v>3.4881036807005449E-4</v>
      </c>
    </row>
    <row r="1240" spans="1:6" x14ac:dyDescent="0.2">
      <c r="A1240" s="49" t="s">
        <v>766</v>
      </c>
      <c r="B1240" s="49" t="s">
        <v>25</v>
      </c>
      <c r="C1240" s="59">
        <v>31</v>
      </c>
      <c r="D1240" s="60">
        <v>2038390</v>
      </c>
      <c r="E1240" s="60">
        <v>122303</v>
      </c>
      <c r="F1240" s="61">
        <v>1.8810265900364153E-4</v>
      </c>
    </row>
    <row r="1241" spans="1:6" x14ac:dyDescent="0.2">
      <c r="A1241" s="49" t="s">
        <v>766</v>
      </c>
      <c r="B1241" s="49" t="s">
        <v>53</v>
      </c>
      <c r="C1241" s="59">
        <v>457</v>
      </c>
      <c r="D1241" s="60">
        <v>23782287</v>
      </c>
      <c r="E1241" s="60">
        <v>1424802</v>
      </c>
      <c r="F1241" s="61">
        <v>2.1913529901450204E-3</v>
      </c>
    </row>
    <row r="1242" spans="1:6" x14ac:dyDescent="0.2">
      <c r="A1242" s="49" t="s">
        <v>772</v>
      </c>
      <c r="B1242" s="49" t="s">
        <v>5</v>
      </c>
      <c r="C1242" s="59">
        <v>16</v>
      </c>
      <c r="D1242" s="60">
        <v>959709</v>
      </c>
      <c r="E1242" s="60">
        <v>57583</v>
      </c>
      <c r="F1242" s="61">
        <v>8.8562957682204762E-5</v>
      </c>
    </row>
    <row r="1243" spans="1:6" x14ac:dyDescent="0.2">
      <c r="A1243" s="49" t="s">
        <v>772</v>
      </c>
      <c r="B1243" s="49" t="s">
        <v>1</v>
      </c>
      <c r="C1243" s="59">
        <v>17</v>
      </c>
      <c r="D1243" s="60">
        <v>3600406</v>
      </c>
      <c r="E1243" s="60">
        <v>216024</v>
      </c>
      <c r="F1243" s="61">
        <v>3.3224605127104531E-4</v>
      </c>
    </row>
    <row r="1244" spans="1:6" x14ac:dyDescent="0.2">
      <c r="A1244" s="49" t="s">
        <v>772</v>
      </c>
      <c r="B1244" s="49" t="s">
        <v>804</v>
      </c>
      <c r="C1244" s="59">
        <v>56</v>
      </c>
      <c r="D1244" s="60">
        <v>4968597</v>
      </c>
      <c r="E1244" s="60">
        <v>298109</v>
      </c>
      <c r="F1244" s="61">
        <v>4.5849321417231441E-4</v>
      </c>
    </row>
    <row r="1245" spans="1:6" x14ac:dyDescent="0.2">
      <c r="A1245" s="49" t="s">
        <v>772</v>
      </c>
      <c r="B1245" s="49" t="s">
        <v>3</v>
      </c>
      <c r="C1245" s="59">
        <v>16</v>
      </c>
      <c r="D1245" s="60">
        <v>5717316</v>
      </c>
      <c r="E1245" s="60">
        <v>343039</v>
      </c>
      <c r="F1245" s="61">
        <v>5.275957911249126E-4</v>
      </c>
    </row>
    <row r="1246" spans="1:6" x14ac:dyDescent="0.2">
      <c r="A1246" s="49" t="s">
        <v>772</v>
      </c>
      <c r="B1246" s="49" t="s">
        <v>2</v>
      </c>
      <c r="C1246" s="59">
        <v>5</v>
      </c>
      <c r="D1246" s="60">
        <v>14183152</v>
      </c>
      <c r="E1246" s="60">
        <v>850989</v>
      </c>
      <c r="F1246" s="61">
        <v>1.3088255699602617E-3</v>
      </c>
    </row>
    <row r="1247" spans="1:6" x14ac:dyDescent="0.2">
      <c r="A1247" s="49" t="s">
        <v>772</v>
      </c>
      <c r="B1247" s="49" t="s">
        <v>6</v>
      </c>
      <c r="C1247" s="59">
        <v>18</v>
      </c>
      <c r="D1247" s="60">
        <v>2294524</v>
      </c>
      <c r="E1247" s="60">
        <v>137671</v>
      </c>
      <c r="F1247" s="61">
        <v>2.1173872405166129E-4</v>
      </c>
    </row>
    <row r="1248" spans="1:6" x14ac:dyDescent="0.2">
      <c r="A1248" s="49" t="s">
        <v>772</v>
      </c>
      <c r="B1248" s="49" t="s">
        <v>10</v>
      </c>
      <c r="C1248" s="59">
        <v>148</v>
      </c>
      <c r="D1248" s="60">
        <v>7625042</v>
      </c>
      <c r="E1248" s="60">
        <v>457503</v>
      </c>
      <c r="F1248" s="61">
        <v>7.0364202678710258E-4</v>
      </c>
    </row>
    <row r="1249" spans="1:6" x14ac:dyDescent="0.2">
      <c r="A1249" s="49" t="s">
        <v>772</v>
      </c>
      <c r="B1249" s="49" t="s">
        <v>4</v>
      </c>
      <c r="C1249" s="59">
        <v>30</v>
      </c>
      <c r="D1249" s="60">
        <v>3223763</v>
      </c>
      <c r="E1249" s="60">
        <v>193426</v>
      </c>
      <c r="F1249" s="61">
        <v>2.9749020809332857E-4</v>
      </c>
    </row>
    <row r="1250" spans="1:6" x14ac:dyDescent="0.2">
      <c r="A1250" s="49" t="s">
        <v>772</v>
      </c>
      <c r="B1250" s="49" t="s">
        <v>805</v>
      </c>
      <c r="C1250" s="59">
        <v>367</v>
      </c>
      <c r="D1250" s="60">
        <v>7199164</v>
      </c>
      <c r="E1250" s="60">
        <v>420666</v>
      </c>
      <c r="F1250" s="61">
        <v>6.4698652651550546E-4</v>
      </c>
    </row>
    <row r="1251" spans="1:6" x14ac:dyDescent="0.2">
      <c r="A1251" s="49" t="s">
        <v>772</v>
      </c>
      <c r="B1251" s="49" t="s">
        <v>8</v>
      </c>
      <c r="C1251" s="59">
        <v>200</v>
      </c>
      <c r="D1251" s="60">
        <v>5518546</v>
      </c>
      <c r="E1251" s="60">
        <v>331113</v>
      </c>
      <c r="F1251" s="61">
        <v>5.0925354022937099E-4</v>
      </c>
    </row>
    <row r="1252" spans="1:6" x14ac:dyDescent="0.2">
      <c r="A1252" s="49" t="s">
        <v>772</v>
      </c>
      <c r="B1252" s="49" t="s">
        <v>806</v>
      </c>
      <c r="C1252" s="59">
        <v>35</v>
      </c>
      <c r="D1252" s="60">
        <v>1128889</v>
      </c>
      <c r="E1252" s="60">
        <v>67733</v>
      </c>
      <c r="F1252" s="61">
        <v>1.0417371121144739E-4</v>
      </c>
    </row>
    <row r="1253" spans="1:6" x14ac:dyDescent="0.2">
      <c r="A1253" s="49" t="s">
        <v>772</v>
      </c>
      <c r="B1253" s="49" t="s">
        <v>25</v>
      </c>
      <c r="C1253" s="59">
        <v>42</v>
      </c>
      <c r="D1253" s="60">
        <v>5918022</v>
      </c>
      <c r="E1253" s="60">
        <v>355081</v>
      </c>
      <c r="F1253" s="61">
        <v>5.4611645063221701E-4</v>
      </c>
    </row>
    <row r="1254" spans="1:6" x14ac:dyDescent="0.2">
      <c r="A1254" s="49" t="s">
        <v>772</v>
      </c>
      <c r="B1254" s="49" t="s">
        <v>53</v>
      </c>
      <c r="C1254" s="59">
        <v>950</v>
      </c>
      <c r="D1254" s="60">
        <v>62337130</v>
      </c>
      <c r="E1254" s="60">
        <v>3728938</v>
      </c>
      <c r="F1254" s="61">
        <v>5.7351263097366462E-3</v>
      </c>
    </row>
    <row r="1255" spans="1:6" x14ac:dyDescent="0.2">
      <c r="A1255" s="49" t="s">
        <v>779</v>
      </c>
      <c r="B1255" s="49" t="s">
        <v>5</v>
      </c>
      <c r="C1255" s="59">
        <v>69</v>
      </c>
      <c r="D1255" s="60">
        <v>18137250</v>
      </c>
      <c r="E1255" s="60">
        <v>1088235</v>
      </c>
      <c r="F1255" s="61">
        <v>1.6737111691522517E-3</v>
      </c>
    </row>
    <row r="1256" spans="1:6" x14ac:dyDescent="0.2">
      <c r="A1256" s="49" t="s">
        <v>779</v>
      </c>
      <c r="B1256" s="49" t="s">
        <v>1</v>
      </c>
      <c r="C1256" s="59">
        <v>40</v>
      </c>
      <c r="D1256" s="60">
        <v>38093934</v>
      </c>
      <c r="E1256" s="60">
        <v>2285636</v>
      </c>
      <c r="F1256" s="61">
        <v>3.5153202220260106E-3</v>
      </c>
    </row>
    <row r="1257" spans="1:6" x14ac:dyDescent="0.2">
      <c r="A1257" s="49" t="s">
        <v>779</v>
      </c>
      <c r="B1257" s="49" t="s">
        <v>804</v>
      </c>
      <c r="C1257" s="59">
        <v>308</v>
      </c>
      <c r="D1257" s="60">
        <v>47693683</v>
      </c>
      <c r="E1257" s="60">
        <v>2861621</v>
      </c>
      <c r="F1257" s="61">
        <v>4.4011881896654998E-3</v>
      </c>
    </row>
    <row r="1258" spans="1:6" x14ac:dyDescent="0.2">
      <c r="A1258" s="49" t="s">
        <v>779</v>
      </c>
      <c r="B1258" s="49" t="s">
        <v>3</v>
      </c>
      <c r="C1258" s="59">
        <v>93</v>
      </c>
      <c r="D1258" s="60">
        <v>29949022</v>
      </c>
      <c r="E1258" s="60">
        <v>1796941</v>
      </c>
      <c r="F1258" s="61">
        <v>2.7637047347380079E-3</v>
      </c>
    </row>
    <row r="1259" spans="1:6" x14ac:dyDescent="0.2">
      <c r="A1259" s="49" t="s">
        <v>779</v>
      </c>
      <c r="B1259" s="49" t="s">
        <v>2</v>
      </c>
      <c r="C1259" s="59">
        <v>31</v>
      </c>
      <c r="D1259" s="60">
        <v>63105204</v>
      </c>
      <c r="E1259" s="60">
        <v>3786312</v>
      </c>
      <c r="F1259" s="61">
        <v>5.8233678243166231E-3</v>
      </c>
    </row>
    <row r="1260" spans="1:6" x14ac:dyDescent="0.2">
      <c r="A1260" s="49" t="s">
        <v>779</v>
      </c>
      <c r="B1260" s="49" t="s">
        <v>6</v>
      </c>
      <c r="C1260" s="59">
        <v>44</v>
      </c>
      <c r="D1260" s="60">
        <v>17912830</v>
      </c>
      <c r="E1260" s="60">
        <v>1074770</v>
      </c>
      <c r="F1260" s="61">
        <v>1.6530019281403056E-3</v>
      </c>
    </row>
    <row r="1261" spans="1:6" x14ac:dyDescent="0.2">
      <c r="A1261" s="49" t="s">
        <v>779</v>
      </c>
      <c r="B1261" s="49" t="s">
        <v>10</v>
      </c>
      <c r="C1261" s="59">
        <v>388</v>
      </c>
      <c r="D1261" s="60">
        <v>32214140</v>
      </c>
      <c r="E1261" s="60">
        <v>1932848</v>
      </c>
      <c r="F1261" s="61">
        <v>2.9727304174866562E-3</v>
      </c>
    </row>
    <row r="1262" spans="1:6" x14ac:dyDescent="0.2">
      <c r="A1262" s="49" t="s">
        <v>779</v>
      </c>
      <c r="B1262" s="49" t="s">
        <v>4</v>
      </c>
      <c r="C1262" s="59">
        <v>81</v>
      </c>
      <c r="D1262" s="60">
        <v>32959645</v>
      </c>
      <c r="E1262" s="60">
        <v>1976861</v>
      </c>
      <c r="F1262" s="61">
        <v>3.0404226436031639E-3</v>
      </c>
    </row>
    <row r="1263" spans="1:6" x14ac:dyDescent="0.2">
      <c r="A1263" s="49" t="s">
        <v>779</v>
      </c>
      <c r="B1263" s="49" t="s">
        <v>805</v>
      </c>
      <c r="C1263" s="59">
        <v>1023</v>
      </c>
      <c r="D1263" s="60">
        <v>47249329</v>
      </c>
      <c r="E1263" s="60">
        <v>2774006</v>
      </c>
      <c r="F1263" s="61">
        <v>4.266435857600023E-3</v>
      </c>
    </row>
    <row r="1264" spans="1:6" x14ac:dyDescent="0.2">
      <c r="A1264" s="49" t="s">
        <v>779</v>
      </c>
      <c r="B1264" s="49" t="s">
        <v>8</v>
      </c>
      <c r="C1264" s="59">
        <v>506</v>
      </c>
      <c r="D1264" s="60">
        <v>63418643</v>
      </c>
      <c r="E1264" s="60">
        <v>3805119</v>
      </c>
      <c r="F1264" s="61">
        <v>5.8522930895012993E-3</v>
      </c>
    </row>
    <row r="1265" spans="1:6" x14ac:dyDescent="0.2">
      <c r="A1265" s="49" t="s">
        <v>779</v>
      </c>
      <c r="B1265" s="49" t="s">
        <v>806</v>
      </c>
      <c r="C1265" s="59">
        <v>105</v>
      </c>
      <c r="D1265" s="60">
        <v>28521895</v>
      </c>
      <c r="E1265" s="60">
        <v>1711314</v>
      </c>
      <c r="F1265" s="61">
        <v>2.6320099571568792E-3</v>
      </c>
    </row>
    <row r="1266" spans="1:6" x14ac:dyDescent="0.2">
      <c r="A1266" s="49" t="s">
        <v>779</v>
      </c>
      <c r="B1266" s="49" t="s">
        <v>25</v>
      </c>
      <c r="C1266" s="59">
        <v>129</v>
      </c>
      <c r="D1266" s="60">
        <v>47891489</v>
      </c>
      <c r="E1266" s="60">
        <v>2821652</v>
      </c>
      <c r="F1266" s="61">
        <v>4.3397156568763078E-3</v>
      </c>
    </row>
    <row r="1267" spans="1:6" x14ac:dyDescent="0.2">
      <c r="A1267" s="49" t="s">
        <v>779</v>
      </c>
      <c r="B1267" s="49" t="s">
        <v>53</v>
      </c>
      <c r="C1267" s="59">
        <v>2817</v>
      </c>
      <c r="D1267" s="60">
        <v>467147064</v>
      </c>
      <c r="E1267" s="60">
        <v>27915314</v>
      </c>
      <c r="F1267" s="61">
        <v>4.2933900152257752E-2</v>
      </c>
    </row>
    <row r="1268" spans="1:6" x14ac:dyDescent="0.2">
      <c r="A1268" s="49" t="s">
        <v>790</v>
      </c>
      <c r="B1268" s="49" t="s">
        <v>5</v>
      </c>
      <c r="C1268" s="59" t="s">
        <v>803</v>
      </c>
      <c r="D1268" s="60" t="s">
        <v>803</v>
      </c>
      <c r="E1268" s="60" t="s">
        <v>803</v>
      </c>
      <c r="F1268" s="61" t="s">
        <v>803</v>
      </c>
    </row>
    <row r="1269" spans="1:6" x14ac:dyDescent="0.2">
      <c r="A1269" s="49" t="s">
        <v>790</v>
      </c>
      <c r="B1269" s="49" t="s">
        <v>1</v>
      </c>
      <c r="C1269" s="59">
        <v>6</v>
      </c>
      <c r="D1269" s="60">
        <v>885700</v>
      </c>
      <c r="E1269" s="60">
        <v>53142</v>
      </c>
      <c r="F1269" s="61">
        <v>8.1732676261183428E-5</v>
      </c>
    </row>
    <row r="1270" spans="1:6" x14ac:dyDescent="0.2">
      <c r="A1270" s="49" t="s">
        <v>790</v>
      </c>
      <c r="B1270" s="49" t="s">
        <v>804</v>
      </c>
      <c r="C1270" s="59">
        <v>16</v>
      </c>
      <c r="D1270" s="60">
        <v>989090</v>
      </c>
      <c r="E1270" s="60">
        <v>59345</v>
      </c>
      <c r="F1270" s="61">
        <v>9.1272922974670328E-5</v>
      </c>
    </row>
    <row r="1271" spans="1:6" x14ac:dyDescent="0.2">
      <c r="A1271" s="49" t="s">
        <v>790</v>
      </c>
      <c r="B1271" s="49" t="s">
        <v>3</v>
      </c>
      <c r="C1271" s="59">
        <v>6</v>
      </c>
      <c r="D1271" s="60">
        <v>2558329</v>
      </c>
      <c r="E1271" s="60">
        <v>153500</v>
      </c>
      <c r="F1271" s="61">
        <v>2.3608380953091073E-4</v>
      </c>
    </row>
    <row r="1272" spans="1:6" x14ac:dyDescent="0.2">
      <c r="A1272" s="49" t="s">
        <v>790</v>
      </c>
      <c r="B1272" s="49" t="s">
        <v>2</v>
      </c>
      <c r="C1272" s="59" t="s">
        <v>803</v>
      </c>
      <c r="D1272" s="60" t="s">
        <v>803</v>
      </c>
      <c r="E1272" s="60" t="s">
        <v>803</v>
      </c>
      <c r="F1272" s="61" t="s">
        <v>803</v>
      </c>
    </row>
    <row r="1273" spans="1:6" x14ac:dyDescent="0.2">
      <c r="A1273" s="49" t="s">
        <v>790</v>
      </c>
      <c r="B1273" s="49" t="s">
        <v>6</v>
      </c>
      <c r="C1273" s="59" t="s">
        <v>803</v>
      </c>
      <c r="D1273" s="60" t="s">
        <v>803</v>
      </c>
      <c r="E1273" s="60" t="s">
        <v>803</v>
      </c>
      <c r="F1273" s="61" t="s">
        <v>803</v>
      </c>
    </row>
    <row r="1274" spans="1:6" x14ac:dyDescent="0.2">
      <c r="A1274" s="49" t="s">
        <v>790</v>
      </c>
      <c r="B1274" s="49" t="s">
        <v>10</v>
      </c>
      <c r="C1274" s="59">
        <v>42</v>
      </c>
      <c r="D1274" s="60">
        <v>982161</v>
      </c>
      <c r="E1274" s="60">
        <v>58930</v>
      </c>
      <c r="F1274" s="61">
        <v>9.063465078603628E-5</v>
      </c>
    </row>
    <row r="1275" spans="1:6" x14ac:dyDescent="0.2">
      <c r="A1275" s="49" t="s">
        <v>790</v>
      </c>
      <c r="B1275" s="49" t="s">
        <v>4</v>
      </c>
      <c r="C1275" s="59">
        <v>8</v>
      </c>
      <c r="D1275" s="60">
        <v>485886</v>
      </c>
      <c r="E1275" s="60">
        <v>29153</v>
      </c>
      <c r="F1275" s="61">
        <v>4.4837467747587229E-5</v>
      </c>
    </row>
    <row r="1276" spans="1:6" x14ac:dyDescent="0.2">
      <c r="A1276" s="49" t="s">
        <v>790</v>
      </c>
      <c r="B1276" s="49" t="s">
        <v>805</v>
      </c>
      <c r="C1276" s="59">
        <v>96</v>
      </c>
      <c r="D1276" s="60">
        <v>4158468</v>
      </c>
      <c r="E1276" s="60">
        <v>241948</v>
      </c>
      <c r="F1276" s="61">
        <v>3.7211729998947742E-4</v>
      </c>
    </row>
    <row r="1277" spans="1:6" x14ac:dyDescent="0.2">
      <c r="A1277" s="49" t="s">
        <v>790</v>
      </c>
      <c r="B1277" s="49" t="s">
        <v>8</v>
      </c>
      <c r="C1277" s="59">
        <v>59</v>
      </c>
      <c r="D1277" s="60">
        <v>1393643</v>
      </c>
      <c r="E1277" s="60">
        <v>83619</v>
      </c>
      <c r="F1277" s="61">
        <v>1.2860646299130439E-4</v>
      </c>
    </row>
    <row r="1278" spans="1:6" x14ac:dyDescent="0.2">
      <c r="A1278" s="49" t="s">
        <v>790</v>
      </c>
      <c r="B1278" s="49" t="s">
        <v>806</v>
      </c>
      <c r="C1278" s="59">
        <v>29</v>
      </c>
      <c r="D1278" s="60">
        <v>284362</v>
      </c>
      <c r="E1278" s="60">
        <v>17062</v>
      </c>
      <c r="F1278" s="61">
        <v>2.6241445981865789E-5</v>
      </c>
    </row>
    <row r="1279" spans="1:6" x14ac:dyDescent="0.2">
      <c r="A1279" s="49" t="s">
        <v>790</v>
      </c>
      <c r="B1279" s="49" t="s">
        <v>25</v>
      </c>
      <c r="C1279" s="59">
        <v>14</v>
      </c>
      <c r="D1279" s="60">
        <v>588739</v>
      </c>
      <c r="E1279" s="60">
        <v>35324</v>
      </c>
      <c r="F1279" s="61">
        <v>5.4328498292311986E-5</v>
      </c>
    </row>
    <row r="1280" spans="1:6" x14ac:dyDescent="0.2">
      <c r="A1280" s="49" t="s">
        <v>790</v>
      </c>
      <c r="B1280" s="49" t="s">
        <v>53</v>
      </c>
      <c r="C1280" s="59">
        <v>284</v>
      </c>
      <c r="D1280" s="60">
        <v>12945638</v>
      </c>
      <c r="E1280" s="60">
        <v>769178</v>
      </c>
      <c r="F1280" s="61">
        <v>1.1829998205040186E-3</v>
      </c>
    </row>
    <row r="1281" spans="1:6" x14ac:dyDescent="0.2">
      <c r="A1281" s="49" t="s">
        <v>796</v>
      </c>
      <c r="B1281" s="49" t="s">
        <v>5</v>
      </c>
      <c r="C1281" s="59" t="s">
        <v>803</v>
      </c>
      <c r="D1281" s="60" t="s">
        <v>803</v>
      </c>
      <c r="E1281" s="60" t="s">
        <v>803</v>
      </c>
      <c r="F1281" s="61" t="s">
        <v>803</v>
      </c>
    </row>
    <row r="1282" spans="1:6" x14ac:dyDescent="0.2">
      <c r="A1282" s="49" t="s">
        <v>796</v>
      </c>
      <c r="B1282" s="49" t="s">
        <v>1</v>
      </c>
      <c r="C1282" s="59">
        <v>5</v>
      </c>
      <c r="D1282" s="60">
        <v>1533347</v>
      </c>
      <c r="E1282" s="60">
        <v>92001</v>
      </c>
      <c r="F1282" s="61">
        <v>1.4149802319643855E-4</v>
      </c>
    </row>
    <row r="1283" spans="1:6" x14ac:dyDescent="0.2">
      <c r="A1283" s="49" t="s">
        <v>796</v>
      </c>
      <c r="B1283" s="49" t="s">
        <v>804</v>
      </c>
      <c r="C1283" s="59">
        <v>41</v>
      </c>
      <c r="D1283" s="60">
        <v>2092158</v>
      </c>
      <c r="E1283" s="60">
        <v>125524</v>
      </c>
      <c r="F1283" s="61">
        <v>1.9305657399060609E-4</v>
      </c>
    </row>
    <row r="1284" spans="1:6" x14ac:dyDescent="0.2">
      <c r="A1284" s="49" t="s">
        <v>796</v>
      </c>
      <c r="B1284" s="49" t="s">
        <v>3</v>
      </c>
      <c r="C1284" s="59">
        <v>16</v>
      </c>
      <c r="D1284" s="60">
        <v>4023831</v>
      </c>
      <c r="E1284" s="60">
        <v>241430</v>
      </c>
      <c r="F1284" s="61">
        <v>3.7132061325764022E-4</v>
      </c>
    </row>
    <row r="1285" spans="1:6" x14ac:dyDescent="0.2">
      <c r="A1285" s="49" t="s">
        <v>796</v>
      </c>
      <c r="B1285" s="49" t="s">
        <v>2</v>
      </c>
      <c r="C1285" s="59">
        <v>7</v>
      </c>
      <c r="D1285" s="60">
        <v>1586728</v>
      </c>
      <c r="E1285" s="60">
        <v>95204</v>
      </c>
      <c r="F1285" s="61">
        <v>1.4642425408847442E-4</v>
      </c>
    </row>
    <row r="1286" spans="1:6" x14ac:dyDescent="0.2">
      <c r="A1286" s="49" t="s">
        <v>796</v>
      </c>
      <c r="B1286" s="49" t="s">
        <v>6</v>
      </c>
      <c r="C1286" s="59" t="s">
        <v>803</v>
      </c>
      <c r="D1286" s="60" t="s">
        <v>803</v>
      </c>
      <c r="E1286" s="60" t="s">
        <v>803</v>
      </c>
      <c r="F1286" s="61" t="s">
        <v>803</v>
      </c>
    </row>
    <row r="1287" spans="1:6" x14ac:dyDescent="0.2">
      <c r="A1287" s="49" t="s">
        <v>796</v>
      </c>
      <c r="B1287" s="49" t="s">
        <v>10</v>
      </c>
      <c r="C1287" s="59">
        <v>79</v>
      </c>
      <c r="D1287" s="60">
        <v>3193071</v>
      </c>
      <c r="E1287" s="60">
        <v>191584</v>
      </c>
      <c r="F1287" s="61">
        <v>2.9465720237895765E-4</v>
      </c>
    </row>
    <row r="1288" spans="1:6" x14ac:dyDescent="0.2">
      <c r="A1288" s="49" t="s">
        <v>796</v>
      </c>
      <c r="B1288" s="49" t="s">
        <v>4</v>
      </c>
      <c r="C1288" s="59">
        <v>16</v>
      </c>
      <c r="D1288" s="60">
        <v>808376</v>
      </c>
      <c r="E1288" s="60">
        <v>48480</v>
      </c>
      <c r="F1288" s="61">
        <v>7.4562495674648538E-5</v>
      </c>
    </row>
    <row r="1289" spans="1:6" x14ac:dyDescent="0.2">
      <c r="A1289" s="49" t="s">
        <v>796</v>
      </c>
      <c r="B1289" s="49" t="s">
        <v>805</v>
      </c>
      <c r="C1289" s="59">
        <v>171</v>
      </c>
      <c r="D1289" s="60">
        <v>2939081</v>
      </c>
      <c r="E1289" s="60">
        <v>173377</v>
      </c>
      <c r="F1289" s="61">
        <v>2.6665474035857139E-4</v>
      </c>
    </row>
    <row r="1290" spans="1:6" x14ac:dyDescent="0.2">
      <c r="A1290" s="49" t="s">
        <v>796</v>
      </c>
      <c r="B1290" s="49" t="s">
        <v>8</v>
      </c>
      <c r="C1290" s="59">
        <v>103</v>
      </c>
      <c r="D1290" s="60">
        <v>2454072</v>
      </c>
      <c r="E1290" s="60">
        <v>147244</v>
      </c>
      <c r="F1290" s="61">
        <v>2.2646204853791151E-4</v>
      </c>
    </row>
    <row r="1291" spans="1:6" x14ac:dyDescent="0.2">
      <c r="A1291" s="49" t="s">
        <v>796</v>
      </c>
      <c r="B1291" s="49" t="s">
        <v>806</v>
      </c>
      <c r="C1291" s="59">
        <v>36</v>
      </c>
      <c r="D1291" s="60">
        <v>4597317</v>
      </c>
      <c r="E1291" s="60">
        <v>275839</v>
      </c>
      <c r="F1291" s="61">
        <v>4.2424183672440965E-4</v>
      </c>
    </row>
    <row r="1292" spans="1:6" x14ac:dyDescent="0.2">
      <c r="A1292" s="49" t="s">
        <v>796</v>
      </c>
      <c r="B1292" s="49" t="s">
        <v>25</v>
      </c>
      <c r="C1292" s="59">
        <v>20</v>
      </c>
      <c r="D1292" s="60">
        <v>1093909</v>
      </c>
      <c r="E1292" s="60">
        <v>65635</v>
      </c>
      <c r="F1292" s="61">
        <v>1.0094697614697932E-4</v>
      </c>
    </row>
    <row r="1293" spans="1:6" x14ac:dyDescent="0.2">
      <c r="A1293" s="49" t="s">
        <v>796</v>
      </c>
      <c r="B1293" s="49" t="s">
        <v>53</v>
      </c>
      <c r="C1293" s="59">
        <v>501</v>
      </c>
      <c r="D1293" s="60">
        <v>24566996</v>
      </c>
      <c r="E1293" s="60">
        <v>1471025</v>
      </c>
      <c r="F1293" s="61">
        <v>2.2624442079166641E-3</v>
      </c>
    </row>
    <row r="1294" spans="1:6" x14ac:dyDescent="0.2">
      <c r="A1294" s="49" t="s">
        <v>21</v>
      </c>
      <c r="B1294" s="49" t="s">
        <v>21</v>
      </c>
      <c r="C1294" s="59">
        <v>101554</v>
      </c>
      <c r="D1294" s="60">
        <v>10873007681</v>
      </c>
      <c r="E1294" s="60">
        <v>650192829</v>
      </c>
      <c r="F1294" s="61">
        <v>1</v>
      </c>
    </row>
    <row r="1296" spans="1:6" x14ac:dyDescent="0.2">
      <c r="A1296" s="49" t="s">
        <v>807</v>
      </c>
    </row>
  </sheetData>
  <autoFilter ref="A6:F1294" xr:uid="{B2A07FD8-866E-40CC-9247-C3B007D5D3A5}"/>
  <mergeCells count="4">
    <mergeCell ref="A1:F1"/>
    <mergeCell ref="A2:F2"/>
    <mergeCell ref="A3:F3"/>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December 2020 Report Cover</vt:lpstr>
      <vt:lpstr>Table 1. Retail Sales Tax</vt:lpstr>
      <vt:lpstr>Table 1A. Retail and Retail Use</vt:lpstr>
      <vt:lpstr>Table 2. Retail Use Tax</vt:lpstr>
      <vt:lpstr>Table 2A. Retail Use Tax</vt:lpstr>
      <vt:lpstr>Table 3. County and City</vt:lpstr>
      <vt:lpstr>Table 4. County and Business</vt:lpstr>
      <vt:lpstr>'Table 1. Retail Sales Tax'!Print_Area</vt:lpstr>
      <vt:lpstr>'Table 1A. Retail and Retail Use'!Print_Area</vt:lpstr>
      <vt:lpstr>'Table 2. Retail Use Tax'!Print_Area</vt:lpstr>
      <vt:lpstr>'Table 2A. Retail Use Tax'!Print_Area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Phipps, Joel</dc:creator>
  <cp:lastModifiedBy>Thelen, Rob</cp:lastModifiedBy>
  <cp:lastPrinted>2018-01-22T21:09:18Z</cp:lastPrinted>
  <dcterms:created xsi:type="dcterms:W3CDTF">2000-08-30T16:28:40Z</dcterms:created>
  <dcterms:modified xsi:type="dcterms:W3CDTF">2021-05-25T14:01:42Z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1686610269</vt:i4>
  </property>
  <property fmtid="{D5CDD505-2E9C-101B-9397-08002B2CF9AE}" pid="3" name="_EmailSubject">
    <vt:lpwstr>September 07 formatted files</vt:lpwstr>
  </property>
  <property fmtid="{D5CDD505-2E9C-101B-9397-08002B2CF9AE}" pid="4" name="_AuthorEmail">
    <vt:lpwstr>Renee.Mulvey@Iowa.gov</vt:lpwstr>
  </property>
  <property fmtid="{D5CDD505-2E9C-101B-9397-08002B2CF9AE}" pid="5" name="_AuthorEmailDisplayName">
    <vt:lpwstr>Mulvey, Renee [IDR]</vt:lpwstr>
  </property>
  <property fmtid="{D5CDD505-2E9C-101B-9397-08002B2CF9AE}" pid="6" name="_PreviousAdHocReviewCycleID">
    <vt:i4>939947167</vt:i4>
  </property>
  <property fmtid="{D5CDD505-2E9C-101B-9397-08002B2CF9AE}" pid="7" name="_ReviewingToolsShownOnce">
    <vt:lpwstr/>
  </property>
</Properties>
</file>