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codeName="ThisWorkbook" defaultThemeVersion="124226"/>
  <mc:AlternateContent xmlns:mc="http://schemas.openxmlformats.org/markup-compatibility/2006">
    <mc:Choice Requires="x15">
      <x15ac:absPath xmlns:x15ac="http://schemas.microsoft.com/office/spreadsheetml/2010/11/ac" url="\\iowa.gov.state.ia.us\Data\IDRShared\RPD\Research\Tax Research\Stat Reports\SALES-USE\FY21\2021-03\2020-12 Web Output\"/>
    </mc:Choice>
  </mc:AlternateContent>
  <xr:revisionPtr revIDLastSave="0" documentId="13_ncr:1_{738E67A8-5600-4C1C-811A-573E89C6B95E}" xr6:coauthVersionLast="36" xr6:coauthVersionMax="36" xr10:uidLastSave="{00000000-0000-0000-0000-000000000000}"/>
  <bookViews>
    <workbookView xWindow="14385" yWindow="32760" windowWidth="14430" windowHeight="12555" tabRatio="841" firstSheet="3" activeTab="4" xr2:uid="{00000000-000D-0000-FFFF-FFFF00000000}"/>
  </bookViews>
  <sheets>
    <sheet name="March 2021 Report Cover" sheetId="11" r:id="rId1"/>
    <sheet name="Table 1. Retail Sales Tax" sheetId="8" r:id="rId2"/>
    <sheet name="Table 1A. Retail and Retail Use" sheetId="10" r:id="rId3"/>
    <sheet name="Table 2. Retail Use Tax" sheetId="9" r:id="rId4"/>
    <sheet name="Table 2A. Retail Use Tax" sheetId="15" r:id="rId5"/>
    <sheet name="Table 3. County and City" sheetId="14" r:id="rId6"/>
    <sheet name="Table 4. County and Business" sheetId="13" r:id="rId7"/>
  </sheets>
  <definedNames>
    <definedName name="_xlnm._FilterDatabase" localSheetId="5" hidden="1">'Table 3. County and City'!$A$7:$F$913</definedName>
    <definedName name="_xlnm._FilterDatabase" localSheetId="6" hidden="1">'Table 4. County and Business'!$A$6:$F$1294</definedName>
    <definedName name="_xlnm.Print_Area" localSheetId="1">'Table 1. Retail Sales Tax'!$A$1:$I$25</definedName>
    <definedName name="_xlnm.Print_Area" localSheetId="2">'Table 1A. Retail and Retail Use'!$A$1:$I$25</definedName>
    <definedName name="_xlnm.Print_Area" localSheetId="3">'Table 2. Retail Use Tax'!$A$1:$I$24</definedName>
    <definedName name="_xlnm.Print_Area" localSheetId="4">'Table 2A. Retail Use Tax'!$A$1:$I$20</definedName>
  </definedNames>
  <calcPr calcId="191029"/>
</workbook>
</file>

<file path=xl/calcChain.xml><?xml version="1.0" encoding="utf-8"?>
<calcChain xmlns="http://schemas.openxmlformats.org/spreadsheetml/2006/main">
  <c r="A3" i="14" l="1"/>
  <c r="C8" i="8"/>
  <c r="A3" i="13" l="1"/>
  <c r="D18" i="15" l="1"/>
  <c r="D17" i="15"/>
  <c r="D16" i="15"/>
  <c r="D13" i="15"/>
  <c r="D12" i="15"/>
  <c r="A3" i="10" l="1"/>
  <c r="A3" i="9" s="1"/>
  <c r="B10" i="10" l="1"/>
  <c r="G10" i="10" l="1"/>
  <c r="H10" i="10"/>
  <c r="G11" i="10"/>
  <c r="H11" i="10"/>
  <c r="G12" i="10"/>
  <c r="H12" i="10"/>
  <c r="G13" i="10"/>
  <c r="H13" i="10"/>
  <c r="G14" i="10"/>
  <c r="H14" i="10"/>
  <c r="G15" i="10"/>
  <c r="H15" i="10"/>
  <c r="G16" i="10"/>
  <c r="H16" i="10"/>
  <c r="G17" i="10"/>
  <c r="H17" i="10"/>
  <c r="G18" i="10"/>
  <c r="H18" i="10"/>
  <c r="G19" i="10"/>
  <c r="H19" i="10"/>
  <c r="G20" i="10"/>
  <c r="H20" i="10"/>
  <c r="G21" i="10"/>
  <c r="H21" i="10"/>
  <c r="F10" i="10"/>
  <c r="F11" i="10"/>
  <c r="F12" i="10"/>
  <c r="F13" i="10"/>
  <c r="F14" i="10"/>
  <c r="F15" i="10"/>
  <c r="F16" i="10"/>
  <c r="F17" i="10"/>
  <c r="F18" i="10"/>
  <c r="F19" i="10"/>
  <c r="F20" i="10"/>
  <c r="F21" i="10"/>
  <c r="E11" i="10"/>
  <c r="E12" i="10"/>
  <c r="E13" i="10"/>
  <c r="E14" i="10"/>
  <c r="E15" i="10"/>
  <c r="E16" i="10"/>
  <c r="E17" i="10"/>
  <c r="E18" i="10"/>
  <c r="E19" i="10"/>
  <c r="E20" i="10"/>
  <c r="E21" i="10"/>
  <c r="E10" i="10"/>
  <c r="C10" i="10"/>
  <c r="D10" i="10" s="1"/>
  <c r="C11" i="10"/>
  <c r="C12" i="10"/>
  <c r="C13" i="10"/>
  <c r="C14" i="10"/>
  <c r="C15" i="10"/>
  <c r="C16" i="10"/>
  <c r="C17" i="10"/>
  <c r="C18" i="10"/>
  <c r="C19" i="10"/>
  <c r="C20" i="10"/>
  <c r="C21" i="10"/>
  <c r="B11" i="10"/>
  <c r="B12" i="10"/>
  <c r="B13" i="10"/>
  <c r="B14" i="10"/>
  <c r="B15" i="10"/>
  <c r="B16" i="10"/>
  <c r="B17" i="10"/>
  <c r="B18" i="10"/>
  <c r="B19" i="10"/>
  <c r="B20" i="10"/>
  <c r="B21" i="10"/>
  <c r="C8" i="10"/>
  <c r="C8" i="9" s="1"/>
  <c r="C4" i="15" s="1"/>
  <c r="B8" i="10"/>
  <c r="B8" i="9" s="1"/>
  <c r="B4" i="15" s="1"/>
  <c r="F8" i="9"/>
  <c r="H8" i="9" s="1"/>
  <c r="E8" i="9"/>
  <c r="G8" i="9" s="1"/>
  <c r="F8" i="8"/>
  <c r="F8" i="10" s="1"/>
  <c r="E8" i="8"/>
  <c r="E8" i="10" s="1"/>
  <c r="I21" i="9"/>
  <c r="I20" i="9"/>
  <c r="I19" i="9"/>
  <c r="I18" i="9"/>
  <c r="I17" i="9"/>
  <c r="I16" i="9"/>
  <c r="I15" i="9"/>
  <c r="I14" i="9"/>
  <c r="I13" i="9"/>
  <c r="I12" i="9"/>
  <c r="I11" i="9"/>
  <c r="I10" i="9"/>
  <c r="D11" i="9"/>
  <c r="D12" i="9"/>
  <c r="D13" i="9"/>
  <c r="D14" i="9"/>
  <c r="D15" i="9"/>
  <c r="D16" i="9"/>
  <c r="D17" i="9"/>
  <c r="D18" i="9"/>
  <c r="D19" i="9"/>
  <c r="D20" i="9"/>
  <c r="D21" i="9"/>
  <c r="D10" i="9"/>
  <c r="H23" i="9"/>
  <c r="E23" i="9"/>
  <c r="B23" i="9"/>
  <c r="B7" i="15" s="1"/>
  <c r="F23" i="8"/>
  <c r="E23" i="8"/>
  <c r="C23" i="9"/>
  <c r="C7" i="15" s="1"/>
  <c r="F23" i="9"/>
  <c r="G23" i="9"/>
  <c r="D10" i="8"/>
  <c r="D11" i="8"/>
  <c r="D12" i="8"/>
  <c r="D13" i="8"/>
  <c r="D14" i="8"/>
  <c r="D15" i="8"/>
  <c r="D16" i="8"/>
  <c r="D17" i="8"/>
  <c r="D18" i="8"/>
  <c r="D19" i="8"/>
  <c r="D20" i="8"/>
  <c r="D21" i="8"/>
  <c r="C23" i="8"/>
  <c r="G23" i="8"/>
  <c r="B23" i="8"/>
  <c r="I10" i="8"/>
  <c r="I11" i="8"/>
  <c r="I12" i="8"/>
  <c r="I13" i="8"/>
  <c r="I14" i="8"/>
  <c r="I15" i="8"/>
  <c r="I16" i="8"/>
  <c r="I17" i="8"/>
  <c r="I18" i="8"/>
  <c r="I19" i="8"/>
  <c r="I20" i="8"/>
  <c r="I21" i="8"/>
  <c r="H23" i="8"/>
  <c r="D7" i="15" l="1"/>
  <c r="I23" i="8"/>
  <c r="D21" i="10"/>
  <c r="I21" i="10"/>
  <c r="I18" i="10"/>
  <c r="I15" i="10"/>
  <c r="I12" i="10"/>
  <c r="C8" i="15"/>
  <c r="D8" i="15" s="1"/>
  <c r="C9" i="15"/>
  <c r="B9" i="15"/>
  <c r="B8" i="15"/>
  <c r="D15" i="10"/>
  <c r="D14" i="10"/>
  <c r="H8" i="8"/>
  <c r="H8" i="10" s="1"/>
  <c r="I17" i="10"/>
  <c r="C23" i="10"/>
  <c r="G23" i="10"/>
  <c r="I19" i="10"/>
  <c r="I16" i="10"/>
  <c r="I13" i="10"/>
  <c r="D23" i="8"/>
  <c r="G8" i="8"/>
  <c r="G8" i="10" s="1"/>
  <c r="F23" i="10"/>
  <c r="I20" i="10"/>
  <c r="I14" i="10"/>
  <c r="D18" i="10"/>
  <c r="D12" i="10"/>
  <c r="D16" i="10"/>
  <c r="D20" i="10"/>
  <c r="H23" i="10"/>
  <c r="I11" i="10"/>
  <c r="I10" i="10"/>
  <c r="E23" i="10"/>
  <c r="D19" i="10"/>
  <c r="D13" i="10"/>
  <c r="D17" i="10"/>
  <c r="D11" i="10"/>
  <c r="B23" i="10"/>
  <c r="D23" i="9"/>
  <c r="I23" i="9"/>
  <c r="D9" i="15" l="1"/>
  <c r="I23" i="10"/>
  <c r="D23" i="10"/>
</calcChain>
</file>

<file path=xl/sharedStrings.xml><?xml version="1.0" encoding="utf-8"?>
<sst xmlns="http://schemas.openxmlformats.org/spreadsheetml/2006/main" count="5108" uniqueCount="808">
  <si>
    <t>Business Group</t>
  </si>
  <si>
    <t>Building Materials</t>
  </si>
  <si>
    <t>General Merchandise</t>
  </si>
  <si>
    <t>Food Dealers</t>
  </si>
  <si>
    <t>Motor Vehicle</t>
  </si>
  <si>
    <t>Apparel</t>
  </si>
  <si>
    <t>Home Furnishings</t>
  </si>
  <si>
    <t>Eating and Drinking</t>
  </si>
  <si>
    <t>Specialty Retail</t>
  </si>
  <si>
    <t>Services</t>
  </si>
  <si>
    <t>Miscellaneous</t>
  </si>
  <si>
    <t>Computed Tax</t>
  </si>
  <si>
    <t>Comparison of Use Taxes for the Quarter Ending</t>
  </si>
  <si>
    <t>Number of Returns</t>
  </si>
  <si>
    <t>Retailer's</t>
  </si>
  <si>
    <t>Consumer's</t>
  </si>
  <si>
    <t>Percent Change</t>
  </si>
  <si>
    <t>of Returns</t>
  </si>
  <si>
    <t>by Business Group</t>
  </si>
  <si>
    <t>Retail Sales Tax by Business Group</t>
  </si>
  <si>
    <t>Retailer's Use Tax by Business Group</t>
  </si>
  <si>
    <t>State Totals</t>
  </si>
  <si>
    <t>Use Tax</t>
  </si>
  <si>
    <t>Number of Registrations</t>
  </si>
  <si>
    <t>Utilities and Transportation</t>
  </si>
  <si>
    <t>Wholesale</t>
  </si>
  <si>
    <t>Percentages may not sum to totals due to rounding.</t>
  </si>
  <si>
    <t>Taxable Sales</t>
  </si>
  <si>
    <t>Table 1. Iowa Retail Sales Tax</t>
  </si>
  <si>
    <t>of tax</t>
  </si>
  <si>
    <t>Table 1A. Iowa Retail and Retail Use Sales Tax</t>
  </si>
  <si>
    <t>Retail and Retail Use Sales Tax by Business Group</t>
  </si>
  <si>
    <t>of Tax</t>
  </si>
  <si>
    <t>Table 2. Iowa Retail Use Taxes</t>
  </si>
  <si>
    <t>Retail Sales and Use Tax Quarterly Report</t>
  </si>
  <si>
    <t>SF 2417, passed during the 2018 Legislative session, updated the definition of retailer subject to sales tax in Iowa that effectively will shift most out-of-state retailers from filing under a retailer's use tax permit to filing under a retail sales tax permit. These changes were effective January 1, 2019. Therefore, throughout fiscal year 2019, reported taxable sales in use tax returns will diminish as retailers implement this change. This report has provided taxable sales by business class separately for sales and use tax permit holders, but includes a new table (1A) that combines the two together. It is anticipated that after this transition year, all Department sales and use tax analysis will consider the two together.</t>
  </si>
  <si>
    <t>Effective beginning with the fiscal year 2014 quarterly and annual reports, the Department reassigned approximately 12 percent of retailers after a review of the business class codes assigned to retailers in the sales and use tax database. In addition, the Convenience Stores and Gas Stations business class was moved from the Motor Vehicle group to the Food Dealers group. Because these changes would not be reflected in reports prior to fiscal year 2014, care should be taken when comparing business group data for reports for fiscal year 2014 and later with reports for periods prior to fiscal year 2014.</t>
  </si>
  <si>
    <r>
      <t>Business Class Definition:</t>
    </r>
    <r>
      <rPr>
        <sz val="12"/>
        <rFont val="Arial"/>
        <family val="2"/>
      </rPr>
      <t xml:space="preserve"> The business classification for retail sales activity used by the Department is based on the 2007 North American Industry Classification System (NAICS). The Department attempted to match as closely as possible its four digit business class codes to the NAICS when the system was introduced in 1997.  The two digit NAICS and the first two digits of the Department’s business class codes represent the same 20 general categories of economic activity. However not all business class codes were changed to match NAICS at the four digit level.</t>
    </r>
  </si>
  <si>
    <r>
      <t>Retail Sales Tax Statistics by City</t>
    </r>
    <r>
      <rPr>
        <sz val="12"/>
        <rFont val="Arial"/>
        <family val="2"/>
      </rPr>
      <t>: Table 3 provides retail sales and tax data for all cities in Iowa where at least 10 returns were filed during the quarter. The “Other” category provides data for all cities in each county not satisfying the minimum return count requirements and businesses in the unincorporated area of a county.</t>
    </r>
  </si>
  <si>
    <r>
      <t>Retail Sales Tax Statistics by County and Business Group</t>
    </r>
    <r>
      <rPr>
        <sz val="12"/>
        <rFont val="Arial"/>
        <family val="2"/>
      </rPr>
      <t>: Table 4 provides retail sales and tax data by 12 business groups for each county. Breakouts are provided for each business group within a county where at least 5 or more returns were filed in a fiscal year. An "S", representing "Suppressed", is</t>
    </r>
    <r>
      <rPr>
        <sz val="12"/>
        <color indexed="10"/>
        <rFont val="Arial"/>
        <family val="2"/>
      </rPr>
      <t xml:space="preserve"> </t>
    </r>
    <r>
      <rPr>
        <sz val="12"/>
        <rFont val="Arial"/>
        <family val="2"/>
      </rPr>
      <t>used for any business group that does not have at least 5 returns filed.</t>
    </r>
  </si>
  <si>
    <t>Table 3. Iowa Retail Sales Tax</t>
  </si>
  <si>
    <t>by County and City</t>
  </si>
  <si>
    <t>Taxable sales include the value of taxable goods and services that are subject to the 6% State sales tax rate and the value of hotel/motel room rentals and qualified construction equipment purchases subject to the 5% State excise tax rate.  Computed tax equals the taxable sales subject to the 6% State sales tax multiplied by that rate plus taxable sales subject to the 5% State excise tax multiplied by that rate.</t>
  </si>
  <si>
    <t>County</t>
  </si>
  <si>
    <t>City</t>
  </si>
  <si>
    <t>Percent of Tax</t>
  </si>
  <si>
    <t>Adair</t>
  </si>
  <si>
    <t>Greenfield</t>
  </si>
  <si>
    <t>Stuart</t>
  </si>
  <si>
    <t>Fontanelle</t>
  </si>
  <si>
    <t>Orient</t>
  </si>
  <si>
    <t>Bridgewater</t>
  </si>
  <si>
    <t>Other</t>
  </si>
  <si>
    <t>County Totals</t>
  </si>
  <si>
    <t>Adams</t>
  </si>
  <si>
    <t>Corning</t>
  </si>
  <si>
    <t>Allamakee</t>
  </si>
  <si>
    <t>Waukon</t>
  </si>
  <si>
    <t>Lansing</t>
  </si>
  <si>
    <t>Postville</t>
  </si>
  <si>
    <t>Harpers Ferry</t>
  </si>
  <si>
    <t>New Albin</t>
  </si>
  <si>
    <t>Appanoose</t>
  </si>
  <si>
    <t>Centerville</t>
  </si>
  <si>
    <t>Moravia</t>
  </si>
  <si>
    <t>Moulton</t>
  </si>
  <si>
    <t>Cincinnati</t>
  </si>
  <si>
    <t>Audubon</t>
  </si>
  <si>
    <t>Exira</t>
  </si>
  <si>
    <t>Benton</t>
  </si>
  <si>
    <t>Vinton</t>
  </si>
  <si>
    <t>Belle Plaine</t>
  </si>
  <si>
    <t>Atkins</t>
  </si>
  <si>
    <t>Blairstown</t>
  </si>
  <si>
    <t>Shellsburg</t>
  </si>
  <si>
    <t>Urbana</t>
  </si>
  <si>
    <t>Keystone</t>
  </si>
  <si>
    <t>Van Horne</t>
  </si>
  <si>
    <t>Newhall</t>
  </si>
  <si>
    <t>Norway</t>
  </si>
  <si>
    <t>Walford</t>
  </si>
  <si>
    <t>Garrison</t>
  </si>
  <si>
    <t>Black Hawk</t>
  </si>
  <si>
    <t>Waterloo</t>
  </si>
  <si>
    <t>Cedar Falls</t>
  </si>
  <si>
    <t>Evansdale</t>
  </si>
  <si>
    <t>Hudson</t>
  </si>
  <si>
    <t>Laporte City</t>
  </si>
  <si>
    <t>Dunkerton</t>
  </si>
  <si>
    <t>Janesville</t>
  </si>
  <si>
    <t>Gilbertville</t>
  </si>
  <si>
    <t>Raymond</t>
  </si>
  <si>
    <t>Elk Run Heights</t>
  </si>
  <si>
    <t>Boone</t>
  </si>
  <si>
    <t>Ogden</t>
  </si>
  <si>
    <t>Madrid</t>
  </si>
  <si>
    <t>Bremer</t>
  </si>
  <si>
    <t>Waverly</t>
  </si>
  <si>
    <t>Sumner</t>
  </si>
  <si>
    <t>Denver</t>
  </si>
  <si>
    <t>Tripoli</t>
  </si>
  <si>
    <t>Readlyn</t>
  </si>
  <si>
    <t>Plainfield</t>
  </si>
  <si>
    <t>Buchanan</t>
  </si>
  <si>
    <t>Independence</t>
  </si>
  <si>
    <t>Jesup</t>
  </si>
  <si>
    <t>Hazleton</t>
  </si>
  <si>
    <t>Fairbank</t>
  </si>
  <si>
    <t>Winthrop</t>
  </si>
  <si>
    <t>Rowley</t>
  </si>
  <si>
    <t>Brandon</t>
  </si>
  <si>
    <t>Lamont</t>
  </si>
  <si>
    <t>Quasqueton</t>
  </si>
  <si>
    <t>Aurora</t>
  </si>
  <si>
    <t>Buena Vista</t>
  </si>
  <si>
    <t>Storm Lake</t>
  </si>
  <si>
    <t>Alta</t>
  </si>
  <si>
    <t>Sioux Rapids</t>
  </si>
  <si>
    <t>Albert City</t>
  </si>
  <si>
    <t>Newell</t>
  </si>
  <si>
    <t>Linn Grove</t>
  </si>
  <si>
    <t>Marathon</t>
  </si>
  <si>
    <t>Butler</t>
  </si>
  <si>
    <t>Parkersburg</t>
  </si>
  <si>
    <t>Greene</t>
  </si>
  <si>
    <t>Allison</t>
  </si>
  <si>
    <t>Clarksville</t>
  </si>
  <si>
    <t>Shell Rock</t>
  </si>
  <si>
    <t>Aplington</t>
  </si>
  <si>
    <t>Dumont</t>
  </si>
  <si>
    <t>New Hartford</t>
  </si>
  <si>
    <t>Calhoun</t>
  </si>
  <si>
    <t>Rockwell City</t>
  </si>
  <si>
    <t>Manson</t>
  </si>
  <si>
    <t>Lake City</t>
  </si>
  <si>
    <t>Lohrville</t>
  </si>
  <si>
    <t>Pomeroy</t>
  </si>
  <si>
    <t>Farnhamville</t>
  </si>
  <si>
    <t>Carroll</t>
  </si>
  <si>
    <t>Manning</t>
  </si>
  <si>
    <t>Coon Rapids</t>
  </si>
  <si>
    <t>Glidden</t>
  </si>
  <si>
    <t>Breda</t>
  </si>
  <si>
    <t>Templeton</t>
  </si>
  <si>
    <t>Arcadia</t>
  </si>
  <si>
    <t>Dedham</t>
  </si>
  <si>
    <t>Halbur</t>
  </si>
  <si>
    <t>Cass</t>
  </si>
  <si>
    <t>Atlantic</t>
  </si>
  <si>
    <t>Anita</t>
  </si>
  <si>
    <t>Griswold</t>
  </si>
  <si>
    <t>Massena</t>
  </si>
  <si>
    <t>Cumberland</t>
  </si>
  <si>
    <t>Lewis</t>
  </si>
  <si>
    <t>Wiota</t>
  </si>
  <si>
    <t>Cedar</t>
  </si>
  <si>
    <t>Tipton</t>
  </si>
  <si>
    <t>West Branch</t>
  </si>
  <si>
    <t>Durant</t>
  </si>
  <si>
    <t>Clarence</t>
  </si>
  <si>
    <t>Mechanicsville</t>
  </si>
  <si>
    <t>Lowden</t>
  </si>
  <si>
    <t>Stanwood</t>
  </si>
  <si>
    <t>Bennett</t>
  </si>
  <si>
    <t>Wilton</t>
  </si>
  <si>
    <t>Cerro Gordo</t>
  </si>
  <si>
    <t>Mason City</t>
  </si>
  <si>
    <t>Clear Lake</t>
  </si>
  <si>
    <t>Rockwell</t>
  </si>
  <si>
    <t>Ventura</t>
  </si>
  <si>
    <t>Thornton</t>
  </si>
  <si>
    <t>Plymouth</t>
  </si>
  <si>
    <t>Swaledale</t>
  </si>
  <si>
    <t>Cherokee</t>
  </si>
  <si>
    <t>Marcus</t>
  </si>
  <si>
    <t>Aurelia</t>
  </si>
  <si>
    <t>Cleghorn</t>
  </si>
  <si>
    <t>Quimby</t>
  </si>
  <si>
    <t>Chickasaw</t>
  </si>
  <si>
    <t>New Hampton</t>
  </si>
  <si>
    <t>Nashua</t>
  </si>
  <si>
    <t>Fredericksburg</t>
  </si>
  <si>
    <t>Lawler</t>
  </si>
  <si>
    <t>Ionia</t>
  </si>
  <si>
    <t>Alta Vista</t>
  </si>
  <si>
    <t>Clarke</t>
  </si>
  <si>
    <t>Osceola</t>
  </si>
  <si>
    <t>Murray</t>
  </si>
  <si>
    <t>Clay</t>
  </si>
  <si>
    <t>Spencer</t>
  </si>
  <si>
    <t>Everly</t>
  </si>
  <si>
    <t>Royal</t>
  </si>
  <si>
    <t>Peterson</t>
  </si>
  <si>
    <t>Fostoria</t>
  </si>
  <si>
    <t>Webb</t>
  </si>
  <si>
    <t>Clayton</t>
  </si>
  <si>
    <t>Elkader</t>
  </si>
  <si>
    <t>Guttenberg</t>
  </si>
  <si>
    <t>Strawberry Point</t>
  </si>
  <si>
    <t>Monona</t>
  </si>
  <si>
    <t>Mcgregor</t>
  </si>
  <si>
    <t>Edgewood</t>
  </si>
  <si>
    <t>Garnavillo</t>
  </si>
  <si>
    <t>Marquette</t>
  </si>
  <si>
    <t>Luana</t>
  </si>
  <si>
    <t>St. Olaf</t>
  </si>
  <si>
    <t>Clinton</t>
  </si>
  <si>
    <t>Dewitt</t>
  </si>
  <si>
    <t>Camanche</t>
  </si>
  <si>
    <t>Wheatland</t>
  </si>
  <si>
    <t>Delmar</t>
  </si>
  <si>
    <t>Grand Mound</t>
  </si>
  <si>
    <t>Calamus</t>
  </si>
  <si>
    <t>Charlotte</t>
  </si>
  <si>
    <t>Lost Nation</t>
  </si>
  <si>
    <t>Low Moor</t>
  </si>
  <si>
    <t>Goose Lake</t>
  </si>
  <si>
    <t>Crawford</t>
  </si>
  <si>
    <t>Denison</t>
  </si>
  <si>
    <t>Manilla</t>
  </si>
  <si>
    <t>Schleswig</t>
  </si>
  <si>
    <t>Dow City</t>
  </si>
  <si>
    <t>Charter Oak</t>
  </si>
  <si>
    <t>Westside</t>
  </si>
  <si>
    <t>Kiron</t>
  </si>
  <si>
    <t>Vail</t>
  </si>
  <si>
    <t>Dallas</t>
  </si>
  <si>
    <t>West Des Moines</t>
  </si>
  <si>
    <t>Waukee</t>
  </si>
  <si>
    <t>Adel</t>
  </si>
  <si>
    <t>Perry</t>
  </si>
  <si>
    <t>Clive</t>
  </si>
  <si>
    <t>Dallas Center</t>
  </si>
  <si>
    <t>Woodward</t>
  </si>
  <si>
    <t>Urbandale</t>
  </si>
  <si>
    <t>Desoto</t>
  </si>
  <si>
    <t>Granger</t>
  </si>
  <si>
    <t>Redfield</t>
  </si>
  <si>
    <t>Van Meter</t>
  </si>
  <si>
    <t>Dexter</t>
  </si>
  <si>
    <t>Minburn</t>
  </si>
  <si>
    <t>Bouton</t>
  </si>
  <si>
    <t>Grimes</t>
  </si>
  <si>
    <t>Davis</t>
  </si>
  <si>
    <t>Bloomfield</t>
  </si>
  <si>
    <t>Drakesville</t>
  </si>
  <si>
    <t>Pulaski</t>
  </si>
  <si>
    <t>Decatur</t>
  </si>
  <si>
    <t>Lamoni</t>
  </si>
  <si>
    <t>Leon</t>
  </si>
  <si>
    <t>Davis City</t>
  </si>
  <si>
    <t>Decatur City</t>
  </si>
  <si>
    <t>Delaware</t>
  </si>
  <si>
    <t>Manchester</t>
  </si>
  <si>
    <t>Delhi</t>
  </si>
  <si>
    <t>Hopkinton</t>
  </si>
  <si>
    <t>Earlville</t>
  </si>
  <si>
    <t>Dyersville</t>
  </si>
  <si>
    <t>Colesburg</t>
  </si>
  <si>
    <t>Ryan</t>
  </si>
  <si>
    <t>Dundee</t>
  </si>
  <si>
    <t>Greeley</t>
  </si>
  <si>
    <t>Des Moines</t>
  </si>
  <si>
    <t>Burlington</t>
  </si>
  <si>
    <t>West Burlington</t>
  </si>
  <si>
    <t>Mediapolis</t>
  </si>
  <si>
    <t>Danville</t>
  </si>
  <si>
    <t>Dickinson</t>
  </si>
  <si>
    <t>Spirit Lake</t>
  </si>
  <si>
    <t>Milford</t>
  </si>
  <si>
    <t>Arnolds Park</t>
  </si>
  <si>
    <t>Okoboji</t>
  </si>
  <si>
    <t>Lake Park</t>
  </si>
  <si>
    <t>Terril</t>
  </si>
  <si>
    <t>Wahpeton</t>
  </si>
  <si>
    <t>West Okoboji</t>
  </si>
  <si>
    <t>Dubuque</t>
  </si>
  <si>
    <t>Cascade</t>
  </si>
  <si>
    <t>Peosta</t>
  </si>
  <si>
    <t>Farley</t>
  </si>
  <si>
    <t>Epworth</t>
  </si>
  <si>
    <t>New Vienna</t>
  </si>
  <si>
    <t>Holy Cross</t>
  </si>
  <si>
    <t>Worthington</t>
  </si>
  <si>
    <t>Bernard</t>
  </si>
  <si>
    <t>Asbury</t>
  </si>
  <si>
    <t>Sherrill</t>
  </si>
  <si>
    <t>Durango</t>
  </si>
  <si>
    <t>Emmet</t>
  </si>
  <si>
    <t>Estherville</t>
  </si>
  <si>
    <t>Armstrong</t>
  </si>
  <si>
    <t>Ringsted</t>
  </si>
  <si>
    <t>Wallingford</t>
  </si>
  <si>
    <t>Fayette</t>
  </si>
  <si>
    <t>Oelwein</t>
  </si>
  <si>
    <t>West Union</t>
  </si>
  <si>
    <t>Clermont</t>
  </si>
  <si>
    <t>Elgin</t>
  </si>
  <si>
    <t>Hawkeye</t>
  </si>
  <si>
    <t>Maynard</t>
  </si>
  <si>
    <t>Waucoma</t>
  </si>
  <si>
    <t>Arlington</t>
  </si>
  <si>
    <t>Wadena</t>
  </si>
  <si>
    <t>Floyd</t>
  </si>
  <si>
    <t>Charles City</t>
  </si>
  <si>
    <t>Nora Springs</t>
  </si>
  <si>
    <t>Rockford</t>
  </si>
  <si>
    <t>Rudd</t>
  </si>
  <si>
    <t>Marble Rock</t>
  </si>
  <si>
    <t>Franklin</t>
  </si>
  <si>
    <t>Hampton</t>
  </si>
  <si>
    <t>Sheffield</t>
  </si>
  <si>
    <t>Ackley</t>
  </si>
  <si>
    <t>Latimer</t>
  </si>
  <si>
    <t>Alexander</t>
  </si>
  <si>
    <t>Geneva</t>
  </si>
  <si>
    <t>Dows</t>
  </si>
  <si>
    <t>Fremont</t>
  </si>
  <si>
    <t>Sidney</t>
  </si>
  <si>
    <t>Hamburg</t>
  </si>
  <si>
    <t>Tabor</t>
  </si>
  <si>
    <t>Shenandoah</t>
  </si>
  <si>
    <t>Farragut</t>
  </si>
  <si>
    <t>Jefferson</t>
  </si>
  <si>
    <t>Scranton</t>
  </si>
  <si>
    <t>Grand Junction</t>
  </si>
  <si>
    <t>Paton</t>
  </si>
  <si>
    <t>Churdan</t>
  </si>
  <si>
    <t>Rippey</t>
  </si>
  <si>
    <t>Grundy</t>
  </si>
  <si>
    <t>Grundy Center</t>
  </si>
  <si>
    <t>Conrad</t>
  </si>
  <si>
    <t>Reinbeck</t>
  </si>
  <si>
    <t>Dike</t>
  </si>
  <si>
    <t>Wellsburg</t>
  </si>
  <si>
    <t>Holland</t>
  </si>
  <si>
    <t>Beaman</t>
  </si>
  <si>
    <t>Guthrie</t>
  </si>
  <si>
    <t>Guthrie Center</t>
  </si>
  <si>
    <t>Panora</t>
  </si>
  <si>
    <t>Casey</t>
  </si>
  <si>
    <t>Menlo</t>
  </si>
  <si>
    <t>Yale</t>
  </si>
  <si>
    <t>Bayard</t>
  </si>
  <si>
    <t>Hamilton</t>
  </si>
  <si>
    <t>Webster City</t>
  </si>
  <si>
    <t>Jewell Junction</t>
  </si>
  <si>
    <t>Stratford</t>
  </si>
  <si>
    <t>Ellsworth</t>
  </si>
  <si>
    <t>Williams</t>
  </si>
  <si>
    <t>Stanhope</t>
  </si>
  <si>
    <t>Blairsburg</t>
  </si>
  <si>
    <t>Hancock</t>
  </si>
  <si>
    <t>Garner</t>
  </si>
  <si>
    <t>Britt</t>
  </si>
  <si>
    <t>Forest City</t>
  </si>
  <si>
    <t>Kanawha</t>
  </si>
  <si>
    <t>Klemme</t>
  </si>
  <si>
    <t>Corwith</t>
  </si>
  <si>
    <t>Crystal Lake</t>
  </si>
  <si>
    <t>Hardin</t>
  </si>
  <si>
    <t>Iowa Falls</t>
  </si>
  <si>
    <t>Eldora</t>
  </si>
  <si>
    <t>Alden</t>
  </si>
  <si>
    <t>Hubbard</t>
  </si>
  <si>
    <t>Radcliffe</t>
  </si>
  <si>
    <t>Union</t>
  </si>
  <si>
    <t>Steamboat Rock</t>
  </si>
  <si>
    <t>Harrison</t>
  </si>
  <si>
    <t>Missouri Valley</t>
  </si>
  <si>
    <t>Woodbine</t>
  </si>
  <si>
    <t>Logan</t>
  </si>
  <si>
    <t>Dunlap</t>
  </si>
  <si>
    <t>Mondamin</t>
  </si>
  <si>
    <t>Pisgah</t>
  </si>
  <si>
    <t>Modale</t>
  </si>
  <si>
    <t>Persia</t>
  </si>
  <si>
    <t>Henry</t>
  </si>
  <si>
    <t>Mount Pleasant</t>
  </si>
  <si>
    <t>New London</t>
  </si>
  <si>
    <t>Wayland</t>
  </si>
  <si>
    <t>Winfield</t>
  </si>
  <si>
    <t>Salem</t>
  </si>
  <si>
    <t>Mount Union</t>
  </si>
  <si>
    <t>Olds</t>
  </si>
  <si>
    <t>Howard</t>
  </si>
  <si>
    <t>Cresco</t>
  </si>
  <si>
    <t>Elma</t>
  </si>
  <si>
    <t>Lime Springs</t>
  </si>
  <si>
    <t>Riceville</t>
  </si>
  <si>
    <t>Protivin</t>
  </si>
  <si>
    <t>Chester</t>
  </si>
  <si>
    <t>Humboldt</t>
  </si>
  <si>
    <t>Dakota City</t>
  </si>
  <si>
    <t>Renwick</t>
  </si>
  <si>
    <t>Livermore</t>
  </si>
  <si>
    <t>Ida</t>
  </si>
  <si>
    <t>Ida Grove</t>
  </si>
  <si>
    <t>Holstein</t>
  </si>
  <si>
    <t>Battle Creek</t>
  </si>
  <si>
    <t>Arthur</t>
  </si>
  <si>
    <t>Galva</t>
  </si>
  <si>
    <t>Iowa</t>
  </si>
  <si>
    <t>Williamsburg</t>
  </si>
  <si>
    <t>Marengo</t>
  </si>
  <si>
    <t>Victor</t>
  </si>
  <si>
    <t>North English</t>
  </si>
  <si>
    <t>Ladora</t>
  </si>
  <si>
    <t>Parnell</t>
  </si>
  <si>
    <t>Jackson</t>
  </si>
  <si>
    <t>Maquoketa</t>
  </si>
  <si>
    <t>Bellevue</t>
  </si>
  <si>
    <t>Preston</t>
  </si>
  <si>
    <t>Lamotte</t>
  </si>
  <si>
    <t>Sabula</t>
  </si>
  <si>
    <t>Miles</t>
  </si>
  <si>
    <t>Springbrook</t>
  </si>
  <si>
    <t>Andrew</t>
  </si>
  <si>
    <t>Zwingle</t>
  </si>
  <si>
    <t>Jasper</t>
  </si>
  <si>
    <t>Newton</t>
  </si>
  <si>
    <t>Colfax</t>
  </si>
  <si>
    <t>Monroe</t>
  </si>
  <si>
    <t>Sully</t>
  </si>
  <si>
    <t>Prairie City</t>
  </si>
  <si>
    <t>Baxter</t>
  </si>
  <si>
    <t>Kellogg</t>
  </si>
  <si>
    <t>Lynnville</t>
  </si>
  <si>
    <t>Mingo</t>
  </si>
  <si>
    <t>Reasnor</t>
  </si>
  <si>
    <t>Fairfield</t>
  </si>
  <si>
    <t>Batavia</t>
  </si>
  <si>
    <t>Libertyville</t>
  </si>
  <si>
    <t>Lockridge</t>
  </si>
  <si>
    <t>Packwood</t>
  </si>
  <si>
    <t>Johnson</t>
  </si>
  <si>
    <t>Iowa City</t>
  </si>
  <si>
    <t>Coralville</t>
  </si>
  <si>
    <t>North Liberty</t>
  </si>
  <si>
    <t>Solon</t>
  </si>
  <si>
    <t>Swisher</t>
  </si>
  <si>
    <t>Oxford</t>
  </si>
  <si>
    <t>Tiffin</t>
  </si>
  <si>
    <t>Lone Tree</t>
  </si>
  <si>
    <t>Hills</t>
  </si>
  <si>
    <t>Jones</t>
  </si>
  <si>
    <t>Monticello</t>
  </si>
  <si>
    <t>Anamosa</t>
  </si>
  <si>
    <t>Wyoming</t>
  </si>
  <si>
    <t>Olin</t>
  </si>
  <si>
    <t>Oxford Junction</t>
  </si>
  <si>
    <t>Martelle</t>
  </si>
  <si>
    <t>Onslow</t>
  </si>
  <si>
    <t>Keokuk</t>
  </si>
  <si>
    <t>Sigourney</t>
  </si>
  <si>
    <t>Keota</t>
  </si>
  <si>
    <t>Richland</t>
  </si>
  <si>
    <t>Hedrick</t>
  </si>
  <si>
    <t>Ollie</t>
  </si>
  <si>
    <t>Keswick</t>
  </si>
  <si>
    <t>Harper</t>
  </si>
  <si>
    <t>South English</t>
  </si>
  <si>
    <t>What Cheer</t>
  </si>
  <si>
    <t>Kossuth</t>
  </si>
  <si>
    <t>Algona</t>
  </si>
  <si>
    <t>Bancroft</t>
  </si>
  <si>
    <t>Titonka</t>
  </si>
  <si>
    <t>Swea City</t>
  </si>
  <si>
    <t>Whittemore</t>
  </si>
  <si>
    <t>Wesley</t>
  </si>
  <si>
    <t>Burt</t>
  </si>
  <si>
    <t>Luverne</t>
  </si>
  <si>
    <t>West Bend</t>
  </si>
  <si>
    <t>Fenton</t>
  </si>
  <si>
    <t>Lakota</t>
  </si>
  <si>
    <t>Lone Rock</t>
  </si>
  <si>
    <t>Ledyard</t>
  </si>
  <si>
    <t>Lee</t>
  </si>
  <si>
    <t>Fort Madison</t>
  </si>
  <si>
    <t>West Point</t>
  </si>
  <si>
    <t>Donnellson</t>
  </si>
  <si>
    <t>Montrose</t>
  </si>
  <si>
    <t>Houghton</t>
  </si>
  <si>
    <t>Linn</t>
  </si>
  <si>
    <t>Cedar Rapids</t>
  </si>
  <si>
    <t>Marion</t>
  </si>
  <si>
    <t>Hiawatha</t>
  </si>
  <si>
    <t>Mount Vernon</t>
  </si>
  <si>
    <t>Center Point</t>
  </si>
  <si>
    <t>Fairfax</t>
  </si>
  <si>
    <t>Lisbon</t>
  </si>
  <si>
    <t>Central City</t>
  </si>
  <si>
    <t>Ely</t>
  </si>
  <si>
    <t>Springville</t>
  </si>
  <si>
    <t>Palo</t>
  </si>
  <si>
    <t>Robins</t>
  </si>
  <si>
    <t>Coggon</t>
  </si>
  <si>
    <t>Walker</t>
  </si>
  <si>
    <t>Alburnett</t>
  </si>
  <si>
    <t>Louisa</t>
  </si>
  <si>
    <t>Wapello</t>
  </si>
  <si>
    <t>Columbus Junction</t>
  </si>
  <si>
    <t>Morning Sun</t>
  </si>
  <si>
    <t>Lucas</t>
  </si>
  <si>
    <t>Chariton</t>
  </si>
  <si>
    <t>Russell</t>
  </si>
  <si>
    <t>Lyon</t>
  </si>
  <si>
    <t>Rock Rapids</t>
  </si>
  <si>
    <t>Inwood</t>
  </si>
  <si>
    <t>Larchwood</t>
  </si>
  <si>
    <t>George</t>
  </si>
  <si>
    <t>Doon</t>
  </si>
  <si>
    <t>Alvord</t>
  </si>
  <si>
    <t>Lester</t>
  </si>
  <si>
    <t>Little Rock</t>
  </si>
  <si>
    <t>Madison</t>
  </si>
  <si>
    <t>Winterset</t>
  </si>
  <si>
    <t>St. Charles</t>
  </si>
  <si>
    <t>Earlham</t>
  </si>
  <si>
    <t>Truro</t>
  </si>
  <si>
    <t>Mahaska</t>
  </si>
  <si>
    <t>Oskaloosa</t>
  </si>
  <si>
    <t>New Sharon</t>
  </si>
  <si>
    <t>Eddyville</t>
  </si>
  <si>
    <t>Leighton</t>
  </si>
  <si>
    <t>Pella</t>
  </si>
  <si>
    <t>Knoxville</t>
  </si>
  <si>
    <t>Pleasantville</t>
  </si>
  <si>
    <t>Melcher-Dallas</t>
  </si>
  <si>
    <t>Bussey</t>
  </si>
  <si>
    <t>Harvey</t>
  </si>
  <si>
    <t>Marshall</t>
  </si>
  <si>
    <t>Marshalltown</t>
  </si>
  <si>
    <t>State Center</t>
  </si>
  <si>
    <t>Melbourne</t>
  </si>
  <si>
    <t>Gilman</t>
  </si>
  <si>
    <t>Legrand</t>
  </si>
  <si>
    <t>Albion</t>
  </si>
  <si>
    <t>Laurel</t>
  </si>
  <si>
    <t>Rhodes</t>
  </si>
  <si>
    <t>Haverhill</t>
  </si>
  <si>
    <t>Mills</t>
  </si>
  <si>
    <t>Glenwood</t>
  </si>
  <si>
    <t>Malvern</t>
  </si>
  <si>
    <t>Emerson</t>
  </si>
  <si>
    <t>Pacific Junction</t>
  </si>
  <si>
    <t>Hastings</t>
  </si>
  <si>
    <t>Silver City</t>
  </si>
  <si>
    <t>Mitchell</t>
  </si>
  <si>
    <t>Osage</t>
  </si>
  <si>
    <t>St. Ansgar</t>
  </si>
  <si>
    <t>Stacyville</t>
  </si>
  <si>
    <t>Orchard</t>
  </si>
  <si>
    <t>Onawa</t>
  </si>
  <si>
    <t>Mapleton</t>
  </si>
  <si>
    <t>Whiting</t>
  </si>
  <si>
    <t>Ute</t>
  </si>
  <si>
    <t>Moorhead</t>
  </si>
  <si>
    <t>Soldier</t>
  </si>
  <si>
    <t>Albia</t>
  </si>
  <si>
    <t>Lovilia</t>
  </si>
  <si>
    <t>Montgomery</t>
  </si>
  <si>
    <t>Red Oak</t>
  </si>
  <si>
    <t>Villisca</t>
  </si>
  <si>
    <t>Stanton</t>
  </si>
  <si>
    <t>Muscatine</t>
  </si>
  <si>
    <t>West Liberty</t>
  </si>
  <si>
    <t>Nichols</t>
  </si>
  <si>
    <t>Atalissa</t>
  </si>
  <si>
    <t>O'Brien</t>
  </si>
  <si>
    <t>Sheldon</t>
  </si>
  <si>
    <t>Hartley</t>
  </si>
  <si>
    <t>Sanborn</t>
  </si>
  <si>
    <t>Paullina</t>
  </si>
  <si>
    <t>Primghar</t>
  </si>
  <si>
    <t>Sutherland</t>
  </si>
  <si>
    <t>Calumet</t>
  </si>
  <si>
    <t>Sibley</t>
  </si>
  <si>
    <t>Ocheyedan</t>
  </si>
  <si>
    <t>Ashton</t>
  </si>
  <si>
    <t>Melvin</t>
  </si>
  <si>
    <t>Page</t>
  </si>
  <si>
    <t>Clarinda</t>
  </si>
  <si>
    <t>Essex</t>
  </si>
  <si>
    <t>Braddyville</t>
  </si>
  <si>
    <t>Coin</t>
  </si>
  <si>
    <t>Palo Alto</t>
  </si>
  <si>
    <t>Emmetsburg</t>
  </si>
  <si>
    <t>Graettinger</t>
  </si>
  <si>
    <t>Ruthven</t>
  </si>
  <si>
    <t>Mallard</t>
  </si>
  <si>
    <t>Cylinder</t>
  </si>
  <si>
    <t>Lemars</t>
  </si>
  <si>
    <t>Remsen</t>
  </si>
  <si>
    <t>Kingsley</t>
  </si>
  <si>
    <t>Akron</t>
  </si>
  <si>
    <t>Hinton</t>
  </si>
  <si>
    <t>Merrill</t>
  </si>
  <si>
    <t>Sioux City</t>
  </si>
  <si>
    <t>Westfield</t>
  </si>
  <si>
    <t>Pocahontas</t>
  </si>
  <si>
    <t>Laurens</t>
  </si>
  <si>
    <t>Fonda</t>
  </si>
  <si>
    <t>Rolfe</t>
  </si>
  <si>
    <t>Havelock</t>
  </si>
  <si>
    <t>Polk</t>
  </si>
  <si>
    <t>Ankeny</t>
  </si>
  <si>
    <t>Altoona</t>
  </si>
  <si>
    <t>Johnston</t>
  </si>
  <si>
    <t>Pleasant Hill</t>
  </si>
  <si>
    <t>Bondurant</t>
  </si>
  <si>
    <t>Windsor Heights</t>
  </si>
  <si>
    <t>Polk City</t>
  </si>
  <si>
    <t>Runnells</t>
  </si>
  <si>
    <t>Mitchellville</t>
  </si>
  <si>
    <t>Elkhart</t>
  </si>
  <si>
    <t>Carlisle</t>
  </si>
  <si>
    <t>Pottawattamie</t>
  </si>
  <si>
    <t>Council Bluffs</t>
  </si>
  <si>
    <t>Avoca</t>
  </si>
  <si>
    <t>Carter Lake</t>
  </si>
  <si>
    <t>Oakland</t>
  </si>
  <si>
    <t>Walnut</t>
  </si>
  <si>
    <t>Underwood</t>
  </si>
  <si>
    <t>Neola</t>
  </si>
  <si>
    <t>Crescent</t>
  </si>
  <si>
    <t>Treynor</t>
  </si>
  <si>
    <t>Carson</t>
  </si>
  <si>
    <t>Minden</t>
  </si>
  <si>
    <t>Poweshiek</t>
  </si>
  <si>
    <t>Grinnell</t>
  </si>
  <si>
    <t>Montezuma</t>
  </si>
  <si>
    <t>Brooklyn</t>
  </si>
  <si>
    <t>Malcom</t>
  </si>
  <si>
    <t>Deep River</t>
  </si>
  <si>
    <t>Ringgold</t>
  </si>
  <si>
    <t>Mount Ayr</t>
  </si>
  <si>
    <t>Diagonal</t>
  </si>
  <si>
    <t>Sac</t>
  </si>
  <si>
    <t>Sac City</t>
  </si>
  <si>
    <t>Lake View</t>
  </si>
  <si>
    <t>Odebolt</t>
  </si>
  <si>
    <t>Wall Lake</t>
  </si>
  <si>
    <t>Schaller</t>
  </si>
  <si>
    <t>Auburn</t>
  </si>
  <si>
    <t>Early</t>
  </si>
  <si>
    <t>Lytton</t>
  </si>
  <si>
    <t>Scott</t>
  </si>
  <si>
    <t>Davenport</t>
  </si>
  <si>
    <t>Bettendorf</t>
  </si>
  <si>
    <t>Eldridge</t>
  </si>
  <si>
    <t>Leclaire</t>
  </si>
  <si>
    <t>Blue Grass</t>
  </si>
  <si>
    <t>Walcott</t>
  </si>
  <si>
    <t>Long Grove</t>
  </si>
  <si>
    <t>Buffalo</t>
  </si>
  <si>
    <t>Princeton</t>
  </si>
  <si>
    <t>Donahue</t>
  </si>
  <si>
    <t>Mccausland</t>
  </si>
  <si>
    <t>Dixon</t>
  </si>
  <si>
    <t>Shelby</t>
  </si>
  <si>
    <t>Harlan</t>
  </si>
  <si>
    <t>Elk Horn</t>
  </si>
  <si>
    <t>Earling</t>
  </si>
  <si>
    <t>Defiance</t>
  </si>
  <si>
    <t>Panama</t>
  </si>
  <si>
    <t>Irwin</t>
  </si>
  <si>
    <t>Portsmouth</t>
  </si>
  <si>
    <t>Sioux</t>
  </si>
  <si>
    <t>Sioux Center</t>
  </si>
  <si>
    <t>Orange City</t>
  </si>
  <si>
    <t>Rock Valley</t>
  </si>
  <si>
    <t>Hull</t>
  </si>
  <si>
    <t>Hawarden</t>
  </si>
  <si>
    <t>Alton</t>
  </si>
  <si>
    <t>Ireton</t>
  </si>
  <si>
    <t>Boyden</t>
  </si>
  <si>
    <t>Hospers</t>
  </si>
  <si>
    <t>Granville</t>
  </si>
  <si>
    <t>Maurice</t>
  </si>
  <si>
    <t>Story</t>
  </si>
  <si>
    <t>Ames</t>
  </si>
  <si>
    <t>Nevada</t>
  </si>
  <si>
    <t>Story City</t>
  </si>
  <si>
    <t>Huxley</t>
  </si>
  <si>
    <t>Slater</t>
  </si>
  <si>
    <t>Gilbert</t>
  </si>
  <si>
    <t>Maxwell</t>
  </si>
  <si>
    <t>Colo</t>
  </si>
  <si>
    <t>Roland</t>
  </si>
  <si>
    <t>Cambridge</t>
  </si>
  <si>
    <t>Kelley</t>
  </si>
  <si>
    <t>Zearing</t>
  </si>
  <si>
    <t>Collins</t>
  </si>
  <si>
    <t>Tama</t>
  </si>
  <si>
    <t>Toledo</t>
  </si>
  <si>
    <t>Traer</t>
  </si>
  <si>
    <t>Dysart</t>
  </si>
  <si>
    <t>Gladbrook</t>
  </si>
  <si>
    <t>Chelsea</t>
  </si>
  <si>
    <t>Garwin</t>
  </si>
  <si>
    <t>Elberon</t>
  </si>
  <si>
    <t>Taylor</t>
  </si>
  <si>
    <t>Bedford</t>
  </si>
  <si>
    <t>Lenox</t>
  </si>
  <si>
    <t>Clearfield</t>
  </si>
  <si>
    <t>New Market</t>
  </si>
  <si>
    <t>Creston</t>
  </si>
  <si>
    <t>Afton</t>
  </si>
  <si>
    <t>Van Buren</t>
  </si>
  <si>
    <t>Keosauqua</t>
  </si>
  <si>
    <t>Farmington</t>
  </si>
  <si>
    <t>Bonaparte</t>
  </si>
  <si>
    <t>Cantril</t>
  </si>
  <si>
    <t>Milton</t>
  </si>
  <si>
    <t>Birmingham</t>
  </si>
  <si>
    <t>Stockport</t>
  </si>
  <si>
    <t>Ottumwa</t>
  </si>
  <si>
    <t>Eldon</t>
  </si>
  <si>
    <t>Agency</t>
  </si>
  <si>
    <t>Blakesburg</t>
  </si>
  <si>
    <t>Warren</t>
  </si>
  <si>
    <t>Indianola</t>
  </si>
  <si>
    <t>Norwalk</t>
  </si>
  <si>
    <t>New Virginia</t>
  </si>
  <si>
    <t>Milo</t>
  </si>
  <si>
    <t>Cumming</t>
  </si>
  <si>
    <t>Lacona</t>
  </si>
  <si>
    <t>Hartford</t>
  </si>
  <si>
    <t>Martensdale</t>
  </si>
  <si>
    <t>St. Marys</t>
  </si>
  <si>
    <t>Washington</t>
  </si>
  <si>
    <t>Kalona</t>
  </si>
  <si>
    <t>Riverside</t>
  </si>
  <si>
    <t>Wellman</t>
  </si>
  <si>
    <t>Ainsworth</t>
  </si>
  <si>
    <t>Brighton</t>
  </si>
  <si>
    <t>Crawfordsville</t>
  </si>
  <si>
    <t>West Chester</t>
  </si>
  <si>
    <t>Wayne</t>
  </si>
  <si>
    <t>Corydon</t>
  </si>
  <si>
    <t>Seymour</t>
  </si>
  <si>
    <t>Humeston</t>
  </si>
  <si>
    <t>Allerton</t>
  </si>
  <si>
    <t>Lineville</t>
  </si>
  <si>
    <t>Webster</t>
  </si>
  <si>
    <t>Fort Dodge</t>
  </si>
  <si>
    <t>Gowrie</t>
  </si>
  <si>
    <t>Dayton</t>
  </si>
  <si>
    <t>Clare</t>
  </si>
  <si>
    <t>Badger</t>
  </si>
  <si>
    <t>Callender</t>
  </si>
  <si>
    <t>Duncombe</t>
  </si>
  <si>
    <t>Lehigh</t>
  </si>
  <si>
    <t>Moorland</t>
  </si>
  <si>
    <t>Winnebago</t>
  </si>
  <si>
    <t>Lake Mills</t>
  </si>
  <si>
    <t>Buffalo Center</t>
  </si>
  <si>
    <t>Thompson</t>
  </si>
  <si>
    <t>Leland</t>
  </si>
  <si>
    <t>Rake</t>
  </si>
  <si>
    <t>Winneshiek</t>
  </si>
  <si>
    <t>Decorah</t>
  </si>
  <si>
    <t>Calmar</t>
  </si>
  <si>
    <t>Ossian</t>
  </si>
  <si>
    <t>Fort Atkinson</t>
  </si>
  <si>
    <t>Ridgeway</t>
  </si>
  <si>
    <t>Spillville</t>
  </si>
  <si>
    <t>Woodbury</t>
  </si>
  <si>
    <t>Sergeant Bluff</t>
  </si>
  <si>
    <t>Moville</t>
  </si>
  <si>
    <t>Correctionville</t>
  </si>
  <si>
    <t>Lawton</t>
  </si>
  <si>
    <t>Sloan</t>
  </si>
  <si>
    <t>Anthon</t>
  </si>
  <si>
    <t>Danbury</t>
  </si>
  <si>
    <t>Salix</t>
  </si>
  <si>
    <t>Pierson</t>
  </si>
  <si>
    <t>Hornick</t>
  </si>
  <si>
    <t>Worth</t>
  </si>
  <si>
    <t>Northwood</t>
  </si>
  <si>
    <t>Manly</t>
  </si>
  <si>
    <t>Kensett</t>
  </si>
  <si>
    <t>Fertile</t>
  </si>
  <si>
    <t>Grafton</t>
  </si>
  <si>
    <t>Wright</t>
  </si>
  <si>
    <t>Clarion</t>
  </si>
  <si>
    <t>Belmond</t>
  </si>
  <si>
    <t>Eagle Grove</t>
  </si>
  <si>
    <t>Goldfield</t>
  </si>
  <si>
    <t>Table 4. Iowa Retail Sales and Tax</t>
  </si>
  <si>
    <t>by County and Business Group</t>
  </si>
  <si>
    <t>S</t>
  </si>
  <si>
    <t>Eating And Drinking</t>
  </si>
  <si>
    <t>Service</t>
  </si>
  <si>
    <t>Utilities And Transportation</t>
  </si>
  <si>
    <t>An "S", representing "Suppressed", is used for any business group that does not have at least 5 returns filed.</t>
  </si>
  <si>
    <t>St. Lucas</t>
  </si>
  <si>
    <t>Riverton</t>
  </si>
  <si>
    <t>Columbus City</t>
  </si>
  <si>
    <t>Otho</t>
  </si>
  <si>
    <t>Bronson</t>
  </si>
  <si>
    <t>Smithland</t>
  </si>
  <si>
    <t>This report covers retail sales and use tax data for taxable sales based on tax returns filed with the Department for the quarter ending March 31, 2021 which is the third quarter in fiscal year 2021. The report includes four tables covering retail sales tax collections by business group compared to the prior year, use tax collections by business group with comparisons to the prior year, retail sales and tax collections by county and city, and retail sales and tax collections by county and business group.  Note that collections under the Water Service Excise Tax, levied beginning July 1, 2018, are included as retail sales in this report.</t>
  </si>
  <si>
    <r>
      <t>Year over Year Retail Sales Tax Statistics:</t>
    </r>
    <r>
      <rPr>
        <sz val="12"/>
        <rFont val="Arial"/>
        <family val="2"/>
      </rPr>
      <t xml:space="preserve"> Table 1 compares return counts, taxable sales, and taxes reported by 12 business groups for the March 2021 quarter compared to the March 2020 quarter.</t>
    </r>
  </si>
  <si>
    <r>
      <t>Use Tax Statistics:</t>
    </r>
    <r>
      <rPr>
        <sz val="12"/>
        <rFont val="Arial"/>
        <family val="2"/>
      </rPr>
      <t xml:space="preserve"> Table 2 compares return counts, taxable sales, and tax data reported by the 12 business groups for the March 2021 quarter compared to the March 2020 quarter for Retailer's Use Tax permits. In addition, aggregate Motor Vehicle Use  and Consumer Use tax data for the March 2021 quarter are also compared to the March 2020 quarter.  The Consumer Use tax data does not include voluntary use tax data.</t>
    </r>
  </si>
  <si>
    <t>Quarter Ending March 31, 2021</t>
  </si>
  <si>
    <t>March 31, 2020 and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</si>
</sst>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7" formatCode="&quot;$&quot;#,##0.00_);\(&quot;$&quot;#,##0.00\)"/>
    <numFmt numFmtId="164" formatCode="mmmm\ yyyy"/>
    <numFmt numFmtId="165" formatCode="&quot;$&quot;#,##0"/>
  </numFmts>
  <fonts count="19" x14ac:knownFonts="1">
    <font>
      <sz val="12"/>
      <name val="Arial"/>
    </font>
    <font>
      <sz val="10"/>
      <color theme="1"/>
      <name val="Arial"/>
      <family val="2"/>
    </font>
    <font>
      <sz val="10"/>
      <color theme="1"/>
      <name val="Calibri"/>
      <family val="2"/>
      <scheme val="minor"/>
    </font>
    <font>
      <sz val="10"/>
      <name val="Arial"/>
      <family val="2"/>
    </font>
    <font>
      <sz val="8"/>
      <name val="Arial"/>
      <family val="2"/>
    </font>
    <font>
      <sz val="12"/>
      <name val="Arial"/>
      <family val="2"/>
    </font>
    <font>
      <b/>
      <sz val="11"/>
      <name val="Arial"/>
      <family val="2"/>
    </font>
    <font>
      <b/>
      <sz val="11"/>
      <color indexed="8"/>
      <name val="Arial"/>
      <family val="2"/>
    </font>
    <font>
      <sz val="11"/>
      <name val="Arial"/>
      <family val="2"/>
    </font>
    <font>
      <sz val="11"/>
      <color indexed="8"/>
      <name val="Arial"/>
      <family val="2"/>
    </font>
    <font>
      <sz val="10"/>
      <name val="Arial"/>
      <family val="2"/>
    </font>
    <font>
      <sz val="11"/>
      <color theme="1"/>
      <name val="Arial"/>
      <family val="2"/>
    </font>
    <font>
      <sz val="12"/>
      <color theme="1"/>
      <name val="Arial"/>
      <family val="2"/>
    </font>
    <font>
      <sz val="18"/>
      <name val="Arial"/>
      <family val="2"/>
    </font>
    <font>
      <b/>
      <sz val="12"/>
      <name val="Arial"/>
      <family val="2"/>
    </font>
    <font>
      <sz val="12"/>
      <color indexed="10"/>
      <name val="Arial"/>
      <family val="2"/>
    </font>
    <font>
      <b/>
      <sz val="10"/>
      <color theme="1"/>
      <name val="Arial"/>
      <family val="2"/>
    </font>
    <font>
      <sz val="10"/>
      <color theme="1"/>
      <name val="Arial"/>
      <family val="2"/>
    </font>
    <font>
      <b/>
      <sz val="10"/>
      <name val="Arial"/>
      <family val="2"/>
    </font>
  </fonts>
  <fills count="4">
    <fill>
      <patternFill patternType="none"/>
    </fill>
    <fill>
      <patternFill patternType="gray125"/>
    </fill>
    <fill>
      <patternFill patternType="solid">
        <fgColor indexed="9"/>
      </patternFill>
    </fill>
    <fill>
      <patternFill patternType="solid">
        <fgColor theme="5" tint="0.59999389629810485"/>
        <bgColor indexed="64"/>
      </patternFill>
    </fill>
  </fills>
  <borders count="2">
    <border>
      <left/>
      <right/>
      <top/>
      <bottom/>
      <diagonal/>
    </border>
    <border>
      <left/>
      <right/>
      <top/>
      <bottom style="thin">
        <color indexed="64"/>
      </bottom>
      <diagonal/>
    </border>
  </borders>
  <cellStyleXfs count="8">
    <xf numFmtId="0" fontId="0" fillId="2" borderId="0"/>
    <xf numFmtId="0" fontId="11" fillId="0" borderId="0"/>
    <xf numFmtId="0" fontId="5" fillId="2" borderId="0"/>
    <xf numFmtId="0" fontId="5" fillId="2" borderId="0"/>
    <xf numFmtId="0" fontId="5" fillId="2" borderId="0"/>
    <xf numFmtId="0" fontId="3" fillId="0" borderId="0"/>
    <xf numFmtId="0" fontId="10" fillId="0" borderId="0"/>
    <xf numFmtId="0" fontId="2" fillId="0" borderId="0"/>
  </cellStyleXfs>
  <cellXfs count="83">
    <xf numFmtId="0" fontId="0" fillId="2" borderId="0" xfId="0" applyNumberFormat="1"/>
    <xf numFmtId="0" fontId="8" fillId="0" borderId="0" xfId="5" applyFont="1" applyFill="1"/>
    <xf numFmtId="0" fontId="8" fillId="0" borderId="0" xfId="5" applyFont="1" applyAlignment="1">
      <alignment horizontal="left"/>
    </xf>
    <xf numFmtId="0" fontId="6" fillId="0" borderId="0" xfId="4" applyNumberFormat="1" applyFont="1" applyFill="1"/>
    <xf numFmtId="0" fontId="8" fillId="0" borderId="0" xfId="4" applyNumberFormat="1" applyFont="1" applyFill="1" applyAlignment="1">
      <alignment horizontal="center"/>
    </xf>
    <xf numFmtId="0" fontId="8" fillId="0" borderId="0" xfId="4" applyNumberFormat="1" applyFont="1" applyFill="1"/>
    <xf numFmtId="5" fontId="8" fillId="0" borderId="0" xfId="4" applyNumberFormat="1" applyFont="1" applyFill="1"/>
    <xf numFmtId="0" fontId="7" fillId="0" borderId="0" xfId="4" applyNumberFormat="1" applyFont="1" applyFill="1"/>
    <xf numFmtId="0" fontId="8" fillId="0" borderId="0" xfId="4" applyNumberFormat="1" applyFont="1" applyFill="1" applyAlignment="1">
      <alignment vertical="top" wrapText="1"/>
    </xf>
    <xf numFmtId="0" fontId="8" fillId="0" borderId="0" xfId="4" applyNumberFormat="1" applyFont="1" applyFill="1" applyAlignment="1">
      <alignment wrapText="1"/>
    </xf>
    <xf numFmtId="0" fontId="6" fillId="0" borderId="0" xfId="4" applyNumberFormat="1" applyFont="1" applyFill="1" applyAlignment="1">
      <alignment horizontal="right"/>
    </xf>
    <xf numFmtId="0" fontId="6" fillId="0" borderId="0" xfId="4" applyNumberFormat="1" applyFont="1" applyFill="1" applyAlignment="1">
      <alignment horizontal="right" wrapText="1"/>
    </xf>
    <xf numFmtId="164" fontId="6" fillId="0" borderId="0" xfId="4" applyNumberFormat="1" applyFont="1" applyFill="1" applyAlignment="1">
      <alignment horizontal="right"/>
    </xf>
    <xf numFmtId="3" fontId="8" fillId="0" borderId="0" xfId="4" applyNumberFormat="1" applyFont="1" applyFill="1"/>
    <xf numFmtId="10" fontId="8" fillId="0" borderId="0" xfId="4" applyNumberFormat="1" applyFont="1" applyFill="1" applyAlignment="1">
      <alignment horizontal="right"/>
    </xf>
    <xf numFmtId="5" fontId="8" fillId="0" borderId="0" xfId="4" applyNumberFormat="1" applyFont="1" applyFill="1" applyAlignment="1">
      <alignment horizontal="right"/>
    </xf>
    <xf numFmtId="37" fontId="8" fillId="0" borderId="0" xfId="4" applyNumberFormat="1" applyFont="1" applyFill="1" applyAlignment="1">
      <alignment horizontal="right"/>
    </xf>
    <xf numFmtId="0" fontId="7" fillId="0" borderId="0" xfId="4" applyNumberFormat="1" applyFont="1" applyFill="1" applyAlignment="1">
      <alignment horizontal="left" wrapText="1"/>
    </xf>
    <xf numFmtId="0" fontId="9" fillId="0" borderId="0" xfId="4" applyNumberFormat="1" applyFont="1" applyFill="1"/>
    <xf numFmtId="0" fontId="9" fillId="0" borderId="0" xfId="4" applyNumberFormat="1" applyFont="1" applyFill="1" applyAlignment="1">
      <alignment horizontal="right"/>
    </xf>
    <xf numFmtId="0" fontId="8" fillId="0" borderId="0" xfId="4" applyFont="1" applyFill="1"/>
    <xf numFmtId="37" fontId="9" fillId="0" borderId="0" xfId="4" applyNumberFormat="1" applyFont="1" applyFill="1"/>
    <xf numFmtId="10" fontId="9" fillId="0" borderId="0" xfId="4" applyNumberFormat="1" applyFont="1" applyFill="1"/>
    <xf numFmtId="5" fontId="9" fillId="0" borderId="0" xfId="4" applyNumberFormat="1" applyFont="1" applyFill="1" applyAlignment="1">
      <alignment horizontal="right"/>
    </xf>
    <xf numFmtId="10" fontId="9" fillId="0" borderId="0" xfId="4" applyNumberFormat="1" applyFont="1" applyFill="1" applyAlignment="1">
      <alignment horizontal="right"/>
    </xf>
    <xf numFmtId="5" fontId="9" fillId="0" borderId="0" xfId="4" applyNumberFormat="1" applyFont="1" applyFill="1"/>
    <xf numFmtId="0" fontId="6" fillId="0" borderId="0" xfId="4" applyFont="1" applyFill="1" applyAlignment="1">
      <alignment horizontal="center"/>
    </xf>
    <xf numFmtId="0" fontId="12" fillId="0" borderId="0" xfId="1" applyFont="1"/>
    <xf numFmtId="0" fontId="8" fillId="0" borderId="0" xfId="2" applyNumberFormat="1" applyFont="1" applyFill="1"/>
    <xf numFmtId="0" fontId="11" fillId="0" borderId="0" xfId="1" applyFont="1"/>
    <xf numFmtId="0" fontId="8" fillId="0" borderId="0" xfId="6" applyFont="1" applyAlignment="1">
      <alignment horizontal="left"/>
    </xf>
    <xf numFmtId="0" fontId="9" fillId="0" borderId="0" xfId="2" applyNumberFormat="1" applyFont="1" applyFill="1"/>
    <xf numFmtId="0" fontId="6" fillId="0" borderId="0" xfId="2" applyNumberFormat="1" applyFont="1" applyFill="1"/>
    <xf numFmtId="0" fontId="7" fillId="0" borderId="0" xfId="2" applyNumberFormat="1" applyFont="1" applyFill="1"/>
    <xf numFmtId="0" fontId="8" fillId="0" borderId="0" xfId="4" applyNumberFormat="1" applyFont="1" applyFill="1" applyAlignment="1"/>
    <xf numFmtId="0" fontId="7" fillId="0" borderId="0" xfId="4" applyNumberFormat="1" applyFont="1" applyFill="1" applyAlignment="1"/>
    <xf numFmtId="10" fontId="9" fillId="0" borderId="1" xfId="4" applyNumberFormat="1" applyFont="1" applyFill="1" applyBorder="1"/>
    <xf numFmtId="7" fontId="11" fillId="0" borderId="0" xfId="1" applyNumberFormat="1" applyFont="1"/>
    <xf numFmtId="3" fontId="8" fillId="0" borderId="1" xfId="4" applyNumberFormat="1" applyFont="1" applyFill="1" applyBorder="1"/>
    <xf numFmtId="10" fontId="8" fillId="0" borderId="1" xfId="4" applyNumberFormat="1" applyFont="1" applyFill="1" applyBorder="1" applyAlignment="1">
      <alignment horizontal="right"/>
    </xf>
    <xf numFmtId="0" fontId="11" fillId="0" borderId="0" xfId="1" applyFont="1" applyFill="1"/>
    <xf numFmtId="7" fontId="11" fillId="0" borderId="0" xfId="1" applyNumberFormat="1" applyFont="1" applyFill="1"/>
    <xf numFmtId="0" fontId="12" fillId="0" borderId="0" xfId="1" applyFont="1" applyFill="1"/>
    <xf numFmtId="0" fontId="7" fillId="0" borderId="0" xfId="4" applyNumberFormat="1" applyFont="1" applyFill="1" applyAlignment="1">
      <alignment horizontal="right" wrapText="1"/>
    </xf>
    <xf numFmtId="0" fontId="13" fillId="2" borderId="0" xfId="2" applyNumberFormat="1" applyFont="1" applyAlignment="1">
      <alignment horizontal="center" vertical="center"/>
    </xf>
    <xf numFmtId="0" fontId="5" fillId="2" borderId="0" xfId="2" applyNumberFormat="1"/>
    <xf numFmtId="164" fontId="13" fillId="2" borderId="0" xfId="2" applyNumberFormat="1" applyFont="1" applyAlignment="1">
      <alignment horizontal="center" vertical="center"/>
    </xf>
    <xf numFmtId="0" fontId="5" fillId="2" borderId="0" xfId="2" applyNumberFormat="1" applyFont="1" applyAlignment="1">
      <alignment horizontal="justify" vertical="center"/>
    </xf>
    <xf numFmtId="0" fontId="14" fillId="2" borderId="0" xfId="2" applyNumberFormat="1" applyFont="1" applyAlignment="1">
      <alignment horizontal="justify" vertical="center"/>
    </xf>
    <xf numFmtId="0" fontId="17" fillId="0" borderId="0" xfId="7" applyFont="1"/>
    <xf numFmtId="0" fontId="16" fillId="0" borderId="0" xfId="7" applyFont="1"/>
    <xf numFmtId="3" fontId="18" fillId="0" borderId="0" xfId="1" applyNumberFormat="1" applyFont="1" applyBorder="1" applyAlignment="1">
      <alignment horizontal="left" wrapText="1"/>
    </xf>
    <xf numFmtId="165" fontId="18" fillId="0" borderId="0" xfId="1" applyNumberFormat="1" applyFont="1" applyAlignment="1">
      <alignment horizontal="left" wrapText="1"/>
    </xf>
    <xf numFmtId="165" fontId="18" fillId="0" borderId="0" xfId="1" applyNumberFormat="1" applyFont="1" applyBorder="1" applyAlignment="1">
      <alignment horizontal="left" wrapText="1"/>
    </xf>
    <xf numFmtId="0" fontId="6" fillId="0" borderId="0" xfId="7" applyFont="1" applyAlignment="1">
      <alignment horizontal="center"/>
    </xf>
    <xf numFmtId="0" fontId="6" fillId="0" borderId="0" xfId="7" quotePrefix="1" applyFont="1" applyAlignment="1">
      <alignment horizontal="center"/>
    </xf>
    <xf numFmtId="0" fontId="16" fillId="0" borderId="0" xfId="7" applyFont="1" applyAlignment="1">
      <alignment wrapText="1"/>
    </xf>
    <xf numFmtId="0" fontId="16" fillId="0" borderId="0" xfId="7" applyFont="1" applyAlignment="1">
      <alignment horizontal="right" wrapText="1"/>
    </xf>
    <xf numFmtId="10" fontId="16" fillId="0" borderId="0" xfId="7" applyNumberFormat="1" applyFont="1" applyAlignment="1">
      <alignment horizontal="right" wrapText="1"/>
    </xf>
    <xf numFmtId="3" fontId="17" fillId="0" borderId="0" xfId="7" applyNumberFormat="1" applyFont="1" applyAlignment="1">
      <alignment horizontal="right"/>
    </xf>
    <xf numFmtId="165" fontId="17" fillId="0" borderId="0" xfId="7" applyNumberFormat="1" applyFont="1" applyAlignment="1">
      <alignment horizontal="right"/>
    </xf>
    <xf numFmtId="10" fontId="17" fillId="0" borderId="0" xfId="7" applyNumberFormat="1" applyFont="1" applyAlignment="1">
      <alignment horizontal="right"/>
    </xf>
    <xf numFmtId="10" fontId="17" fillId="0" borderId="0" xfId="7" applyNumberFormat="1" applyFont="1"/>
    <xf numFmtId="165" fontId="8" fillId="0" borderId="0" xfId="4" applyNumberFormat="1" applyFont="1" applyFill="1" applyAlignment="1">
      <alignment horizontal="right"/>
    </xf>
    <xf numFmtId="165" fontId="8" fillId="0" borderId="1" xfId="4" applyNumberFormat="1" applyFont="1" applyFill="1" applyBorder="1" applyAlignment="1">
      <alignment horizontal="right"/>
    </xf>
    <xf numFmtId="3" fontId="8" fillId="0" borderId="0" xfId="4" applyNumberFormat="1" applyFont="1" applyFill="1" applyBorder="1"/>
    <xf numFmtId="0" fontId="1" fillId="0" borderId="0" xfId="7" applyFont="1"/>
    <xf numFmtId="3" fontId="1" fillId="0" borderId="0" xfId="7" applyNumberFormat="1" applyFont="1"/>
    <xf numFmtId="165" fontId="1" fillId="0" borderId="0" xfId="1" applyNumberFormat="1" applyFont="1" applyBorder="1"/>
    <xf numFmtId="10" fontId="1" fillId="0" borderId="0" xfId="7" applyNumberFormat="1" applyFont="1" applyBorder="1"/>
    <xf numFmtId="0" fontId="1" fillId="0" borderId="0" xfId="7" applyFont="1" applyBorder="1"/>
    <xf numFmtId="165" fontId="8" fillId="0" borderId="0" xfId="4" applyNumberFormat="1" applyFont="1" applyFill="1" applyBorder="1" applyAlignment="1">
      <alignment horizontal="right"/>
    </xf>
    <xf numFmtId="165" fontId="1" fillId="3" borderId="0" xfId="1" applyNumberFormat="1" applyFont="1" applyFill="1" applyBorder="1"/>
    <xf numFmtId="0" fontId="6" fillId="0" borderId="0" xfId="3" applyNumberFormat="1" applyFont="1" applyFill="1" applyAlignment="1">
      <alignment horizontal="center"/>
    </xf>
    <xf numFmtId="0" fontId="6" fillId="0" borderId="0" xfId="4" applyFont="1" applyFill="1" applyAlignment="1">
      <alignment horizontal="center"/>
    </xf>
    <xf numFmtId="0" fontId="7" fillId="0" borderId="0" xfId="4" applyNumberFormat="1" applyFont="1" applyFill="1" applyAlignment="1">
      <alignment horizontal="center"/>
    </xf>
    <xf numFmtId="0" fontId="18" fillId="0" borderId="0" xfId="7" applyFont="1" applyAlignment="1">
      <alignment horizontal="center"/>
    </xf>
    <xf numFmtId="0" fontId="16" fillId="0" borderId="0" xfId="7" applyFont="1" applyFill="1" applyAlignment="1">
      <alignment horizontal="center"/>
    </xf>
    <xf numFmtId="0" fontId="3" fillId="0" borderId="0" xfId="3" applyNumberFormat="1" applyFont="1" applyFill="1" applyAlignment="1">
      <alignment horizontal="left" wrapText="1"/>
    </xf>
    <xf numFmtId="0" fontId="6" fillId="0" borderId="0" xfId="2" applyFont="1" applyFill="1" applyAlignment="1">
      <alignment horizontal="center"/>
    </xf>
    <xf numFmtId="0" fontId="6" fillId="0" borderId="0" xfId="7" applyFont="1" applyAlignment="1">
      <alignment horizontal="center"/>
    </xf>
    <xf numFmtId="0" fontId="6" fillId="0" borderId="0" xfId="7" quotePrefix="1" applyFont="1" applyAlignment="1">
      <alignment horizontal="center"/>
    </xf>
    <xf numFmtId="0" fontId="8" fillId="0" borderId="0" xfId="3" applyNumberFormat="1" applyFont="1" applyFill="1" applyAlignment="1">
      <alignment horizontal="left" wrapText="1"/>
    </xf>
  </cellXfs>
  <cellStyles count="8">
    <cellStyle name="Normal" xfId="0" builtinId="0"/>
    <cellStyle name="Normal 2" xfId="1" xr:uid="{00000000-0005-0000-0000-000001000000}"/>
    <cellStyle name="Normal 2 2" xfId="2" xr:uid="{00000000-0005-0000-0000-000002000000}"/>
    <cellStyle name="Normal 3" xfId="7" xr:uid="{BCFA9669-98BA-49EC-A024-FAE1C88FC556}"/>
    <cellStyle name="Normal_1-Output  Business Groups June 2011" xfId="3" xr:uid="{00000000-0005-0000-0000-000003000000}"/>
    <cellStyle name="Normal_1-Output Business Groups March 2012" xfId="4" xr:uid="{00000000-0005-0000-0000-000004000000}"/>
    <cellStyle name="Normal_2-Output County and City December 2011" xfId="5" xr:uid="{00000000-0005-0000-0000-000005000000}"/>
    <cellStyle name="Normal_2-Output County and City December 2011 2" xfId="6" xr:uid="{00000000-0005-0000-0000-000006000000}"/>
  </cellStyles>
  <dxfs count="3">
    <dxf>
      <border>
        <bottom style="thin">
          <color indexed="64"/>
        </bottom>
      </border>
    </dxf>
    <dxf>
      <border>
        <bottom style="thin">
          <color indexed="64"/>
        </bottom>
      </border>
    </dxf>
    <dxf>
      <border>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ACA0E-8140-41FE-BA91-ED6899BDA879}">
  <sheetPr codeName="Sheet4"/>
  <dimension ref="A1:A10"/>
  <sheetViews>
    <sheetView workbookViewId="0">
      <selection activeCell="A8" sqref="A8"/>
    </sheetView>
  </sheetViews>
  <sheetFormatPr defaultRowHeight="15" x14ac:dyDescent="0.2"/>
  <cols>
    <col min="1" max="1" width="75.33203125" style="45" customWidth="1"/>
    <col min="2" max="16384" width="8.88671875" style="45"/>
  </cols>
  <sheetData>
    <row r="1" spans="1:1" ht="23.25" x14ac:dyDescent="0.2">
      <c r="A1" s="44" t="s">
        <v>34</v>
      </c>
    </row>
    <row r="2" spans="1:1" ht="23.25" x14ac:dyDescent="0.2">
      <c r="A2" s="46">
        <v>44256</v>
      </c>
    </row>
    <row r="3" spans="1:1" ht="108.75" customHeight="1" x14ac:dyDescent="0.2">
      <c r="A3" s="47" t="s">
        <v>803</v>
      </c>
    </row>
    <row r="4" spans="1:1" ht="122.25" customHeight="1" x14ac:dyDescent="0.2">
      <c r="A4" s="47" t="s">
        <v>35</v>
      </c>
    </row>
    <row r="5" spans="1:1" ht="108" customHeight="1" x14ac:dyDescent="0.2">
      <c r="A5" s="47" t="s">
        <v>36</v>
      </c>
    </row>
    <row r="6" spans="1:1" ht="105.75" x14ac:dyDescent="0.2">
      <c r="A6" s="48" t="s">
        <v>37</v>
      </c>
    </row>
    <row r="7" spans="1:1" ht="49.5" customHeight="1" x14ac:dyDescent="0.2">
      <c r="A7" s="48" t="s">
        <v>804</v>
      </c>
    </row>
    <row r="8" spans="1:1" ht="75.75" x14ac:dyDescent="0.2">
      <c r="A8" s="48" t="s">
        <v>805</v>
      </c>
    </row>
    <row r="9" spans="1:1" ht="69" customHeight="1" x14ac:dyDescent="0.2">
      <c r="A9" s="48" t="s">
        <v>38</v>
      </c>
    </row>
    <row r="10" spans="1:1" ht="80.25" customHeight="1" x14ac:dyDescent="0.2">
      <c r="A10" s="48" t="s">
        <v>39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9"/>
  <sheetViews>
    <sheetView showOutlineSymbols="0" zoomScaleNormal="100" workbookViewId="0">
      <selection activeCell="G25" sqref="G25"/>
    </sheetView>
  </sheetViews>
  <sheetFormatPr defaultColWidth="11.44140625" defaultRowHeight="14.25" x14ac:dyDescent="0.2"/>
  <cols>
    <col min="1" max="1" width="20.77734375" style="5" customWidth="1"/>
    <col min="2" max="3" width="13" style="5" bestFit="1" customWidth="1"/>
    <col min="4" max="4" width="9.109375" style="5" bestFit="1" customWidth="1"/>
    <col min="5" max="8" width="13" style="5" bestFit="1" customWidth="1"/>
    <col min="9" max="9" width="7" style="5" bestFit="1" customWidth="1"/>
    <col min="10" max="16384" width="11.44140625" style="5"/>
  </cols>
  <sheetData>
    <row r="1" spans="1:11" s="3" customFormat="1" ht="15" x14ac:dyDescent="0.25">
      <c r="A1" s="73" t="s">
        <v>28</v>
      </c>
      <c r="B1" s="73"/>
      <c r="C1" s="73"/>
      <c r="D1" s="73"/>
      <c r="E1" s="73"/>
      <c r="F1" s="73"/>
      <c r="G1" s="73"/>
      <c r="H1" s="73"/>
      <c r="I1" s="73"/>
    </row>
    <row r="2" spans="1:11" s="3" customFormat="1" ht="15" x14ac:dyDescent="0.25">
      <c r="A2" s="73" t="s">
        <v>18</v>
      </c>
      <c r="B2" s="73"/>
      <c r="C2" s="73"/>
      <c r="D2" s="73"/>
      <c r="E2" s="73"/>
      <c r="F2" s="73"/>
      <c r="G2" s="73"/>
      <c r="H2" s="73"/>
      <c r="I2" s="73"/>
    </row>
    <row r="3" spans="1:11" s="3" customFormat="1" ht="15" x14ac:dyDescent="0.25">
      <c r="A3" s="73" t="s">
        <v>806</v>
      </c>
      <c r="B3" s="73"/>
      <c r="C3" s="73"/>
      <c r="D3" s="73"/>
      <c r="E3" s="73"/>
      <c r="F3" s="73"/>
      <c r="G3" s="73"/>
      <c r="H3" s="73"/>
      <c r="I3" s="73"/>
    </row>
    <row r="4" spans="1:11" x14ac:dyDescent="0.2">
      <c r="H4" s="6"/>
    </row>
    <row r="5" spans="1:11" ht="14.25" customHeight="1" x14ac:dyDescent="0.25">
      <c r="A5" s="7" t="s">
        <v>19</v>
      </c>
      <c r="B5" s="8"/>
      <c r="C5" s="8"/>
      <c r="D5" s="8"/>
      <c r="E5" s="8"/>
      <c r="F5" s="8"/>
      <c r="G5" s="8"/>
      <c r="H5" s="9"/>
      <c r="I5" s="9"/>
    </row>
    <row r="6" spans="1:11" s="3" customFormat="1" ht="15" x14ac:dyDescent="0.25">
      <c r="C6" s="10"/>
      <c r="D6" s="10"/>
      <c r="E6" s="10"/>
      <c r="F6" s="10"/>
      <c r="G6" s="10"/>
      <c r="H6" s="10"/>
      <c r="I6" s="10"/>
    </row>
    <row r="7" spans="1:11" s="3" customFormat="1" ht="30" x14ac:dyDescent="0.25">
      <c r="B7" s="11" t="s">
        <v>13</v>
      </c>
      <c r="C7" s="11" t="s">
        <v>13</v>
      </c>
      <c r="D7" s="11" t="s">
        <v>16</v>
      </c>
      <c r="E7" s="11" t="s">
        <v>27</v>
      </c>
      <c r="F7" s="11" t="s">
        <v>27</v>
      </c>
      <c r="G7" s="11" t="s">
        <v>11</v>
      </c>
      <c r="H7" s="11" t="s">
        <v>11</v>
      </c>
      <c r="I7" s="11" t="s">
        <v>16</v>
      </c>
    </row>
    <row r="8" spans="1:11" s="3" customFormat="1" ht="15" x14ac:dyDescent="0.25">
      <c r="A8" s="3" t="s">
        <v>0</v>
      </c>
      <c r="B8" s="12">
        <v>43891</v>
      </c>
      <c r="C8" s="12">
        <f>B8+365</f>
        <v>44256</v>
      </c>
      <c r="D8" s="10" t="s">
        <v>17</v>
      </c>
      <c r="E8" s="12">
        <f>B8</f>
        <v>43891</v>
      </c>
      <c r="F8" s="12">
        <f>C8</f>
        <v>44256</v>
      </c>
      <c r="G8" s="12">
        <f>E8</f>
        <v>43891</v>
      </c>
      <c r="H8" s="12">
        <f>F8</f>
        <v>44256</v>
      </c>
      <c r="I8" s="10" t="s">
        <v>29</v>
      </c>
    </row>
    <row r="9" spans="1:11" ht="15" x14ac:dyDescent="0.25">
      <c r="B9" s="4"/>
      <c r="D9" s="4"/>
      <c r="E9" s="4"/>
      <c r="F9" s="4"/>
      <c r="K9" s="3"/>
    </row>
    <row r="10" spans="1:11" ht="14.25" customHeight="1" x14ac:dyDescent="0.25">
      <c r="A10" s="5" t="s">
        <v>5</v>
      </c>
      <c r="B10" s="13">
        <v>1678</v>
      </c>
      <c r="C10" s="13">
        <v>1697</v>
      </c>
      <c r="D10" s="14">
        <f t="shared" ref="D10:D21" si="0">(C10/B10)-1</f>
        <v>1.1323003575685275E-2</v>
      </c>
      <c r="E10" s="63">
        <v>163050615</v>
      </c>
      <c r="F10" s="63">
        <v>216378293</v>
      </c>
      <c r="G10" s="63">
        <v>9783036.9000000004</v>
      </c>
      <c r="H10" s="63">
        <v>12982697.58</v>
      </c>
      <c r="I10" s="14">
        <f t="shared" ref="I10:I21" si="1">(H10/G10)-1</f>
        <v>0.32706210890403575</v>
      </c>
      <c r="K10" s="3"/>
    </row>
    <row r="11" spans="1:11" ht="14.25" customHeight="1" x14ac:dyDescent="0.25">
      <c r="A11" s="5" t="s">
        <v>1</v>
      </c>
      <c r="B11" s="13">
        <v>1296</v>
      </c>
      <c r="C11" s="13">
        <v>1307</v>
      </c>
      <c r="D11" s="14">
        <f t="shared" si="0"/>
        <v>8.4876543209877475E-3</v>
      </c>
      <c r="E11" s="63">
        <v>548253707</v>
      </c>
      <c r="F11" s="63">
        <v>783913125</v>
      </c>
      <c r="G11" s="63">
        <v>32895212.559999999</v>
      </c>
      <c r="H11" s="63">
        <v>47034718.119999997</v>
      </c>
      <c r="I11" s="14">
        <f t="shared" si="1"/>
        <v>0.42983475282945549</v>
      </c>
      <c r="K11" s="3"/>
    </row>
    <row r="12" spans="1:11" ht="14.25" customHeight="1" x14ac:dyDescent="0.25">
      <c r="A12" s="5" t="s">
        <v>7</v>
      </c>
      <c r="B12" s="13">
        <v>7816</v>
      </c>
      <c r="C12" s="13">
        <v>7761</v>
      </c>
      <c r="D12" s="14">
        <f t="shared" si="0"/>
        <v>-7.0368474923234725E-3</v>
      </c>
      <c r="E12" s="63">
        <v>1002157537</v>
      </c>
      <c r="F12" s="63">
        <v>1073660550</v>
      </c>
      <c r="G12" s="63">
        <v>60102900.590000004</v>
      </c>
      <c r="H12" s="63">
        <v>64389519.82</v>
      </c>
      <c r="I12" s="14">
        <f t="shared" si="1"/>
        <v>7.1321337038984911E-2</v>
      </c>
      <c r="K12" s="3"/>
    </row>
    <row r="13" spans="1:11" ht="14.25" customHeight="1" x14ac:dyDescent="0.25">
      <c r="A13" s="5" t="s">
        <v>3</v>
      </c>
      <c r="B13" s="13">
        <v>2968</v>
      </c>
      <c r="C13" s="13">
        <v>2944</v>
      </c>
      <c r="D13" s="14">
        <f t="shared" si="0"/>
        <v>-8.0862533692722671E-3</v>
      </c>
      <c r="E13" s="63">
        <v>873066439</v>
      </c>
      <c r="F13" s="63">
        <v>909386859</v>
      </c>
      <c r="G13" s="63">
        <v>52383951.649999999</v>
      </c>
      <c r="H13" s="63">
        <v>54563160.5</v>
      </c>
      <c r="I13" s="14">
        <f t="shared" si="1"/>
        <v>4.160069604065475E-2</v>
      </c>
      <c r="K13" s="3"/>
    </row>
    <row r="14" spans="1:11" ht="14.25" customHeight="1" x14ac:dyDescent="0.25">
      <c r="A14" s="5" t="s">
        <v>2</v>
      </c>
      <c r="B14" s="13">
        <v>868</v>
      </c>
      <c r="C14" s="13">
        <v>854</v>
      </c>
      <c r="D14" s="14">
        <f t="shared" si="0"/>
        <v>-1.6129032258064502E-2</v>
      </c>
      <c r="E14" s="63">
        <v>990947499</v>
      </c>
      <c r="F14" s="63">
        <v>1107211473</v>
      </c>
      <c r="G14" s="63">
        <v>59456849.939999998</v>
      </c>
      <c r="H14" s="63">
        <v>66432688.380000003</v>
      </c>
      <c r="I14" s="14">
        <f t="shared" si="1"/>
        <v>0.11732606835107418</v>
      </c>
      <c r="K14" s="3"/>
    </row>
    <row r="15" spans="1:11" ht="14.25" customHeight="1" x14ac:dyDescent="0.25">
      <c r="A15" s="5" t="s">
        <v>6</v>
      </c>
      <c r="B15" s="13">
        <v>1244</v>
      </c>
      <c r="C15" s="13">
        <v>1189</v>
      </c>
      <c r="D15" s="14">
        <f t="shared" si="0"/>
        <v>-4.4212218649517632E-2</v>
      </c>
      <c r="E15" s="63">
        <v>262190540</v>
      </c>
      <c r="F15" s="63">
        <v>319003559</v>
      </c>
      <c r="G15" s="63">
        <v>15731432.4</v>
      </c>
      <c r="H15" s="63">
        <v>19140213.539999999</v>
      </c>
      <c r="I15" s="14">
        <f t="shared" si="1"/>
        <v>0.21668599866341465</v>
      </c>
      <c r="K15" s="3"/>
    </row>
    <row r="16" spans="1:11" ht="14.25" customHeight="1" x14ac:dyDescent="0.25">
      <c r="A16" s="5" t="s">
        <v>10</v>
      </c>
      <c r="B16" s="13">
        <v>11951</v>
      </c>
      <c r="C16" s="13">
        <v>11856</v>
      </c>
      <c r="D16" s="14">
        <f t="shared" si="0"/>
        <v>-7.9491255961844365E-3</v>
      </c>
      <c r="E16" s="63">
        <v>666178512</v>
      </c>
      <c r="F16" s="63">
        <v>664120937</v>
      </c>
      <c r="G16" s="63">
        <v>39918471.359999999</v>
      </c>
      <c r="H16" s="63">
        <v>39813096.170000002</v>
      </c>
      <c r="I16" s="14">
        <f t="shared" si="1"/>
        <v>-2.63976015137668E-3</v>
      </c>
      <c r="K16" s="3"/>
    </row>
    <row r="17" spans="1:11" ht="14.25" customHeight="1" x14ac:dyDescent="0.25">
      <c r="A17" s="5" t="s">
        <v>4</v>
      </c>
      <c r="B17" s="13">
        <v>2297</v>
      </c>
      <c r="C17" s="13">
        <v>2263</v>
      </c>
      <c r="D17" s="14">
        <f t="shared" si="0"/>
        <v>-1.4801915542011268E-2</v>
      </c>
      <c r="E17" s="63">
        <v>468913605</v>
      </c>
      <c r="F17" s="63">
        <v>553345783</v>
      </c>
      <c r="G17" s="63">
        <v>28127981.16</v>
      </c>
      <c r="H17" s="63">
        <v>33187418.739999998</v>
      </c>
      <c r="I17" s="14">
        <f t="shared" si="1"/>
        <v>0.17987204809404811</v>
      </c>
      <c r="K17" s="3"/>
    </row>
    <row r="18" spans="1:11" ht="14.25" customHeight="1" x14ac:dyDescent="0.25">
      <c r="A18" s="5" t="s">
        <v>9</v>
      </c>
      <c r="B18" s="13">
        <v>31890</v>
      </c>
      <c r="C18" s="13">
        <v>30741</v>
      </c>
      <c r="D18" s="14">
        <f t="shared" si="0"/>
        <v>-3.6030103480715003E-2</v>
      </c>
      <c r="E18" s="63">
        <v>1283478597</v>
      </c>
      <c r="F18" s="63">
        <v>1284888287</v>
      </c>
      <c r="G18" s="63">
        <v>75193495.420000002</v>
      </c>
      <c r="H18" s="63">
        <v>75543070.939999998</v>
      </c>
      <c r="I18" s="14">
        <f t="shared" si="1"/>
        <v>4.6490127643010748E-3</v>
      </c>
      <c r="K18" s="3"/>
    </row>
    <row r="19" spans="1:11" ht="14.25" customHeight="1" x14ac:dyDescent="0.25">
      <c r="A19" s="5" t="s">
        <v>8</v>
      </c>
      <c r="B19" s="13">
        <v>11948</v>
      </c>
      <c r="C19" s="13">
        <v>11848</v>
      </c>
      <c r="D19" s="14">
        <f t="shared" si="0"/>
        <v>-8.3696016069635393E-3</v>
      </c>
      <c r="E19" s="63">
        <v>686370665</v>
      </c>
      <c r="F19" s="63">
        <v>865181427</v>
      </c>
      <c r="G19" s="63">
        <v>41181583.439999998</v>
      </c>
      <c r="H19" s="63">
        <v>51905877.899999999</v>
      </c>
      <c r="I19" s="14">
        <f t="shared" si="1"/>
        <v>0.26041481565721947</v>
      </c>
      <c r="K19" s="3"/>
    </row>
    <row r="20" spans="1:11" ht="14.25" customHeight="1" x14ac:dyDescent="0.25">
      <c r="A20" s="5" t="s">
        <v>24</v>
      </c>
      <c r="B20" s="13">
        <v>4380</v>
      </c>
      <c r="C20" s="13">
        <v>4293</v>
      </c>
      <c r="D20" s="14">
        <f t="shared" si="0"/>
        <v>-1.9863013698630083E-2</v>
      </c>
      <c r="E20" s="63">
        <v>934603222</v>
      </c>
      <c r="F20" s="63">
        <v>963153944</v>
      </c>
      <c r="G20" s="63">
        <v>56074754.170000002</v>
      </c>
      <c r="H20" s="63">
        <v>57788258.060000002</v>
      </c>
      <c r="I20" s="14">
        <f t="shared" si="1"/>
        <v>3.0557492678527476E-2</v>
      </c>
      <c r="K20" s="3"/>
    </row>
    <row r="21" spans="1:11" ht="14.25" customHeight="1" x14ac:dyDescent="0.25">
      <c r="A21" s="5" t="s">
        <v>25</v>
      </c>
      <c r="B21" s="38">
        <v>4064</v>
      </c>
      <c r="C21" s="38">
        <v>4028</v>
      </c>
      <c r="D21" s="39">
        <f t="shared" si="0"/>
        <v>-8.8582677165354173E-3</v>
      </c>
      <c r="E21" s="64">
        <v>856351961</v>
      </c>
      <c r="F21" s="64">
        <v>957781733</v>
      </c>
      <c r="G21" s="64">
        <v>51091974.490000002</v>
      </c>
      <c r="H21" s="64">
        <v>57177551.939999998</v>
      </c>
      <c r="I21" s="39">
        <f t="shared" si="1"/>
        <v>0.11911024208295373</v>
      </c>
      <c r="K21" s="3"/>
    </row>
    <row r="22" spans="1:11" ht="14.25" customHeight="1" x14ac:dyDescent="0.25">
      <c r="D22" s="14"/>
      <c r="G22" s="15"/>
      <c r="H22" s="15"/>
      <c r="I22" s="14"/>
      <c r="K22" s="3"/>
    </row>
    <row r="23" spans="1:11" ht="14.25" customHeight="1" x14ac:dyDescent="0.25">
      <c r="A23" s="1" t="s">
        <v>21</v>
      </c>
      <c r="B23" s="13">
        <f>SUM(B10:B21)</f>
        <v>82400</v>
      </c>
      <c r="C23" s="13">
        <f>SUM(C10:C21)</f>
        <v>80781</v>
      </c>
      <c r="D23" s="14">
        <f>(C23/B23)-1</f>
        <v>-1.9648058252427214E-2</v>
      </c>
      <c r="E23" s="63">
        <f>SUM(E10:E22)</f>
        <v>8735562899</v>
      </c>
      <c r="F23" s="63">
        <f>SUM(F10:F22)</f>
        <v>9698025970</v>
      </c>
      <c r="G23" s="63">
        <f>SUM(G10:G21)</f>
        <v>521941644.0800001</v>
      </c>
      <c r="H23" s="63">
        <f>SUM(H10:H21)</f>
        <v>579958271.68999994</v>
      </c>
      <c r="I23" s="14">
        <f>(H23/G23)-1</f>
        <v>0.11115539115922202</v>
      </c>
      <c r="K23" s="3"/>
    </row>
    <row r="24" spans="1:11" ht="14.25" customHeight="1" x14ac:dyDescent="0.25">
      <c r="B24" s="16"/>
      <c r="C24" s="16"/>
      <c r="D24" s="14"/>
      <c r="E24" s="11"/>
      <c r="F24" s="14"/>
      <c r="G24" s="15"/>
      <c r="H24" s="15"/>
      <c r="I24" s="14"/>
      <c r="K24" s="3"/>
    </row>
    <row r="25" spans="1:11" ht="15" x14ac:dyDescent="0.25">
      <c r="A25" s="2"/>
      <c r="H25" s="14"/>
      <c r="K25" s="3"/>
    </row>
    <row r="26" spans="1:11" ht="15" x14ac:dyDescent="0.25">
      <c r="H26" s="6"/>
      <c r="K26" s="3"/>
    </row>
    <row r="27" spans="1:11" ht="15" x14ac:dyDescent="0.25">
      <c r="H27" s="6"/>
      <c r="K27" s="3"/>
    </row>
    <row r="29" spans="1:11" x14ac:dyDescent="0.2">
      <c r="H29" s="6"/>
    </row>
  </sheetData>
  <mergeCells count="3">
    <mergeCell ref="A1:I1"/>
    <mergeCell ref="A2:I2"/>
    <mergeCell ref="A3:I3"/>
  </mergeCells>
  <phoneticPr fontId="4" type="noConversion"/>
  <printOptions horizontalCentered="1"/>
  <pageMargins left="0.5" right="0.5" top="1" bottom="1" header="0.5" footer="0.5"/>
  <pageSetup scale="5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29"/>
  <sheetViews>
    <sheetView showOutlineSymbols="0" zoomScaleNormal="100" workbookViewId="0">
      <selection activeCell="C21" sqref="C21"/>
    </sheetView>
  </sheetViews>
  <sheetFormatPr defaultColWidth="11.44140625" defaultRowHeight="14.25" x14ac:dyDescent="0.2"/>
  <cols>
    <col min="1" max="1" width="20.77734375" style="5" customWidth="1"/>
    <col min="2" max="3" width="13.5546875" style="5" bestFit="1" customWidth="1"/>
    <col min="4" max="4" width="9.109375" style="5" bestFit="1" customWidth="1"/>
    <col min="5" max="8" width="13.5546875" style="5" bestFit="1" customWidth="1"/>
    <col min="9" max="9" width="7" style="5" bestFit="1" customWidth="1"/>
    <col min="10" max="16384" width="11.44140625" style="5"/>
  </cols>
  <sheetData>
    <row r="1" spans="1:9" s="3" customFormat="1" ht="15" x14ac:dyDescent="0.25">
      <c r="A1" s="73" t="s">
        <v>30</v>
      </c>
      <c r="B1" s="73"/>
      <c r="C1" s="73"/>
      <c r="D1" s="73"/>
      <c r="E1" s="73"/>
      <c r="F1" s="73"/>
      <c r="G1" s="73"/>
      <c r="H1" s="73"/>
      <c r="I1" s="73"/>
    </row>
    <row r="2" spans="1:9" s="3" customFormat="1" ht="15" x14ac:dyDescent="0.25">
      <c r="A2" s="73" t="s">
        <v>18</v>
      </c>
      <c r="B2" s="73"/>
      <c r="C2" s="73"/>
      <c r="D2" s="73"/>
      <c r="E2" s="73"/>
      <c r="F2" s="73"/>
      <c r="G2" s="73"/>
      <c r="H2" s="73"/>
      <c r="I2" s="73"/>
    </row>
    <row r="3" spans="1:9" s="3" customFormat="1" ht="15" x14ac:dyDescent="0.25">
      <c r="A3" s="73" t="str">
        <f>'Table 1. Retail Sales Tax'!A3:I3</f>
        <v>Quarter Ending March 31, 2021</v>
      </c>
      <c r="B3" s="73"/>
      <c r="C3" s="73"/>
      <c r="D3" s="73"/>
      <c r="E3" s="73"/>
      <c r="F3" s="73"/>
      <c r="G3" s="73"/>
      <c r="H3" s="73"/>
      <c r="I3" s="73"/>
    </row>
    <row r="4" spans="1:9" x14ac:dyDescent="0.2">
      <c r="H4" s="6"/>
    </row>
    <row r="5" spans="1:9" ht="14.25" customHeight="1" x14ac:dyDescent="0.25">
      <c r="A5" s="7" t="s">
        <v>31</v>
      </c>
      <c r="B5" s="8"/>
      <c r="C5" s="8"/>
      <c r="D5" s="8"/>
      <c r="E5" s="8"/>
      <c r="F5" s="8"/>
      <c r="G5" s="8"/>
      <c r="H5" s="9"/>
      <c r="I5" s="9"/>
    </row>
    <row r="6" spans="1:9" s="3" customFormat="1" ht="15" x14ac:dyDescent="0.25">
      <c r="C6" s="10"/>
      <c r="D6" s="10"/>
      <c r="E6" s="10"/>
      <c r="F6" s="10"/>
      <c r="G6" s="10"/>
      <c r="H6" s="10"/>
      <c r="I6" s="10"/>
    </row>
    <row r="7" spans="1:9" s="3" customFormat="1" ht="30" x14ac:dyDescent="0.25">
      <c r="B7" s="11" t="s">
        <v>13</v>
      </c>
      <c r="C7" s="11" t="s">
        <v>13</v>
      </c>
      <c r="D7" s="11" t="s">
        <v>16</v>
      </c>
      <c r="E7" s="11" t="s">
        <v>27</v>
      </c>
      <c r="F7" s="11" t="s">
        <v>27</v>
      </c>
      <c r="G7" s="11" t="s">
        <v>11</v>
      </c>
      <c r="H7" s="11" t="s">
        <v>11</v>
      </c>
      <c r="I7" s="11" t="s">
        <v>16</v>
      </c>
    </row>
    <row r="8" spans="1:9" s="3" customFormat="1" ht="15" x14ac:dyDescent="0.25">
      <c r="A8" s="3" t="s">
        <v>0</v>
      </c>
      <c r="B8" s="12">
        <f>'Table 1. Retail Sales Tax'!B8</f>
        <v>43891</v>
      </c>
      <c r="C8" s="12">
        <f>'Table 1. Retail Sales Tax'!C8</f>
        <v>44256</v>
      </c>
      <c r="D8" s="10" t="s">
        <v>17</v>
      </c>
      <c r="E8" s="12">
        <f>'Table 1. Retail Sales Tax'!E8</f>
        <v>43891</v>
      </c>
      <c r="F8" s="12">
        <f>'Table 1. Retail Sales Tax'!F8</f>
        <v>44256</v>
      </c>
      <c r="G8" s="12">
        <f>'Table 1. Retail Sales Tax'!G8</f>
        <v>43891</v>
      </c>
      <c r="H8" s="12">
        <f>'Table 1. Retail Sales Tax'!H8</f>
        <v>44256</v>
      </c>
      <c r="I8" s="10" t="s">
        <v>29</v>
      </c>
    </row>
    <row r="9" spans="1:9" x14ac:dyDescent="0.2">
      <c r="B9" s="4"/>
      <c r="D9" s="4"/>
      <c r="E9" s="4"/>
      <c r="F9" s="4"/>
    </row>
    <row r="10" spans="1:9" x14ac:dyDescent="0.2">
      <c r="A10" s="5" t="s">
        <v>5</v>
      </c>
      <c r="B10" s="13">
        <f>'Table 1. Retail Sales Tax'!B10+'Table 2. Retail Use Tax'!B10</f>
        <v>1864</v>
      </c>
      <c r="C10" s="13">
        <f>'Table 1. Retail Sales Tax'!C10+'Table 2. Retail Use Tax'!C10</f>
        <v>1868</v>
      </c>
      <c r="D10" s="14">
        <f t="shared" ref="D10:D21" si="0">(C10/B10)-1</f>
        <v>2.1459227467810482E-3</v>
      </c>
      <c r="E10" s="71">
        <f>'Table 1. Retail Sales Tax'!E10+'Table 2. Retail Use Tax'!E10</f>
        <v>205105027</v>
      </c>
      <c r="F10" s="71">
        <f>'Table 1. Retail Sales Tax'!F10+'Table 2. Retail Use Tax'!F10</f>
        <v>263906511</v>
      </c>
      <c r="G10" s="71">
        <f>'Table 1. Retail Sales Tax'!G10+'Table 2. Retail Use Tax'!G10</f>
        <v>12306301.620000001</v>
      </c>
      <c r="H10" s="71">
        <f>'Table 1. Retail Sales Tax'!H10+'Table 2. Retail Use Tax'!H10</f>
        <v>15834348.120000001</v>
      </c>
      <c r="I10" s="14">
        <f t="shared" ref="I10:I21" si="1">(H10/G10)-1</f>
        <v>0.28668617176311328</v>
      </c>
    </row>
    <row r="11" spans="1:9" x14ac:dyDescent="0.2">
      <c r="A11" s="5" t="s">
        <v>1</v>
      </c>
      <c r="B11" s="13">
        <f>'Table 1. Retail Sales Tax'!B11+'Table 2. Retail Use Tax'!B11</f>
        <v>1542</v>
      </c>
      <c r="C11" s="13">
        <f>'Table 1. Retail Sales Tax'!C11+'Table 2. Retail Use Tax'!C11</f>
        <v>1547</v>
      </c>
      <c r="D11" s="14">
        <f t="shared" si="0"/>
        <v>3.2425421530479781E-3</v>
      </c>
      <c r="E11" s="71">
        <f>'Table 1. Retail Sales Tax'!E11+'Table 2. Retail Use Tax'!E11</f>
        <v>574237541</v>
      </c>
      <c r="F11" s="71">
        <f>'Table 1. Retail Sales Tax'!F11+'Table 2. Retail Use Tax'!F11</f>
        <v>817378711</v>
      </c>
      <c r="G11" s="71">
        <f>'Table 1. Retail Sales Tax'!G11+'Table 2. Retail Use Tax'!G11</f>
        <v>34454242.600000001</v>
      </c>
      <c r="H11" s="71">
        <f>'Table 1. Retail Sales Tax'!H11+'Table 2. Retail Use Tax'!H11</f>
        <v>49042653.279999994</v>
      </c>
      <c r="I11" s="14">
        <f t="shared" si="1"/>
        <v>0.42341405815723809</v>
      </c>
    </row>
    <row r="12" spans="1:9" x14ac:dyDescent="0.2">
      <c r="A12" s="5" t="s">
        <v>7</v>
      </c>
      <c r="B12" s="13">
        <f>'Table 1. Retail Sales Tax'!B12+'Table 2. Retail Use Tax'!B12</f>
        <v>7900</v>
      </c>
      <c r="C12" s="13">
        <f>'Table 1. Retail Sales Tax'!C12+'Table 2. Retail Use Tax'!C12</f>
        <v>7838</v>
      </c>
      <c r="D12" s="14">
        <f t="shared" si="0"/>
        <v>-7.8481012658228044E-3</v>
      </c>
      <c r="E12" s="71">
        <f>'Table 1. Retail Sales Tax'!E12+'Table 2. Retail Use Tax'!E12</f>
        <v>1003954766</v>
      </c>
      <c r="F12" s="71">
        <f>'Table 1. Retail Sales Tax'!F12+'Table 2. Retail Use Tax'!F12</f>
        <v>1075712453</v>
      </c>
      <c r="G12" s="71">
        <f>'Table 1. Retail Sales Tax'!G12+'Table 2. Retail Use Tax'!G12</f>
        <v>60210734.330000006</v>
      </c>
      <c r="H12" s="71">
        <f>'Table 1. Retail Sales Tax'!H12+'Table 2. Retail Use Tax'!H12</f>
        <v>64512634</v>
      </c>
      <c r="I12" s="14">
        <f t="shared" si="1"/>
        <v>7.1447387544260055E-2</v>
      </c>
    </row>
    <row r="13" spans="1:9" x14ac:dyDescent="0.2">
      <c r="A13" s="5" t="s">
        <v>3</v>
      </c>
      <c r="B13" s="13">
        <f>'Table 1. Retail Sales Tax'!B13+'Table 2. Retail Use Tax'!B13</f>
        <v>3040</v>
      </c>
      <c r="C13" s="13">
        <f>'Table 1. Retail Sales Tax'!C13+'Table 2. Retail Use Tax'!C13</f>
        <v>3009</v>
      </c>
      <c r="D13" s="14">
        <f t="shared" si="0"/>
        <v>-1.0197368421052677E-2</v>
      </c>
      <c r="E13" s="71">
        <f>'Table 1. Retail Sales Tax'!E13+'Table 2. Retail Use Tax'!E13</f>
        <v>884480106</v>
      </c>
      <c r="F13" s="71">
        <f>'Table 1. Retail Sales Tax'!F13+'Table 2. Retail Use Tax'!F13</f>
        <v>922257573</v>
      </c>
      <c r="G13" s="71">
        <f>'Table 1. Retail Sales Tax'!G13+'Table 2. Retail Use Tax'!G13</f>
        <v>53068771.670000002</v>
      </c>
      <c r="H13" s="71">
        <f>'Table 1. Retail Sales Tax'!H13+'Table 2. Retail Use Tax'!H13</f>
        <v>55335403.340000004</v>
      </c>
      <c r="I13" s="14">
        <f t="shared" si="1"/>
        <v>4.271121412220924E-2</v>
      </c>
    </row>
    <row r="14" spans="1:9" x14ac:dyDescent="0.2">
      <c r="A14" s="5" t="s">
        <v>2</v>
      </c>
      <c r="B14" s="13">
        <f>'Table 1. Retail Sales Tax'!B14+'Table 2. Retail Use Tax'!B14</f>
        <v>914</v>
      </c>
      <c r="C14" s="13">
        <f>'Table 1. Retail Sales Tax'!C14+'Table 2. Retail Use Tax'!C14</f>
        <v>897</v>
      </c>
      <c r="D14" s="14">
        <f t="shared" si="0"/>
        <v>-1.8599562363238564E-2</v>
      </c>
      <c r="E14" s="71">
        <f>'Table 1. Retail Sales Tax'!E14+'Table 2. Retail Use Tax'!E14</f>
        <v>1003717192</v>
      </c>
      <c r="F14" s="71">
        <f>'Table 1. Retail Sales Tax'!F14+'Table 2. Retail Use Tax'!F14</f>
        <v>1122225343</v>
      </c>
      <c r="G14" s="71">
        <f>'Table 1. Retail Sales Tax'!G14+'Table 2. Retail Use Tax'!G14</f>
        <v>60223031.519999996</v>
      </c>
      <c r="H14" s="71">
        <f>'Table 1. Retail Sales Tax'!H14+'Table 2. Retail Use Tax'!H14</f>
        <v>67333520.579999998</v>
      </c>
      <c r="I14" s="14">
        <f t="shared" si="1"/>
        <v>0.1180692648731676</v>
      </c>
    </row>
    <row r="15" spans="1:9" x14ac:dyDescent="0.2">
      <c r="A15" s="5" t="s">
        <v>6</v>
      </c>
      <c r="B15" s="13">
        <f>'Table 1. Retail Sales Tax'!B15+'Table 2. Retail Use Tax'!B15</f>
        <v>1523</v>
      </c>
      <c r="C15" s="13">
        <f>'Table 1. Retail Sales Tax'!C15+'Table 2. Retail Use Tax'!C15</f>
        <v>1463</v>
      </c>
      <c r="D15" s="14">
        <f t="shared" si="0"/>
        <v>-3.9395929087327697E-2</v>
      </c>
      <c r="E15" s="71">
        <f>'Table 1. Retail Sales Tax'!E15+'Table 2. Retail Use Tax'!E15</f>
        <v>290234558</v>
      </c>
      <c r="F15" s="71">
        <f>'Table 1. Retail Sales Tax'!F15+'Table 2. Retail Use Tax'!F15</f>
        <v>352859966</v>
      </c>
      <c r="G15" s="71">
        <f>'Table 1. Retail Sales Tax'!G15+'Table 2. Retail Use Tax'!G15</f>
        <v>17414073.48</v>
      </c>
      <c r="H15" s="71">
        <f>'Table 1. Retail Sales Tax'!H15+'Table 2. Retail Use Tax'!H15</f>
        <v>21171597.960000001</v>
      </c>
      <c r="I15" s="14">
        <f t="shared" si="1"/>
        <v>0.21577515934542846</v>
      </c>
    </row>
    <row r="16" spans="1:9" x14ac:dyDescent="0.2">
      <c r="A16" s="5" t="s">
        <v>10</v>
      </c>
      <c r="B16" s="13">
        <f>'Table 1. Retail Sales Tax'!B16+'Table 2. Retail Use Tax'!B16</f>
        <v>15472</v>
      </c>
      <c r="C16" s="13">
        <f>'Table 1. Retail Sales Tax'!C16+'Table 2. Retail Use Tax'!C16</f>
        <v>15297</v>
      </c>
      <c r="D16" s="14">
        <f t="shared" si="0"/>
        <v>-1.1310754912099319E-2</v>
      </c>
      <c r="E16" s="71">
        <f>'Table 1. Retail Sales Tax'!E16+'Table 2. Retail Use Tax'!E16</f>
        <v>906812471</v>
      </c>
      <c r="F16" s="71">
        <f>'Table 1. Retail Sales Tax'!F16+'Table 2. Retail Use Tax'!F16</f>
        <v>891258015</v>
      </c>
      <c r="G16" s="71">
        <f>'Table 1. Retail Sales Tax'!G16+'Table 2. Retail Use Tax'!G16</f>
        <v>54350361.390000001</v>
      </c>
      <c r="H16" s="71">
        <f>'Table 1. Retail Sales Tax'!H16+'Table 2. Retail Use Tax'!H16</f>
        <v>53441320.850000001</v>
      </c>
      <c r="I16" s="14">
        <f t="shared" si="1"/>
        <v>-1.6725565695451916E-2</v>
      </c>
    </row>
    <row r="17" spans="1:9" x14ac:dyDescent="0.2">
      <c r="A17" s="5" t="s">
        <v>4</v>
      </c>
      <c r="B17" s="13">
        <f>'Table 1. Retail Sales Tax'!B17+'Table 2. Retail Use Tax'!B17</f>
        <v>2451</v>
      </c>
      <c r="C17" s="13">
        <f>'Table 1. Retail Sales Tax'!C17+'Table 2. Retail Use Tax'!C17</f>
        <v>2414</v>
      </c>
      <c r="D17" s="14">
        <f t="shared" si="0"/>
        <v>-1.5095879232966181E-2</v>
      </c>
      <c r="E17" s="71">
        <f>'Table 1. Retail Sales Tax'!E17+'Table 2. Retail Use Tax'!E17</f>
        <v>480429478</v>
      </c>
      <c r="F17" s="71">
        <f>'Table 1. Retail Sales Tax'!F17+'Table 2. Retail Use Tax'!F17</f>
        <v>569321852</v>
      </c>
      <c r="G17" s="71">
        <f>'Table 1. Retail Sales Tax'!G17+'Table 2. Retail Use Tax'!G17</f>
        <v>28818933.539999999</v>
      </c>
      <c r="H17" s="71">
        <f>'Table 1. Retail Sales Tax'!H17+'Table 2. Retail Use Tax'!H17</f>
        <v>34141912.670000002</v>
      </c>
      <c r="I17" s="14">
        <f t="shared" si="1"/>
        <v>0.18470423697711902</v>
      </c>
    </row>
    <row r="18" spans="1:9" x14ac:dyDescent="0.2">
      <c r="A18" s="5" t="s">
        <v>9</v>
      </c>
      <c r="B18" s="13">
        <f>'Table 1. Retail Sales Tax'!B18+'Table 2. Retail Use Tax'!B18</f>
        <v>35200</v>
      </c>
      <c r="C18" s="13">
        <f>'Table 1. Retail Sales Tax'!C18+'Table 2. Retail Use Tax'!C18</f>
        <v>33904</v>
      </c>
      <c r="D18" s="14">
        <f t="shared" si="0"/>
        <v>-3.6818181818181861E-2</v>
      </c>
      <c r="E18" s="71">
        <f>'Table 1. Retail Sales Tax'!E18+'Table 2. Retail Use Tax'!E18</f>
        <v>1698349255</v>
      </c>
      <c r="F18" s="71">
        <f>'Table 1. Retail Sales Tax'!F18+'Table 2. Retail Use Tax'!F18</f>
        <v>1748974671</v>
      </c>
      <c r="G18" s="71">
        <f>'Table 1. Retail Sales Tax'!G18+'Table 2. Retail Use Tax'!G18</f>
        <v>100085602.48</v>
      </c>
      <c r="H18" s="71">
        <f>'Table 1. Retail Sales Tax'!H18+'Table 2. Retail Use Tax'!H18</f>
        <v>103388151.22999999</v>
      </c>
      <c r="I18" s="14">
        <f t="shared" si="1"/>
        <v>3.2997241043335235E-2</v>
      </c>
    </row>
    <row r="19" spans="1:9" x14ac:dyDescent="0.2">
      <c r="A19" s="5" t="s">
        <v>8</v>
      </c>
      <c r="B19" s="13">
        <f>'Table 1. Retail Sales Tax'!B19+'Table 2. Retail Use Tax'!B19</f>
        <v>14899</v>
      </c>
      <c r="C19" s="13">
        <f>'Table 1. Retail Sales Tax'!C19+'Table 2. Retail Use Tax'!C19</f>
        <v>14736</v>
      </c>
      <c r="D19" s="14">
        <f t="shared" si="0"/>
        <v>-1.0940331565876926E-2</v>
      </c>
      <c r="E19" s="71">
        <f>'Table 1. Retail Sales Tax'!E19+'Table 2. Retail Use Tax'!E19</f>
        <v>1422718055</v>
      </c>
      <c r="F19" s="71">
        <f>'Table 1. Retail Sales Tax'!F19+'Table 2. Retail Use Tax'!F19</f>
        <v>1879663532</v>
      </c>
      <c r="G19" s="71">
        <f>'Table 1. Retail Sales Tax'!G19+'Table 2. Retail Use Tax'!G19</f>
        <v>85358138.900000006</v>
      </c>
      <c r="H19" s="71">
        <f>'Table 1. Retail Sales Tax'!H19+'Table 2. Retail Use Tax'!H19</f>
        <v>112772016.18000001</v>
      </c>
      <c r="I19" s="14">
        <f t="shared" si="1"/>
        <v>0.32116301542277426</v>
      </c>
    </row>
    <row r="20" spans="1:9" x14ac:dyDescent="0.2">
      <c r="A20" s="5" t="s">
        <v>24</v>
      </c>
      <c r="B20" s="13">
        <f>'Table 1. Retail Sales Tax'!B20+'Table 2. Retail Use Tax'!B20</f>
        <v>4990</v>
      </c>
      <c r="C20" s="13">
        <f>'Table 1. Retail Sales Tax'!C20+'Table 2. Retail Use Tax'!C20</f>
        <v>4885</v>
      </c>
      <c r="D20" s="14">
        <f t="shared" si="0"/>
        <v>-2.1042084168336639E-2</v>
      </c>
      <c r="E20" s="71">
        <f>'Table 1. Retail Sales Tax'!E20+'Table 2. Retail Use Tax'!E20</f>
        <v>1243628222</v>
      </c>
      <c r="F20" s="71">
        <f>'Table 1. Retail Sales Tax'!F20+'Table 2. Retail Use Tax'!F20</f>
        <v>1264126773</v>
      </c>
      <c r="G20" s="71">
        <f>'Table 1. Retail Sales Tax'!G20+'Table 2. Retail Use Tax'!G20</f>
        <v>74616254.170000002</v>
      </c>
      <c r="H20" s="71">
        <f>'Table 1. Retail Sales Tax'!H20+'Table 2. Retail Use Tax'!H20</f>
        <v>75846627.799999997</v>
      </c>
      <c r="I20" s="14">
        <f t="shared" si="1"/>
        <v>1.6489351330834845E-2</v>
      </c>
    </row>
    <row r="21" spans="1:9" x14ac:dyDescent="0.2">
      <c r="A21" s="5" t="s">
        <v>25</v>
      </c>
      <c r="B21" s="38">
        <f>'Table 1. Retail Sales Tax'!B21+'Table 2. Retail Use Tax'!B21</f>
        <v>6140</v>
      </c>
      <c r="C21" s="38">
        <f>'Table 1. Retail Sales Tax'!C21+'Table 2. Retail Use Tax'!C21</f>
        <v>6051</v>
      </c>
      <c r="D21" s="39">
        <f t="shared" si="0"/>
        <v>-1.4495114006514709E-2</v>
      </c>
      <c r="E21" s="64">
        <f>'Table 1. Retail Sales Tax'!E21+'Table 2. Retail Use Tax'!E21</f>
        <v>1169081182</v>
      </c>
      <c r="F21" s="64">
        <f>'Table 1. Retail Sales Tax'!F21+'Table 2. Retail Use Tax'!F21</f>
        <v>1301132656</v>
      </c>
      <c r="G21" s="64">
        <f>'Table 1. Retail Sales Tax'!G21+'Table 2. Retail Use Tax'!G21</f>
        <v>69841737.200000003</v>
      </c>
      <c r="H21" s="64">
        <f>'Table 1. Retail Sales Tax'!H21+'Table 2. Retail Use Tax'!H21</f>
        <v>77754483.329999998</v>
      </c>
      <c r="I21" s="39">
        <f t="shared" si="1"/>
        <v>0.11329537962867264</v>
      </c>
    </row>
    <row r="22" spans="1:9" x14ac:dyDescent="0.2">
      <c r="D22" s="14"/>
      <c r="G22" s="15"/>
      <c r="H22" s="15"/>
      <c r="I22" s="14"/>
    </row>
    <row r="23" spans="1:9" x14ac:dyDescent="0.2">
      <c r="A23" s="1" t="s">
        <v>21</v>
      </c>
      <c r="B23" s="13">
        <f>SUM(B10:B21)</f>
        <v>95935</v>
      </c>
      <c r="C23" s="13">
        <f>SUM(C10:C21)</f>
        <v>93909</v>
      </c>
      <c r="D23" s="14">
        <f>(C23/B23)-1</f>
        <v>-2.1118465627768757E-2</v>
      </c>
      <c r="E23" s="71">
        <f>SUM(E10:E22)</f>
        <v>10882747853</v>
      </c>
      <c r="F23" s="71">
        <f>SUM(F10:F22)</f>
        <v>12208818056</v>
      </c>
      <c r="G23" s="71">
        <f>SUM(G10:G21)</f>
        <v>650748182.9000001</v>
      </c>
      <c r="H23" s="71">
        <f>SUM(H10:H21)</f>
        <v>730574669.34000003</v>
      </c>
      <c r="I23" s="14">
        <f>(H23/G23)-1</f>
        <v>0.12266878116241586</v>
      </c>
    </row>
    <row r="24" spans="1:9" ht="15" x14ac:dyDescent="0.25">
      <c r="B24" s="16"/>
      <c r="C24" s="16"/>
      <c r="D24" s="14"/>
      <c r="E24" s="11"/>
      <c r="F24" s="14"/>
      <c r="G24" s="15"/>
      <c r="H24" s="15"/>
      <c r="I24" s="14"/>
    </row>
    <row r="25" spans="1:9" x14ac:dyDescent="0.2">
      <c r="A25" s="2"/>
      <c r="F25" s="6"/>
      <c r="H25" s="14"/>
    </row>
    <row r="26" spans="1:9" x14ac:dyDescent="0.2">
      <c r="H26" s="6"/>
    </row>
    <row r="27" spans="1:9" x14ac:dyDescent="0.2">
      <c r="H27" s="6"/>
    </row>
    <row r="29" spans="1:9" x14ac:dyDescent="0.2">
      <c r="H29" s="6"/>
    </row>
  </sheetData>
  <mergeCells count="3">
    <mergeCell ref="A1:I1"/>
    <mergeCell ref="A2:I2"/>
    <mergeCell ref="A3:I3"/>
  </mergeCells>
  <printOptions horizontalCentered="1"/>
  <pageMargins left="0.5" right="0.5" top="1" bottom="1" header="0.5" footer="0.5"/>
  <pageSetup scale="59" orientation="portrait" horizontalDpi="429496729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IV24"/>
  <sheetViews>
    <sheetView showOutlineSymbols="0" zoomScaleNormal="100" workbookViewId="0">
      <selection activeCell="C14" sqref="C14"/>
    </sheetView>
  </sheetViews>
  <sheetFormatPr defaultColWidth="11.44140625" defaultRowHeight="15" x14ac:dyDescent="0.2"/>
  <cols>
    <col min="1" max="1" width="19.77734375" style="27" customWidth="1"/>
    <col min="2" max="3" width="13" style="27" bestFit="1" customWidth="1"/>
    <col min="4" max="4" width="9.33203125" style="27" customWidth="1"/>
    <col min="5" max="8" width="13.5546875" style="27" bestFit="1" customWidth="1"/>
    <col min="9" max="9" width="7" style="27" bestFit="1" customWidth="1"/>
    <col min="10" max="10" width="14.33203125" style="42" customWidth="1"/>
    <col min="11" max="39" width="11.44140625" style="42"/>
    <col min="40" max="16384" width="11.44140625" style="27"/>
  </cols>
  <sheetData>
    <row r="1" spans="1:256" s="32" customFormat="1" x14ac:dyDescent="0.25">
      <c r="A1" s="74" t="s">
        <v>33</v>
      </c>
      <c r="B1" s="74"/>
      <c r="C1" s="74"/>
      <c r="D1" s="74"/>
      <c r="E1" s="74"/>
      <c r="F1" s="74"/>
      <c r="G1" s="74"/>
      <c r="H1" s="74"/>
      <c r="I1" s="74"/>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6" s="32" customFormat="1" x14ac:dyDescent="0.25">
      <c r="A2" s="73" t="s">
        <v>18</v>
      </c>
      <c r="B2" s="73"/>
      <c r="C2" s="73"/>
      <c r="D2" s="73"/>
      <c r="E2" s="73"/>
      <c r="F2" s="73"/>
      <c r="G2" s="73"/>
      <c r="H2" s="73"/>
      <c r="I2" s="73"/>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6" s="32" customFormat="1" x14ac:dyDescent="0.25">
      <c r="A3" s="74" t="str">
        <f>'Table 1A. Retail and Retail Use'!A3:I3</f>
        <v>Quarter Ending March 31, 2021</v>
      </c>
      <c r="B3" s="74"/>
      <c r="C3" s="74"/>
      <c r="D3" s="74"/>
      <c r="E3" s="74"/>
      <c r="F3" s="74"/>
      <c r="G3" s="74"/>
      <c r="H3" s="74"/>
      <c r="I3" s="74"/>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6" s="32" customFormat="1" x14ac:dyDescent="0.25">
      <c r="A4" s="26"/>
      <c r="B4" s="26"/>
      <c r="C4" s="26"/>
      <c r="D4" s="26"/>
      <c r="E4" s="26"/>
      <c r="F4" s="26"/>
      <c r="G4" s="26"/>
      <c r="H4" s="26"/>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6" s="32" customFormat="1" x14ac:dyDescent="0.25">
      <c r="A5" s="35" t="s">
        <v>20</v>
      </c>
      <c r="B5" s="34"/>
      <c r="C5" s="34"/>
      <c r="D5" s="34"/>
      <c r="E5" s="34"/>
      <c r="F5" s="34"/>
      <c r="G5" s="34"/>
      <c r="H5" s="34"/>
      <c r="I5" s="34"/>
      <c r="J5" s="34"/>
      <c r="K5" s="34"/>
      <c r="L5" s="34"/>
      <c r="M5" s="34"/>
      <c r="N5" s="34"/>
      <c r="O5" s="34"/>
      <c r="P5" s="34"/>
      <c r="Q5" s="34"/>
      <c r="R5" s="34"/>
      <c r="S5" s="34"/>
      <c r="T5" s="34"/>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c r="IU5" s="29"/>
      <c r="IV5" s="29"/>
    </row>
    <row r="6" spans="1:256" s="32" customFormat="1" x14ac:dyDescent="0.25">
      <c r="A6" s="35"/>
      <c r="B6" s="34"/>
      <c r="C6" s="34"/>
      <c r="D6" s="34"/>
      <c r="E6" s="34"/>
      <c r="F6" s="34"/>
      <c r="G6" s="34"/>
      <c r="H6" s="34"/>
      <c r="I6" s="34"/>
      <c r="J6" s="34"/>
      <c r="K6" s="34"/>
      <c r="L6" s="34"/>
      <c r="M6" s="34"/>
      <c r="N6" s="34"/>
      <c r="O6" s="34"/>
      <c r="P6" s="34"/>
      <c r="Q6" s="34"/>
      <c r="R6" s="34"/>
      <c r="S6" s="34"/>
      <c r="T6" s="34"/>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c r="IU6" s="29"/>
      <c r="IV6" s="29"/>
    </row>
    <row r="7" spans="1:256" s="28" customFormat="1" ht="30" x14ac:dyDescent="0.25">
      <c r="B7" s="11" t="s">
        <v>13</v>
      </c>
      <c r="C7" s="11" t="s">
        <v>13</v>
      </c>
      <c r="D7" s="11" t="s">
        <v>16</v>
      </c>
      <c r="E7" s="11" t="s">
        <v>27</v>
      </c>
      <c r="F7" s="11" t="s">
        <v>27</v>
      </c>
      <c r="G7" s="11" t="s">
        <v>11</v>
      </c>
      <c r="H7" s="11" t="s">
        <v>11</v>
      </c>
      <c r="I7" s="11" t="s">
        <v>16</v>
      </c>
      <c r="J7" s="5"/>
      <c r="K7" s="5"/>
      <c r="L7" s="5"/>
      <c r="M7" s="5"/>
      <c r="N7" s="5"/>
      <c r="O7" s="5"/>
      <c r="P7" s="5"/>
      <c r="Q7" s="5"/>
      <c r="R7" s="5"/>
      <c r="S7" s="5"/>
      <c r="T7" s="5"/>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c r="IU7" s="29"/>
      <c r="IV7" s="29"/>
    </row>
    <row r="8" spans="1:256" s="32" customFormat="1" ht="13.5" customHeight="1" x14ac:dyDescent="0.25">
      <c r="A8" s="3" t="s">
        <v>0</v>
      </c>
      <c r="B8" s="12">
        <f>'Table 1A. Retail and Retail Use'!B8</f>
        <v>43891</v>
      </c>
      <c r="C8" s="12">
        <f>'Table 1A. Retail and Retail Use'!C8</f>
        <v>44256</v>
      </c>
      <c r="D8" s="10" t="s">
        <v>17</v>
      </c>
      <c r="E8" s="12">
        <f>B8</f>
        <v>43891</v>
      </c>
      <c r="F8" s="12">
        <f>C8</f>
        <v>44256</v>
      </c>
      <c r="G8" s="12">
        <f>E8</f>
        <v>43891</v>
      </c>
      <c r="H8" s="12">
        <f>F8</f>
        <v>44256</v>
      </c>
      <c r="I8" s="11" t="s">
        <v>32</v>
      </c>
      <c r="J8" s="17"/>
      <c r="K8" s="11"/>
      <c r="L8" s="11"/>
      <c r="M8" s="11"/>
      <c r="N8" s="17"/>
      <c r="O8" s="11"/>
      <c r="P8" s="11"/>
      <c r="Q8" s="11"/>
      <c r="R8" s="17"/>
      <c r="S8" s="11"/>
      <c r="T8" s="17"/>
      <c r="U8" s="11"/>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c r="IU8" s="29"/>
      <c r="IV8" s="29"/>
    </row>
    <row r="9" spans="1:256" s="32" customFormat="1" x14ac:dyDescent="0.25">
      <c r="A9" s="3"/>
      <c r="B9" s="12"/>
      <c r="C9" s="12"/>
      <c r="D9" s="12"/>
      <c r="E9" s="12"/>
      <c r="F9" s="12"/>
      <c r="G9" s="17"/>
      <c r="H9" s="17"/>
      <c r="I9" s="10"/>
      <c r="J9" s="17"/>
      <c r="K9" s="12"/>
      <c r="L9" s="10"/>
      <c r="M9" s="12"/>
      <c r="N9" s="17"/>
      <c r="O9" s="10"/>
      <c r="P9" s="10"/>
      <c r="Q9" s="12"/>
      <c r="R9" s="17"/>
      <c r="S9" s="12"/>
      <c r="T9" s="17"/>
      <c r="U9" s="1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c r="IU9" s="29"/>
      <c r="IV9" s="29"/>
    </row>
    <row r="10" spans="1:256" s="28" customFormat="1" ht="14.25" x14ac:dyDescent="0.2">
      <c r="A10" s="20" t="s">
        <v>5</v>
      </c>
      <c r="B10" s="65">
        <v>186</v>
      </c>
      <c r="C10" s="65">
        <v>171</v>
      </c>
      <c r="D10" s="22">
        <f>C10/B10-1</f>
        <v>-8.064516129032262E-2</v>
      </c>
      <c r="E10" s="71">
        <v>42054412</v>
      </c>
      <c r="F10" s="71">
        <v>47528218</v>
      </c>
      <c r="G10" s="71">
        <v>2523264.7200000002</v>
      </c>
      <c r="H10" s="71">
        <v>2851650.54</v>
      </c>
      <c r="I10" s="22">
        <f>H10/G10-1</f>
        <v>0.13014322968063374</v>
      </c>
      <c r="J10" s="41"/>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6" s="28" customFormat="1" ht="14.25" x14ac:dyDescent="0.2">
      <c r="A11" s="20" t="s">
        <v>1</v>
      </c>
      <c r="B11" s="65">
        <v>246</v>
      </c>
      <c r="C11" s="65">
        <v>240</v>
      </c>
      <c r="D11" s="22">
        <f t="shared" ref="D11:D23" si="0">C11/B11-1</f>
        <v>-2.4390243902439046E-2</v>
      </c>
      <c r="E11" s="71">
        <v>25983834</v>
      </c>
      <c r="F11" s="71">
        <v>33465586</v>
      </c>
      <c r="G11" s="71">
        <v>1559030.04</v>
      </c>
      <c r="H11" s="71">
        <v>2007935.16</v>
      </c>
      <c r="I11" s="22">
        <f t="shared" ref="I11:I23" si="1">H11/G11-1</f>
        <v>0.28793872374646479</v>
      </c>
      <c r="J11" s="41"/>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6" s="28" customFormat="1" ht="14.25" x14ac:dyDescent="0.2">
      <c r="A12" s="20" t="s">
        <v>7</v>
      </c>
      <c r="B12" s="65">
        <v>84</v>
      </c>
      <c r="C12" s="65">
        <v>77</v>
      </c>
      <c r="D12" s="22">
        <f t="shared" si="0"/>
        <v>-8.333333333333337E-2</v>
      </c>
      <c r="E12" s="71">
        <v>1797229</v>
      </c>
      <c r="F12" s="71">
        <v>2051903</v>
      </c>
      <c r="G12" s="71">
        <v>107833.74</v>
      </c>
      <c r="H12" s="71">
        <v>123114.18</v>
      </c>
      <c r="I12" s="22">
        <f t="shared" si="1"/>
        <v>0.14170370053009362</v>
      </c>
      <c r="J12" s="41"/>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6" s="28" customFormat="1" ht="14.25" x14ac:dyDescent="0.2">
      <c r="A13" s="20" t="s">
        <v>3</v>
      </c>
      <c r="B13" s="65">
        <v>72</v>
      </c>
      <c r="C13" s="65">
        <v>65</v>
      </c>
      <c r="D13" s="22">
        <f t="shared" si="0"/>
        <v>-9.722222222222221E-2</v>
      </c>
      <c r="E13" s="71">
        <v>11413667</v>
      </c>
      <c r="F13" s="71">
        <v>12870714</v>
      </c>
      <c r="G13" s="71">
        <v>684820.02</v>
      </c>
      <c r="H13" s="71">
        <v>772242.84</v>
      </c>
      <c r="I13" s="22">
        <f t="shared" si="1"/>
        <v>0.12765809621044655</v>
      </c>
      <c r="J13" s="41"/>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6" s="28" customFormat="1" ht="14.25" x14ac:dyDescent="0.2">
      <c r="A14" s="20" t="s">
        <v>2</v>
      </c>
      <c r="B14" s="65">
        <v>46</v>
      </c>
      <c r="C14" s="65">
        <v>43</v>
      </c>
      <c r="D14" s="22">
        <f t="shared" si="0"/>
        <v>-6.5217391304347783E-2</v>
      </c>
      <c r="E14" s="71">
        <v>12769693</v>
      </c>
      <c r="F14" s="71">
        <v>15013870</v>
      </c>
      <c r="G14" s="71">
        <v>766181.58</v>
      </c>
      <c r="H14" s="71">
        <v>900832.2</v>
      </c>
      <c r="I14" s="22">
        <f t="shared" si="1"/>
        <v>0.17574243954024582</v>
      </c>
      <c r="J14" s="41"/>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6" s="28" customFormat="1" ht="14.25" x14ac:dyDescent="0.2">
      <c r="A15" s="20" t="s">
        <v>6</v>
      </c>
      <c r="B15" s="65">
        <v>279</v>
      </c>
      <c r="C15" s="65">
        <v>274</v>
      </c>
      <c r="D15" s="22">
        <f t="shared" si="0"/>
        <v>-1.7921146953404965E-2</v>
      </c>
      <c r="E15" s="71">
        <v>28044018</v>
      </c>
      <c r="F15" s="71">
        <v>33856407</v>
      </c>
      <c r="G15" s="71">
        <v>1682641.08</v>
      </c>
      <c r="H15" s="71">
        <v>2031384.42</v>
      </c>
      <c r="I15" s="22">
        <f t="shared" si="1"/>
        <v>0.20725949469865546</v>
      </c>
      <c r="J15" s="41"/>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6" s="28" customFormat="1" ht="14.25" x14ac:dyDescent="0.2">
      <c r="A16" s="20" t="s">
        <v>10</v>
      </c>
      <c r="B16" s="65">
        <v>3521</v>
      </c>
      <c r="C16" s="65">
        <v>3441</v>
      </c>
      <c r="D16" s="22">
        <f t="shared" si="0"/>
        <v>-2.2720817949446137E-2</v>
      </c>
      <c r="E16" s="71">
        <v>240633959</v>
      </c>
      <c r="F16" s="71">
        <v>227137078</v>
      </c>
      <c r="G16" s="71">
        <v>14431890.029999999</v>
      </c>
      <c r="H16" s="71">
        <v>13628224.68</v>
      </c>
      <c r="I16" s="22">
        <f t="shared" si="1"/>
        <v>-5.5686770639839733E-2</v>
      </c>
      <c r="J16" s="41"/>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20" t="s">
        <v>4</v>
      </c>
      <c r="B17" s="65">
        <v>154</v>
      </c>
      <c r="C17" s="65">
        <v>151</v>
      </c>
      <c r="D17" s="22">
        <f t="shared" si="0"/>
        <v>-1.9480519480519431E-2</v>
      </c>
      <c r="E17" s="71">
        <v>11515873</v>
      </c>
      <c r="F17" s="71">
        <v>15976069</v>
      </c>
      <c r="G17" s="71">
        <v>690952.38</v>
      </c>
      <c r="H17" s="71">
        <v>954493.93</v>
      </c>
      <c r="I17" s="22">
        <f t="shared" si="1"/>
        <v>0.38141781927142371</v>
      </c>
      <c r="J17" s="41"/>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20" t="s">
        <v>9</v>
      </c>
      <c r="B18" s="65">
        <v>3310</v>
      </c>
      <c r="C18" s="65">
        <v>3163</v>
      </c>
      <c r="D18" s="22">
        <f t="shared" si="0"/>
        <v>-4.4410876132930488E-2</v>
      </c>
      <c r="E18" s="71">
        <v>414870658</v>
      </c>
      <c r="F18" s="71">
        <v>464086384</v>
      </c>
      <c r="G18" s="71">
        <v>24892107.059999999</v>
      </c>
      <c r="H18" s="71">
        <v>27845080.289999999</v>
      </c>
      <c r="I18" s="22">
        <f t="shared" si="1"/>
        <v>0.11863090669191423</v>
      </c>
      <c r="J18" s="41"/>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20" t="s">
        <v>8</v>
      </c>
      <c r="B19" s="65">
        <v>2951</v>
      </c>
      <c r="C19" s="65">
        <v>2888</v>
      </c>
      <c r="D19" s="22">
        <f t="shared" si="0"/>
        <v>-2.1348695357505942E-2</v>
      </c>
      <c r="E19" s="71">
        <v>736347390</v>
      </c>
      <c r="F19" s="71">
        <v>1014482105</v>
      </c>
      <c r="G19" s="71">
        <v>44176555.460000001</v>
      </c>
      <c r="H19" s="71">
        <v>60866138.280000001</v>
      </c>
      <c r="I19" s="22">
        <f t="shared" si="1"/>
        <v>0.37779276012390128</v>
      </c>
      <c r="J19" s="41"/>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20" t="s">
        <v>24</v>
      </c>
      <c r="B20" s="65">
        <v>610</v>
      </c>
      <c r="C20" s="65">
        <v>592</v>
      </c>
      <c r="D20" s="22">
        <f t="shared" si="0"/>
        <v>-2.9508196721311442E-2</v>
      </c>
      <c r="E20" s="71">
        <v>309025000</v>
      </c>
      <c r="F20" s="71">
        <v>300972829</v>
      </c>
      <c r="G20" s="71">
        <v>18541500</v>
      </c>
      <c r="H20" s="71">
        <v>18058369.739999998</v>
      </c>
      <c r="I20" s="22">
        <f t="shared" si="1"/>
        <v>-2.6056697678181417E-2</v>
      </c>
      <c r="J20" s="41"/>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row r="21" spans="1:254" s="28" customFormat="1" ht="14.25" x14ac:dyDescent="0.2">
      <c r="A21" s="20" t="s">
        <v>25</v>
      </c>
      <c r="B21" s="38">
        <v>2076</v>
      </c>
      <c r="C21" s="38">
        <v>2023</v>
      </c>
      <c r="D21" s="36">
        <f t="shared" si="0"/>
        <v>-2.5529865125240803E-2</v>
      </c>
      <c r="E21" s="64">
        <v>312729221</v>
      </c>
      <c r="F21" s="64">
        <v>343350923</v>
      </c>
      <c r="G21" s="64">
        <v>18749762.710000001</v>
      </c>
      <c r="H21" s="64">
        <v>20576931.390000001</v>
      </c>
      <c r="I21" s="36">
        <f t="shared" si="1"/>
        <v>9.7450229544798317E-2</v>
      </c>
      <c r="J21" s="41"/>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row>
    <row r="22" spans="1:254" s="28" customFormat="1" ht="14.25" x14ac:dyDescent="0.2">
      <c r="A22" s="20"/>
      <c r="B22" s="21"/>
      <c r="C22" s="21"/>
      <c r="D22" s="22"/>
      <c r="E22" s="23"/>
      <c r="F22" s="23"/>
      <c r="G22" s="23"/>
      <c r="H22" s="23"/>
      <c r="I22" s="24"/>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c r="AL22" s="40"/>
      <c r="AM22" s="40"/>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row>
    <row r="23" spans="1:254" s="28" customFormat="1" ht="14.25" x14ac:dyDescent="0.2">
      <c r="A23" s="20" t="s">
        <v>21</v>
      </c>
      <c r="B23" s="21">
        <f>SUM(B10:B21)</f>
        <v>13535</v>
      </c>
      <c r="C23" s="21">
        <f>SUM(C10:C21)</f>
        <v>13128</v>
      </c>
      <c r="D23" s="22">
        <f t="shared" si="0"/>
        <v>-3.0070188400443287E-2</v>
      </c>
      <c r="E23" s="71">
        <f>SUM(E10:E21)</f>
        <v>2147184954</v>
      </c>
      <c r="F23" s="71">
        <f>SUM(F10:F21)</f>
        <v>2510792086</v>
      </c>
      <c r="G23" s="71">
        <f>SUM(G10:G21)</f>
        <v>128806538.81999999</v>
      </c>
      <c r="H23" s="71">
        <f>SUM(H10:H21)</f>
        <v>150616397.64999998</v>
      </c>
      <c r="I23" s="22">
        <f t="shared" si="1"/>
        <v>0.16932260605556726</v>
      </c>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c r="AL23" s="40"/>
      <c r="AM23" s="40"/>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row>
    <row r="24" spans="1:254" s="28" customFormat="1" x14ac:dyDescent="0.25">
      <c r="A24" s="18"/>
      <c r="B24" s="18"/>
      <c r="C24" s="18"/>
      <c r="D24" s="18"/>
      <c r="E24" s="18"/>
      <c r="F24" s="18"/>
      <c r="G24" s="19"/>
      <c r="H24" s="7"/>
      <c r="I24" s="29"/>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c r="AL24" s="40"/>
      <c r="AM24" s="40"/>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row>
  </sheetData>
  <mergeCells count="3">
    <mergeCell ref="A1:I1"/>
    <mergeCell ref="A3:I3"/>
    <mergeCell ref="A2:I2"/>
  </mergeCells>
  <printOptions horizontalCentered="1"/>
  <pageMargins left="0.5" right="0.5" top="1" bottom="1" header="0.5" footer="0.5"/>
  <pageSetup scale="5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BB050-93BB-44C0-A351-C1998024AAFD}">
  <sheetPr codeName="Sheet5"/>
  <dimension ref="A1:IT20"/>
  <sheetViews>
    <sheetView tabSelected="1" showOutlineSymbols="0" zoomScaleNormal="100" workbookViewId="0">
      <selection activeCell="A25" sqref="A25"/>
    </sheetView>
  </sheetViews>
  <sheetFormatPr defaultColWidth="11.44140625" defaultRowHeight="15" x14ac:dyDescent="0.2"/>
  <cols>
    <col min="1" max="1" width="18.6640625" style="27" customWidth="1"/>
    <col min="2" max="3" width="13" style="27" bestFit="1" customWidth="1"/>
    <col min="4" max="4" width="7" style="27" bestFit="1" customWidth="1"/>
    <col min="5" max="8" width="13.5546875" style="27" bestFit="1" customWidth="1"/>
    <col min="9" max="9" width="7" style="27" bestFit="1" customWidth="1"/>
    <col min="10" max="10" width="14.33203125" style="42" customWidth="1"/>
    <col min="11" max="39" width="11.44140625" style="42"/>
    <col min="40" max="16384" width="11.44140625" style="27"/>
  </cols>
  <sheetData>
    <row r="1" spans="1:254" s="32" customFormat="1" x14ac:dyDescent="0.25">
      <c r="A1" s="75" t="s">
        <v>12</v>
      </c>
      <c r="B1" s="75"/>
      <c r="C1" s="75"/>
      <c r="D1" s="75"/>
      <c r="E1" s="7"/>
      <c r="F1" s="7"/>
      <c r="G1" s="7"/>
      <c r="H1" s="7"/>
      <c r="I1" s="37"/>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c r="EV1" s="29"/>
      <c r="EW1" s="29"/>
      <c r="EX1" s="29"/>
      <c r="EY1" s="29"/>
      <c r="EZ1" s="29"/>
      <c r="FA1" s="29"/>
      <c r="FB1" s="29"/>
      <c r="FC1" s="29"/>
      <c r="FD1" s="29"/>
      <c r="FE1" s="29"/>
      <c r="FF1" s="29"/>
      <c r="FG1" s="29"/>
      <c r="FH1" s="29"/>
      <c r="FI1" s="29"/>
      <c r="FJ1" s="29"/>
      <c r="FK1" s="29"/>
      <c r="FL1" s="29"/>
      <c r="FM1" s="29"/>
      <c r="FN1" s="29"/>
      <c r="FO1" s="29"/>
      <c r="FP1" s="29"/>
      <c r="FQ1" s="29"/>
      <c r="FR1" s="29"/>
      <c r="FS1" s="29"/>
      <c r="FT1" s="29"/>
      <c r="FU1" s="29"/>
      <c r="FV1" s="29"/>
      <c r="FW1" s="29"/>
      <c r="FX1" s="29"/>
      <c r="FY1" s="29"/>
      <c r="FZ1" s="29"/>
      <c r="GA1" s="29"/>
      <c r="GB1" s="29"/>
      <c r="GC1" s="29"/>
      <c r="GD1" s="29"/>
      <c r="GE1" s="29"/>
      <c r="GF1" s="29"/>
      <c r="GG1" s="29"/>
      <c r="GH1" s="29"/>
      <c r="GI1" s="29"/>
      <c r="GJ1" s="29"/>
      <c r="GK1" s="29"/>
      <c r="GL1" s="29"/>
      <c r="GM1" s="29"/>
      <c r="GN1" s="29"/>
      <c r="GO1" s="29"/>
      <c r="GP1" s="29"/>
      <c r="GQ1" s="29"/>
      <c r="GR1" s="29"/>
      <c r="GS1" s="29"/>
      <c r="GT1" s="29"/>
      <c r="GU1" s="29"/>
      <c r="GV1" s="29"/>
      <c r="GW1" s="29"/>
      <c r="GX1" s="29"/>
      <c r="GY1" s="29"/>
      <c r="GZ1" s="29"/>
      <c r="HA1" s="29"/>
      <c r="HB1" s="29"/>
      <c r="HC1" s="29"/>
      <c r="HD1" s="29"/>
      <c r="HE1" s="29"/>
      <c r="HF1" s="29"/>
      <c r="HG1" s="29"/>
      <c r="HH1" s="29"/>
      <c r="HI1" s="29"/>
      <c r="HJ1" s="29"/>
      <c r="HK1" s="29"/>
      <c r="HL1" s="29"/>
      <c r="HM1" s="29"/>
      <c r="HN1" s="29"/>
      <c r="HO1" s="29"/>
      <c r="HP1" s="29"/>
      <c r="HQ1" s="29"/>
      <c r="HR1" s="29"/>
      <c r="HS1" s="29"/>
      <c r="HT1" s="29"/>
      <c r="HU1" s="29"/>
      <c r="HV1" s="29"/>
      <c r="HW1" s="29"/>
      <c r="HX1" s="29"/>
      <c r="HY1" s="29"/>
      <c r="HZ1" s="29"/>
      <c r="IA1" s="29"/>
      <c r="IB1" s="29"/>
      <c r="IC1" s="29"/>
      <c r="ID1" s="29"/>
      <c r="IE1" s="29"/>
      <c r="IF1" s="29"/>
      <c r="IG1" s="29"/>
      <c r="IH1" s="29"/>
      <c r="II1" s="29"/>
      <c r="IJ1" s="29"/>
      <c r="IK1" s="29"/>
      <c r="IL1" s="29"/>
      <c r="IM1" s="29"/>
      <c r="IN1" s="29"/>
      <c r="IO1" s="29"/>
      <c r="IP1" s="29"/>
      <c r="IQ1" s="29"/>
      <c r="IR1" s="29"/>
      <c r="IS1" s="29"/>
      <c r="IT1" s="29"/>
    </row>
    <row r="2" spans="1:254" s="32" customFormat="1" x14ac:dyDescent="0.25">
      <c r="A2" s="75" t="s">
        <v>807</v>
      </c>
      <c r="B2" s="75"/>
      <c r="C2" s="75"/>
      <c r="D2" s="75"/>
      <c r="E2" s="7"/>
      <c r="F2" s="7"/>
      <c r="G2" s="7"/>
      <c r="H2" s="7"/>
      <c r="I2" s="29"/>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c r="IR2" s="29"/>
      <c r="IS2" s="29"/>
      <c r="IT2" s="29"/>
    </row>
    <row r="3" spans="1:254" s="32" customFormat="1" x14ac:dyDescent="0.25">
      <c r="A3" s="7"/>
      <c r="B3" s="7"/>
      <c r="C3" s="7"/>
      <c r="D3" s="7"/>
      <c r="E3" s="7"/>
      <c r="F3" s="7"/>
      <c r="G3" s="7"/>
      <c r="I3" s="29"/>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c r="IR3" s="29"/>
      <c r="IS3" s="29"/>
      <c r="IT3" s="29"/>
    </row>
    <row r="4" spans="1:254" s="32" customFormat="1" ht="30" x14ac:dyDescent="0.25">
      <c r="A4" s="33" t="s">
        <v>22</v>
      </c>
      <c r="B4" s="12">
        <f>'Table 2. Retail Use Tax'!B8</f>
        <v>43891</v>
      </c>
      <c r="C4" s="12">
        <f>'Table 2. Retail Use Tax'!C8</f>
        <v>44256</v>
      </c>
      <c r="D4" s="43" t="s">
        <v>16</v>
      </c>
      <c r="E4" s="12"/>
      <c r="H4" s="7"/>
      <c r="I4" s="29"/>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row>
    <row r="5" spans="1:254" s="28" customFormat="1" x14ac:dyDescent="0.25">
      <c r="A5" s="18"/>
      <c r="B5" s="18"/>
      <c r="C5" s="5"/>
      <c r="D5" s="18"/>
      <c r="E5" s="5"/>
      <c r="H5" s="7"/>
      <c r="I5" s="29"/>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29"/>
      <c r="AO5" s="29"/>
      <c r="AP5" s="29"/>
      <c r="AQ5" s="29"/>
      <c r="AR5" s="29"/>
      <c r="AS5" s="29"/>
      <c r="AT5" s="29"/>
      <c r="AU5" s="29"/>
      <c r="AV5" s="29"/>
      <c r="AW5" s="29"/>
      <c r="AX5" s="29"/>
      <c r="AY5" s="29"/>
      <c r="AZ5" s="29"/>
      <c r="BA5" s="29"/>
      <c r="BB5" s="29"/>
      <c r="BC5" s="29"/>
      <c r="BD5" s="29"/>
      <c r="BE5" s="29"/>
      <c r="BF5" s="29"/>
      <c r="BG5" s="29"/>
      <c r="BH5" s="29"/>
      <c r="BI5" s="29"/>
      <c r="BJ5" s="29"/>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c r="IR5" s="29"/>
      <c r="IS5" s="29"/>
      <c r="IT5" s="29"/>
    </row>
    <row r="6" spans="1:254" s="28" customFormat="1" x14ac:dyDescent="0.25">
      <c r="A6" s="7" t="s">
        <v>14</v>
      </c>
      <c r="B6" s="5"/>
      <c r="C6" s="5"/>
      <c r="D6" s="5"/>
      <c r="E6" s="5"/>
      <c r="I6" s="29"/>
      <c r="J6" s="40"/>
      <c r="K6" s="40"/>
      <c r="L6" s="40"/>
      <c r="M6" s="40"/>
      <c r="N6" s="40"/>
      <c r="O6" s="40"/>
      <c r="P6" s="40"/>
      <c r="Q6" s="40"/>
      <c r="R6" s="40"/>
      <c r="S6" s="40"/>
      <c r="T6" s="40"/>
      <c r="U6" s="40"/>
      <c r="V6" s="40"/>
      <c r="W6" s="40"/>
      <c r="X6" s="40"/>
      <c r="Y6" s="40"/>
      <c r="Z6" s="40"/>
      <c r="AA6" s="40"/>
      <c r="AB6" s="40"/>
      <c r="AC6" s="40"/>
      <c r="AD6" s="40"/>
      <c r="AE6" s="40"/>
      <c r="AF6" s="40"/>
      <c r="AG6" s="40"/>
      <c r="AH6" s="40"/>
      <c r="AI6" s="40"/>
      <c r="AJ6" s="40"/>
      <c r="AK6" s="40"/>
      <c r="AL6" s="40"/>
      <c r="AM6" s="40"/>
      <c r="AN6" s="29"/>
      <c r="AO6" s="29"/>
      <c r="AP6" s="29"/>
      <c r="AQ6" s="29"/>
      <c r="AR6" s="29"/>
      <c r="AS6" s="29"/>
      <c r="AT6" s="29"/>
      <c r="AU6" s="29"/>
      <c r="AV6" s="29"/>
      <c r="AW6" s="29"/>
      <c r="AX6" s="29"/>
      <c r="AY6" s="29"/>
      <c r="AZ6" s="29"/>
      <c r="BA6" s="29"/>
      <c r="BB6" s="29"/>
      <c r="BC6" s="29"/>
      <c r="BD6" s="29"/>
      <c r="BE6" s="29"/>
      <c r="BF6" s="29"/>
      <c r="BG6" s="29"/>
      <c r="BH6" s="29"/>
      <c r="BI6" s="29"/>
      <c r="BJ6" s="29"/>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c r="IR6" s="29"/>
      <c r="IS6" s="29"/>
      <c r="IT6" s="29"/>
    </row>
    <row r="7" spans="1:254" s="28" customFormat="1" ht="14.25" x14ac:dyDescent="0.2">
      <c r="A7" s="18" t="s">
        <v>13</v>
      </c>
      <c r="B7" s="65">
        <f>'Table 2. Retail Use Tax'!B23</f>
        <v>13535</v>
      </c>
      <c r="C7" s="65">
        <f>'Table 2. Retail Use Tax'!C23</f>
        <v>13128</v>
      </c>
      <c r="D7" s="22">
        <f>+(C7/B7)-1</f>
        <v>-3.0070188400443287E-2</v>
      </c>
      <c r="E7" s="21"/>
      <c r="I7" s="29"/>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29"/>
      <c r="AO7" s="29"/>
      <c r="AP7" s="29"/>
      <c r="AQ7" s="29"/>
      <c r="AR7" s="29"/>
      <c r="AS7" s="29"/>
      <c r="AT7" s="29"/>
      <c r="AU7" s="29"/>
      <c r="AV7" s="29"/>
      <c r="AW7" s="29"/>
      <c r="AX7" s="29"/>
      <c r="AY7" s="29"/>
      <c r="AZ7" s="29"/>
      <c r="BA7" s="29"/>
      <c r="BB7" s="29"/>
      <c r="BC7" s="29"/>
      <c r="BD7" s="29"/>
      <c r="BE7" s="29"/>
      <c r="BF7" s="29"/>
      <c r="BG7" s="29"/>
      <c r="BH7" s="29"/>
      <c r="BI7" s="29"/>
      <c r="BJ7" s="29"/>
      <c r="BK7" s="29"/>
      <c r="BL7" s="29"/>
      <c r="BM7" s="29"/>
      <c r="BN7" s="29"/>
      <c r="BO7" s="29"/>
      <c r="BP7" s="29"/>
      <c r="BQ7" s="29"/>
      <c r="BR7" s="29"/>
      <c r="BS7" s="29"/>
      <c r="BT7" s="29"/>
      <c r="BU7" s="29"/>
      <c r="BV7" s="29"/>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c r="HL7" s="29"/>
      <c r="HM7" s="29"/>
      <c r="HN7" s="29"/>
      <c r="HO7" s="29"/>
      <c r="HP7" s="29"/>
      <c r="HQ7" s="29"/>
      <c r="HR7" s="29"/>
      <c r="HS7" s="29"/>
      <c r="HT7" s="29"/>
      <c r="HU7" s="29"/>
      <c r="HV7" s="29"/>
      <c r="HW7" s="29"/>
      <c r="HX7" s="29"/>
      <c r="HY7" s="29"/>
      <c r="HZ7" s="29"/>
      <c r="IA7" s="29"/>
      <c r="IB7" s="29"/>
      <c r="IC7" s="29"/>
      <c r="ID7" s="29"/>
      <c r="IE7" s="29"/>
      <c r="IF7" s="29"/>
      <c r="IG7" s="29"/>
      <c r="IH7" s="29"/>
      <c r="II7" s="29"/>
      <c r="IJ7" s="29"/>
      <c r="IK7" s="29"/>
      <c r="IL7" s="29"/>
      <c r="IM7" s="29"/>
      <c r="IN7" s="29"/>
      <c r="IO7" s="29"/>
      <c r="IP7" s="29"/>
      <c r="IQ7" s="29"/>
      <c r="IR7" s="29"/>
      <c r="IS7" s="29"/>
      <c r="IT7" s="29"/>
    </row>
    <row r="8" spans="1:254" s="28" customFormat="1" ht="14.25" x14ac:dyDescent="0.2">
      <c r="A8" s="18" t="s">
        <v>27</v>
      </c>
      <c r="B8" s="71">
        <f>'Table 2. Retail Use Tax'!E23</f>
        <v>2147184954</v>
      </c>
      <c r="C8" s="71">
        <f>'Table 2. Retail Use Tax'!F23</f>
        <v>2510792086</v>
      </c>
      <c r="D8" s="22">
        <f>+(C8/B8)-1</f>
        <v>0.16934131888481918</v>
      </c>
      <c r="E8" s="25"/>
      <c r="I8" s="29"/>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29"/>
      <c r="AO8" s="29"/>
      <c r="AP8" s="29"/>
      <c r="AQ8" s="29"/>
      <c r="AR8" s="29"/>
      <c r="AS8" s="29"/>
      <c r="AT8" s="29"/>
      <c r="AU8" s="29"/>
      <c r="AV8" s="29"/>
      <c r="AW8" s="29"/>
      <c r="AX8" s="29"/>
      <c r="AY8" s="29"/>
      <c r="AZ8" s="29"/>
      <c r="BA8" s="29"/>
      <c r="BB8" s="29"/>
      <c r="BC8" s="29"/>
      <c r="BD8" s="29"/>
      <c r="BE8" s="29"/>
      <c r="BF8" s="29"/>
      <c r="BG8" s="29"/>
      <c r="BH8" s="29"/>
      <c r="BI8" s="29"/>
      <c r="BJ8" s="29"/>
      <c r="BK8" s="29"/>
      <c r="BL8" s="29"/>
      <c r="BM8" s="29"/>
      <c r="BN8" s="29"/>
      <c r="BO8" s="29"/>
      <c r="BP8" s="29"/>
      <c r="BQ8" s="29"/>
      <c r="BR8" s="29"/>
      <c r="BS8" s="29"/>
      <c r="BT8" s="29"/>
      <c r="BU8" s="29"/>
      <c r="BV8" s="29"/>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c r="HL8" s="29"/>
      <c r="HM8" s="29"/>
      <c r="HN8" s="29"/>
      <c r="HO8" s="29"/>
      <c r="HP8" s="29"/>
      <c r="HQ8" s="29"/>
      <c r="HR8" s="29"/>
      <c r="HS8" s="29"/>
      <c r="HT8" s="29"/>
      <c r="HU8" s="29"/>
      <c r="HV8" s="29"/>
      <c r="HW8" s="29"/>
      <c r="HX8" s="29"/>
      <c r="HY8" s="29"/>
      <c r="HZ8" s="29"/>
      <c r="IA8" s="29"/>
      <c r="IB8" s="29"/>
      <c r="IC8" s="29"/>
      <c r="ID8" s="29"/>
      <c r="IE8" s="29"/>
      <c r="IF8" s="29"/>
      <c r="IG8" s="29"/>
      <c r="IH8" s="29"/>
      <c r="II8" s="29"/>
      <c r="IJ8" s="29"/>
      <c r="IK8" s="29"/>
      <c r="IL8" s="29"/>
      <c r="IM8" s="29"/>
      <c r="IN8" s="29"/>
      <c r="IO8" s="29"/>
      <c r="IP8" s="29"/>
      <c r="IQ8" s="29"/>
      <c r="IR8" s="29"/>
      <c r="IS8" s="29"/>
      <c r="IT8" s="29"/>
    </row>
    <row r="9" spans="1:254" s="28" customFormat="1" ht="14.25" x14ac:dyDescent="0.2">
      <c r="A9" s="18" t="s">
        <v>11</v>
      </c>
      <c r="B9" s="71">
        <f>'Table 2. Retail Use Tax'!G23</f>
        <v>128806538.81999999</v>
      </c>
      <c r="C9" s="71">
        <f>'Table 2. Retail Use Tax'!H23</f>
        <v>150616397.64999998</v>
      </c>
      <c r="D9" s="22">
        <f>+(C9/B9)-1</f>
        <v>0.16932260605556726</v>
      </c>
      <c r="E9" s="25"/>
      <c r="I9" s="29"/>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c r="AL9" s="40"/>
      <c r="AM9" s="40"/>
      <c r="AN9" s="29"/>
      <c r="AO9" s="29"/>
      <c r="AP9" s="29"/>
      <c r="AQ9" s="29"/>
      <c r="AR9" s="29"/>
      <c r="AS9" s="29"/>
      <c r="AT9" s="29"/>
      <c r="AU9" s="29"/>
      <c r="AV9" s="29"/>
      <c r="AW9" s="29"/>
      <c r="AX9" s="29"/>
      <c r="AY9" s="29"/>
      <c r="AZ9" s="29"/>
      <c r="BA9" s="29"/>
      <c r="BB9" s="29"/>
      <c r="BC9" s="29"/>
      <c r="BD9" s="29"/>
      <c r="BE9" s="29"/>
      <c r="BF9" s="29"/>
      <c r="BG9" s="29"/>
      <c r="BH9" s="29"/>
      <c r="BI9" s="29"/>
      <c r="BJ9" s="29"/>
      <c r="BK9" s="29"/>
      <c r="BL9" s="29"/>
      <c r="BM9" s="29"/>
      <c r="BN9" s="29"/>
      <c r="BO9" s="29"/>
      <c r="BP9" s="29"/>
      <c r="BQ9" s="29"/>
      <c r="BR9" s="29"/>
      <c r="BS9" s="29"/>
      <c r="BT9" s="29"/>
      <c r="BU9" s="29"/>
      <c r="BV9" s="29"/>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c r="HL9" s="29"/>
      <c r="HM9" s="29"/>
      <c r="HN9" s="29"/>
      <c r="HO9" s="29"/>
      <c r="HP9" s="29"/>
      <c r="HQ9" s="29"/>
      <c r="HR9" s="29"/>
      <c r="HS9" s="29"/>
      <c r="HT9" s="29"/>
      <c r="HU9" s="29"/>
      <c r="HV9" s="29"/>
      <c r="HW9" s="29"/>
      <c r="HX9" s="29"/>
      <c r="HY9" s="29"/>
      <c r="HZ9" s="29"/>
      <c r="IA9" s="29"/>
      <c r="IB9" s="29"/>
      <c r="IC9" s="29"/>
      <c r="ID9" s="29"/>
      <c r="IE9" s="29"/>
      <c r="IF9" s="29"/>
      <c r="IG9" s="29"/>
      <c r="IH9" s="29"/>
      <c r="II9" s="29"/>
      <c r="IJ9" s="29"/>
      <c r="IK9" s="29"/>
      <c r="IL9" s="29"/>
      <c r="IM9" s="29"/>
      <c r="IN9" s="29"/>
      <c r="IO9" s="29"/>
      <c r="IP9" s="29"/>
      <c r="IQ9" s="29"/>
      <c r="IR9" s="29"/>
      <c r="IS9" s="29"/>
      <c r="IT9" s="29"/>
    </row>
    <row r="10" spans="1:254" s="28" customFormat="1" ht="14.25" x14ac:dyDescent="0.2">
      <c r="A10" s="18"/>
      <c r="B10" s="21"/>
      <c r="C10" s="18"/>
      <c r="D10" s="22"/>
      <c r="E10" s="18"/>
      <c r="I10" s="29"/>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c r="AL10" s="40"/>
      <c r="AM10" s="40"/>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row>
    <row r="11" spans="1:254" s="28" customFormat="1" x14ac:dyDescent="0.25">
      <c r="A11" s="7" t="s">
        <v>4</v>
      </c>
      <c r="B11" s="21"/>
      <c r="C11" s="18"/>
      <c r="D11" s="22"/>
      <c r="E11" s="18"/>
      <c r="I11" s="29"/>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c r="AL11" s="40"/>
      <c r="AM11" s="40"/>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row>
    <row r="12" spans="1:254" s="28" customFormat="1" ht="14.25" x14ac:dyDescent="0.2">
      <c r="A12" s="31" t="s">
        <v>23</v>
      </c>
      <c r="B12" s="65">
        <v>273617</v>
      </c>
      <c r="C12" s="65">
        <v>243546</v>
      </c>
      <c r="D12" s="22">
        <f>(C12/B12)-1</f>
        <v>-0.10990179703746483</v>
      </c>
      <c r="E12" s="21"/>
      <c r="I12" s="29"/>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row>
    <row r="13" spans="1:254" s="28" customFormat="1" ht="14.25" x14ac:dyDescent="0.2">
      <c r="A13" s="18" t="s">
        <v>11</v>
      </c>
      <c r="B13" s="71">
        <v>84687306.510000005</v>
      </c>
      <c r="C13" s="71">
        <v>106926512.58000001</v>
      </c>
      <c r="D13" s="22">
        <f>(C13/B13)-1</f>
        <v>0.26260377129096635</v>
      </c>
      <c r="E13" s="25"/>
      <c r="I13" s="29"/>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c r="AL13" s="40"/>
      <c r="AM13" s="40"/>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row>
    <row r="14" spans="1:254" s="28" customFormat="1" ht="14.25" x14ac:dyDescent="0.2">
      <c r="A14" s="18"/>
      <c r="B14" s="21"/>
      <c r="C14" s="21"/>
      <c r="D14" s="22"/>
      <c r="E14" s="21"/>
      <c r="I14" s="29"/>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row>
    <row r="15" spans="1:254" s="28" customFormat="1" x14ac:dyDescent="0.25">
      <c r="A15" s="7" t="s">
        <v>15</v>
      </c>
      <c r="B15" s="21"/>
      <c r="C15" s="18"/>
      <c r="D15" s="22"/>
      <c r="E15" s="18"/>
      <c r="I15" s="29"/>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row>
    <row r="16" spans="1:254" s="28" customFormat="1" ht="14.25" x14ac:dyDescent="0.2">
      <c r="A16" s="18" t="s">
        <v>13</v>
      </c>
      <c r="B16" s="65">
        <v>5775</v>
      </c>
      <c r="C16" s="65">
        <v>5741</v>
      </c>
      <c r="D16" s="22">
        <f>(C16/B16)-1</f>
        <v>-5.8874458874459412E-3</v>
      </c>
      <c r="E16" s="21"/>
      <c r="I16" s="29"/>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row>
    <row r="17" spans="1:254" s="28" customFormat="1" ht="14.25" x14ac:dyDescent="0.2">
      <c r="A17" s="18" t="s">
        <v>27</v>
      </c>
      <c r="B17" s="71">
        <v>264804110</v>
      </c>
      <c r="C17" s="71">
        <v>294575829</v>
      </c>
      <c r="D17" s="22">
        <f>(C17/B17)-1</f>
        <v>0.11242921796040095</v>
      </c>
      <c r="E17" s="25"/>
      <c r="I17" s="29"/>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row>
    <row r="18" spans="1:254" s="28" customFormat="1" ht="14.25" x14ac:dyDescent="0.2">
      <c r="A18" s="18" t="s">
        <v>11</v>
      </c>
      <c r="B18" s="71">
        <v>15885985.24</v>
      </c>
      <c r="C18" s="71">
        <v>17662677.969999999</v>
      </c>
      <c r="D18" s="22">
        <f>(C18/B18)-1</f>
        <v>0.1118402606548059</v>
      </c>
      <c r="E18" s="25"/>
      <c r="I18" s="29"/>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row>
    <row r="19" spans="1:254" s="28" customFormat="1" ht="14.25" x14ac:dyDescent="0.2">
      <c r="A19" s="5"/>
      <c r="B19" s="5"/>
      <c r="C19" s="5"/>
      <c r="D19" s="5"/>
      <c r="E19" s="5"/>
      <c r="F19" s="5"/>
      <c r="G19" s="5"/>
      <c r="H19" s="5"/>
      <c r="I19" s="29"/>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row>
    <row r="20" spans="1:254" s="28" customFormat="1" ht="14.25" x14ac:dyDescent="0.2">
      <c r="A20" s="30" t="s">
        <v>26</v>
      </c>
      <c r="B20" s="5"/>
      <c r="C20" s="5"/>
      <c r="D20" s="5"/>
      <c r="E20" s="5"/>
      <c r="F20" s="5"/>
      <c r="G20" s="5"/>
      <c r="H20" s="5"/>
      <c r="I20" s="29"/>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c r="AL20" s="40"/>
      <c r="AM20" s="40"/>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row>
  </sheetData>
  <mergeCells count="2">
    <mergeCell ref="A1:D1"/>
    <mergeCell ref="A2:D2"/>
  </mergeCells>
  <printOptions horizontalCentered="1"/>
  <pageMargins left="0.5" right="0.5" top="1" bottom="1" header="0.5" footer="0.5"/>
  <pageSetup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8652C-14D5-4900-B805-B1DE591E0248}">
  <sheetPr codeName="Sheet6"/>
  <dimension ref="A1:F1001"/>
  <sheetViews>
    <sheetView workbookViewId="0">
      <pane xSplit="2" ySplit="7" topLeftCell="C899" activePane="bottomRight" state="frozen"/>
      <selection pane="topRight" activeCell="C1" sqref="C1"/>
      <selection pane="bottomLeft" activeCell="A3" sqref="A3"/>
      <selection pane="bottomRight" activeCell="D913" sqref="D913"/>
    </sheetView>
  </sheetViews>
  <sheetFormatPr defaultRowHeight="12.75" x14ac:dyDescent="0.2"/>
  <cols>
    <col min="1" max="1" width="10" style="66" bestFit="1" customWidth="1"/>
    <col min="2" max="2" width="13.109375" style="66" bestFit="1" customWidth="1"/>
    <col min="3" max="3" width="9" style="66" customWidth="1"/>
    <col min="4" max="4" width="12.6640625" style="66" bestFit="1" customWidth="1"/>
    <col min="5" max="5" width="9.44140625" style="66" bestFit="1" customWidth="1"/>
    <col min="6" max="6" width="8.88671875" style="70"/>
    <col min="7" max="16384" width="8.88671875" style="66"/>
  </cols>
  <sheetData>
    <row r="1" spans="1:6" x14ac:dyDescent="0.2">
      <c r="A1" s="77" t="s">
        <v>40</v>
      </c>
      <c r="B1" s="77"/>
      <c r="C1" s="77"/>
      <c r="D1" s="77"/>
      <c r="E1" s="77"/>
      <c r="F1" s="77"/>
    </row>
    <row r="2" spans="1:6" x14ac:dyDescent="0.2">
      <c r="A2" s="76" t="s">
        <v>41</v>
      </c>
      <c r="B2" s="76"/>
      <c r="C2" s="76"/>
      <c r="D2" s="76"/>
      <c r="E2" s="76"/>
      <c r="F2" s="76"/>
    </row>
    <row r="3" spans="1:6" x14ac:dyDescent="0.2">
      <c r="A3" s="76" t="str">
        <f>'Table 2. Retail Use Tax'!A3:I3</f>
        <v>Quarter Ending March 31, 2021</v>
      </c>
      <c r="B3" s="76"/>
      <c r="C3" s="76"/>
      <c r="D3" s="76"/>
      <c r="E3" s="76"/>
      <c r="F3" s="76"/>
    </row>
    <row r="4" spans="1:6" x14ac:dyDescent="0.2">
      <c r="A4" s="77"/>
      <c r="B4" s="77"/>
      <c r="C4" s="77"/>
      <c r="D4" s="77"/>
      <c r="E4" s="77"/>
      <c r="F4" s="77"/>
    </row>
    <row r="5" spans="1:6" ht="63.75" customHeight="1" x14ac:dyDescent="0.2">
      <c r="A5" s="78" t="s">
        <v>42</v>
      </c>
      <c r="B5" s="78"/>
      <c r="C5" s="78"/>
      <c r="D5" s="78"/>
      <c r="E5" s="78"/>
      <c r="F5" s="78"/>
    </row>
    <row r="7" spans="1:6" ht="25.5" x14ac:dyDescent="0.2">
      <c r="A7" s="50" t="s">
        <v>43</v>
      </c>
      <c r="B7" s="50" t="s">
        <v>44</v>
      </c>
      <c r="C7" s="51" t="s">
        <v>13</v>
      </c>
      <c r="D7" s="52" t="s">
        <v>27</v>
      </c>
      <c r="E7" s="52" t="s">
        <v>11</v>
      </c>
      <c r="F7" s="53" t="s">
        <v>45</v>
      </c>
    </row>
    <row r="8" spans="1:6" x14ac:dyDescent="0.2">
      <c r="A8" s="66" t="s">
        <v>46</v>
      </c>
      <c r="B8" s="66" t="s">
        <v>47</v>
      </c>
      <c r="C8" s="67">
        <v>103</v>
      </c>
      <c r="D8" s="68">
        <v>7024007</v>
      </c>
      <c r="E8" s="68">
        <v>420977.23</v>
      </c>
      <c r="F8" s="69">
        <v>7.2587503368694295E-4</v>
      </c>
    </row>
    <row r="9" spans="1:6" x14ac:dyDescent="0.2">
      <c r="A9" s="66" t="s">
        <v>46</v>
      </c>
      <c r="B9" s="66" t="s">
        <v>46</v>
      </c>
      <c r="C9" s="67">
        <v>49</v>
      </c>
      <c r="D9" s="68">
        <v>2503239</v>
      </c>
      <c r="E9" s="68">
        <v>150194.34</v>
      </c>
      <c r="F9" s="69">
        <v>2.5897439062698988E-4</v>
      </c>
    </row>
    <row r="10" spans="1:6" x14ac:dyDescent="0.2">
      <c r="A10" s="66" t="s">
        <v>46</v>
      </c>
      <c r="B10" s="66" t="s">
        <v>48</v>
      </c>
      <c r="C10" s="67">
        <v>36</v>
      </c>
      <c r="D10" s="68">
        <v>4066497</v>
      </c>
      <c r="E10" s="68">
        <v>243439.59</v>
      </c>
      <c r="F10" s="69">
        <v>4.197536303613988E-4</v>
      </c>
    </row>
    <row r="11" spans="1:6" x14ac:dyDescent="0.2">
      <c r="A11" s="66" t="s">
        <v>46</v>
      </c>
      <c r="B11" s="66" t="s">
        <v>49</v>
      </c>
      <c r="C11" s="67">
        <v>32</v>
      </c>
      <c r="D11" s="68">
        <v>757393</v>
      </c>
      <c r="E11" s="68">
        <v>45443.58</v>
      </c>
      <c r="F11" s="69">
        <v>7.8356637396648001E-5</v>
      </c>
    </row>
    <row r="12" spans="1:6" x14ac:dyDescent="0.2">
      <c r="A12" s="66" t="s">
        <v>46</v>
      </c>
      <c r="B12" s="66" t="s">
        <v>50</v>
      </c>
      <c r="C12" s="67">
        <v>14</v>
      </c>
      <c r="D12" s="68">
        <v>327063</v>
      </c>
      <c r="E12" s="68">
        <v>19623.78</v>
      </c>
      <c r="F12" s="69">
        <v>3.3836537830241212E-5</v>
      </c>
    </row>
    <row r="13" spans="1:6" x14ac:dyDescent="0.2">
      <c r="A13" s="66" t="s">
        <v>46</v>
      </c>
      <c r="B13" s="66" t="s">
        <v>51</v>
      </c>
      <c r="C13" s="67">
        <v>11</v>
      </c>
      <c r="D13" s="68">
        <v>227916</v>
      </c>
      <c r="E13" s="68">
        <v>13674.96</v>
      </c>
      <c r="F13" s="69">
        <v>2.3579213656443119E-5</v>
      </c>
    </row>
    <row r="14" spans="1:6" x14ac:dyDescent="0.2">
      <c r="A14" s="66" t="s">
        <v>46</v>
      </c>
      <c r="B14" s="66" t="s">
        <v>52</v>
      </c>
      <c r="C14" s="67">
        <v>22</v>
      </c>
      <c r="D14" s="68">
        <v>1439637</v>
      </c>
      <c r="E14" s="68">
        <v>82992.850000000006</v>
      </c>
      <c r="F14" s="69">
        <v>1.4310141617285431E-4</v>
      </c>
    </row>
    <row r="15" spans="1:6" x14ac:dyDescent="0.2">
      <c r="A15" s="66" t="s">
        <v>46</v>
      </c>
      <c r="B15" s="66" t="s">
        <v>53</v>
      </c>
      <c r="C15" s="67">
        <v>267</v>
      </c>
      <c r="D15" s="68">
        <v>16345752</v>
      </c>
      <c r="E15" s="68">
        <v>976346.33</v>
      </c>
      <c r="F15" s="69">
        <v>1.6834768597315181E-3</v>
      </c>
    </row>
    <row r="16" spans="1:6" x14ac:dyDescent="0.2">
      <c r="A16" s="66" t="s">
        <v>54</v>
      </c>
      <c r="B16" s="66" t="s">
        <v>55</v>
      </c>
      <c r="C16" s="67">
        <v>122</v>
      </c>
      <c r="D16" s="68">
        <v>6981806</v>
      </c>
      <c r="E16" s="68">
        <v>418865.88</v>
      </c>
      <c r="F16" s="69">
        <v>7.2223451314768503E-4</v>
      </c>
    </row>
    <row r="17" spans="1:6" x14ac:dyDescent="0.2">
      <c r="A17" s="66" t="s">
        <v>54</v>
      </c>
      <c r="B17" s="66" t="s">
        <v>52</v>
      </c>
      <c r="C17" s="67">
        <v>30</v>
      </c>
      <c r="D17" s="68">
        <v>445658</v>
      </c>
      <c r="E17" s="68">
        <v>25636.23</v>
      </c>
      <c r="F17" s="69">
        <v>4.4203576794061322E-5</v>
      </c>
    </row>
    <row r="18" spans="1:6" x14ac:dyDescent="0.2">
      <c r="A18" s="66" t="s">
        <v>54</v>
      </c>
      <c r="B18" s="66" t="s">
        <v>53</v>
      </c>
      <c r="C18" s="67">
        <v>152</v>
      </c>
      <c r="D18" s="68">
        <v>7427464</v>
      </c>
      <c r="E18" s="68">
        <v>444502.11</v>
      </c>
      <c r="F18" s="69">
        <v>7.6643808994174625E-4</v>
      </c>
    </row>
    <row r="19" spans="1:6" x14ac:dyDescent="0.2">
      <c r="A19" s="66" t="s">
        <v>56</v>
      </c>
      <c r="B19" s="66" t="s">
        <v>57</v>
      </c>
      <c r="C19" s="67">
        <v>235</v>
      </c>
      <c r="D19" s="68">
        <v>15892422</v>
      </c>
      <c r="E19" s="68">
        <v>952835.17</v>
      </c>
      <c r="F19" s="69">
        <v>1.6429374603511313E-3</v>
      </c>
    </row>
    <row r="20" spans="1:6" x14ac:dyDescent="0.2">
      <c r="A20" s="66" t="s">
        <v>56</v>
      </c>
      <c r="B20" s="66" t="s">
        <v>58</v>
      </c>
      <c r="C20" s="67">
        <v>86</v>
      </c>
      <c r="D20" s="68">
        <v>3647911</v>
      </c>
      <c r="E20" s="68">
        <v>218526.1</v>
      </c>
      <c r="F20" s="69">
        <v>3.767962466734276E-4</v>
      </c>
    </row>
    <row r="21" spans="1:6" x14ac:dyDescent="0.2">
      <c r="A21" s="66" t="s">
        <v>56</v>
      </c>
      <c r="B21" s="66" t="s">
        <v>59</v>
      </c>
      <c r="C21" s="67">
        <v>62</v>
      </c>
      <c r="D21" s="68">
        <v>3704159</v>
      </c>
      <c r="E21" s="68">
        <v>222249.54</v>
      </c>
      <c r="F21" s="69">
        <v>3.8321643271396787E-4</v>
      </c>
    </row>
    <row r="22" spans="1:6" x14ac:dyDescent="0.2">
      <c r="A22" s="66" t="s">
        <v>56</v>
      </c>
      <c r="B22" s="66" t="s">
        <v>60</v>
      </c>
      <c r="C22" s="67">
        <v>31</v>
      </c>
      <c r="D22" s="68">
        <v>390927</v>
      </c>
      <c r="E22" s="68">
        <v>23403.23</v>
      </c>
      <c r="F22" s="69">
        <v>4.0353299784487807E-5</v>
      </c>
    </row>
    <row r="23" spans="1:6" x14ac:dyDescent="0.2">
      <c r="A23" s="66" t="s">
        <v>56</v>
      </c>
      <c r="B23" s="66" t="s">
        <v>61</v>
      </c>
      <c r="C23" s="67">
        <v>28</v>
      </c>
      <c r="D23" s="68">
        <v>394225</v>
      </c>
      <c r="E23" s="68">
        <v>23640.07</v>
      </c>
      <c r="F23" s="69">
        <v>4.0761673992704284E-5</v>
      </c>
    </row>
    <row r="24" spans="1:6" x14ac:dyDescent="0.2">
      <c r="A24" s="66" t="s">
        <v>56</v>
      </c>
      <c r="B24" s="66" t="s">
        <v>52</v>
      </c>
      <c r="C24" s="67">
        <v>52</v>
      </c>
      <c r="D24" s="68">
        <v>1687764</v>
      </c>
      <c r="E24" s="68">
        <v>88177.83</v>
      </c>
      <c r="F24" s="69">
        <v>1.5204168007303275E-4</v>
      </c>
    </row>
    <row r="25" spans="1:6" x14ac:dyDescent="0.2">
      <c r="A25" s="66" t="s">
        <v>56</v>
      </c>
      <c r="B25" s="66" t="s">
        <v>53</v>
      </c>
      <c r="C25" s="67">
        <v>494</v>
      </c>
      <c r="D25" s="68">
        <v>25717408</v>
      </c>
      <c r="E25" s="68">
        <v>1528831.94</v>
      </c>
      <c r="F25" s="69">
        <v>2.6361067935887512E-3</v>
      </c>
    </row>
    <row r="26" spans="1:6" x14ac:dyDescent="0.2">
      <c r="A26" s="66" t="s">
        <v>62</v>
      </c>
      <c r="B26" s="66" t="s">
        <v>63</v>
      </c>
      <c r="C26" s="67">
        <v>246</v>
      </c>
      <c r="D26" s="68">
        <v>25027734</v>
      </c>
      <c r="E26" s="68">
        <v>1498706.95</v>
      </c>
      <c r="F26" s="69">
        <v>2.584163418572794E-3</v>
      </c>
    </row>
    <row r="27" spans="1:6" x14ac:dyDescent="0.2">
      <c r="A27" s="66" t="s">
        <v>62</v>
      </c>
      <c r="B27" s="66" t="s">
        <v>64</v>
      </c>
      <c r="C27" s="67">
        <v>47</v>
      </c>
      <c r="D27" s="68">
        <v>1292356</v>
      </c>
      <c r="E27" s="68">
        <v>77541.36</v>
      </c>
      <c r="F27" s="69">
        <v>1.3370161921140336E-4</v>
      </c>
    </row>
    <row r="28" spans="1:6" x14ac:dyDescent="0.2">
      <c r="A28" s="66" t="s">
        <v>62</v>
      </c>
      <c r="B28" s="66" t="s">
        <v>65</v>
      </c>
      <c r="C28" s="67">
        <v>26</v>
      </c>
      <c r="D28" s="68">
        <v>271870</v>
      </c>
      <c r="E28" s="68">
        <v>16312.2</v>
      </c>
      <c r="F28" s="69">
        <v>2.8126506330302357E-5</v>
      </c>
    </row>
    <row r="29" spans="1:6" x14ac:dyDescent="0.2">
      <c r="A29" s="66" t="s">
        <v>62</v>
      </c>
      <c r="B29" s="66" t="s">
        <v>66</v>
      </c>
      <c r="C29" s="67">
        <v>16</v>
      </c>
      <c r="D29" s="68">
        <v>361378</v>
      </c>
      <c r="E29" s="68">
        <v>21682.68</v>
      </c>
      <c r="F29" s="69">
        <v>3.7386620828454791E-5</v>
      </c>
    </row>
    <row r="30" spans="1:6" x14ac:dyDescent="0.2">
      <c r="A30" s="66" t="s">
        <v>62</v>
      </c>
      <c r="B30" s="66" t="s">
        <v>52</v>
      </c>
      <c r="C30" s="67">
        <v>47</v>
      </c>
      <c r="D30" s="68">
        <v>569536</v>
      </c>
      <c r="E30" s="68">
        <v>32551.7</v>
      </c>
      <c r="F30" s="69">
        <v>5.6127658814390655E-5</v>
      </c>
    </row>
    <row r="31" spans="1:6" x14ac:dyDescent="0.2">
      <c r="A31" s="66" t="s">
        <v>62</v>
      </c>
      <c r="B31" s="66" t="s">
        <v>53</v>
      </c>
      <c r="C31" s="67">
        <v>382</v>
      </c>
      <c r="D31" s="68">
        <v>27522874</v>
      </c>
      <c r="E31" s="68">
        <v>1646794.89</v>
      </c>
      <c r="F31" s="69">
        <v>2.8395058237573453E-3</v>
      </c>
    </row>
    <row r="32" spans="1:6" x14ac:dyDescent="0.2">
      <c r="A32" s="66" t="s">
        <v>67</v>
      </c>
      <c r="B32" s="66" t="s">
        <v>67</v>
      </c>
      <c r="C32" s="67">
        <v>123</v>
      </c>
      <c r="D32" s="68">
        <v>7496696</v>
      </c>
      <c r="E32" s="68">
        <v>449123.31</v>
      </c>
      <c r="F32" s="69">
        <v>7.7440624942076155E-4</v>
      </c>
    </row>
    <row r="33" spans="1:6" x14ac:dyDescent="0.2">
      <c r="A33" s="66" t="s">
        <v>67</v>
      </c>
      <c r="B33" s="66" t="s">
        <v>68</v>
      </c>
      <c r="C33" s="67">
        <v>33</v>
      </c>
      <c r="D33" s="68">
        <v>1258611</v>
      </c>
      <c r="E33" s="68">
        <v>75516.66</v>
      </c>
      <c r="F33" s="69">
        <v>1.3021050597303188E-4</v>
      </c>
    </row>
    <row r="34" spans="1:6" x14ac:dyDescent="0.2">
      <c r="A34" s="66" t="s">
        <v>67</v>
      </c>
      <c r="B34" s="66" t="s">
        <v>52</v>
      </c>
      <c r="C34" s="67">
        <v>38</v>
      </c>
      <c r="D34" s="68">
        <v>654307</v>
      </c>
      <c r="E34" s="68">
        <v>39195.61</v>
      </c>
      <c r="F34" s="69">
        <v>6.7583500250429886E-5</v>
      </c>
    </row>
    <row r="35" spans="1:6" x14ac:dyDescent="0.2">
      <c r="A35" s="66" t="s">
        <v>67</v>
      </c>
      <c r="B35" s="66" t="s">
        <v>53</v>
      </c>
      <c r="C35" s="67">
        <v>194</v>
      </c>
      <c r="D35" s="68">
        <v>9409614</v>
      </c>
      <c r="E35" s="68">
        <v>563835.57999999996</v>
      </c>
      <c r="F35" s="69">
        <v>9.7220025564422323E-4</v>
      </c>
    </row>
    <row r="36" spans="1:6" x14ac:dyDescent="0.2">
      <c r="A36" s="66" t="s">
        <v>69</v>
      </c>
      <c r="B36" s="66" t="s">
        <v>70</v>
      </c>
      <c r="C36" s="67">
        <v>216</v>
      </c>
      <c r="D36" s="68">
        <v>13447960</v>
      </c>
      <c r="E36" s="68">
        <v>805939.49</v>
      </c>
      <c r="F36" s="69">
        <v>1.3896508237592508E-3</v>
      </c>
    </row>
    <row r="37" spans="1:6" x14ac:dyDescent="0.2">
      <c r="A37" s="66" t="s">
        <v>69</v>
      </c>
      <c r="B37" s="66" t="s">
        <v>71</v>
      </c>
      <c r="C37" s="67">
        <v>90</v>
      </c>
      <c r="D37" s="68">
        <v>3985232</v>
      </c>
      <c r="E37" s="68">
        <v>239113.92</v>
      </c>
      <c r="F37" s="69">
        <v>4.1229504202642262E-4</v>
      </c>
    </row>
    <row r="38" spans="1:6" x14ac:dyDescent="0.2">
      <c r="A38" s="66" t="s">
        <v>69</v>
      </c>
      <c r="B38" s="66" t="s">
        <v>72</v>
      </c>
      <c r="C38" s="67">
        <v>49</v>
      </c>
      <c r="D38" s="68">
        <v>2958109</v>
      </c>
      <c r="E38" s="68">
        <v>177486.54</v>
      </c>
      <c r="F38" s="69">
        <v>3.0603329353817769E-4</v>
      </c>
    </row>
    <row r="39" spans="1:6" x14ac:dyDescent="0.2">
      <c r="A39" s="66" t="s">
        <v>69</v>
      </c>
      <c r="B39" s="66" t="s">
        <v>73</v>
      </c>
      <c r="C39" s="67">
        <v>41</v>
      </c>
      <c r="D39" s="68">
        <v>2285717</v>
      </c>
      <c r="E39" s="68">
        <v>137143.01999999999</v>
      </c>
      <c r="F39" s="69">
        <v>2.3647049571405343E-4</v>
      </c>
    </row>
    <row r="40" spans="1:6" x14ac:dyDescent="0.2">
      <c r="A40" s="66" t="s">
        <v>69</v>
      </c>
      <c r="B40" s="66" t="s">
        <v>74</v>
      </c>
      <c r="C40" s="67">
        <v>41</v>
      </c>
      <c r="D40" s="68">
        <v>1767754</v>
      </c>
      <c r="E40" s="68">
        <v>106065.24</v>
      </c>
      <c r="F40" s="69">
        <v>1.8288426112265905E-4</v>
      </c>
    </row>
    <row r="41" spans="1:6" x14ac:dyDescent="0.2">
      <c r="A41" s="66" t="s">
        <v>69</v>
      </c>
      <c r="B41" s="66" t="s">
        <v>75</v>
      </c>
      <c r="C41" s="67">
        <v>35</v>
      </c>
      <c r="D41" s="68">
        <v>4750335</v>
      </c>
      <c r="E41" s="68">
        <v>284593.09999999998</v>
      </c>
      <c r="F41" s="69">
        <v>4.9071306314968984E-4</v>
      </c>
    </row>
    <row r="42" spans="1:6" x14ac:dyDescent="0.2">
      <c r="A42" s="66" t="s">
        <v>69</v>
      </c>
      <c r="B42" s="66" t="s">
        <v>76</v>
      </c>
      <c r="C42" s="67">
        <v>27</v>
      </c>
      <c r="D42" s="68">
        <v>1258597</v>
      </c>
      <c r="E42" s="68">
        <v>75515.820000000007</v>
      </c>
      <c r="F42" s="69">
        <v>1.3020905759296561E-4</v>
      </c>
    </row>
    <row r="43" spans="1:6" x14ac:dyDescent="0.2">
      <c r="A43" s="66" t="s">
        <v>69</v>
      </c>
      <c r="B43" s="66" t="s">
        <v>78</v>
      </c>
      <c r="C43" s="67">
        <v>27</v>
      </c>
      <c r="D43" s="68">
        <v>1224632</v>
      </c>
      <c r="E43" s="68">
        <v>73477.919999999998</v>
      </c>
      <c r="F43" s="69">
        <v>1.2669518409640944E-4</v>
      </c>
    </row>
    <row r="44" spans="1:6" x14ac:dyDescent="0.2">
      <c r="A44" s="66" t="s">
        <v>69</v>
      </c>
      <c r="B44" s="66" t="s">
        <v>77</v>
      </c>
      <c r="C44" s="67">
        <v>25</v>
      </c>
      <c r="D44" s="68">
        <v>1026841</v>
      </c>
      <c r="E44" s="68">
        <v>61610.46</v>
      </c>
      <c r="F44" s="69">
        <v>1.0623257397548094E-4</v>
      </c>
    </row>
    <row r="45" spans="1:6" x14ac:dyDescent="0.2">
      <c r="A45" s="66" t="s">
        <v>69</v>
      </c>
      <c r="B45" s="66" t="s">
        <v>79</v>
      </c>
      <c r="C45" s="67">
        <v>22</v>
      </c>
      <c r="D45" s="68">
        <v>664117</v>
      </c>
      <c r="E45" s="68">
        <v>39847.019999999997</v>
      </c>
      <c r="F45" s="69">
        <v>6.8706701749223552E-5</v>
      </c>
    </row>
    <row r="46" spans="1:6" x14ac:dyDescent="0.2">
      <c r="A46" s="66" t="s">
        <v>69</v>
      </c>
      <c r="B46" s="66" t="s">
        <v>80</v>
      </c>
      <c r="C46" s="67">
        <v>22</v>
      </c>
      <c r="D46" s="68">
        <v>313490</v>
      </c>
      <c r="E46" s="68">
        <v>18809.400000000001</v>
      </c>
      <c r="F46" s="69">
        <v>3.2432333355966038E-5</v>
      </c>
    </row>
    <row r="47" spans="1:6" x14ac:dyDescent="0.2">
      <c r="A47" s="66" t="s">
        <v>69</v>
      </c>
      <c r="B47" s="66" t="s">
        <v>81</v>
      </c>
      <c r="C47" s="67">
        <v>10</v>
      </c>
      <c r="D47" s="68">
        <v>230119</v>
      </c>
      <c r="E47" s="68">
        <v>13807.14</v>
      </c>
      <c r="F47" s="69">
        <v>2.3807126605446895E-5</v>
      </c>
    </row>
    <row r="48" spans="1:6" x14ac:dyDescent="0.2">
      <c r="A48" s="66" t="s">
        <v>69</v>
      </c>
      <c r="B48" s="66" t="s">
        <v>52</v>
      </c>
      <c r="C48" s="67">
        <v>52</v>
      </c>
      <c r="D48" s="68">
        <v>386914</v>
      </c>
      <c r="E48" s="68">
        <v>23109.33</v>
      </c>
      <c r="F48" s="69">
        <v>3.9846539187482143E-5</v>
      </c>
    </row>
    <row r="49" spans="1:6" x14ac:dyDescent="0.2">
      <c r="A49" s="66" t="s">
        <v>69</v>
      </c>
      <c r="B49" s="66" t="s">
        <v>53</v>
      </c>
      <c r="C49" s="67">
        <v>657</v>
      </c>
      <c r="D49" s="68">
        <v>34299817</v>
      </c>
      <c r="E49" s="68">
        <v>2056518.4</v>
      </c>
      <c r="F49" s="69">
        <v>3.5459764958732281E-3</v>
      </c>
    </row>
    <row r="50" spans="1:6" x14ac:dyDescent="0.2">
      <c r="A50" s="66" t="s">
        <v>82</v>
      </c>
      <c r="B50" s="66" t="s">
        <v>83</v>
      </c>
      <c r="C50" s="67">
        <v>1489</v>
      </c>
      <c r="D50" s="68">
        <v>284735887</v>
      </c>
      <c r="E50" s="68">
        <v>17056641.940000001</v>
      </c>
      <c r="F50" s="69">
        <v>2.9410119266506708E-2</v>
      </c>
    </row>
    <row r="51" spans="1:6" x14ac:dyDescent="0.2">
      <c r="A51" s="66" t="s">
        <v>82</v>
      </c>
      <c r="B51" s="66" t="s">
        <v>84</v>
      </c>
      <c r="C51" s="67">
        <v>1042</v>
      </c>
      <c r="D51" s="68">
        <v>186103727</v>
      </c>
      <c r="E51" s="68">
        <v>11142763.42</v>
      </c>
      <c r="F51" s="69">
        <v>1.9213043358326378E-2</v>
      </c>
    </row>
    <row r="52" spans="1:6" x14ac:dyDescent="0.2">
      <c r="A52" s="66" t="s">
        <v>82</v>
      </c>
      <c r="B52" s="66" t="s">
        <v>85</v>
      </c>
      <c r="C52" s="67">
        <v>105</v>
      </c>
      <c r="D52" s="68">
        <v>7960057</v>
      </c>
      <c r="E52" s="68">
        <v>476660.05</v>
      </c>
      <c r="F52" s="69">
        <v>8.2188680335744022E-4</v>
      </c>
    </row>
    <row r="53" spans="1:6" x14ac:dyDescent="0.2">
      <c r="A53" s="66" t="s">
        <v>82</v>
      </c>
      <c r="B53" s="66" t="s">
        <v>86</v>
      </c>
      <c r="C53" s="67">
        <v>84</v>
      </c>
      <c r="D53" s="68">
        <v>3741239</v>
      </c>
      <c r="E53" s="68">
        <v>224474.34</v>
      </c>
      <c r="F53" s="69">
        <v>3.8705257077527517E-4</v>
      </c>
    </row>
    <row r="54" spans="1:6" x14ac:dyDescent="0.2">
      <c r="A54" s="66" t="s">
        <v>82</v>
      </c>
      <c r="B54" s="66" t="s">
        <v>87</v>
      </c>
      <c r="C54" s="67">
        <v>73</v>
      </c>
      <c r="D54" s="68">
        <v>2580869</v>
      </c>
      <c r="E54" s="68">
        <v>154852.14000000001</v>
      </c>
      <c r="F54" s="69">
        <v>2.6700565809460817E-4</v>
      </c>
    </row>
    <row r="55" spans="1:6" x14ac:dyDescent="0.2">
      <c r="A55" s="66" t="s">
        <v>82</v>
      </c>
      <c r="B55" s="66" t="s">
        <v>88</v>
      </c>
      <c r="C55" s="67">
        <v>40</v>
      </c>
      <c r="D55" s="68">
        <v>2414535</v>
      </c>
      <c r="E55" s="68">
        <v>144872.1</v>
      </c>
      <c r="F55" s="69">
        <v>2.4979745452693053E-4</v>
      </c>
    </row>
    <row r="56" spans="1:6" x14ac:dyDescent="0.2">
      <c r="A56" s="66" t="s">
        <v>82</v>
      </c>
      <c r="B56" s="66" t="s">
        <v>89</v>
      </c>
      <c r="C56" s="67">
        <v>24</v>
      </c>
      <c r="D56" s="68">
        <v>662096</v>
      </c>
      <c r="E56" s="68">
        <v>39725.760000000002</v>
      </c>
      <c r="F56" s="69">
        <v>6.8497617741081654E-5</v>
      </c>
    </row>
    <row r="57" spans="1:6" x14ac:dyDescent="0.2">
      <c r="A57" s="66" t="s">
        <v>82</v>
      </c>
      <c r="B57" s="66" t="s">
        <v>90</v>
      </c>
      <c r="C57" s="67">
        <v>21</v>
      </c>
      <c r="D57" s="68">
        <v>329222</v>
      </c>
      <c r="E57" s="68">
        <v>19753.32</v>
      </c>
      <c r="F57" s="69">
        <v>3.4059898727608054E-5</v>
      </c>
    </row>
    <row r="58" spans="1:6" x14ac:dyDescent="0.2">
      <c r="A58" s="66" t="s">
        <v>82</v>
      </c>
      <c r="B58" s="66" t="s">
        <v>91</v>
      </c>
      <c r="C58" s="67">
        <v>21</v>
      </c>
      <c r="D58" s="68">
        <v>1850202</v>
      </c>
      <c r="E58" s="68">
        <v>111012.12</v>
      </c>
      <c r="F58" s="69">
        <v>1.9141397824452155E-4</v>
      </c>
    </row>
    <row r="59" spans="1:6" x14ac:dyDescent="0.2">
      <c r="A59" s="66" t="s">
        <v>82</v>
      </c>
      <c r="B59" s="66" t="s">
        <v>92</v>
      </c>
      <c r="C59" s="67">
        <v>18</v>
      </c>
      <c r="D59" s="68">
        <v>6170623</v>
      </c>
      <c r="E59" s="68">
        <v>370237.38</v>
      </c>
      <c r="F59" s="69">
        <v>6.383862392739519E-4</v>
      </c>
    </row>
    <row r="60" spans="1:6" x14ac:dyDescent="0.2">
      <c r="A60" s="66" t="s">
        <v>82</v>
      </c>
      <c r="B60" s="66" t="s">
        <v>52</v>
      </c>
      <c r="C60" s="67">
        <v>86</v>
      </c>
      <c r="D60" s="68">
        <v>4966181</v>
      </c>
      <c r="E60" s="68">
        <v>259923.6</v>
      </c>
      <c r="F60" s="69">
        <v>4.4817638214311847E-4</v>
      </c>
    </row>
    <row r="61" spans="1:6" x14ac:dyDescent="0.2">
      <c r="A61" s="66" t="s">
        <v>82</v>
      </c>
      <c r="B61" s="66" t="s">
        <v>53</v>
      </c>
      <c r="C61" s="67">
        <v>3003</v>
      </c>
      <c r="D61" s="68">
        <v>501514638</v>
      </c>
      <c r="E61" s="68">
        <v>30000916.170000002</v>
      </c>
      <c r="F61" s="69">
        <v>5.1729439227717618E-2</v>
      </c>
    </row>
    <row r="62" spans="1:6" x14ac:dyDescent="0.2">
      <c r="A62" s="66" t="s">
        <v>93</v>
      </c>
      <c r="B62" s="66" t="s">
        <v>93</v>
      </c>
      <c r="C62" s="67">
        <v>399</v>
      </c>
      <c r="D62" s="68">
        <v>47309057</v>
      </c>
      <c r="E62" s="68">
        <v>2835598.36</v>
      </c>
      <c r="F62" s="69">
        <v>4.8893144531537728E-3</v>
      </c>
    </row>
    <row r="63" spans="1:6" x14ac:dyDescent="0.2">
      <c r="A63" s="66" t="s">
        <v>93</v>
      </c>
      <c r="B63" s="66" t="s">
        <v>94</v>
      </c>
      <c r="C63" s="67">
        <v>78</v>
      </c>
      <c r="D63" s="68">
        <v>2072565</v>
      </c>
      <c r="E63" s="68">
        <v>124353.9</v>
      </c>
      <c r="F63" s="69">
        <v>2.1441870229323978E-4</v>
      </c>
    </row>
    <row r="64" spans="1:6" x14ac:dyDescent="0.2">
      <c r="A64" s="66" t="s">
        <v>93</v>
      </c>
      <c r="B64" s="66" t="s">
        <v>95</v>
      </c>
      <c r="C64" s="67">
        <v>70</v>
      </c>
      <c r="D64" s="68">
        <v>3859552</v>
      </c>
      <c r="E64" s="68">
        <v>231531.37</v>
      </c>
      <c r="F64" s="69">
        <v>3.9922073932201522E-4</v>
      </c>
    </row>
    <row r="65" spans="1:6" x14ac:dyDescent="0.2">
      <c r="A65" s="66" t="s">
        <v>93</v>
      </c>
      <c r="B65" s="66" t="s">
        <v>52</v>
      </c>
      <c r="C65" s="67">
        <v>66</v>
      </c>
      <c r="D65" s="68">
        <v>3175752</v>
      </c>
      <c r="E65" s="68">
        <v>190348.12</v>
      </c>
      <c r="F65" s="69">
        <v>3.282100269823293E-4</v>
      </c>
    </row>
    <row r="66" spans="1:6" x14ac:dyDescent="0.2">
      <c r="A66" s="66" t="s">
        <v>93</v>
      </c>
      <c r="B66" s="66" t="s">
        <v>53</v>
      </c>
      <c r="C66" s="67">
        <v>613</v>
      </c>
      <c r="D66" s="68">
        <v>56416926</v>
      </c>
      <c r="E66" s="68">
        <v>3381831.75</v>
      </c>
      <c r="F66" s="69">
        <v>5.8311639217513579E-3</v>
      </c>
    </row>
    <row r="67" spans="1:6" x14ac:dyDescent="0.2">
      <c r="A67" s="66" t="s">
        <v>96</v>
      </c>
      <c r="B67" s="66" t="s">
        <v>97</v>
      </c>
      <c r="C67" s="67">
        <v>316</v>
      </c>
      <c r="D67" s="68">
        <v>35776036</v>
      </c>
      <c r="E67" s="68">
        <v>2142621.19</v>
      </c>
      <c r="F67" s="69">
        <v>3.6944402633596303E-3</v>
      </c>
    </row>
    <row r="68" spans="1:6" x14ac:dyDescent="0.2">
      <c r="A68" s="66" t="s">
        <v>96</v>
      </c>
      <c r="B68" s="66" t="s">
        <v>98</v>
      </c>
      <c r="C68" s="67">
        <v>103</v>
      </c>
      <c r="D68" s="68">
        <v>4584174</v>
      </c>
      <c r="E68" s="68">
        <v>275050.44</v>
      </c>
      <c r="F68" s="69">
        <v>4.7425901728843738E-4</v>
      </c>
    </row>
    <row r="69" spans="1:6" x14ac:dyDescent="0.2">
      <c r="A69" s="66" t="s">
        <v>96</v>
      </c>
      <c r="B69" s="66" t="s">
        <v>99</v>
      </c>
      <c r="C69" s="67">
        <v>72</v>
      </c>
      <c r="D69" s="68">
        <v>5233546</v>
      </c>
      <c r="E69" s="68">
        <v>314012.76</v>
      </c>
      <c r="F69" s="69">
        <v>5.4144026446069284E-4</v>
      </c>
    </row>
    <row r="70" spans="1:6" x14ac:dyDescent="0.2">
      <c r="A70" s="66" t="s">
        <v>96</v>
      </c>
      <c r="B70" s="66" t="s">
        <v>100</v>
      </c>
      <c r="C70" s="67">
        <v>41</v>
      </c>
      <c r="D70" s="68">
        <v>1167098</v>
      </c>
      <c r="E70" s="68">
        <v>70025.88</v>
      </c>
      <c r="F70" s="69">
        <v>1.2074296275824188E-4</v>
      </c>
    </row>
    <row r="71" spans="1:6" x14ac:dyDescent="0.2">
      <c r="A71" s="66" t="s">
        <v>96</v>
      </c>
      <c r="B71" s="66" t="s">
        <v>89</v>
      </c>
      <c r="C71" s="67">
        <v>32</v>
      </c>
      <c r="D71" s="68">
        <v>1302646</v>
      </c>
      <c r="E71" s="68">
        <v>78158.759999999995</v>
      </c>
      <c r="F71" s="69">
        <v>1.3476617856013183E-4</v>
      </c>
    </row>
    <row r="72" spans="1:6" x14ac:dyDescent="0.2">
      <c r="A72" s="66" t="s">
        <v>96</v>
      </c>
      <c r="B72" s="66" t="s">
        <v>101</v>
      </c>
      <c r="C72" s="67">
        <v>32</v>
      </c>
      <c r="D72" s="68">
        <v>1073921</v>
      </c>
      <c r="E72" s="68">
        <v>64435.26</v>
      </c>
      <c r="F72" s="69">
        <v>1.1110326922700054E-4</v>
      </c>
    </row>
    <row r="73" spans="1:6" x14ac:dyDescent="0.2">
      <c r="A73" s="66" t="s">
        <v>96</v>
      </c>
      <c r="B73" s="66" t="s">
        <v>102</v>
      </c>
      <c r="C73" s="67">
        <v>23</v>
      </c>
      <c r="D73" s="68">
        <v>800457</v>
      </c>
      <c r="E73" s="68">
        <v>48027.42</v>
      </c>
      <c r="F73" s="69">
        <v>8.2811854480578339E-5</v>
      </c>
    </row>
    <row r="74" spans="1:6" x14ac:dyDescent="0.2">
      <c r="A74" s="66" t="s">
        <v>96</v>
      </c>
      <c r="B74" s="66" t="s">
        <v>52</v>
      </c>
      <c r="C74" s="67">
        <v>20</v>
      </c>
      <c r="D74" s="68">
        <v>107414</v>
      </c>
      <c r="E74" s="68">
        <v>5707.33</v>
      </c>
      <c r="F74" s="69">
        <v>9.8409321473574715E-6</v>
      </c>
    </row>
    <row r="75" spans="1:6" x14ac:dyDescent="0.2">
      <c r="A75" s="66" t="s">
        <v>96</v>
      </c>
      <c r="B75" s="66" t="s">
        <v>53</v>
      </c>
      <c r="C75" s="67">
        <v>639</v>
      </c>
      <c r="D75" s="68">
        <v>50045292</v>
      </c>
      <c r="E75" s="68">
        <v>2998039.04</v>
      </c>
      <c r="F75" s="69">
        <v>5.1694047422820707E-3</v>
      </c>
    </row>
    <row r="76" spans="1:6" x14ac:dyDescent="0.2">
      <c r="A76" s="66" t="s">
        <v>103</v>
      </c>
      <c r="B76" s="66" t="s">
        <v>104</v>
      </c>
      <c r="C76" s="67">
        <v>258</v>
      </c>
      <c r="D76" s="68">
        <v>26524790</v>
      </c>
      <c r="E76" s="68">
        <v>1589599.64</v>
      </c>
      <c r="F76" s="69">
        <v>2.74088622853486E-3</v>
      </c>
    </row>
    <row r="77" spans="1:6" x14ac:dyDescent="0.2">
      <c r="A77" s="66" t="s">
        <v>103</v>
      </c>
      <c r="B77" s="66" t="s">
        <v>105</v>
      </c>
      <c r="C77" s="67">
        <v>73</v>
      </c>
      <c r="D77" s="68">
        <v>5822311</v>
      </c>
      <c r="E77" s="68">
        <v>349338.66</v>
      </c>
      <c r="F77" s="69">
        <v>6.0235137087022851E-4</v>
      </c>
    </row>
    <row r="78" spans="1:6" x14ac:dyDescent="0.2">
      <c r="A78" s="66" t="s">
        <v>103</v>
      </c>
      <c r="B78" s="66" t="s">
        <v>106</v>
      </c>
      <c r="C78" s="67">
        <v>55</v>
      </c>
      <c r="D78" s="68">
        <v>1405066</v>
      </c>
      <c r="E78" s="68">
        <v>84303.96</v>
      </c>
      <c r="F78" s="69">
        <v>1.4536211330228643E-4</v>
      </c>
    </row>
    <row r="79" spans="1:6" x14ac:dyDescent="0.2">
      <c r="A79" s="66" t="s">
        <v>103</v>
      </c>
      <c r="B79" s="66" t="s">
        <v>108</v>
      </c>
      <c r="C79" s="67">
        <v>46</v>
      </c>
      <c r="D79" s="68">
        <v>1599556</v>
      </c>
      <c r="E79" s="68">
        <v>95973.36</v>
      </c>
      <c r="F79" s="69">
        <v>1.6548321609472584E-4</v>
      </c>
    </row>
    <row r="80" spans="1:6" x14ac:dyDescent="0.2">
      <c r="A80" s="66" t="s">
        <v>103</v>
      </c>
      <c r="B80" s="66" t="s">
        <v>107</v>
      </c>
      <c r="C80" s="67">
        <v>44</v>
      </c>
      <c r="D80" s="68">
        <v>4217217</v>
      </c>
      <c r="E80" s="68">
        <v>253033.02</v>
      </c>
      <c r="F80" s="69">
        <v>4.3629521700356313E-4</v>
      </c>
    </row>
    <row r="81" spans="1:6" x14ac:dyDescent="0.2">
      <c r="A81" s="66" t="s">
        <v>103</v>
      </c>
      <c r="B81" s="66" t="s">
        <v>109</v>
      </c>
      <c r="C81" s="67">
        <v>19</v>
      </c>
      <c r="D81" s="68">
        <v>1160058</v>
      </c>
      <c r="E81" s="68">
        <v>69603.48</v>
      </c>
      <c r="F81" s="69">
        <v>1.2001463449633239E-4</v>
      </c>
    </row>
    <row r="82" spans="1:6" x14ac:dyDescent="0.2">
      <c r="A82" s="66" t="s">
        <v>103</v>
      </c>
      <c r="B82" s="66" t="s">
        <v>110</v>
      </c>
      <c r="C82" s="67">
        <v>17</v>
      </c>
      <c r="D82" s="68">
        <v>95712</v>
      </c>
      <c r="E82" s="68">
        <v>5742.72</v>
      </c>
      <c r="F82" s="69">
        <v>9.901953778960161E-6</v>
      </c>
    </row>
    <row r="83" spans="1:6" x14ac:dyDescent="0.2">
      <c r="A83" s="66" t="s">
        <v>103</v>
      </c>
      <c r="B83" s="66" t="s">
        <v>111</v>
      </c>
      <c r="C83" s="67">
        <v>15</v>
      </c>
      <c r="D83" s="68">
        <v>471632</v>
      </c>
      <c r="E83" s="68">
        <v>28297.919999999998</v>
      </c>
      <c r="F83" s="69">
        <v>4.8793027673421706E-5</v>
      </c>
    </row>
    <row r="84" spans="1:6" x14ac:dyDescent="0.2">
      <c r="A84" s="66" t="s">
        <v>103</v>
      </c>
      <c r="B84" s="66" t="s">
        <v>113</v>
      </c>
      <c r="C84" s="67">
        <v>12</v>
      </c>
      <c r="D84" s="68">
        <v>216819</v>
      </c>
      <c r="E84" s="68">
        <v>13009.14</v>
      </c>
      <c r="F84" s="69">
        <v>2.2431165542464508E-5</v>
      </c>
    </row>
    <row r="85" spans="1:6" x14ac:dyDescent="0.2">
      <c r="A85" s="66" t="s">
        <v>103</v>
      </c>
      <c r="B85" s="66" t="s">
        <v>112</v>
      </c>
      <c r="C85" s="67">
        <v>11</v>
      </c>
      <c r="D85" s="68">
        <v>399580</v>
      </c>
      <c r="E85" s="68">
        <v>23974.799999999999</v>
      </c>
      <c r="F85" s="69">
        <v>4.1338836206503898E-5</v>
      </c>
    </row>
    <row r="86" spans="1:6" x14ac:dyDescent="0.2">
      <c r="A86" s="66" t="s">
        <v>103</v>
      </c>
      <c r="B86" s="66" t="s">
        <v>52</v>
      </c>
      <c r="C86" s="67">
        <v>17</v>
      </c>
      <c r="D86" s="68">
        <v>206571</v>
      </c>
      <c r="E86" s="68">
        <v>12320.44</v>
      </c>
      <c r="F86" s="69">
        <v>2.1243666314299136E-5</v>
      </c>
    </row>
    <row r="87" spans="1:6" x14ac:dyDescent="0.2">
      <c r="A87" s="66" t="s">
        <v>103</v>
      </c>
      <c r="B87" s="66" t="s">
        <v>53</v>
      </c>
      <c r="C87" s="67">
        <v>567</v>
      </c>
      <c r="D87" s="68">
        <v>42119312</v>
      </c>
      <c r="E87" s="68">
        <v>2525197.14</v>
      </c>
      <c r="F87" s="69">
        <v>4.3541014298176459E-3</v>
      </c>
    </row>
    <row r="88" spans="1:6" x14ac:dyDescent="0.2">
      <c r="A88" s="66" t="s">
        <v>114</v>
      </c>
      <c r="B88" s="66" t="s">
        <v>115</v>
      </c>
      <c r="C88" s="67">
        <v>356</v>
      </c>
      <c r="D88" s="68">
        <v>41724912</v>
      </c>
      <c r="E88" s="68">
        <v>2494944.7999999998</v>
      </c>
      <c r="F88" s="69">
        <v>4.3019384700380657E-3</v>
      </c>
    </row>
    <row r="89" spans="1:6" x14ac:dyDescent="0.2">
      <c r="A89" s="66" t="s">
        <v>114</v>
      </c>
      <c r="B89" s="66" t="s">
        <v>116</v>
      </c>
      <c r="C89" s="67">
        <v>66</v>
      </c>
      <c r="D89" s="68">
        <v>2195048</v>
      </c>
      <c r="E89" s="68">
        <v>131702.88</v>
      </c>
      <c r="F89" s="69">
        <v>2.2709026912611736E-4</v>
      </c>
    </row>
    <row r="90" spans="1:6" x14ac:dyDescent="0.2">
      <c r="A90" s="66" t="s">
        <v>114</v>
      </c>
      <c r="B90" s="66" t="s">
        <v>117</v>
      </c>
      <c r="C90" s="67">
        <v>42</v>
      </c>
      <c r="D90" s="68">
        <v>2070901</v>
      </c>
      <c r="E90" s="68">
        <v>124189.42</v>
      </c>
      <c r="F90" s="69">
        <v>2.1413509568216291E-4</v>
      </c>
    </row>
    <row r="91" spans="1:6" x14ac:dyDescent="0.2">
      <c r="A91" s="66" t="s">
        <v>114</v>
      </c>
      <c r="B91" s="66" t="s">
        <v>118</v>
      </c>
      <c r="C91" s="67">
        <v>30</v>
      </c>
      <c r="D91" s="68">
        <v>518316</v>
      </c>
      <c r="E91" s="68">
        <v>31098.959999999999</v>
      </c>
      <c r="F91" s="69">
        <v>5.3622754460208909E-5</v>
      </c>
    </row>
    <row r="92" spans="1:6" x14ac:dyDescent="0.2">
      <c r="A92" s="66" t="s">
        <v>114</v>
      </c>
      <c r="B92" s="66" t="s">
        <v>119</v>
      </c>
      <c r="C92" s="67">
        <v>30</v>
      </c>
      <c r="D92" s="68">
        <v>574619</v>
      </c>
      <c r="E92" s="68">
        <v>34477.14</v>
      </c>
      <c r="F92" s="69">
        <v>5.9447621808261336E-5</v>
      </c>
    </row>
    <row r="93" spans="1:6" x14ac:dyDescent="0.2">
      <c r="A93" s="66" t="s">
        <v>114</v>
      </c>
      <c r="B93" s="66" t="s">
        <v>120</v>
      </c>
      <c r="C93" s="67">
        <v>14</v>
      </c>
      <c r="D93" s="68">
        <v>159466</v>
      </c>
      <c r="E93" s="68">
        <v>9567.9599999999991</v>
      </c>
      <c r="F93" s="69">
        <v>1.6497669689439789E-5</v>
      </c>
    </row>
    <row r="94" spans="1:6" x14ac:dyDescent="0.2">
      <c r="A94" s="66" t="s">
        <v>114</v>
      </c>
      <c r="B94" s="66" t="s">
        <v>121</v>
      </c>
      <c r="C94" s="67">
        <v>10</v>
      </c>
      <c r="D94" s="68">
        <v>232759</v>
      </c>
      <c r="E94" s="68">
        <v>13965.54</v>
      </c>
      <c r="F94" s="69">
        <v>2.4080249703662952E-5</v>
      </c>
    </row>
    <row r="95" spans="1:6" x14ac:dyDescent="0.2">
      <c r="A95" s="66" t="s">
        <v>114</v>
      </c>
      <c r="B95" s="66" t="s">
        <v>52</v>
      </c>
      <c r="C95" s="67">
        <v>27</v>
      </c>
      <c r="D95" s="68">
        <v>234280</v>
      </c>
      <c r="E95" s="68">
        <v>13850.85</v>
      </c>
      <c r="F95" s="69">
        <v>2.3882494096753864E-5</v>
      </c>
    </row>
    <row r="96" spans="1:6" x14ac:dyDescent="0.2">
      <c r="A96" s="66" t="s">
        <v>114</v>
      </c>
      <c r="B96" s="66" t="s">
        <v>53</v>
      </c>
      <c r="C96" s="67">
        <v>575</v>
      </c>
      <c r="D96" s="68">
        <v>47710301</v>
      </c>
      <c r="E96" s="68">
        <v>2853797.55</v>
      </c>
      <c r="F96" s="69">
        <v>4.9206946246046733E-3</v>
      </c>
    </row>
    <row r="97" spans="1:6" x14ac:dyDescent="0.2">
      <c r="A97" s="66" t="s">
        <v>122</v>
      </c>
      <c r="B97" s="66" t="s">
        <v>123</v>
      </c>
      <c r="C97" s="67">
        <v>80</v>
      </c>
      <c r="D97" s="68">
        <v>3481827</v>
      </c>
      <c r="E97" s="68">
        <v>208556.84</v>
      </c>
      <c r="F97" s="69">
        <v>3.5960663064993413E-4</v>
      </c>
    </row>
    <row r="98" spans="1:6" x14ac:dyDescent="0.2">
      <c r="A98" s="66" t="s">
        <v>122</v>
      </c>
      <c r="B98" s="66" t="s">
        <v>124</v>
      </c>
      <c r="C98" s="67">
        <v>56</v>
      </c>
      <c r="D98" s="68">
        <v>2262267</v>
      </c>
      <c r="E98" s="68">
        <v>135736.01999999999</v>
      </c>
      <c r="F98" s="69">
        <v>2.3404445910300554E-4</v>
      </c>
    </row>
    <row r="99" spans="1:6" x14ac:dyDescent="0.2">
      <c r="A99" s="66" t="s">
        <v>122</v>
      </c>
      <c r="B99" s="66" t="s">
        <v>125</v>
      </c>
      <c r="C99" s="67">
        <v>54</v>
      </c>
      <c r="D99" s="68">
        <v>1779816</v>
      </c>
      <c r="E99" s="68">
        <v>106788.96</v>
      </c>
      <c r="F99" s="69">
        <v>1.8413214400549315E-4</v>
      </c>
    </row>
    <row r="100" spans="1:6" x14ac:dyDescent="0.2">
      <c r="A100" s="66" t="s">
        <v>122</v>
      </c>
      <c r="B100" s="66" t="s">
        <v>126</v>
      </c>
      <c r="C100" s="67">
        <v>53</v>
      </c>
      <c r="D100" s="68">
        <v>1766071</v>
      </c>
      <c r="E100" s="68">
        <v>105964.26</v>
      </c>
      <c r="F100" s="69">
        <v>1.8271014514754629E-4</v>
      </c>
    </row>
    <row r="101" spans="1:6" x14ac:dyDescent="0.2">
      <c r="A101" s="66" t="s">
        <v>122</v>
      </c>
      <c r="B101" s="66" t="s">
        <v>127</v>
      </c>
      <c r="C101" s="67">
        <v>48</v>
      </c>
      <c r="D101" s="68">
        <v>2006197</v>
      </c>
      <c r="E101" s="68">
        <v>120356.32</v>
      </c>
      <c r="F101" s="69">
        <v>2.0752582707249151E-4</v>
      </c>
    </row>
    <row r="102" spans="1:6" x14ac:dyDescent="0.2">
      <c r="A102" s="66" t="s">
        <v>122</v>
      </c>
      <c r="B102" s="66" t="s">
        <v>128</v>
      </c>
      <c r="C102" s="67">
        <v>35</v>
      </c>
      <c r="D102" s="68">
        <v>1207647</v>
      </c>
      <c r="E102" s="68">
        <v>72458.820000000007</v>
      </c>
      <c r="F102" s="69">
        <v>1.2493798870883381E-4</v>
      </c>
    </row>
    <row r="103" spans="1:6" x14ac:dyDescent="0.2">
      <c r="A103" s="66" t="s">
        <v>122</v>
      </c>
      <c r="B103" s="66" t="s">
        <v>129</v>
      </c>
      <c r="C103" s="67">
        <v>31</v>
      </c>
      <c r="D103" s="68">
        <v>1429313</v>
      </c>
      <c r="E103" s="68">
        <v>85758.78</v>
      </c>
      <c r="F103" s="69">
        <v>1.4787060412139425E-4</v>
      </c>
    </row>
    <row r="104" spans="1:6" x14ac:dyDescent="0.2">
      <c r="A104" s="66" t="s">
        <v>122</v>
      </c>
      <c r="B104" s="66" t="s">
        <v>130</v>
      </c>
      <c r="C104" s="67">
        <v>20</v>
      </c>
      <c r="D104" s="68">
        <v>451646</v>
      </c>
      <c r="E104" s="68">
        <v>27098.76</v>
      </c>
      <c r="F104" s="69">
        <v>4.6725361673063362E-5</v>
      </c>
    </row>
    <row r="105" spans="1:6" x14ac:dyDescent="0.2">
      <c r="A105" s="66" t="s">
        <v>122</v>
      </c>
      <c r="B105" s="66" t="s">
        <v>52</v>
      </c>
      <c r="C105" s="67">
        <v>34</v>
      </c>
      <c r="D105" s="68">
        <v>1082576</v>
      </c>
      <c r="E105" s="68">
        <v>64912.68</v>
      </c>
      <c r="F105" s="69">
        <v>1.1192646638325248E-4</v>
      </c>
    </row>
    <row r="106" spans="1:6" x14ac:dyDescent="0.2">
      <c r="A106" s="66" t="s">
        <v>122</v>
      </c>
      <c r="B106" s="66" t="s">
        <v>53</v>
      </c>
      <c r="C106" s="67">
        <v>411</v>
      </c>
      <c r="D106" s="68">
        <v>15467360</v>
      </c>
      <c r="E106" s="68">
        <v>927631.44</v>
      </c>
      <c r="F106" s="69">
        <v>1.5994796268650143E-3</v>
      </c>
    </row>
    <row r="107" spans="1:6" x14ac:dyDescent="0.2">
      <c r="A107" s="66" t="s">
        <v>131</v>
      </c>
      <c r="B107" s="66" t="s">
        <v>132</v>
      </c>
      <c r="C107" s="67">
        <v>83</v>
      </c>
      <c r="D107" s="68">
        <v>4464494</v>
      </c>
      <c r="E107" s="68">
        <v>267869.64</v>
      </c>
      <c r="F107" s="69">
        <v>4.6187743683597638E-4</v>
      </c>
    </row>
    <row r="108" spans="1:6" x14ac:dyDescent="0.2">
      <c r="A108" s="66" t="s">
        <v>131</v>
      </c>
      <c r="B108" s="66" t="s">
        <v>133</v>
      </c>
      <c r="C108" s="67">
        <v>76</v>
      </c>
      <c r="D108" s="68">
        <v>4612358</v>
      </c>
      <c r="E108" s="68">
        <v>276741.48</v>
      </c>
      <c r="F108" s="69">
        <v>4.7717481327333173E-4</v>
      </c>
    </row>
    <row r="109" spans="1:6" x14ac:dyDescent="0.2">
      <c r="A109" s="66" t="s">
        <v>131</v>
      </c>
      <c r="B109" s="66" t="s">
        <v>134</v>
      </c>
      <c r="C109" s="67">
        <v>70</v>
      </c>
      <c r="D109" s="68">
        <v>2923646</v>
      </c>
      <c r="E109" s="68">
        <v>175342.48</v>
      </c>
      <c r="F109" s="69">
        <v>3.0233637238943336E-4</v>
      </c>
    </row>
    <row r="110" spans="1:6" x14ac:dyDescent="0.2">
      <c r="A110" s="66" t="s">
        <v>131</v>
      </c>
      <c r="B110" s="66" t="s">
        <v>135</v>
      </c>
      <c r="C110" s="67">
        <v>19</v>
      </c>
      <c r="D110" s="68">
        <v>394764</v>
      </c>
      <c r="E110" s="68">
        <v>23685.84</v>
      </c>
      <c r="F110" s="69">
        <v>4.0840593463697647E-5</v>
      </c>
    </row>
    <row r="111" spans="1:6" x14ac:dyDescent="0.2">
      <c r="A111" s="66" t="s">
        <v>131</v>
      </c>
      <c r="B111" s="66" t="s">
        <v>137</v>
      </c>
      <c r="C111" s="67">
        <v>17</v>
      </c>
      <c r="D111" s="68">
        <v>178095</v>
      </c>
      <c r="E111" s="68">
        <v>10685.7</v>
      </c>
      <c r="F111" s="69">
        <v>1.8424946279086321E-5</v>
      </c>
    </row>
    <row r="112" spans="1:6" x14ac:dyDescent="0.2">
      <c r="A112" s="66" t="s">
        <v>131</v>
      </c>
      <c r="B112" s="66" t="s">
        <v>136</v>
      </c>
      <c r="C112" s="67">
        <v>17</v>
      </c>
      <c r="D112" s="68">
        <v>609327</v>
      </c>
      <c r="E112" s="68">
        <v>36559.620000000003</v>
      </c>
      <c r="F112" s="69">
        <v>6.3038362904050264E-5</v>
      </c>
    </row>
    <row r="113" spans="1:6" x14ac:dyDescent="0.2">
      <c r="A113" s="66" t="s">
        <v>131</v>
      </c>
      <c r="B113" s="66" t="s">
        <v>52</v>
      </c>
      <c r="C113" s="67">
        <v>36</v>
      </c>
      <c r="D113" s="68">
        <v>300529</v>
      </c>
      <c r="E113" s="68">
        <v>17857.98</v>
      </c>
      <c r="F113" s="69">
        <v>3.0791836019446356E-5</v>
      </c>
    </row>
    <row r="114" spans="1:6" x14ac:dyDescent="0.2">
      <c r="A114" s="66" t="s">
        <v>131</v>
      </c>
      <c r="B114" s="66" t="s">
        <v>53</v>
      </c>
      <c r="C114" s="67">
        <v>318</v>
      </c>
      <c r="D114" s="68">
        <v>13483213</v>
      </c>
      <c r="E114" s="68">
        <v>808742.74</v>
      </c>
      <c r="F114" s="69">
        <v>1.394484361165022E-3</v>
      </c>
    </row>
    <row r="115" spans="1:6" x14ac:dyDescent="0.2">
      <c r="A115" s="66" t="s">
        <v>138</v>
      </c>
      <c r="B115" s="66" t="s">
        <v>138</v>
      </c>
      <c r="C115" s="67">
        <v>484</v>
      </c>
      <c r="D115" s="68">
        <v>56219101</v>
      </c>
      <c r="E115" s="68">
        <v>3368040.1</v>
      </c>
      <c r="F115" s="69">
        <v>5.8073835039640382E-3</v>
      </c>
    </row>
    <row r="116" spans="1:6" x14ac:dyDescent="0.2">
      <c r="A116" s="66" t="s">
        <v>138</v>
      </c>
      <c r="B116" s="66" t="s">
        <v>139</v>
      </c>
      <c r="C116" s="67">
        <v>77</v>
      </c>
      <c r="D116" s="68">
        <v>3874068</v>
      </c>
      <c r="E116" s="68">
        <v>231946.01</v>
      </c>
      <c r="F116" s="69">
        <v>3.9993568731093128E-4</v>
      </c>
    </row>
    <row r="117" spans="1:6" x14ac:dyDescent="0.2">
      <c r="A117" s="66" t="s">
        <v>138</v>
      </c>
      <c r="B117" s="66" t="s">
        <v>140</v>
      </c>
      <c r="C117" s="67">
        <v>68</v>
      </c>
      <c r="D117" s="68">
        <v>2985576</v>
      </c>
      <c r="E117" s="68">
        <v>179134.56</v>
      </c>
      <c r="F117" s="69">
        <v>3.0887491177253388E-4</v>
      </c>
    </row>
    <row r="118" spans="1:6" x14ac:dyDescent="0.2">
      <c r="A118" s="66" t="s">
        <v>138</v>
      </c>
      <c r="B118" s="66" t="s">
        <v>141</v>
      </c>
      <c r="C118" s="67">
        <v>45</v>
      </c>
      <c r="D118" s="68">
        <v>1705179</v>
      </c>
      <c r="E118" s="68">
        <v>102305.27</v>
      </c>
      <c r="F118" s="69">
        <v>1.7640108779185467E-4</v>
      </c>
    </row>
    <row r="119" spans="1:6" x14ac:dyDescent="0.2">
      <c r="A119" s="66" t="s">
        <v>138</v>
      </c>
      <c r="B119" s="66" t="s">
        <v>142</v>
      </c>
      <c r="C119" s="67">
        <v>32</v>
      </c>
      <c r="D119" s="68">
        <v>2212183</v>
      </c>
      <c r="E119" s="68">
        <v>132730.98000000001</v>
      </c>
      <c r="F119" s="69">
        <v>2.2886298287154617E-4</v>
      </c>
    </row>
    <row r="120" spans="1:6" x14ac:dyDescent="0.2">
      <c r="A120" s="66" t="s">
        <v>138</v>
      </c>
      <c r="B120" s="66" t="s">
        <v>143</v>
      </c>
      <c r="C120" s="67">
        <v>28</v>
      </c>
      <c r="D120" s="68">
        <v>1304361</v>
      </c>
      <c r="E120" s="68">
        <v>78261.66</v>
      </c>
      <c r="F120" s="69">
        <v>1.3494360511825325E-4</v>
      </c>
    </row>
    <row r="121" spans="1:6" x14ac:dyDescent="0.2">
      <c r="A121" s="66" t="s">
        <v>138</v>
      </c>
      <c r="B121" s="66" t="s">
        <v>144</v>
      </c>
      <c r="C121" s="67">
        <v>26</v>
      </c>
      <c r="D121" s="68">
        <v>1007951</v>
      </c>
      <c r="E121" s="68">
        <v>60470.3</v>
      </c>
      <c r="F121" s="69">
        <v>1.0426663943216014E-4</v>
      </c>
    </row>
    <row r="122" spans="1:6" x14ac:dyDescent="0.2">
      <c r="A122" s="66" t="s">
        <v>138</v>
      </c>
      <c r="B122" s="66" t="s">
        <v>146</v>
      </c>
      <c r="C122" s="67">
        <v>20</v>
      </c>
      <c r="D122" s="68">
        <v>529638</v>
      </c>
      <c r="E122" s="68">
        <v>31778.28</v>
      </c>
      <c r="F122" s="69">
        <v>5.4794080110967296E-5</v>
      </c>
    </row>
    <row r="123" spans="1:6" x14ac:dyDescent="0.2">
      <c r="A123" s="66" t="s">
        <v>138</v>
      </c>
      <c r="B123" s="66" t="s">
        <v>145</v>
      </c>
      <c r="C123" s="67">
        <v>18</v>
      </c>
      <c r="D123" s="68">
        <v>188693</v>
      </c>
      <c r="E123" s="68">
        <v>11321.58</v>
      </c>
      <c r="F123" s="69">
        <v>1.9521369989273338E-5</v>
      </c>
    </row>
    <row r="124" spans="1:6" x14ac:dyDescent="0.2">
      <c r="A124" s="66" t="s">
        <v>138</v>
      </c>
      <c r="B124" s="66" t="s">
        <v>52</v>
      </c>
      <c r="C124" s="67">
        <v>27</v>
      </c>
      <c r="D124" s="68">
        <v>1364161</v>
      </c>
      <c r="E124" s="68">
        <v>79731.899999999994</v>
      </c>
      <c r="F124" s="69">
        <v>1.3747868405714951E-4</v>
      </c>
    </row>
    <row r="125" spans="1:6" x14ac:dyDescent="0.2">
      <c r="A125" s="66" t="s">
        <v>138</v>
      </c>
      <c r="B125" s="66" t="s">
        <v>53</v>
      </c>
      <c r="C125" s="67">
        <v>825</v>
      </c>
      <c r="D125" s="68">
        <v>71390911</v>
      </c>
      <c r="E125" s="68">
        <v>4275720.6399999997</v>
      </c>
      <c r="F125" s="69">
        <v>7.3724625524187069E-3</v>
      </c>
    </row>
    <row r="126" spans="1:6" x14ac:dyDescent="0.2">
      <c r="A126" s="66" t="s">
        <v>147</v>
      </c>
      <c r="B126" s="66" t="s">
        <v>148</v>
      </c>
      <c r="C126" s="67">
        <v>306</v>
      </c>
      <c r="D126" s="68">
        <v>31660275</v>
      </c>
      <c r="E126" s="68">
        <v>1897488.99</v>
      </c>
      <c r="F126" s="69">
        <v>3.2717681299220228E-3</v>
      </c>
    </row>
    <row r="127" spans="1:6" x14ac:dyDescent="0.2">
      <c r="A127" s="66" t="s">
        <v>147</v>
      </c>
      <c r="B127" s="66" t="s">
        <v>149</v>
      </c>
      <c r="C127" s="67">
        <v>55</v>
      </c>
      <c r="D127" s="68">
        <v>2146903</v>
      </c>
      <c r="E127" s="68">
        <v>128814.18</v>
      </c>
      <c r="F127" s="69">
        <v>2.2210939353384013E-4</v>
      </c>
    </row>
    <row r="128" spans="1:6" x14ac:dyDescent="0.2">
      <c r="A128" s="66" t="s">
        <v>147</v>
      </c>
      <c r="B128" s="66" t="s">
        <v>150</v>
      </c>
      <c r="C128" s="67">
        <v>47</v>
      </c>
      <c r="D128" s="68">
        <v>2312395</v>
      </c>
      <c r="E128" s="68">
        <v>138743.70000000001</v>
      </c>
      <c r="F128" s="69">
        <v>2.3923048738610188E-4</v>
      </c>
    </row>
    <row r="129" spans="1:6" x14ac:dyDescent="0.2">
      <c r="A129" s="66" t="s">
        <v>147</v>
      </c>
      <c r="B129" s="66" t="s">
        <v>151</v>
      </c>
      <c r="C129" s="67">
        <v>25</v>
      </c>
      <c r="D129" s="68">
        <v>1627803</v>
      </c>
      <c r="E129" s="68">
        <v>97668.18</v>
      </c>
      <c r="F129" s="69">
        <v>1.6840552978991858E-4</v>
      </c>
    </row>
    <row r="130" spans="1:6" x14ac:dyDescent="0.2">
      <c r="A130" s="66" t="s">
        <v>147</v>
      </c>
      <c r="B130" s="66" t="s">
        <v>152</v>
      </c>
      <c r="C130" s="67">
        <v>15</v>
      </c>
      <c r="D130" s="68">
        <v>209268</v>
      </c>
      <c r="E130" s="68">
        <v>12556.08</v>
      </c>
      <c r="F130" s="69">
        <v>2.1649971408135187E-5</v>
      </c>
    </row>
    <row r="131" spans="1:6" x14ac:dyDescent="0.2">
      <c r="A131" s="66" t="s">
        <v>147</v>
      </c>
      <c r="B131" s="66" t="s">
        <v>153</v>
      </c>
      <c r="C131" s="67">
        <v>13</v>
      </c>
      <c r="D131" s="68">
        <v>90416</v>
      </c>
      <c r="E131" s="68">
        <v>5424.96</v>
      </c>
      <c r="F131" s="69">
        <v>9.3540522910237167E-6</v>
      </c>
    </row>
    <row r="132" spans="1:6" x14ac:dyDescent="0.2">
      <c r="A132" s="66" t="s">
        <v>147</v>
      </c>
      <c r="B132" s="66" t="s">
        <v>154</v>
      </c>
      <c r="C132" s="67">
        <v>12</v>
      </c>
      <c r="D132" s="68">
        <v>251267</v>
      </c>
      <c r="E132" s="68">
        <v>15076.02</v>
      </c>
      <c r="F132" s="69">
        <v>2.5995008151307914E-5</v>
      </c>
    </row>
    <row r="133" spans="1:6" x14ac:dyDescent="0.2">
      <c r="A133" s="66" t="s">
        <v>147</v>
      </c>
      <c r="B133" s="66" t="s">
        <v>52</v>
      </c>
      <c r="C133" s="67">
        <v>37</v>
      </c>
      <c r="D133" s="68">
        <v>805296</v>
      </c>
      <c r="E133" s="68">
        <v>46604.25</v>
      </c>
      <c r="F133" s="69">
        <v>8.0357936553254224E-5</v>
      </c>
    </row>
    <row r="134" spans="1:6" x14ac:dyDescent="0.2">
      <c r="A134" s="66" t="s">
        <v>147</v>
      </c>
      <c r="B134" s="66" t="s">
        <v>53</v>
      </c>
      <c r="C134" s="67">
        <v>510</v>
      </c>
      <c r="D134" s="68">
        <v>39103623</v>
      </c>
      <c r="E134" s="68">
        <v>2342376.36</v>
      </c>
      <c r="F134" s="69">
        <v>4.0388705090356044E-3</v>
      </c>
    </row>
    <row r="135" spans="1:6" x14ac:dyDescent="0.2">
      <c r="A135" s="66" t="s">
        <v>155</v>
      </c>
      <c r="B135" s="66" t="s">
        <v>156</v>
      </c>
      <c r="C135" s="67">
        <v>160</v>
      </c>
      <c r="D135" s="68">
        <v>10996004</v>
      </c>
      <c r="E135" s="68">
        <v>659686.29</v>
      </c>
      <c r="F135" s="69">
        <v>1.1374719910066499E-3</v>
      </c>
    </row>
    <row r="136" spans="1:6" x14ac:dyDescent="0.2">
      <c r="A136" s="66" t="s">
        <v>155</v>
      </c>
      <c r="B136" s="66" t="s">
        <v>157</v>
      </c>
      <c r="C136" s="67">
        <v>84</v>
      </c>
      <c r="D136" s="68">
        <v>4260618</v>
      </c>
      <c r="E136" s="68">
        <v>255637.08</v>
      </c>
      <c r="F136" s="69">
        <v>4.4078529866480362E-4</v>
      </c>
    </row>
    <row r="137" spans="1:6" x14ac:dyDescent="0.2">
      <c r="A137" s="66" t="s">
        <v>155</v>
      </c>
      <c r="B137" s="66" t="s">
        <v>158</v>
      </c>
      <c r="C137" s="67">
        <v>64</v>
      </c>
      <c r="D137" s="68">
        <v>3696169</v>
      </c>
      <c r="E137" s="68">
        <v>221770.14</v>
      </c>
      <c r="F137" s="69">
        <v>3.8238982151898827E-4</v>
      </c>
    </row>
    <row r="138" spans="1:6" x14ac:dyDescent="0.2">
      <c r="A138" s="66" t="s">
        <v>155</v>
      </c>
      <c r="B138" s="66" t="s">
        <v>159</v>
      </c>
      <c r="C138" s="67">
        <v>43</v>
      </c>
      <c r="D138" s="68">
        <v>1200047</v>
      </c>
      <c r="E138" s="68">
        <v>72002.820000000007</v>
      </c>
      <c r="F138" s="69">
        <v>1.2415172524427246E-4</v>
      </c>
    </row>
    <row r="139" spans="1:6" x14ac:dyDescent="0.2">
      <c r="A139" s="66" t="s">
        <v>155</v>
      </c>
      <c r="B139" s="66" t="s">
        <v>161</v>
      </c>
      <c r="C139" s="67">
        <v>34</v>
      </c>
      <c r="D139" s="68">
        <v>2116957</v>
      </c>
      <c r="E139" s="68">
        <v>127000.83</v>
      </c>
      <c r="F139" s="69">
        <v>2.1898270306572096E-4</v>
      </c>
    </row>
    <row r="140" spans="1:6" x14ac:dyDescent="0.2">
      <c r="A140" s="66" t="s">
        <v>155</v>
      </c>
      <c r="B140" s="66" t="s">
        <v>160</v>
      </c>
      <c r="C140" s="67">
        <v>32</v>
      </c>
      <c r="D140" s="68">
        <v>908349</v>
      </c>
      <c r="E140" s="68">
        <v>54500.94</v>
      </c>
      <c r="F140" s="69">
        <v>9.3973898917217114E-5</v>
      </c>
    </row>
    <row r="141" spans="1:6" x14ac:dyDescent="0.2">
      <c r="A141" s="66" t="s">
        <v>155</v>
      </c>
      <c r="B141" s="66" t="s">
        <v>162</v>
      </c>
      <c r="C141" s="67">
        <v>21</v>
      </c>
      <c r="D141" s="68">
        <v>595331</v>
      </c>
      <c r="E141" s="68">
        <v>35719.86</v>
      </c>
      <c r="F141" s="69">
        <v>6.1590396660629091E-5</v>
      </c>
    </row>
    <row r="142" spans="1:6" x14ac:dyDescent="0.2">
      <c r="A142" s="66" t="s">
        <v>155</v>
      </c>
      <c r="B142" s="66" t="s">
        <v>163</v>
      </c>
      <c r="C142" s="67">
        <v>14</v>
      </c>
      <c r="D142" s="68">
        <v>589111</v>
      </c>
      <c r="E142" s="68">
        <v>35346.660000000003</v>
      </c>
      <c r="F142" s="69">
        <v>6.0946902088317038E-5</v>
      </c>
    </row>
    <row r="143" spans="1:6" x14ac:dyDescent="0.2">
      <c r="A143" s="66" t="s">
        <v>155</v>
      </c>
      <c r="B143" s="66" t="s">
        <v>164</v>
      </c>
      <c r="C143" s="67">
        <v>12</v>
      </c>
      <c r="D143" s="68">
        <v>221218</v>
      </c>
      <c r="E143" s="68">
        <v>13273.08</v>
      </c>
      <c r="F143" s="69">
        <v>2.2886267250438909E-5</v>
      </c>
    </row>
    <row r="144" spans="1:6" x14ac:dyDescent="0.2">
      <c r="A144" s="66" t="s">
        <v>155</v>
      </c>
      <c r="B144" s="66" t="s">
        <v>52</v>
      </c>
      <c r="C144" s="67">
        <v>27</v>
      </c>
      <c r="D144" s="68">
        <v>736983</v>
      </c>
      <c r="E144" s="68">
        <v>43335.81</v>
      </c>
      <c r="F144" s="69">
        <v>7.4722289715291627E-5</v>
      </c>
    </row>
    <row r="145" spans="1:6" x14ac:dyDescent="0.2">
      <c r="A145" s="66" t="s">
        <v>155</v>
      </c>
      <c r="B145" s="66" t="s">
        <v>53</v>
      </c>
      <c r="C145" s="67">
        <v>491</v>
      </c>
      <c r="D145" s="68">
        <v>25320787</v>
      </c>
      <c r="E145" s="68">
        <v>1518273.51</v>
      </c>
      <c r="F145" s="69">
        <v>2.6179012941323289E-3</v>
      </c>
    </row>
    <row r="146" spans="1:6" x14ac:dyDescent="0.2">
      <c r="A146" s="66" t="s">
        <v>165</v>
      </c>
      <c r="B146" s="66" t="s">
        <v>166</v>
      </c>
      <c r="C146" s="67">
        <v>832</v>
      </c>
      <c r="D146" s="68">
        <v>146251305</v>
      </c>
      <c r="E146" s="68">
        <v>8754576.4800000004</v>
      </c>
      <c r="F146" s="69">
        <v>1.5095183407746111E-2</v>
      </c>
    </row>
    <row r="147" spans="1:6" x14ac:dyDescent="0.2">
      <c r="A147" s="66" t="s">
        <v>165</v>
      </c>
      <c r="B147" s="66" t="s">
        <v>167</v>
      </c>
      <c r="C147" s="67">
        <v>368</v>
      </c>
      <c r="D147" s="68">
        <v>31810447</v>
      </c>
      <c r="E147" s="68">
        <v>1899515.97</v>
      </c>
      <c r="F147" s="69">
        <v>3.275263174477717E-3</v>
      </c>
    </row>
    <row r="148" spans="1:6" x14ac:dyDescent="0.2">
      <c r="A148" s="66" t="s">
        <v>165</v>
      </c>
      <c r="B148" s="66" t="s">
        <v>168</v>
      </c>
      <c r="C148" s="67">
        <v>36</v>
      </c>
      <c r="D148" s="68">
        <v>806000</v>
      </c>
      <c r="E148" s="68">
        <v>48360</v>
      </c>
      <c r="F148" s="69">
        <v>8.3385309531113023E-5</v>
      </c>
    </row>
    <row r="149" spans="1:6" x14ac:dyDescent="0.2">
      <c r="A149" s="66" t="s">
        <v>165</v>
      </c>
      <c r="B149" s="66" t="s">
        <v>169</v>
      </c>
      <c r="C149" s="67">
        <v>28</v>
      </c>
      <c r="D149" s="68">
        <v>533175</v>
      </c>
      <c r="E149" s="68">
        <v>31858</v>
      </c>
      <c r="F149" s="69">
        <v>5.4931538276306841E-5</v>
      </c>
    </row>
    <row r="150" spans="1:6" x14ac:dyDescent="0.2">
      <c r="A150" s="66" t="s">
        <v>165</v>
      </c>
      <c r="B150" s="66" t="s">
        <v>171</v>
      </c>
      <c r="C150" s="67">
        <v>14</v>
      </c>
      <c r="D150" s="68">
        <v>109052</v>
      </c>
      <c r="E150" s="68">
        <v>6543.12</v>
      </c>
      <c r="F150" s="69">
        <v>1.1282053070703397E-5</v>
      </c>
    </row>
    <row r="151" spans="1:6" x14ac:dyDescent="0.2">
      <c r="A151" s="66" t="s">
        <v>165</v>
      </c>
      <c r="B151" s="66" t="s">
        <v>170</v>
      </c>
      <c r="C151" s="67">
        <v>14</v>
      </c>
      <c r="D151" s="68">
        <v>283124</v>
      </c>
      <c r="E151" s="68">
        <v>16987.439999999999</v>
      </c>
      <c r="F151" s="69">
        <v>2.9290796992167299E-5</v>
      </c>
    </row>
    <row r="152" spans="1:6" x14ac:dyDescent="0.2">
      <c r="A152" s="66" t="s">
        <v>165</v>
      </c>
      <c r="B152" s="66" t="s">
        <v>172</v>
      </c>
      <c r="C152" s="67">
        <v>12</v>
      </c>
      <c r="D152" s="68">
        <v>411823</v>
      </c>
      <c r="E152" s="68">
        <v>24709.38</v>
      </c>
      <c r="F152" s="69">
        <v>4.2605444574480842E-5</v>
      </c>
    </row>
    <row r="153" spans="1:6" x14ac:dyDescent="0.2">
      <c r="A153" s="66" t="s">
        <v>165</v>
      </c>
      <c r="B153" s="66" t="s">
        <v>52</v>
      </c>
      <c r="C153" s="67">
        <v>81</v>
      </c>
      <c r="D153" s="68">
        <v>1742172</v>
      </c>
      <c r="E153" s="68">
        <v>97835.7</v>
      </c>
      <c r="F153" s="69">
        <v>1.6869437815742586E-4</v>
      </c>
    </row>
    <row r="154" spans="1:6" x14ac:dyDescent="0.2">
      <c r="A154" s="66" t="s">
        <v>165</v>
      </c>
      <c r="B154" s="66" t="s">
        <v>53</v>
      </c>
      <c r="C154" s="67">
        <v>1385</v>
      </c>
      <c r="D154" s="68">
        <v>181947098</v>
      </c>
      <c r="E154" s="68">
        <v>10880386.09</v>
      </c>
      <c r="F154" s="69">
        <v>1.8760636102826026E-2</v>
      </c>
    </row>
    <row r="155" spans="1:6" x14ac:dyDescent="0.2">
      <c r="A155" s="66" t="s">
        <v>173</v>
      </c>
      <c r="B155" s="66" t="s">
        <v>173</v>
      </c>
      <c r="C155" s="67">
        <v>229</v>
      </c>
      <c r="D155" s="68">
        <v>18478771</v>
      </c>
      <c r="E155" s="68">
        <v>1107037</v>
      </c>
      <c r="F155" s="69">
        <v>1.9088218136351276E-3</v>
      </c>
    </row>
    <row r="156" spans="1:6" x14ac:dyDescent="0.2">
      <c r="A156" s="66" t="s">
        <v>173</v>
      </c>
      <c r="B156" s="66" t="s">
        <v>174</v>
      </c>
      <c r="C156" s="67">
        <v>52</v>
      </c>
      <c r="D156" s="68">
        <v>5249726</v>
      </c>
      <c r="E156" s="68">
        <v>314893.13</v>
      </c>
      <c r="F156" s="69">
        <v>5.4295825298327155E-4</v>
      </c>
    </row>
    <row r="157" spans="1:6" x14ac:dyDescent="0.2">
      <c r="A157" s="66" t="s">
        <v>173</v>
      </c>
      <c r="B157" s="66" t="s">
        <v>175</v>
      </c>
      <c r="C157" s="67">
        <v>33</v>
      </c>
      <c r="D157" s="68">
        <v>1526105</v>
      </c>
      <c r="E157" s="68">
        <v>91566.3</v>
      </c>
      <c r="F157" s="69">
        <v>1.5788429007689733E-4</v>
      </c>
    </row>
    <row r="158" spans="1:6" x14ac:dyDescent="0.2">
      <c r="A158" s="66" t="s">
        <v>173</v>
      </c>
      <c r="B158" s="66" t="s">
        <v>177</v>
      </c>
      <c r="C158" s="67">
        <v>14</v>
      </c>
      <c r="D158" s="68">
        <v>305096</v>
      </c>
      <c r="E158" s="68">
        <v>18305.759999999998</v>
      </c>
      <c r="F158" s="69">
        <v>3.1563926050501807E-5</v>
      </c>
    </row>
    <row r="159" spans="1:6" x14ac:dyDescent="0.2">
      <c r="A159" s="66" t="s">
        <v>173</v>
      </c>
      <c r="B159" s="66" t="s">
        <v>176</v>
      </c>
      <c r="C159" s="67">
        <v>12</v>
      </c>
      <c r="D159" s="68">
        <v>175647</v>
      </c>
      <c r="E159" s="68">
        <v>10538.82</v>
      </c>
      <c r="F159" s="69">
        <v>1.8171686678922345E-5</v>
      </c>
    </row>
    <row r="160" spans="1:6" x14ac:dyDescent="0.2">
      <c r="A160" s="66" t="s">
        <v>173</v>
      </c>
      <c r="B160" s="66" t="s">
        <v>52</v>
      </c>
      <c r="C160" s="67">
        <v>32</v>
      </c>
      <c r="D160" s="68">
        <v>492215</v>
      </c>
      <c r="E160" s="68">
        <v>29473.5</v>
      </c>
      <c r="F160" s="69">
        <v>5.0820035576204713E-5</v>
      </c>
    </row>
    <row r="161" spans="1:6" x14ac:dyDescent="0.2">
      <c r="A161" s="66" t="s">
        <v>173</v>
      </c>
      <c r="B161" s="66" t="s">
        <v>53</v>
      </c>
      <c r="C161" s="67">
        <v>372</v>
      </c>
      <c r="D161" s="68">
        <v>26227560</v>
      </c>
      <c r="E161" s="68">
        <v>1571814.51</v>
      </c>
      <c r="F161" s="69">
        <v>2.7102200050009256E-3</v>
      </c>
    </row>
    <row r="162" spans="1:6" x14ac:dyDescent="0.2">
      <c r="A162" s="66" t="s">
        <v>178</v>
      </c>
      <c r="B162" s="66" t="s">
        <v>179</v>
      </c>
      <c r="C162" s="67">
        <v>193</v>
      </c>
      <c r="D162" s="68">
        <v>16553710</v>
      </c>
      <c r="E162" s="68">
        <v>991774.19</v>
      </c>
      <c r="F162" s="69">
        <v>1.7100785322191666E-3</v>
      </c>
    </row>
    <row r="163" spans="1:6" x14ac:dyDescent="0.2">
      <c r="A163" s="66" t="s">
        <v>178</v>
      </c>
      <c r="B163" s="66" t="s">
        <v>180</v>
      </c>
      <c r="C163" s="67">
        <v>62</v>
      </c>
      <c r="D163" s="68">
        <v>2835446</v>
      </c>
      <c r="E163" s="68">
        <v>170126.76</v>
      </c>
      <c r="F163" s="69">
        <v>2.9334310467587631E-4</v>
      </c>
    </row>
    <row r="164" spans="1:6" x14ac:dyDescent="0.2">
      <c r="A164" s="66" t="s">
        <v>178</v>
      </c>
      <c r="B164" s="66" t="s">
        <v>181</v>
      </c>
      <c r="C164" s="67">
        <v>38</v>
      </c>
      <c r="D164" s="68">
        <v>1414155</v>
      </c>
      <c r="E164" s="68">
        <v>84849.3</v>
      </c>
      <c r="F164" s="69">
        <v>1.4630242233247041E-4</v>
      </c>
    </row>
    <row r="165" spans="1:6" x14ac:dyDescent="0.2">
      <c r="A165" s="66" t="s">
        <v>178</v>
      </c>
      <c r="B165" s="66" t="s">
        <v>182</v>
      </c>
      <c r="C165" s="67">
        <v>37</v>
      </c>
      <c r="D165" s="68">
        <v>1190684</v>
      </c>
      <c r="E165" s="68">
        <v>71441.039999999994</v>
      </c>
      <c r="F165" s="69">
        <v>1.2318306934707665E-4</v>
      </c>
    </row>
    <row r="166" spans="1:6" x14ac:dyDescent="0.2">
      <c r="A166" s="66" t="s">
        <v>178</v>
      </c>
      <c r="B166" s="66" t="s">
        <v>183</v>
      </c>
      <c r="C166" s="67">
        <v>33</v>
      </c>
      <c r="D166" s="68">
        <v>564051</v>
      </c>
      <c r="E166" s="68">
        <v>33843.06</v>
      </c>
      <c r="F166" s="69">
        <v>5.8354301769644948E-5</v>
      </c>
    </row>
    <row r="167" spans="1:6" x14ac:dyDescent="0.2">
      <c r="A167" s="66" t="s">
        <v>178</v>
      </c>
      <c r="B167" s="66" t="s">
        <v>184</v>
      </c>
      <c r="C167" s="67">
        <v>15</v>
      </c>
      <c r="D167" s="68">
        <v>192558</v>
      </c>
      <c r="E167" s="68">
        <v>11542.74</v>
      </c>
      <c r="F167" s="69">
        <v>1.9902707769585599E-5</v>
      </c>
    </row>
    <row r="168" spans="1:6" x14ac:dyDescent="0.2">
      <c r="A168" s="66" t="s">
        <v>178</v>
      </c>
      <c r="B168" s="66" t="s">
        <v>52</v>
      </c>
      <c r="C168" s="67">
        <v>25</v>
      </c>
      <c r="D168" s="68">
        <v>279716</v>
      </c>
      <c r="E168" s="68">
        <v>16759.96</v>
      </c>
      <c r="F168" s="69">
        <v>2.8898561876118136E-5</v>
      </c>
    </row>
    <row r="169" spans="1:6" x14ac:dyDescent="0.2">
      <c r="A169" s="66" t="s">
        <v>178</v>
      </c>
      <c r="B169" s="66" t="s">
        <v>53</v>
      </c>
      <c r="C169" s="67">
        <v>403</v>
      </c>
      <c r="D169" s="68">
        <v>23030320</v>
      </c>
      <c r="E169" s="68">
        <v>1380337.05</v>
      </c>
      <c r="F169" s="69">
        <v>2.3800626999899389E-3</v>
      </c>
    </row>
    <row r="170" spans="1:6" x14ac:dyDescent="0.2">
      <c r="A170" s="66" t="s">
        <v>185</v>
      </c>
      <c r="B170" s="66" t="s">
        <v>186</v>
      </c>
      <c r="C170" s="67">
        <v>191</v>
      </c>
      <c r="D170" s="68">
        <v>19367663</v>
      </c>
      <c r="E170" s="68">
        <v>1155217.1000000001</v>
      </c>
      <c r="F170" s="69">
        <v>1.9918969284353754E-3</v>
      </c>
    </row>
    <row r="171" spans="1:6" x14ac:dyDescent="0.2">
      <c r="A171" s="66" t="s">
        <v>185</v>
      </c>
      <c r="B171" s="66" t="s">
        <v>187</v>
      </c>
      <c r="C171" s="67">
        <v>20</v>
      </c>
      <c r="D171" s="68">
        <v>611910</v>
      </c>
      <c r="E171" s="68">
        <v>36714.6</v>
      </c>
      <c r="F171" s="69">
        <v>6.33055890262821E-5</v>
      </c>
    </row>
    <row r="172" spans="1:6" x14ac:dyDescent="0.2">
      <c r="A172" s="66" t="s">
        <v>185</v>
      </c>
      <c r="B172" s="66" t="s">
        <v>52</v>
      </c>
      <c r="C172" s="67">
        <v>23</v>
      </c>
      <c r="D172" s="68">
        <v>405674</v>
      </c>
      <c r="E172" s="68">
        <v>24303.97</v>
      </c>
      <c r="F172" s="69">
        <v>4.1906411523674216E-5</v>
      </c>
    </row>
    <row r="173" spans="1:6" x14ac:dyDescent="0.2">
      <c r="A173" s="66" t="s">
        <v>185</v>
      </c>
      <c r="B173" s="66" t="s">
        <v>53</v>
      </c>
      <c r="C173" s="67">
        <v>234</v>
      </c>
      <c r="D173" s="68">
        <v>20385247</v>
      </c>
      <c r="E173" s="68">
        <v>1216235.67</v>
      </c>
      <c r="F173" s="69">
        <v>2.0971089289853317E-3</v>
      </c>
    </row>
    <row r="174" spans="1:6" x14ac:dyDescent="0.2">
      <c r="A174" s="66" t="s">
        <v>188</v>
      </c>
      <c r="B174" s="66" t="s">
        <v>189</v>
      </c>
      <c r="C174" s="67">
        <v>489</v>
      </c>
      <c r="D174" s="68">
        <v>72172591</v>
      </c>
      <c r="E174" s="68">
        <v>4322590.05</v>
      </c>
      <c r="F174" s="69">
        <v>7.4532776942795561E-3</v>
      </c>
    </row>
    <row r="175" spans="1:6" x14ac:dyDescent="0.2">
      <c r="A175" s="66" t="s">
        <v>188</v>
      </c>
      <c r="B175" s="66" t="s">
        <v>190</v>
      </c>
      <c r="C175" s="67">
        <v>28</v>
      </c>
      <c r="D175" s="68">
        <v>778786</v>
      </c>
      <c r="E175" s="68">
        <v>46727.16</v>
      </c>
      <c r="F175" s="69">
        <v>8.0569865593669218E-5</v>
      </c>
    </row>
    <row r="176" spans="1:6" x14ac:dyDescent="0.2">
      <c r="A176" s="66" t="s">
        <v>188</v>
      </c>
      <c r="B176" s="66" t="s">
        <v>192</v>
      </c>
      <c r="C176" s="67">
        <v>16</v>
      </c>
      <c r="D176" s="68">
        <v>397825</v>
      </c>
      <c r="E176" s="68">
        <v>23869.5</v>
      </c>
      <c r="F176" s="69">
        <v>4.115727141962164E-5</v>
      </c>
    </row>
    <row r="177" spans="1:6" x14ac:dyDescent="0.2">
      <c r="A177" s="66" t="s">
        <v>188</v>
      </c>
      <c r="B177" s="66" t="s">
        <v>191</v>
      </c>
      <c r="C177" s="67">
        <v>16</v>
      </c>
      <c r="D177" s="68">
        <v>137128</v>
      </c>
      <c r="E177" s="68">
        <v>8227.68</v>
      </c>
      <c r="F177" s="69">
        <v>1.4186675837943509E-5</v>
      </c>
    </row>
    <row r="178" spans="1:6" x14ac:dyDescent="0.2">
      <c r="A178" s="66" t="s">
        <v>188</v>
      </c>
      <c r="B178" s="66" t="s">
        <v>193</v>
      </c>
      <c r="C178" s="67">
        <v>13</v>
      </c>
      <c r="D178" s="68">
        <v>138193</v>
      </c>
      <c r="E178" s="68">
        <v>8291.58</v>
      </c>
      <c r="F178" s="69">
        <v>1.4296856178701119E-5</v>
      </c>
    </row>
    <row r="179" spans="1:6" x14ac:dyDescent="0.2">
      <c r="A179" s="66" t="s">
        <v>188</v>
      </c>
      <c r="B179" s="66" t="s">
        <v>194</v>
      </c>
      <c r="C179" s="67">
        <v>11</v>
      </c>
      <c r="D179" s="68">
        <v>91708</v>
      </c>
      <c r="E179" s="68">
        <v>5502.48</v>
      </c>
      <c r="F179" s="69">
        <v>9.487717079999147E-6</v>
      </c>
    </row>
    <row r="180" spans="1:6" x14ac:dyDescent="0.2">
      <c r="A180" s="66" t="s">
        <v>188</v>
      </c>
      <c r="B180" s="66" t="s">
        <v>52</v>
      </c>
      <c r="C180" s="67">
        <v>39</v>
      </c>
      <c r="D180" s="68">
        <v>634961</v>
      </c>
      <c r="E180" s="68">
        <v>37351.03</v>
      </c>
      <c r="F180" s="69">
        <v>6.4402961080560145E-5</v>
      </c>
    </row>
    <row r="181" spans="1:6" x14ac:dyDescent="0.2">
      <c r="A181" s="66" t="s">
        <v>188</v>
      </c>
      <c r="B181" s="66" t="s">
        <v>53</v>
      </c>
      <c r="C181" s="67">
        <v>612</v>
      </c>
      <c r="D181" s="68">
        <v>74351192</v>
      </c>
      <c r="E181" s="68">
        <v>4452559.4800000004</v>
      </c>
      <c r="F181" s="69">
        <v>7.677379041470052E-3</v>
      </c>
    </row>
    <row r="182" spans="1:6" x14ac:dyDescent="0.2">
      <c r="A182" s="66" t="s">
        <v>195</v>
      </c>
      <c r="B182" s="66" t="s">
        <v>196</v>
      </c>
      <c r="C182" s="67">
        <v>108</v>
      </c>
      <c r="D182" s="68">
        <v>8529794</v>
      </c>
      <c r="E182" s="68">
        <v>511729.88</v>
      </c>
      <c r="F182" s="69">
        <v>8.8235637800081321E-4</v>
      </c>
    </row>
    <row r="183" spans="1:6" x14ac:dyDescent="0.2">
      <c r="A183" s="66" t="s">
        <v>195</v>
      </c>
      <c r="B183" s="66" t="s">
        <v>197</v>
      </c>
      <c r="C183" s="67">
        <v>106</v>
      </c>
      <c r="D183" s="68">
        <v>4513546</v>
      </c>
      <c r="E183" s="68">
        <v>270398.28000000003</v>
      </c>
      <c r="F183" s="69">
        <v>4.6623747465840719E-4</v>
      </c>
    </row>
    <row r="184" spans="1:6" x14ac:dyDescent="0.2">
      <c r="A184" s="66" t="s">
        <v>195</v>
      </c>
      <c r="B184" s="66" t="s">
        <v>198</v>
      </c>
      <c r="C184" s="67">
        <v>82</v>
      </c>
      <c r="D184" s="68">
        <v>2625496</v>
      </c>
      <c r="E184" s="68">
        <v>157496.85</v>
      </c>
      <c r="F184" s="69">
        <v>2.7156583100548549E-4</v>
      </c>
    </row>
    <row r="185" spans="1:6" x14ac:dyDescent="0.2">
      <c r="A185" s="66" t="s">
        <v>195</v>
      </c>
      <c r="B185" s="66" t="s">
        <v>199</v>
      </c>
      <c r="C185" s="67">
        <v>75</v>
      </c>
      <c r="D185" s="68">
        <v>5612453</v>
      </c>
      <c r="E185" s="68">
        <v>336719.77</v>
      </c>
      <c r="F185" s="69">
        <v>5.8059309856689804E-4</v>
      </c>
    </row>
    <row r="186" spans="1:6" x14ac:dyDescent="0.2">
      <c r="A186" s="66" t="s">
        <v>195</v>
      </c>
      <c r="B186" s="66" t="s">
        <v>200</v>
      </c>
      <c r="C186" s="67">
        <v>68</v>
      </c>
      <c r="D186" s="68">
        <v>1006045</v>
      </c>
      <c r="E186" s="68">
        <v>59966.09</v>
      </c>
      <c r="F186" s="69">
        <v>1.0339724929736521E-4</v>
      </c>
    </row>
    <row r="187" spans="1:6" x14ac:dyDescent="0.2">
      <c r="A187" s="66" t="s">
        <v>195</v>
      </c>
      <c r="B187" s="66" t="s">
        <v>201</v>
      </c>
      <c r="C187" s="67">
        <v>57</v>
      </c>
      <c r="D187" s="68">
        <v>4865155</v>
      </c>
      <c r="E187" s="68">
        <v>291909.3</v>
      </c>
      <c r="F187" s="69">
        <v>5.0332810867474221E-4</v>
      </c>
    </row>
    <row r="188" spans="1:6" x14ac:dyDescent="0.2">
      <c r="A188" s="66" t="s">
        <v>195</v>
      </c>
      <c r="B188" s="66" t="s">
        <v>202</v>
      </c>
      <c r="C188" s="67">
        <v>44</v>
      </c>
      <c r="D188" s="68">
        <v>968801</v>
      </c>
      <c r="E188" s="68">
        <v>58128.06</v>
      </c>
      <c r="F188" s="69">
        <v>1.0022800404348862E-4</v>
      </c>
    </row>
    <row r="189" spans="1:6" x14ac:dyDescent="0.2">
      <c r="A189" s="66" t="s">
        <v>195</v>
      </c>
      <c r="B189" s="66" t="s">
        <v>203</v>
      </c>
      <c r="C189" s="67">
        <v>30</v>
      </c>
      <c r="D189" s="68">
        <v>955381</v>
      </c>
      <c r="E189" s="68">
        <v>56537.33</v>
      </c>
      <c r="F189" s="69">
        <v>9.7485168778177882E-5</v>
      </c>
    </row>
    <row r="190" spans="1:6" x14ac:dyDescent="0.2">
      <c r="A190" s="66" t="s">
        <v>195</v>
      </c>
      <c r="B190" s="66" t="s">
        <v>204</v>
      </c>
      <c r="C190" s="67">
        <v>15</v>
      </c>
      <c r="D190" s="68">
        <v>299285</v>
      </c>
      <c r="E190" s="68">
        <v>17957.099999999999</v>
      </c>
      <c r="F190" s="69">
        <v>3.0962744867269426E-5</v>
      </c>
    </row>
    <row r="191" spans="1:6" x14ac:dyDescent="0.2">
      <c r="A191" s="66" t="s">
        <v>195</v>
      </c>
      <c r="B191" s="66" t="s">
        <v>205</v>
      </c>
      <c r="C191" s="67">
        <v>12</v>
      </c>
      <c r="D191" s="68">
        <v>135332</v>
      </c>
      <c r="E191" s="68">
        <v>8119.92</v>
      </c>
      <c r="F191" s="69">
        <v>1.4000869366581376E-5</v>
      </c>
    </row>
    <row r="192" spans="1:6" x14ac:dyDescent="0.2">
      <c r="A192" s="66" t="s">
        <v>195</v>
      </c>
      <c r="B192" s="66" t="s">
        <v>52</v>
      </c>
      <c r="C192" s="67">
        <v>75</v>
      </c>
      <c r="D192" s="68">
        <v>1307504</v>
      </c>
      <c r="E192" s="68">
        <v>77537.039999999994</v>
      </c>
      <c r="F192" s="69">
        <v>1.3369417039963381E-4</v>
      </c>
    </row>
    <row r="193" spans="1:6" x14ac:dyDescent="0.2">
      <c r="A193" s="66" t="s">
        <v>195</v>
      </c>
      <c r="B193" s="66" t="s">
        <v>53</v>
      </c>
      <c r="C193" s="67">
        <v>672</v>
      </c>
      <c r="D193" s="68">
        <v>30818792</v>
      </c>
      <c r="E193" s="68">
        <v>1846499.62</v>
      </c>
      <c r="F193" s="69">
        <v>3.1838490976588626E-3</v>
      </c>
    </row>
    <row r="194" spans="1:6" x14ac:dyDescent="0.2">
      <c r="A194" s="66" t="s">
        <v>206</v>
      </c>
      <c r="B194" s="66" t="s">
        <v>206</v>
      </c>
      <c r="C194" s="67">
        <v>626</v>
      </c>
      <c r="D194" s="68">
        <v>86372634</v>
      </c>
      <c r="E194" s="68">
        <v>5169401.6900000004</v>
      </c>
      <c r="F194" s="69">
        <v>8.9134028124753691E-3</v>
      </c>
    </row>
    <row r="195" spans="1:6" x14ac:dyDescent="0.2">
      <c r="A195" s="66" t="s">
        <v>206</v>
      </c>
      <c r="B195" s="66" t="s">
        <v>207</v>
      </c>
      <c r="C195" s="67">
        <v>220</v>
      </c>
      <c r="D195" s="68">
        <v>16150267</v>
      </c>
      <c r="E195" s="68">
        <v>967266.57</v>
      </c>
      <c r="F195" s="69">
        <v>1.6678209747425145E-3</v>
      </c>
    </row>
    <row r="196" spans="1:6" x14ac:dyDescent="0.2">
      <c r="A196" s="66" t="s">
        <v>206</v>
      </c>
      <c r="B196" s="66" t="s">
        <v>208</v>
      </c>
      <c r="C196" s="67">
        <v>75</v>
      </c>
      <c r="D196" s="68">
        <v>3381683</v>
      </c>
      <c r="E196" s="68">
        <v>202900.98</v>
      </c>
      <c r="F196" s="69">
        <v>3.4985444626687705E-4</v>
      </c>
    </row>
    <row r="197" spans="1:6" x14ac:dyDescent="0.2">
      <c r="A197" s="66" t="s">
        <v>206</v>
      </c>
      <c r="B197" s="66" t="s">
        <v>209</v>
      </c>
      <c r="C197" s="67">
        <v>40</v>
      </c>
      <c r="D197" s="68">
        <v>2290543</v>
      </c>
      <c r="E197" s="68">
        <v>137432.57999999999</v>
      </c>
      <c r="F197" s="69">
        <v>2.3696977301404989E-4</v>
      </c>
    </row>
    <row r="198" spans="1:6" x14ac:dyDescent="0.2">
      <c r="A198" s="66" t="s">
        <v>206</v>
      </c>
      <c r="B198" s="66" t="s">
        <v>210</v>
      </c>
      <c r="C198" s="67">
        <v>34</v>
      </c>
      <c r="D198" s="68">
        <v>847122</v>
      </c>
      <c r="E198" s="68">
        <v>50827.32</v>
      </c>
      <c r="F198" s="69">
        <v>8.7639615608704128E-5</v>
      </c>
    </row>
    <row r="199" spans="1:6" x14ac:dyDescent="0.2">
      <c r="A199" s="66" t="s">
        <v>206</v>
      </c>
      <c r="B199" s="66" t="s">
        <v>211</v>
      </c>
      <c r="C199" s="67">
        <v>25</v>
      </c>
      <c r="D199" s="68">
        <v>745105</v>
      </c>
      <c r="E199" s="68">
        <v>44695.4</v>
      </c>
      <c r="F199" s="69">
        <v>7.7066579065692908E-5</v>
      </c>
    </row>
    <row r="200" spans="1:6" x14ac:dyDescent="0.2">
      <c r="A200" s="66" t="s">
        <v>206</v>
      </c>
      <c r="B200" s="66" t="s">
        <v>212</v>
      </c>
      <c r="C200" s="67">
        <v>20</v>
      </c>
      <c r="D200" s="68">
        <v>420938</v>
      </c>
      <c r="E200" s="68">
        <v>25256.28</v>
      </c>
      <c r="F200" s="69">
        <v>4.3548443453359371E-5</v>
      </c>
    </row>
    <row r="201" spans="1:6" x14ac:dyDescent="0.2">
      <c r="A201" s="66" t="s">
        <v>206</v>
      </c>
      <c r="B201" s="66" t="s">
        <v>214</v>
      </c>
      <c r="C201" s="67">
        <v>16</v>
      </c>
      <c r="D201" s="68">
        <v>423333</v>
      </c>
      <c r="E201" s="68">
        <v>25399.98</v>
      </c>
      <c r="F201" s="69">
        <v>4.3796219900415225E-5</v>
      </c>
    </row>
    <row r="202" spans="1:6" x14ac:dyDescent="0.2">
      <c r="A202" s="66" t="s">
        <v>206</v>
      </c>
      <c r="B202" s="66" t="s">
        <v>213</v>
      </c>
      <c r="C202" s="67">
        <v>13</v>
      </c>
      <c r="D202" s="68">
        <v>1088423</v>
      </c>
      <c r="E202" s="68">
        <v>65305.38</v>
      </c>
      <c r="F202" s="69">
        <v>1.1260358406424644E-4</v>
      </c>
    </row>
    <row r="203" spans="1:6" x14ac:dyDescent="0.2">
      <c r="A203" s="66" t="s">
        <v>206</v>
      </c>
      <c r="B203" s="66" t="s">
        <v>216</v>
      </c>
      <c r="C203" s="67">
        <v>13</v>
      </c>
      <c r="D203" s="68">
        <v>302942</v>
      </c>
      <c r="E203" s="68">
        <v>18176.52</v>
      </c>
      <c r="F203" s="69">
        <v>3.1341082431730079E-5</v>
      </c>
    </row>
    <row r="204" spans="1:6" x14ac:dyDescent="0.2">
      <c r="A204" s="66" t="s">
        <v>206</v>
      </c>
      <c r="B204" s="66" t="s">
        <v>215</v>
      </c>
      <c r="C204" s="67">
        <v>13</v>
      </c>
      <c r="D204" s="68">
        <v>556494</v>
      </c>
      <c r="E204" s="68">
        <v>33389.64</v>
      </c>
      <c r="F204" s="69">
        <v>5.7572486901001502E-5</v>
      </c>
    </row>
    <row r="205" spans="1:6" x14ac:dyDescent="0.2">
      <c r="A205" s="66" t="s">
        <v>206</v>
      </c>
      <c r="B205" s="66" t="s">
        <v>52</v>
      </c>
      <c r="C205" s="67">
        <v>49</v>
      </c>
      <c r="D205" s="68">
        <v>1274984</v>
      </c>
      <c r="E205" s="68">
        <v>74034.83</v>
      </c>
      <c r="F205" s="69">
        <v>1.2765544283774467E-4</v>
      </c>
    </row>
    <row r="206" spans="1:6" x14ac:dyDescent="0.2">
      <c r="A206" s="66" t="s">
        <v>206</v>
      </c>
      <c r="B206" s="66" t="s">
        <v>53</v>
      </c>
      <c r="C206" s="67">
        <v>1144</v>
      </c>
      <c r="D206" s="68">
        <v>113854468</v>
      </c>
      <c r="E206" s="68">
        <v>6814087.1699999999</v>
      </c>
      <c r="F206" s="69">
        <v>1.1749271460761703E-2</v>
      </c>
    </row>
    <row r="207" spans="1:6" x14ac:dyDescent="0.2">
      <c r="A207" s="66" t="s">
        <v>217</v>
      </c>
      <c r="B207" s="66" t="s">
        <v>218</v>
      </c>
      <c r="C207" s="67">
        <v>273</v>
      </c>
      <c r="D207" s="68">
        <v>27992864</v>
      </c>
      <c r="E207" s="68">
        <v>1675364.34</v>
      </c>
      <c r="F207" s="69">
        <v>2.888767040287198E-3</v>
      </c>
    </row>
    <row r="208" spans="1:6" x14ac:dyDescent="0.2">
      <c r="A208" s="66" t="s">
        <v>217</v>
      </c>
      <c r="B208" s="66" t="s">
        <v>219</v>
      </c>
      <c r="C208" s="67">
        <v>37</v>
      </c>
      <c r="D208" s="68">
        <v>864256</v>
      </c>
      <c r="E208" s="68">
        <v>51855.360000000001</v>
      </c>
      <c r="F208" s="69">
        <v>8.9412225898413924E-5</v>
      </c>
    </row>
    <row r="209" spans="1:6" x14ac:dyDescent="0.2">
      <c r="A209" s="66" t="s">
        <v>217</v>
      </c>
      <c r="B209" s="66" t="s">
        <v>221</v>
      </c>
      <c r="C209" s="67">
        <v>27</v>
      </c>
      <c r="D209" s="68">
        <v>618510</v>
      </c>
      <c r="E209" s="68">
        <v>37110.6</v>
      </c>
      <c r="F209" s="69">
        <v>6.3988396771822223E-5</v>
      </c>
    </row>
    <row r="210" spans="1:6" x14ac:dyDescent="0.2">
      <c r="A210" s="66" t="s">
        <v>217</v>
      </c>
      <c r="B210" s="66" t="s">
        <v>220</v>
      </c>
      <c r="C210" s="67">
        <v>27</v>
      </c>
      <c r="D210" s="68">
        <v>503320</v>
      </c>
      <c r="E210" s="68">
        <v>30199.200000000001</v>
      </c>
      <c r="F210" s="69">
        <v>5.2071332497766513E-5</v>
      </c>
    </row>
    <row r="211" spans="1:6" x14ac:dyDescent="0.2">
      <c r="A211" s="66" t="s">
        <v>217</v>
      </c>
      <c r="B211" s="66" t="s">
        <v>222</v>
      </c>
      <c r="C211" s="67">
        <v>23</v>
      </c>
      <c r="D211" s="68">
        <v>708755</v>
      </c>
      <c r="E211" s="68">
        <v>42525.3</v>
      </c>
      <c r="F211" s="69">
        <v>7.3324758134893315E-5</v>
      </c>
    </row>
    <row r="212" spans="1:6" x14ac:dyDescent="0.2">
      <c r="A212" s="66" t="s">
        <v>217</v>
      </c>
      <c r="B212" s="66" t="s">
        <v>223</v>
      </c>
      <c r="C212" s="67">
        <v>18</v>
      </c>
      <c r="D212" s="68">
        <v>328581</v>
      </c>
      <c r="E212" s="68">
        <v>19714.86</v>
      </c>
      <c r="F212" s="69">
        <v>3.3993583611715444E-5</v>
      </c>
    </row>
    <row r="213" spans="1:6" x14ac:dyDescent="0.2">
      <c r="A213" s="66" t="s">
        <v>217</v>
      </c>
      <c r="B213" s="66" t="s">
        <v>224</v>
      </c>
      <c r="C213" s="67">
        <v>15</v>
      </c>
      <c r="D213" s="68">
        <v>555305</v>
      </c>
      <c r="E213" s="68">
        <v>33318.300000000003</v>
      </c>
      <c r="F213" s="69">
        <v>5.7449478051085268E-5</v>
      </c>
    </row>
    <row r="214" spans="1:6" x14ac:dyDescent="0.2">
      <c r="A214" s="66" t="s">
        <v>217</v>
      </c>
      <c r="B214" s="66" t="s">
        <v>225</v>
      </c>
      <c r="C214" s="67">
        <v>15</v>
      </c>
      <c r="D214" s="68">
        <v>379507</v>
      </c>
      <c r="E214" s="68">
        <v>22770.42</v>
      </c>
      <c r="F214" s="69">
        <v>3.9262169558590704E-5</v>
      </c>
    </row>
    <row r="215" spans="1:6" x14ac:dyDescent="0.2">
      <c r="A215" s="66" t="s">
        <v>217</v>
      </c>
      <c r="B215" s="66" t="s">
        <v>52</v>
      </c>
      <c r="C215" s="67">
        <v>36</v>
      </c>
      <c r="D215" s="68">
        <v>1257961</v>
      </c>
      <c r="E215" s="68">
        <v>70770.64</v>
      </c>
      <c r="F215" s="69">
        <v>1.2202712411321275E-4</v>
      </c>
    </row>
    <row r="216" spans="1:6" x14ac:dyDescent="0.2">
      <c r="A216" s="66" t="s">
        <v>217</v>
      </c>
      <c r="B216" s="66" t="s">
        <v>53</v>
      </c>
      <c r="C216" s="67">
        <v>471</v>
      </c>
      <c r="D216" s="68">
        <v>33209059</v>
      </c>
      <c r="E216" s="68">
        <v>1983629.02</v>
      </c>
      <c r="F216" s="69">
        <v>3.420296108924698E-3</v>
      </c>
    </row>
    <row r="217" spans="1:6" x14ac:dyDescent="0.2">
      <c r="A217" s="66" t="s">
        <v>226</v>
      </c>
      <c r="B217" s="66" t="s">
        <v>227</v>
      </c>
      <c r="C217" s="67">
        <v>392</v>
      </c>
      <c r="D217" s="68">
        <v>177619680</v>
      </c>
      <c r="E217" s="68">
        <v>10609847.27</v>
      </c>
      <c r="F217" s="69">
        <v>1.8294156300388432E-2</v>
      </c>
    </row>
    <row r="218" spans="1:6" x14ac:dyDescent="0.2">
      <c r="A218" s="66" t="s">
        <v>226</v>
      </c>
      <c r="B218" s="66" t="s">
        <v>228</v>
      </c>
      <c r="C218" s="67">
        <v>346</v>
      </c>
      <c r="D218" s="68">
        <v>78837491</v>
      </c>
      <c r="E218" s="68">
        <v>4728429.12</v>
      </c>
      <c r="F218" s="69">
        <v>8.1530505741755251E-3</v>
      </c>
    </row>
    <row r="219" spans="1:6" x14ac:dyDescent="0.2">
      <c r="A219" s="66" t="s">
        <v>226</v>
      </c>
      <c r="B219" s="66" t="s">
        <v>229</v>
      </c>
      <c r="C219" s="67">
        <v>242</v>
      </c>
      <c r="D219" s="68">
        <v>16660209</v>
      </c>
      <c r="E219" s="68">
        <v>999612.54</v>
      </c>
      <c r="F219" s="69">
        <v>1.7235939011390014E-3</v>
      </c>
    </row>
    <row r="220" spans="1:6" x14ac:dyDescent="0.2">
      <c r="A220" s="66" t="s">
        <v>226</v>
      </c>
      <c r="B220" s="66" t="s">
        <v>230</v>
      </c>
      <c r="C220" s="67">
        <v>211</v>
      </c>
      <c r="D220" s="68">
        <v>21409782</v>
      </c>
      <c r="E220" s="68">
        <v>1282954.31</v>
      </c>
      <c r="F220" s="69">
        <v>2.2121493435406439E-3</v>
      </c>
    </row>
    <row r="221" spans="1:6" x14ac:dyDescent="0.2">
      <c r="A221" s="66" t="s">
        <v>226</v>
      </c>
      <c r="B221" s="66" t="s">
        <v>231</v>
      </c>
      <c r="C221" s="67">
        <v>76</v>
      </c>
      <c r="D221" s="68">
        <v>5381171</v>
      </c>
      <c r="E221" s="68">
        <v>322870.26</v>
      </c>
      <c r="F221" s="69">
        <v>5.5671291498120225E-4</v>
      </c>
    </row>
    <row r="222" spans="1:6" x14ac:dyDescent="0.2">
      <c r="A222" s="66" t="s">
        <v>226</v>
      </c>
      <c r="B222" s="66" t="s">
        <v>232</v>
      </c>
      <c r="C222" s="67">
        <v>73</v>
      </c>
      <c r="D222" s="68">
        <v>3151933</v>
      </c>
      <c r="E222" s="68">
        <v>189115.98</v>
      </c>
      <c r="F222" s="69">
        <v>3.26085494821749E-4</v>
      </c>
    </row>
    <row r="223" spans="1:6" x14ac:dyDescent="0.2">
      <c r="A223" s="66" t="s">
        <v>226</v>
      </c>
      <c r="B223" s="66" t="s">
        <v>233</v>
      </c>
      <c r="C223" s="67">
        <v>56</v>
      </c>
      <c r="D223" s="68">
        <v>1318604</v>
      </c>
      <c r="E223" s="68">
        <v>79058.17</v>
      </c>
      <c r="F223" s="69">
        <v>1.3631699703087994E-4</v>
      </c>
    </row>
    <row r="224" spans="1:6" x14ac:dyDescent="0.2">
      <c r="A224" s="66" t="s">
        <v>226</v>
      </c>
      <c r="B224" s="66" t="s">
        <v>234</v>
      </c>
      <c r="C224" s="67">
        <v>49</v>
      </c>
      <c r="D224" s="68">
        <v>570425</v>
      </c>
      <c r="E224" s="68">
        <v>34225.5</v>
      </c>
      <c r="F224" s="69">
        <v>5.9013728522686289E-5</v>
      </c>
    </row>
    <row r="225" spans="1:6" x14ac:dyDescent="0.2">
      <c r="A225" s="66" t="s">
        <v>226</v>
      </c>
      <c r="B225" s="66" t="s">
        <v>235</v>
      </c>
      <c r="C225" s="67">
        <v>39</v>
      </c>
      <c r="D225" s="68">
        <v>3398094</v>
      </c>
      <c r="E225" s="68">
        <v>203810.11</v>
      </c>
      <c r="F225" s="69">
        <v>3.5142202456410655E-4</v>
      </c>
    </row>
    <row r="226" spans="1:6" x14ac:dyDescent="0.2">
      <c r="A226" s="66" t="s">
        <v>226</v>
      </c>
      <c r="B226" s="66" t="s">
        <v>236</v>
      </c>
      <c r="C226" s="67">
        <v>37</v>
      </c>
      <c r="D226" s="68">
        <v>3516029</v>
      </c>
      <c r="E226" s="68">
        <v>210961.74</v>
      </c>
      <c r="F226" s="69">
        <v>3.6375330829450345E-4</v>
      </c>
    </row>
    <row r="227" spans="1:6" x14ac:dyDescent="0.2">
      <c r="A227" s="66" t="s">
        <v>226</v>
      </c>
      <c r="B227" s="66" t="s">
        <v>237</v>
      </c>
      <c r="C227" s="67">
        <v>31</v>
      </c>
      <c r="D227" s="68">
        <v>676957</v>
      </c>
      <c r="E227" s="68">
        <v>40617.42</v>
      </c>
      <c r="F227" s="69">
        <v>7.0035073181456178E-5</v>
      </c>
    </row>
    <row r="228" spans="1:6" x14ac:dyDescent="0.2">
      <c r="A228" s="66" t="s">
        <v>226</v>
      </c>
      <c r="B228" s="66" t="s">
        <v>238</v>
      </c>
      <c r="C228" s="67">
        <v>31</v>
      </c>
      <c r="D228" s="68">
        <v>583387</v>
      </c>
      <c r="E228" s="68">
        <v>35003.22</v>
      </c>
      <c r="F228" s="69">
        <v>6.0354721552639502E-5</v>
      </c>
    </row>
    <row r="229" spans="1:6" x14ac:dyDescent="0.2">
      <c r="A229" s="66" t="s">
        <v>226</v>
      </c>
      <c r="B229" s="66" t="s">
        <v>239</v>
      </c>
      <c r="C229" s="67">
        <v>23</v>
      </c>
      <c r="D229" s="68">
        <v>2353259</v>
      </c>
      <c r="E229" s="68">
        <v>141195.54</v>
      </c>
      <c r="F229" s="69">
        <v>2.4345810188818552E-4</v>
      </c>
    </row>
    <row r="230" spans="1:6" x14ac:dyDescent="0.2">
      <c r="A230" s="66" t="s">
        <v>226</v>
      </c>
      <c r="B230" s="66" t="s">
        <v>240</v>
      </c>
      <c r="C230" s="67">
        <v>22</v>
      </c>
      <c r="D230" s="68">
        <v>547293</v>
      </c>
      <c r="E230" s="68">
        <v>32837.58</v>
      </c>
      <c r="F230" s="69">
        <v>5.6620590830287151E-5</v>
      </c>
    </row>
    <row r="231" spans="1:6" x14ac:dyDescent="0.2">
      <c r="A231" s="66" t="s">
        <v>226</v>
      </c>
      <c r="B231" s="66" t="s">
        <v>242</v>
      </c>
      <c r="C231" s="67">
        <v>12</v>
      </c>
      <c r="D231" s="68">
        <v>10225902</v>
      </c>
      <c r="E231" s="68">
        <v>613554.12</v>
      </c>
      <c r="F231" s="69">
        <v>1.0579280440506547E-3</v>
      </c>
    </row>
    <row r="232" spans="1:6" x14ac:dyDescent="0.2">
      <c r="A232" s="66" t="s">
        <v>226</v>
      </c>
      <c r="B232" s="66" t="s">
        <v>241</v>
      </c>
      <c r="C232" s="67">
        <v>11</v>
      </c>
      <c r="D232" s="68">
        <v>2720117</v>
      </c>
      <c r="E232" s="68">
        <v>163207.01999999999</v>
      </c>
      <c r="F232" s="69">
        <v>2.8141166005687663E-4</v>
      </c>
    </row>
    <row r="233" spans="1:6" x14ac:dyDescent="0.2">
      <c r="A233" s="66" t="s">
        <v>226</v>
      </c>
      <c r="B233" s="66" t="s">
        <v>52</v>
      </c>
      <c r="C233" s="67">
        <v>72</v>
      </c>
      <c r="D233" s="68">
        <v>1069998</v>
      </c>
      <c r="E233" s="68">
        <v>59805.49</v>
      </c>
      <c r="F233" s="69">
        <v>1.0312033282278504E-4</v>
      </c>
    </row>
    <row r="234" spans="1:6" x14ac:dyDescent="0.2">
      <c r="A234" s="66" t="s">
        <v>226</v>
      </c>
      <c r="B234" s="66" t="s">
        <v>53</v>
      </c>
      <c r="C234" s="67">
        <v>1723</v>
      </c>
      <c r="D234" s="68">
        <v>330040331</v>
      </c>
      <c r="E234" s="68">
        <v>19747105.390000001</v>
      </c>
      <c r="F234" s="69">
        <v>3.4049183111841616E-2</v>
      </c>
    </row>
    <row r="235" spans="1:6" x14ac:dyDescent="0.2">
      <c r="A235" s="66" t="s">
        <v>243</v>
      </c>
      <c r="B235" s="66" t="s">
        <v>244</v>
      </c>
      <c r="C235" s="67">
        <v>254</v>
      </c>
      <c r="D235" s="68">
        <v>18241934</v>
      </c>
      <c r="E235" s="68">
        <v>1093436.22</v>
      </c>
      <c r="F235" s="69">
        <v>1.8853705057326343E-3</v>
      </c>
    </row>
    <row r="236" spans="1:6" x14ac:dyDescent="0.2">
      <c r="A236" s="66" t="s">
        <v>243</v>
      </c>
      <c r="B236" s="66" t="s">
        <v>246</v>
      </c>
      <c r="C236" s="67">
        <v>22</v>
      </c>
      <c r="D236" s="68">
        <v>529435</v>
      </c>
      <c r="E236" s="68">
        <v>31766.1</v>
      </c>
      <c r="F236" s="69">
        <v>5.4773078600005985E-5</v>
      </c>
    </row>
    <row r="237" spans="1:6" x14ac:dyDescent="0.2">
      <c r="A237" s="66" t="s">
        <v>243</v>
      </c>
      <c r="B237" s="66" t="s">
        <v>245</v>
      </c>
      <c r="C237" s="67">
        <v>21</v>
      </c>
      <c r="D237" s="68">
        <v>597885</v>
      </c>
      <c r="E237" s="68">
        <v>35873.1</v>
      </c>
      <c r="F237" s="69">
        <v>6.1854622567009319E-5</v>
      </c>
    </row>
    <row r="238" spans="1:6" x14ac:dyDescent="0.2">
      <c r="A238" s="66" t="s">
        <v>243</v>
      </c>
      <c r="B238" s="66" t="s">
        <v>52</v>
      </c>
      <c r="C238" s="67">
        <v>15</v>
      </c>
      <c r="D238" s="68">
        <v>344202</v>
      </c>
      <c r="E238" s="68">
        <v>20306.919999999998</v>
      </c>
      <c r="F238" s="69">
        <v>3.5014450161777287E-5</v>
      </c>
    </row>
    <row r="239" spans="1:6" x14ac:dyDescent="0.2">
      <c r="A239" s="66" t="s">
        <v>243</v>
      </c>
      <c r="B239" s="66" t="s">
        <v>53</v>
      </c>
      <c r="C239" s="67">
        <v>312</v>
      </c>
      <c r="D239" s="68">
        <v>19713456</v>
      </c>
      <c r="E239" s="68">
        <v>1181382.3400000001</v>
      </c>
      <c r="F239" s="69">
        <v>2.0370126570614273E-3</v>
      </c>
    </row>
    <row r="240" spans="1:6" x14ac:dyDescent="0.2">
      <c r="A240" s="66" t="s">
        <v>247</v>
      </c>
      <c r="B240" s="66" t="s">
        <v>248</v>
      </c>
      <c r="C240" s="67">
        <v>88</v>
      </c>
      <c r="D240" s="68">
        <v>3497033</v>
      </c>
      <c r="E240" s="68">
        <v>208513.64</v>
      </c>
      <c r="F240" s="69">
        <v>3.5953214253223886E-4</v>
      </c>
    </row>
    <row r="241" spans="1:6" x14ac:dyDescent="0.2">
      <c r="A241" s="66" t="s">
        <v>247</v>
      </c>
      <c r="B241" s="66" t="s">
        <v>249</v>
      </c>
      <c r="C241" s="67">
        <v>88</v>
      </c>
      <c r="D241" s="68">
        <v>7286425</v>
      </c>
      <c r="E241" s="68">
        <v>436832.79</v>
      </c>
      <c r="F241" s="69">
        <v>7.5321417302501434E-4</v>
      </c>
    </row>
    <row r="242" spans="1:6" x14ac:dyDescent="0.2">
      <c r="A242" s="66" t="s">
        <v>247</v>
      </c>
      <c r="B242" s="66" t="s">
        <v>251</v>
      </c>
      <c r="C242" s="67">
        <v>14</v>
      </c>
      <c r="D242" s="68">
        <v>462624</v>
      </c>
      <c r="E242" s="68">
        <v>27757.439999999999</v>
      </c>
      <c r="F242" s="69">
        <v>4.786109855647845E-5</v>
      </c>
    </row>
    <row r="243" spans="1:6" x14ac:dyDescent="0.2">
      <c r="A243" s="66" t="s">
        <v>247</v>
      </c>
      <c r="B243" s="66" t="s">
        <v>250</v>
      </c>
      <c r="C243" s="67">
        <v>13</v>
      </c>
      <c r="D243" s="68">
        <v>120823</v>
      </c>
      <c r="E243" s="68">
        <v>7249.38</v>
      </c>
      <c r="F243" s="69">
        <v>1.2499830339302319E-5</v>
      </c>
    </row>
    <row r="244" spans="1:6" x14ac:dyDescent="0.2">
      <c r="A244" s="66" t="s">
        <v>247</v>
      </c>
      <c r="B244" s="66" t="s">
        <v>52</v>
      </c>
      <c r="C244" s="67">
        <v>36</v>
      </c>
      <c r="D244" s="68">
        <v>370966</v>
      </c>
      <c r="E244" s="68">
        <v>22173.47</v>
      </c>
      <c r="F244" s="69">
        <v>3.8232871367428634E-5</v>
      </c>
    </row>
    <row r="245" spans="1:6" x14ac:dyDescent="0.2">
      <c r="A245" s="66" t="s">
        <v>247</v>
      </c>
      <c r="B245" s="66" t="s">
        <v>53</v>
      </c>
      <c r="C245" s="67">
        <v>239</v>
      </c>
      <c r="D245" s="68">
        <v>11737871</v>
      </c>
      <c r="E245" s="68">
        <v>702526.72</v>
      </c>
      <c r="F245" s="69">
        <v>1.2113401158204626E-3</v>
      </c>
    </row>
    <row r="246" spans="1:6" x14ac:dyDescent="0.2">
      <c r="A246" s="66" t="s">
        <v>252</v>
      </c>
      <c r="B246" s="66" t="s">
        <v>253</v>
      </c>
      <c r="C246" s="67">
        <v>302</v>
      </c>
      <c r="D246" s="68">
        <v>24813425</v>
      </c>
      <c r="E246" s="68">
        <v>1486830.14</v>
      </c>
      <c r="F246" s="69">
        <v>2.5636846866023181E-3</v>
      </c>
    </row>
    <row r="247" spans="1:6" x14ac:dyDescent="0.2">
      <c r="A247" s="66" t="s">
        <v>252</v>
      </c>
      <c r="B247" s="66" t="s">
        <v>254</v>
      </c>
      <c r="C247" s="67">
        <v>54</v>
      </c>
      <c r="D247" s="68">
        <v>2569993</v>
      </c>
      <c r="E247" s="68">
        <v>154182.39999999999</v>
      </c>
      <c r="F247" s="69">
        <v>2.6585085087365342E-4</v>
      </c>
    </row>
    <row r="248" spans="1:6" x14ac:dyDescent="0.2">
      <c r="A248" s="66" t="s">
        <v>252</v>
      </c>
      <c r="B248" s="66" t="s">
        <v>255</v>
      </c>
      <c r="C248" s="67">
        <v>51</v>
      </c>
      <c r="D248" s="68">
        <v>1542328</v>
      </c>
      <c r="E248" s="68">
        <v>92539.68</v>
      </c>
      <c r="F248" s="69">
        <v>1.5956265220657876E-4</v>
      </c>
    </row>
    <row r="249" spans="1:6" x14ac:dyDescent="0.2">
      <c r="A249" s="66" t="s">
        <v>252</v>
      </c>
      <c r="B249" s="66" t="s">
        <v>256</v>
      </c>
      <c r="C249" s="67">
        <v>40</v>
      </c>
      <c r="D249" s="68">
        <v>598757</v>
      </c>
      <c r="E249" s="68">
        <v>35925.42</v>
      </c>
      <c r="F249" s="69">
        <v>6.1944835953995833E-5</v>
      </c>
    </row>
    <row r="250" spans="1:6" x14ac:dyDescent="0.2">
      <c r="A250" s="66" t="s">
        <v>252</v>
      </c>
      <c r="B250" s="66" t="s">
        <v>257</v>
      </c>
      <c r="C250" s="67">
        <v>34</v>
      </c>
      <c r="D250" s="68">
        <v>1511502</v>
      </c>
      <c r="E250" s="68">
        <v>90690.12</v>
      </c>
      <c r="F250" s="69">
        <v>1.5637352621203026E-4</v>
      </c>
    </row>
    <row r="251" spans="1:6" x14ac:dyDescent="0.2">
      <c r="A251" s="66" t="s">
        <v>252</v>
      </c>
      <c r="B251" s="66" t="s">
        <v>201</v>
      </c>
      <c r="C251" s="67">
        <v>26</v>
      </c>
      <c r="D251" s="68">
        <v>1288149</v>
      </c>
      <c r="E251" s="68">
        <v>77288.94</v>
      </c>
      <c r="F251" s="69">
        <v>1.3326638100148104E-4</v>
      </c>
    </row>
    <row r="252" spans="1:6" x14ac:dyDescent="0.2">
      <c r="A252" s="66" t="s">
        <v>252</v>
      </c>
      <c r="B252" s="66" t="s">
        <v>259</v>
      </c>
      <c r="C252" s="67">
        <v>26</v>
      </c>
      <c r="D252" s="68">
        <v>641122</v>
      </c>
      <c r="E252" s="68">
        <v>38467.32</v>
      </c>
      <c r="F252" s="69">
        <v>6.6327737490330324E-5</v>
      </c>
    </row>
    <row r="253" spans="1:6" x14ac:dyDescent="0.2">
      <c r="A253" s="66" t="s">
        <v>252</v>
      </c>
      <c r="B253" s="66" t="s">
        <v>258</v>
      </c>
      <c r="C253" s="67">
        <v>25</v>
      </c>
      <c r="D253" s="68">
        <v>908554</v>
      </c>
      <c r="E253" s="68">
        <v>54513.24</v>
      </c>
      <c r="F253" s="69">
        <v>9.3995107339616454E-5</v>
      </c>
    </row>
    <row r="254" spans="1:6" x14ac:dyDescent="0.2">
      <c r="A254" s="66" t="s">
        <v>252</v>
      </c>
      <c r="B254" s="66" t="s">
        <v>260</v>
      </c>
      <c r="C254" s="67">
        <v>13</v>
      </c>
      <c r="D254" s="68">
        <v>458272</v>
      </c>
      <c r="E254" s="68">
        <v>27496.32</v>
      </c>
      <c r="F254" s="69">
        <v>4.741085926729805E-5</v>
      </c>
    </row>
    <row r="255" spans="1:6" x14ac:dyDescent="0.2">
      <c r="A255" s="66" t="s">
        <v>252</v>
      </c>
      <c r="B255" s="66" t="s">
        <v>261</v>
      </c>
      <c r="C255" s="67">
        <v>12</v>
      </c>
      <c r="D255" s="68">
        <v>152356</v>
      </c>
      <c r="E255" s="68">
        <v>9141.36</v>
      </c>
      <c r="F255" s="69">
        <v>1.5762099527198829E-5</v>
      </c>
    </row>
    <row r="256" spans="1:6" x14ac:dyDescent="0.2">
      <c r="A256" s="66" t="s">
        <v>252</v>
      </c>
      <c r="B256" s="66" t="s">
        <v>52</v>
      </c>
      <c r="C256" s="67">
        <v>30</v>
      </c>
      <c r="D256" s="68">
        <v>2992555</v>
      </c>
      <c r="E256" s="68">
        <v>175273.3</v>
      </c>
      <c r="F256" s="69">
        <v>3.022170879454018E-4</v>
      </c>
    </row>
    <row r="257" spans="1:6" x14ac:dyDescent="0.2">
      <c r="A257" s="66" t="s">
        <v>252</v>
      </c>
      <c r="B257" s="66" t="s">
        <v>53</v>
      </c>
      <c r="C257" s="67">
        <v>613</v>
      </c>
      <c r="D257" s="68">
        <v>37477013</v>
      </c>
      <c r="E257" s="68">
        <v>2242348.2400000002</v>
      </c>
      <c r="F257" s="69">
        <v>3.8663958244199038E-3</v>
      </c>
    </row>
    <row r="258" spans="1:6" x14ac:dyDescent="0.2">
      <c r="A258" s="66" t="s">
        <v>262</v>
      </c>
      <c r="B258" s="66" t="s">
        <v>263</v>
      </c>
      <c r="C258" s="67">
        <v>656</v>
      </c>
      <c r="D258" s="68">
        <v>79465022</v>
      </c>
      <c r="E258" s="68">
        <v>4746454.6500000004</v>
      </c>
      <c r="F258" s="69">
        <v>8.1841313102903393E-3</v>
      </c>
    </row>
    <row r="259" spans="1:6" x14ac:dyDescent="0.2">
      <c r="A259" s="66" t="s">
        <v>262</v>
      </c>
      <c r="B259" s="66" t="s">
        <v>264</v>
      </c>
      <c r="C259" s="67">
        <v>203</v>
      </c>
      <c r="D259" s="68">
        <v>56649832</v>
      </c>
      <c r="E259" s="68">
        <v>3397017.5</v>
      </c>
      <c r="F259" s="69">
        <v>5.8573481331701356E-3</v>
      </c>
    </row>
    <row r="260" spans="1:6" x14ac:dyDescent="0.2">
      <c r="A260" s="66" t="s">
        <v>262</v>
      </c>
      <c r="B260" s="66" t="s">
        <v>265</v>
      </c>
      <c r="C260" s="67">
        <v>72</v>
      </c>
      <c r="D260" s="68">
        <v>4516163</v>
      </c>
      <c r="E260" s="68">
        <v>270969.78000000003</v>
      </c>
      <c r="F260" s="69">
        <v>4.6722289038208441E-4</v>
      </c>
    </row>
    <row r="261" spans="1:6" x14ac:dyDescent="0.2">
      <c r="A261" s="66" t="s">
        <v>262</v>
      </c>
      <c r="B261" s="66" t="s">
        <v>266</v>
      </c>
      <c r="C261" s="67">
        <v>38</v>
      </c>
      <c r="D261" s="68">
        <v>455206</v>
      </c>
      <c r="E261" s="68">
        <v>27312.36</v>
      </c>
      <c r="F261" s="69">
        <v>4.7093664032778956E-5</v>
      </c>
    </row>
    <row r="262" spans="1:6" x14ac:dyDescent="0.2">
      <c r="A262" s="66" t="s">
        <v>262</v>
      </c>
      <c r="B262" s="66" t="s">
        <v>52</v>
      </c>
      <c r="C262" s="67">
        <v>70</v>
      </c>
      <c r="D262" s="68">
        <v>1956627</v>
      </c>
      <c r="E262" s="68">
        <v>112731.15</v>
      </c>
      <c r="F262" s="69">
        <v>1.9437803632233936E-4</v>
      </c>
    </row>
    <row r="263" spans="1:6" x14ac:dyDescent="0.2">
      <c r="A263" s="66" t="s">
        <v>262</v>
      </c>
      <c r="B263" s="66" t="s">
        <v>53</v>
      </c>
      <c r="C263" s="67">
        <v>1039</v>
      </c>
      <c r="D263" s="68">
        <v>143042850</v>
      </c>
      <c r="E263" s="68">
        <v>8554485.4399999995</v>
      </c>
      <c r="F263" s="69">
        <v>1.4750174034197676E-2</v>
      </c>
    </row>
    <row r="264" spans="1:6" x14ac:dyDescent="0.2">
      <c r="A264" s="66" t="s">
        <v>267</v>
      </c>
      <c r="B264" s="66" t="s">
        <v>268</v>
      </c>
      <c r="C264" s="67">
        <v>380</v>
      </c>
      <c r="D264" s="68">
        <v>42613323</v>
      </c>
      <c r="E264" s="68">
        <v>2554239.14</v>
      </c>
      <c r="F264" s="69">
        <v>4.4041774463478896E-3</v>
      </c>
    </row>
    <row r="265" spans="1:6" x14ac:dyDescent="0.2">
      <c r="A265" s="66" t="s">
        <v>267</v>
      </c>
      <c r="B265" s="66" t="s">
        <v>269</v>
      </c>
      <c r="C265" s="67">
        <v>196</v>
      </c>
      <c r="D265" s="68">
        <v>6775994</v>
      </c>
      <c r="E265" s="68">
        <v>405290.06</v>
      </c>
      <c r="F265" s="69">
        <v>6.9882624282430455E-4</v>
      </c>
    </row>
    <row r="266" spans="1:6" x14ac:dyDescent="0.2">
      <c r="A266" s="66" t="s">
        <v>267</v>
      </c>
      <c r="B266" s="66" t="s">
        <v>270</v>
      </c>
      <c r="C266" s="67">
        <v>161</v>
      </c>
      <c r="D266" s="68">
        <v>8156195</v>
      </c>
      <c r="E266" s="68">
        <v>481435.38</v>
      </c>
      <c r="F266" s="69">
        <v>8.3012072333600129E-4</v>
      </c>
    </row>
    <row r="267" spans="1:6" x14ac:dyDescent="0.2">
      <c r="A267" s="66" t="s">
        <v>267</v>
      </c>
      <c r="B267" s="66" t="s">
        <v>271</v>
      </c>
      <c r="C267" s="67">
        <v>67</v>
      </c>
      <c r="D267" s="68">
        <v>12766662</v>
      </c>
      <c r="E267" s="68">
        <v>762532.96</v>
      </c>
      <c r="F267" s="69">
        <v>1.3148065942364727E-3</v>
      </c>
    </row>
    <row r="268" spans="1:6" x14ac:dyDescent="0.2">
      <c r="A268" s="66" t="s">
        <v>267</v>
      </c>
      <c r="B268" s="66" t="s">
        <v>272</v>
      </c>
      <c r="C268" s="67">
        <v>51</v>
      </c>
      <c r="D268" s="68">
        <v>2116096</v>
      </c>
      <c r="E268" s="68">
        <v>126965.75999999999</v>
      </c>
      <c r="F268" s="69">
        <v>2.1892223319795303E-4</v>
      </c>
    </row>
    <row r="269" spans="1:6" x14ac:dyDescent="0.2">
      <c r="A269" s="66" t="s">
        <v>267</v>
      </c>
      <c r="B269" s="66" t="s">
        <v>273</v>
      </c>
      <c r="C269" s="67">
        <v>18</v>
      </c>
      <c r="D269" s="68">
        <v>303053</v>
      </c>
      <c r="E269" s="68">
        <v>18183.18</v>
      </c>
      <c r="F269" s="69">
        <v>3.1352566016541438E-5</v>
      </c>
    </row>
    <row r="270" spans="1:6" x14ac:dyDescent="0.2">
      <c r="A270" s="66" t="s">
        <v>267</v>
      </c>
      <c r="B270" s="66" t="s">
        <v>275</v>
      </c>
      <c r="C270" s="67">
        <v>11</v>
      </c>
      <c r="D270" s="68">
        <v>179576</v>
      </c>
      <c r="E270" s="68">
        <v>10681.1</v>
      </c>
      <c r="F270" s="69">
        <v>1.841701467396136E-5</v>
      </c>
    </row>
    <row r="271" spans="1:6" x14ac:dyDescent="0.2">
      <c r="A271" s="66" t="s">
        <v>267</v>
      </c>
      <c r="B271" s="66" t="s">
        <v>274</v>
      </c>
      <c r="C271" s="67">
        <v>10</v>
      </c>
      <c r="D271" s="68">
        <v>87095</v>
      </c>
      <c r="E271" s="68">
        <v>5212.7</v>
      </c>
      <c r="F271" s="69">
        <v>8.9880604423662704E-6</v>
      </c>
    </row>
    <row r="272" spans="1:6" x14ac:dyDescent="0.2">
      <c r="A272" s="66" t="s">
        <v>267</v>
      </c>
      <c r="B272" s="66" t="s">
        <v>52</v>
      </c>
      <c r="C272" s="67">
        <v>55</v>
      </c>
      <c r="D272" s="68">
        <v>828697</v>
      </c>
      <c r="E272" s="68">
        <v>46003.34</v>
      </c>
      <c r="F272" s="69">
        <v>7.9321810284636746E-5</v>
      </c>
    </row>
    <row r="273" spans="1:6" x14ac:dyDescent="0.2">
      <c r="A273" s="66" t="s">
        <v>267</v>
      </c>
      <c r="B273" s="66" t="s">
        <v>53</v>
      </c>
      <c r="C273" s="67">
        <v>949</v>
      </c>
      <c r="D273" s="68">
        <v>73826691</v>
      </c>
      <c r="E273" s="68">
        <v>4410543.62</v>
      </c>
      <c r="F273" s="69">
        <v>7.6049326913601271E-3</v>
      </c>
    </row>
    <row r="274" spans="1:6" x14ac:dyDescent="0.2">
      <c r="A274" s="66" t="s">
        <v>276</v>
      </c>
      <c r="B274" s="66" t="s">
        <v>276</v>
      </c>
      <c r="C274" s="67">
        <v>1792</v>
      </c>
      <c r="D274" s="68">
        <v>299371280</v>
      </c>
      <c r="E274" s="68">
        <v>17907691.440000001</v>
      </c>
      <c r="F274" s="69">
        <v>3.0877551565592708E-2</v>
      </c>
    </row>
    <row r="275" spans="1:6" x14ac:dyDescent="0.2">
      <c r="A275" s="66" t="s">
        <v>276</v>
      </c>
      <c r="B275" s="66" t="s">
        <v>257</v>
      </c>
      <c r="C275" s="67">
        <v>216</v>
      </c>
      <c r="D275" s="68">
        <v>20182645</v>
      </c>
      <c r="E275" s="68">
        <v>1209398.58</v>
      </c>
      <c r="F275" s="69">
        <v>2.085319994619284E-3</v>
      </c>
    </row>
    <row r="276" spans="1:6" x14ac:dyDescent="0.2">
      <c r="A276" s="66" t="s">
        <v>276</v>
      </c>
      <c r="B276" s="66" t="s">
        <v>277</v>
      </c>
      <c r="C276" s="67">
        <v>106</v>
      </c>
      <c r="D276" s="68">
        <v>6493470</v>
      </c>
      <c r="E276" s="68">
        <v>389608.2</v>
      </c>
      <c r="F276" s="69">
        <v>6.7178660779279966E-4</v>
      </c>
    </row>
    <row r="277" spans="1:6" x14ac:dyDescent="0.2">
      <c r="A277" s="66" t="s">
        <v>276</v>
      </c>
      <c r="B277" s="66" t="s">
        <v>278</v>
      </c>
      <c r="C277" s="67">
        <v>100</v>
      </c>
      <c r="D277" s="68">
        <v>5124313</v>
      </c>
      <c r="E277" s="68">
        <v>306880.59000000003</v>
      </c>
      <c r="F277" s="69">
        <v>5.2914253486849858E-4</v>
      </c>
    </row>
    <row r="278" spans="1:6" x14ac:dyDescent="0.2">
      <c r="A278" s="66" t="s">
        <v>276</v>
      </c>
      <c r="B278" s="66" t="s">
        <v>279</v>
      </c>
      <c r="C278" s="67">
        <v>67</v>
      </c>
      <c r="D278" s="68">
        <v>3512042</v>
      </c>
      <c r="E278" s="68">
        <v>210722.52</v>
      </c>
      <c r="F278" s="69">
        <v>3.6334083034276582E-4</v>
      </c>
    </row>
    <row r="279" spans="1:6" x14ac:dyDescent="0.2">
      <c r="A279" s="66" t="s">
        <v>276</v>
      </c>
      <c r="B279" s="66" t="s">
        <v>280</v>
      </c>
      <c r="C279" s="67">
        <v>59</v>
      </c>
      <c r="D279" s="68">
        <v>1392888</v>
      </c>
      <c r="E279" s="68">
        <v>83573.279999999999</v>
      </c>
      <c r="F279" s="69">
        <v>1.4410222955604587E-4</v>
      </c>
    </row>
    <row r="280" spans="1:6" x14ac:dyDescent="0.2">
      <c r="A280" s="66" t="s">
        <v>276</v>
      </c>
      <c r="B280" s="66" t="s">
        <v>281</v>
      </c>
      <c r="C280" s="67">
        <v>29</v>
      </c>
      <c r="D280" s="68">
        <v>1570998</v>
      </c>
      <c r="E280" s="68">
        <v>94259.88</v>
      </c>
      <c r="F280" s="69">
        <v>1.625287276709175E-4</v>
      </c>
    </row>
    <row r="281" spans="1:6" x14ac:dyDescent="0.2">
      <c r="A281" s="66" t="s">
        <v>276</v>
      </c>
      <c r="B281" s="66" t="s">
        <v>282</v>
      </c>
      <c r="C281" s="67">
        <v>26</v>
      </c>
      <c r="D281" s="68">
        <v>767708</v>
      </c>
      <c r="E281" s="68">
        <v>46062.48</v>
      </c>
      <c r="F281" s="69">
        <v>7.9423783138352021E-5</v>
      </c>
    </row>
    <row r="282" spans="1:6" x14ac:dyDescent="0.2">
      <c r="A282" s="66" t="s">
        <v>276</v>
      </c>
      <c r="B282" s="66" t="s">
        <v>283</v>
      </c>
      <c r="C282" s="67">
        <v>25</v>
      </c>
      <c r="D282" s="68">
        <v>1958818</v>
      </c>
      <c r="E282" s="68">
        <v>117529.08</v>
      </c>
      <c r="F282" s="69">
        <v>2.0265092462173171E-4</v>
      </c>
    </row>
    <row r="283" spans="1:6" x14ac:dyDescent="0.2">
      <c r="A283" s="66" t="s">
        <v>276</v>
      </c>
      <c r="B283" s="66" t="s">
        <v>284</v>
      </c>
      <c r="C283" s="67">
        <v>24</v>
      </c>
      <c r="D283" s="68">
        <v>336222</v>
      </c>
      <c r="E283" s="68">
        <v>20173.32</v>
      </c>
      <c r="F283" s="69">
        <v>3.4784088760756677E-5</v>
      </c>
    </row>
    <row r="284" spans="1:6" x14ac:dyDescent="0.2">
      <c r="A284" s="66" t="s">
        <v>276</v>
      </c>
      <c r="B284" s="66" t="s">
        <v>285</v>
      </c>
      <c r="C284" s="67">
        <v>22</v>
      </c>
      <c r="D284" s="68">
        <v>392394</v>
      </c>
      <c r="E284" s="68">
        <v>23543.64</v>
      </c>
      <c r="F284" s="69">
        <v>4.0595403409617323E-5</v>
      </c>
    </row>
    <row r="285" spans="1:6" x14ac:dyDescent="0.2">
      <c r="A285" s="66" t="s">
        <v>276</v>
      </c>
      <c r="B285" s="66" t="s">
        <v>286</v>
      </c>
      <c r="C285" s="67">
        <v>22</v>
      </c>
      <c r="D285" s="68">
        <v>539219</v>
      </c>
      <c r="E285" s="68">
        <v>32353.14</v>
      </c>
      <c r="F285" s="69">
        <v>5.5785289354909718E-5</v>
      </c>
    </row>
    <row r="286" spans="1:6" x14ac:dyDescent="0.2">
      <c r="A286" s="66" t="s">
        <v>276</v>
      </c>
      <c r="B286" s="66" t="s">
        <v>287</v>
      </c>
      <c r="C286" s="67">
        <v>21</v>
      </c>
      <c r="D286" s="68">
        <v>675094</v>
      </c>
      <c r="E286" s="68">
        <v>40505.64</v>
      </c>
      <c r="F286" s="69">
        <v>6.9842335176919626E-5</v>
      </c>
    </row>
    <row r="287" spans="1:6" x14ac:dyDescent="0.2">
      <c r="A287" s="66" t="s">
        <v>276</v>
      </c>
      <c r="B287" s="66" t="s">
        <v>418</v>
      </c>
      <c r="C287" s="67">
        <v>11</v>
      </c>
      <c r="D287" s="68">
        <v>183585</v>
      </c>
      <c r="E287" s="68">
        <v>11015.1</v>
      </c>
      <c r="F287" s="69">
        <v>1.8992918176512886E-5</v>
      </c>
    </row>
    <row r="288" spans="1:6" x14ac:dyDescent="0.2">
      <c r="A288" s="66" t="s">
        <v>276</v>
      </c>
      <c r="B288" s="66" t="s">
        <v>52</v>
      </c>
      <c r="C288" s="67">
        <v>64</v>
      </c>
      <c r="D288" s="68">
        <v>2241907</v>
      </c>
      <c r="E288" s="68">
        <v>124227.67</v>
      </c>
      <c r="F288" s="69">
        <v>2.1420104870303896E-4</v>
      </c>
    </row>
    <row r="289" spans="1:6" x14ac:dyDescent="0.2">
      <c r="A289" s="66" t="s">
        <v>276</v>
      </c>
      <c r="B289" s="66" t="s">
        <v>53</v>
      </c>
      <c r="C289" s="67">
        <v>2584</v>
      </c>
      <c r="D289" s="68">
        <v>344742583</v>
      </c>
      <c r="E289" s="68">
        <v>20617544.559999999</v>
      </c>
      <c r="F289" s="69">
        <v>3.5550048281784853E-2</v>
      </c>
    </row>
    <row r="290" spans="1:6" x14ac:dyDescent="0.2">
      <c r="A290" s="66" t="s">
        <v>288</v>
      </c>
      <c r="B290" s="66" t="s">
        <v>289</v>
      </c>
      <c r="C290" s="67">
        <v>234</v>
      </c>
      <c r="D290" s="68">
        <v>16253055</v>
      </c>
      <c r="E290" s="68">
        <v>973754.48</v>
      </c>
      <c r="F290" s="69">
        <v>1.6790078313090985E-3</v>
      </c>
    </row>
    <row r="291" spans="1:6" x14ac:dyDescent="0.2">
      <c r="A291" s="66" t="s">
        <v>288</v>
      </c>
      <c r="B291" s="66" t="s">
        <v>290</v>
      </c>
      <c r="C291" s="67">
        <v>53</v>
      </c>
      <c r="D291" s="68">
        <v>1508913</v>
      </c>
      <c r="E291" s="68">
        <v>90529.07</v>
      </c>
      <c r="F291" s="69">
        <v>1.5609583381955746E-4</v>
      </c>
    </row>
    <row r="292" spans="1:6" x14ac:dyDescent="0.2">
      <c r="A292" s="66" t="s">
        <v>288</v>
      </c>
      <c r="B292" s="66" t="s">
        <v>291</v>
      </c>
      <c r="C292" s="67">
        <v>19</v>
      </c>
      <c r="D292" s="68">
        <v>260531</v>
      </c>
      <c r="E292" s="68">
        <v>15631.86</v>
      </c>
      <c r="F292" s="69">
        <v>2.6953421932320606E-5</v>
      </c>
    </row>
    <row r="293" spans="1:6" x14ac:dyDescent="0.2">
      <c r="A293" s="66" t="s">
        <v>288</v>
      </c>
      <c r="B293" s="66" t="s">
        <v>292</v>
      </c>
      <c r="C293" s="67">
        <v>15</v>
      </c>
      <c r="D293" s="68">
        <v>282625</v>
      </c>
      <c r="E293" s="68">
        <v>16957.5</v>
      </c>
      <c r="F293" s="69">
        <v>2.9239172588375705E-5</v>
      </c>
    </row>
    <row r="294" spans="1:6" x14ac:dyDescent="0.2">
      <c r="A294" s="66" t="s">
        <v>288</v>
      </c>
      <c r="B294" s="66" t="s">
        <v>52</v>
      </c>
      <c r="C294" s="67">
        <v>16</v>
      </c>
      <c r="D294" s="68">
        <v>165282</v>
      </c>
      <c r="E294" s="68">
        <v>9867.0300000000007</v>
      </c>
      <c r="F294" s="69">
        <v>1.7013344720901121E-5</v>
      </c>
    </row>
    <row r="295" spans="1:6" x14ac:dyDescent="0.2">
      <c r="A295" s="66" t="s">
        <v>288</v>
      </c>
      <c r="B295" s="66" t="s">
        <v>53</v>
      </c>
      <c r="C295" s="67">
        <v>337</v>
      </c>
      <c r="D295" s="68">
        <v>18470406</v>
      </c>
      <c r="E295" s="68">
        <v>1106739.94</v>
      </c>
      <c r="F295" s="69">
        <v>1.9083096043702535E-3</v>
      </c>
    </row>
    <row r="296" spans="1:6" x14ac:dyDescent="0.2">
      <c r="A296" s="66" t="s">
        <v>293</v>
      </c>
      <c r="B296" s="66" t="s">
        <v>294</v>
      </c>
      <c r="C296" s="67">
        <v>172</v>
      </c>
      <c r="D296" s="68">
        <v>15408176</v>
      </c>
      <c r="E296" s="68">
        <v>923243.43</v>
      </c>
      <c r="F296" s="69">
        <v>1.5919135480379754E-3</v>
      </c>
    </row>
    <row r="297" spans="1:6" x14ac:dyDescent="0.2">
      <c r="A297" s="66" t="s">
        <v>293</v>
      </c>
      <c r="B297" s="66" t="s">
        <v>295</v>
      </c>
      <c r="C297" s="67">
        <v>134</v>
      </c>
      <c r="D297" s="68">
        <v>8587956</v>
      </c>
      <c r="E297" s="68">
        <v>514612.28</v>
      </c>
      <c r="F297" s="69">
        <v>8.8732639074259325E-4</v>
      </c>
    </row>
    <row r="298" spans="1:6" x14ac:dyDescent="0.2">
      <c r="A298" s="66" t="s">
        <v>293</v>
      </c>
      <c r="B298" s="66" t="s">
        <v>293</v>
      </c>
      <c r="C298" s="67">
        <v>57</v>
      </c>
      <c r="D298" s="68">
        <v>1342532</v>
      </c>
      <c r="E298" s="68">
        <v>79615.649999999994</v>
      </c>
      <c r="F298" s="69">
        <v>1.3727823860154587E-4</v>
      </c>
    </row>
    <row r="299" spans="1:6" x14ac:dyDescent="0.2">
      <c r="A299" s="66" t="s">
        <v>293</v>
      </c>
      <c r="B299" s="66" t="s">
        <v>297</v>
      </c>
      <c r="C299" s="67">
        <v>36</v>
      </c>
      <c r="D299" s="68">
        <v>1139047</v>
      </c>
      <c r="E299" s="68">
        <v>68342.820000000007</v>
      </c>
      <c r="F299" s="69">
        <v>1.1784092638397731E-4</v>
      </c>
    </row>
    <row r="300" spans="1:6" x14ac:dyDescent="0.2">
      <c r="A300" s="66" t="s">
        <v>293</v>
      </c>
      <c r="B300" s="66" t="s">
        <v>296</v>
      </c>
      <c r="C300" s="67">
        <v>34</v>
      </c>
      <c r="D300" s="68">
        <v>1315485</v>
      </c>
      <c r="E300" s="68">
        <v>75760.600000000006</v>
      </c>
      <c r="F300" s="69">
        <v>1.3063112244133255E-4</v>
      </c>
    </row>
    <row r="301" spans="1:6" x14ac:dyDescent="0.2">
      <c r="A301" s="66" t="s">
        <v>293</v>
      </c>
      <c r="B301" s="66" t="s">
        <v>298</v>
      </c>
      <c r="C301" s="67">
        <v>31</v>
      </c>
      <c r="D301" s="68">
        <v>1183603</v>
      </c>
      <c r="E301" s="68">
        <v>71016.179999999993</v>
      </c>
      <c r="F301" s="69">
        <v>1.224504994006873E-4</v>
      </c>
    </row>
    <row r="302" spans="1:6" x14ac:dyDescent="0.2">
      <c r="A302" s="66" t="s">
        <v>293</v>
      </c>
      <c r="B302" s="66" t="s">
        <v>300</v>
      </c>
      <c r="C302" s="67">
        <v>21</v>
      </c>
      <c r="D302" s="68">
        <v>818196</v>
      </c>
      <c r="E302" s="68">
        <v>49091.76</v>
      </c>
      <c r="F302" s="69">
        <v>8.464705548029598E-5</v>
      </c>
    </row>
    <row r="303" spans="1:6" x14ac:dyDescent="0.2">
      <c r="A303" s="66" t="s">
        <v>293</v>
      </c>
      <c r="B303" s="66" t="s">
        <v>301</v>
      </c>
      <c r="C303" s="67">
        <v>19</v>
      </c>
      <c r="D303" s="68">
        <v>194900</v>
      </c>
      <c r="E303" s="68">
        <v>11694</v>
      </c>
      <c r="F303" s="69">
        <v>2.0163519637238126E-5</v>
      </c>
    </row>
    <row r="304" spans="1:6" x14ac:dyDescent="0.2">
      <c r="A304" s="66" t="s">
        <v>293</v>
      </c>
      <c r="B304" s="66" t="s">
        <v>299</v>
      </c>
      <c r="C304" s="67">
        <v>19</v>
      </c>
      <c r="D304" s="68">
        <v>432980</v>
      </c>
      <c r="E304" s="68">
        <v>25978.799999999999</v>
      </c>
      <c r="F304" s="69">
        <v>4.4794257221813048E-5</v>
      </c>
    </row>
    <row r="305" spans="1:6" x14ac:dyDescent="0.2">
      <c r="A305" s="66" t="s">
        <v>293</v>
      </c>
      <c r="B305" s="66" t="s">
        <v>302</v>
      </c>
      <c r="C305" s="67">
        <v>16</v>
      </c>
      <c r="D305" s="68">
        <v>214066</v>
      </c>
      <c r="E305" s="68">
        <v>12817.72</v>
      </c>
      <c r="F305" s="69">
        <v>2.2101107313547104E-5</v>
      </c>
    </row>
    <row r="306" spans="1:6" x14ac:dyDescent="0.2">
      <c r="A306" s="66" t="s">
        <v>293</v>
      </c>
      <c r="B306" s="66" t="s">
        <v>797</v>
      </c>
      <c r="C306" s="67">
        <v>11</v>
      </c>
      <c r="D306" s="68">
        <v>157182</v>
      </c>
      <c r="E306" s="68">
        <v>9424.91</v>
      </c>
      <c r="F306" s="69">
        <v>1.6251014012673333E-5</v>
      </c>
    </row>
    <row r="307" spans="1:6" x14ac:dyDescent="0.2">
      <c r="A307" s="66" t="s">
        <v>293</v>
      </c>
      <c r="B307" s="66" t="s">
        <v>52</v>
      </c>
      <c r="C307" s="67">
        <v>55</v>
      </c>
      <c r="D307" s="68">
        <v>610965</v>
      </c>
      <c r="E307" s="68">
        <v>36565.14</v>
      </c>
      <c r="F307" s="69">
        <v>6.3047880830200209E-5</v>
      </c>
    </row>
    <row r="308" spans="1:6" x14ac:dyDescent="0.2">
      <c r="A308" s="66" t="s">
        <v>293</v>
      </c>
      <c r="B308" s="66" t="s">
        <v>53</v>
      </c>
      <c r="C308" s="67">
        <v>605</v>
      </c>
      <c r="D308" s="68">
        <v>31405088</v>
      </c>
      <c r="E308" s="68">
        <v>1878163.29</v>
      </c>
      <c r="F308" s="69">
        <v>3.2384455601038795E-3</v>
      </c>
    </row>
    <row r="309" spans="1:6" x14ac:dyDescent="0.2">
      <c r="A309" s="66" t="s">
        <v>303</v>
      </c>
      <c r="B309" s="66" t="s">
        <v>304</v>
      </c>
      <c r="C309" s="67">
        <v>294</v>
      </c>
      <c r="D309" s="68">
        <v>24472444</v>
      </c>
      <c r="E309" s="68">
        <v>1466028.98</v>
      </c>
      <c r="F309" s="69">
        <v>2.5278180371977235E-3</v>
      </c>
    </row>
    <row r="310" spans="1:6" x14ac:dyDescent="0.2">
      <c r="A310" s="66" t="s">
        <v>303</v>
      </c>
      <c r="B310" s="66" t="s">
        <v>305</v>
      </c>
      <c r="C310" s="67">
        <v>41</v>
      </c>
      <c r="D310" s="68">
        <v>1353651</v>
      </c>
      <c r="E310" s="68">
        <v>81219.06</v>
      </c>
      <c r="F310" s="69">
        <v>1.4004293750880976E-4</v>
      </c>
    </row>
    <row r="311" spans="1:6" x14ac:dyDescent="0.2">
      <c r="A311" s="66" t="s">
        <v>303</v>
      </c>
      <c r="B311" s="66" t="s">
        <v>303</v>
      </c>
      <c r="C311" s="67">
        <v>31</v>
      </c>
      <c r="D311" s="68">
        <v>2728088</v>
      </c>
      <c r="E311" s="68">
        <v>163685.28</v>
      </c>
      <c r="F311" s="69">
        <v>2.822363055931949E-4</v>
      </c>
    </row>
    <row r="312" spans="1:6" x14ac:dyDescent="0.2">
      <c r="A312" s="66" t="s">
        <v>303</v>
      </c>
      <c r="B312" s="66" t="s">
        <v>306</v>
      </c>
      <c r="C312" s="67">
        <v>29</v>
      </c>
      <c r="D312" s="68">
        <v>579558</v>
      </c>
      <c r="E312" s="68">
        <v>34773.480000000003</v>
      </c>
      <c r="F312" s="69">
        <v>5.9958589604507203E-5</v>
      </c>
    </row>
    <row r="313" spans="1:6" x14ac:dyDescent="0.2">
      <c r="A313" s="66" t="s">
        <v>303</v>
      </c>
      <c r="B313" s="66" t="s">
        <v>307</v>
      </c>
      <c r="C313" s="67">
        <v>22</v>
      </c>
      <c r="D313" s="68">
        <v>228123</v>
      </c>
      <c r="E313" s="68">
        <v>13687.38</v>
      </c>
      <c r="F313" s="69">
        <v>2.3600628990280515E-5</v>
      </c>
    </row>
    <row r="314" spans="1:6" x14ac:dyDescent="0.2">
      <c r="A314" s="66" t="s">
        <v>303</v>
      </c>
      <c r="B314" s="66" t="s">
        <v>308</v>
      </c>
      <c r="C314" s="67">
        <v>15</v>
      </c>
      <c r="D314" s="68">
        <v>412170</v>
      </c>
      <c r="E314" s="68">
        <v>24730.2</v>
      </c>
      <c r="F314" s="69">
        <v>4.2641343708981212E-5</v>
      </c>
    </row>
    <row r="315" spans="1:6" x14ac:dyDescent="0.2">
      <c r="A315" s="66" t="s">
        <v>303</v>
      </c>
      <c r="B315" s="66" t="s">
        <v>52</v>
      </c>
      <c r="C315" s="67">
        <v>49</v>
      </c>
      <c r="D315" s="68">
        <v>611177</v>
      </c>
      <c r="E315" s="68">
        <v>35809.21</v>
      </c>
      <c r="F315" s="69">
        <v>6.1744459468871543E-5</v>
      </c>
    </row>
    <row r="316" spans="1:6" x14ac:dyDescent="0.2">
      <c r="A316" s="66" t="s">
        <v>303</v>
      </c>
      <c r="B316" s="66" t="s">
        <v>53</v>
      </c>
      <c r="C316" s="67">
        <v>481</v>
      </c>
      <c r="D316" s="68">
        <v>30385211</v>
      </c>
      <c r="E316" s="68">
        <v>1819933.59</v>
      </c>
      <c r="F316" s="69">
        <v>3.1380423020723686E-3</v>
      </c>
    </row>
    <row r="317" spans="1:6" x14ac:dyDescent="0.2">
      <c r="A317" s="66" t="s">
        <v>309</v>
      </c>
      <c r="B317" s="66" t="s">
        <v>310</v>
      </c>
      <c r="C317" s="67">
        <v>204</v>
      </c>
      <c r="D317" s="68">
        <v>12210294</v>
      </c>
      <c r="E317" s="68">
        <v>731381.86</v>
      </c>
      <c r="F317" s="69">
        <v>1.2610939367564346E-3</v>
      </c>
    </row>
    <row r="318" spans="1:6" x14ac:dyDescent="0.2">
      <c r="A318" s="66" t="s">
        <v>309</v>
      </c>
      <c r="B318" s="66" t="s">
        <v>311</v>
      </c>
      <c r="C318" s="67">
        <v>49</v>
      </c>
      <c r="D318" s="68">
        <v>3417649</v>
      </c>
      <c r="E318" s="68">
        <v>205058.94</v>
      </c>
      <c r="F318" s="69">
        <v>3.5357533465719466E-4</v>
      </c>
    </row>
    <row r="319" spans="1:6" x14ac:dyDescent="0.2">
      <c r="A319" s="66" t="s">
        <v>309</v>
      </c>
      <c r="B319" s="66" t="s">
        <v>313</v>
      </c>
      <c r="C319" s="67">
        <v>21</v>
      </c>
      <c r="D319" s="68">
        <v>800674</v>
      </c>
      <c r="E319" s="68">
        <v>48040.44</v>
      </c>
      <c r="F319" s="69">
        <v>8.2834304371605949E-5</v>
      </c>
    </row>
    <row r="320" spans="1:6" x14ac:dyDescent="0.2">
      <c r="A320" s="66" t="s">
        <v>309</v>
      </c>
      <c r="B320" s="66" t="s">
        <v>312</v>
      </c>
      <c r="C320" s="67">
        <v>20</v>
      </c>
      <c r="D320" s="68">
        <v>543150</v>
      </c>
      <c r="E320" s="68">
        <v>32589</v>
      </c>
      <c r="F320" s="69">
        <v>5.6191973786382183E-5</v>
      </c>
    </row>
    <row r="321" spans="1:6" x14ac:dyDescent="0.2">
      <c r="A321" s="66" t="s">
        <v>309</v>
      </c>
      <c r="B321" s="66" t="s">
        <v>314</v>
      </c>
      <c r="C321" s="67">
        <v>16</v>
      </c>
      <c r="D321" s="68">
        <v>74638</v>
      </c>
      <c r="E321" s="68">
        <v>4478.28</v>
      </c>
      <c r="F321" s="69">
        <v>7.721727956306716E-6</v>
      </c>
    </row>
    <row r="322" spans="1:6" x14ac:dyDescent="0.2">
      <c r="A322" s="66" t="s">
        <v>309</v>
      </c>
      <c r="B322" s="66" t="s">
        <v>315</v>
      </c>
      <c r="C322" s="67">
        <v>11</v>
      </c>
      <c r="D322" s="68">
        <v>72704</v>
      </c>
      <c r="E322" s="68">
        <v>4362.24</v>
      </c>
      <c r="F322" s="69">
        <v>7.5216445957196538E-6</v>
      </c>
    </row>
    <row r="323" spans="1:6" x14ac:dyDescent="0.2">
      <c r="A323" s="66" t="s">
        <v>309</v>
      </c>
      <c r="B323" s="66" t="s">
        <v>316</v>
      </c>
      <c r="C323" s="67">
        <v>10</v>
      </c>
      <c r="D323" s="68">
        <v>379963</v>
      </c>
      <c r="E323" s="68">
        <v>22797.78</v>
      </c>
      <c r="F323" s="69">
        <v>3.930934536646439E-5</v>
      </c>
    </row>
    <row r="324" spans="1:6" x14ac:dyDescent="0.2">
      <c r="A324" s="66" t="s">
        <v>309</v>
      </c>
      <c r="B324" s="66" t="s">
        <v>52</v>
      </c>
      <c r="C324" s="67">
        <v>44</v>
      </c>
      <c r="D324" s="68">
        <v>285067</v>
      </c>
      <c r="E324" s="68">
        <v>17074.86</v>
      </c>
      <c r="F324" s="69">
        <v>2.9441531974781237E-5</v>
      </c>
    </row>
    <row r="325" spans="1:6" x14ac:dyDescent="0.2">
      <c r="A325" s="66" t="s">
        <v>309</v>
      </c>
      <c r="B325" s="66" t="s">
        <v>53</v>
      </c>
      <c r="C325" s="67">
        <v>375</v>
      </c>
      <c r="D325" s="68">
        <v>17784139</v>
      </c>
      <c r="E325" s="68">
        <v>1065783.3999999999</v>
      </c>
      <c r="F325" s="69">
        <v>1.8376897994648892E-3</v>
      </c>
    </row>
    <row r="326" spans="1:6" x14ac:dyDescent="0.2">
      <c r="A326" s="66" t="s">
        <v>317</v>
      </c>
      <c r="B326" s="66" t="s">
        <v>318</v>
      </c>
      <c r="C326" s="67">
        <v>51</v>
      </c>
      <c r="D326" s="68">
        <v>1032622</v>
      </c>
      <c r="E326" s="68">
        <v>61957.32</v>
      </c>
      <c r="F326" s="69">
        <v>1.0683065148714267E-4</v>
      </c>
    </row>
    <row r="327" spans="1:6" x14ac:dyDescent="0.2">
      <c r="A327" s="66" t="s">
        <v>317</v>
      </c>
      <c r="B327" s="66" t="s">
        <v>319</v>
      </c>
      <c r="C327" s="67">
        <v>40</v>
      </c>
      <c r="D327" s="68">
        <v>1973665</v>
      </c>
      <c r="E327" s="68">
        <v>118419.9</v>
      </c>
      <c r="F327" s="69">
        <v>2.0418693168203992E-4</v>
      </c>
    </row>
    <row r="328" spans="1:6" x14ac:dyDescent="0.2">
      <c r="A328" s="66" t="s">
        <v>317</v>
      </c>
      <c r="B328" s="66" t="s">
        <v>320</v>
      </c>
      <c r="C328" s="67">
        <v>33</v>
      </c>
      <c r="D328" s="68">
        <v>894641</v>
      </c>
      <c r="E328" s="68">
        <v>53678.46</v>
      </c>
      <c r="F328" s="69">
        <v>9.255572792087406E-5</v>
      </c>
    </row>
    <row r="329" spans="1:6" x14ac:dyDescent="0.2">
      <c r="A329" s="66" t="s">
        <v>317</v>
      </c>
      <c r="B329" s="66" t="s">
        <v>321</v>
      </c>
      <c r="C329" s="67">
        <v>22</v>
      </c>
      <c r="D329" s="68">
        <v>1354474</v>
      </c>
      <c r="E329" s="68">
        <v>81268.44</v>
      </c>
      <c r="F329" s="69">
        <v>1.4012808156556425E-4</v>
      </c>
    </row>
    <row r="330" spans="1:6" x14ac:dyDescent="0.2">
      <c r="A330" s="66" t="s">
        <v>317</v>
      </c>
      <c r="B330" s="66" t="s">
        <v>322</v>
      </c>
      <c r="C330" s="67">
        <v>21</v>
      </c>
      <c r="D330" s="68">
        <v>175189</v>
      </c>
      <c r="E330" s="68">
        <v>10511.34</v>
      </c>
      <c r="F330" s="69">
        <v>1.8124303959610619E-5</v>
      </c>
    </row>
    <row r="331" spans="1:6" x14ac:dyDescent="0.2">
      <c r="A331" s="66" t="s">
        <v>317</v>
      </c>
      <c r="B331" s="66" t="s">
        <v>798</v>
      </c>
      <c r="C331" s="67">
        <v>10</v>
      </c>
      <c r="D331" s="68">
        <v>212442</v>
      </c>
      <c r="E331" s="68">
        <v>12746.52</v>
      </c>
      <c r="F331" s="69">
        <v>2.1978339860308579E-5</v>
      </c>
    </row>
    <row r="332" spans="1:6" x14ac:dyDescent="0.2">
      <c r="A332" s="66" t="s">
        <v>317</v>
      </c>
      <c r="B332" s="66" t="s">
        <v>52</v>
      </c>
      <c r="C332" s="67">
        <v>62</v>
      </c>
      <c r="D332" s="68">
        <v>6085957</v>
      </c>
      <c r="E332" s="68">
        <v>361755.87</v>
      </c>
      <c r="F332" s="69">
        <v>6.2376189401668904E-4</v>
      </c>
    </row>
    <row r="333" spans="1:6" x14ac:dyDescent="0.2">
      <c r="A333" s="66" t="s">
        <v>317</v>
      </c>
      <c r="B333" s="66" t="s">
        <v>53</v>
      </c>
      <c r="C333" s="67">
        <v>239</v>
      </c>
      <c r="D333" s="68">
        <v>11728990</v>
      </c>
      <c r="E333" s="68">
        <v>700337.85</v>
      </c>
      <c r="F333" s="69">
        <v>1.2075659304922291E-3</v>
      </c>
    </row>
    <row r="334" spans="1:6" x14ac:dyDescent="0.2">
      <c r="A334" s="66" t="s">
        <v>124</v>
      </c>
      <c r="B334" s="66" t="s">
        <v>323</v>
      </c>
      <c r="C334" s="67">
        <v>182</v>
      </c>
      <c r="D334" s="68">
        <v>13266451</v>
      </c>
      <c r="E334" s="68">
        <v>794673.44</v>
      </c>
      <c r="F334" s="69">
        <v>1.3702252020379316E-3</v>
      </c>
    </row>
    <row r="335" spans="1:6" x14ac:dyDescent="0.2">
      <c r="A335" s="66" t="s">
        <v>124</v>
      </c>
      <c r="B335" s="66" t="s">
        <v>325</v>
      </c>
      <c r="C335" s="67">
        <v>23</v>
      </c>
      <c r="D335" s="68">
        <v>1444636</v>
      </c>
      <c r="E335" s="68">
        <v>86657.08</v>
      </c>
      <c r="F335" s="69">
        <v>1.4941950866134045E-4</v>
      </c>
    </row>
    <row r="336" spans="1:6" x14ac:dyDescent="0.2">
      <c r="A336" s="66" t="s">
        <v>124</v>
      </c>
      <c r="B336" s="66" t="s">
        <v>324</v>
      </c>
      <c r="C336" s="67">
        <v>23</v>
      </c>
      <c r="D336" s="68">
        <v>1292913</v>
      </c>
      <c r="E336" s="68">
        <v>77574.78</v>
      </c>
      <c r="F336" s="69">
        <v>1.3375924404689817E-4</v>
      </c>
    </row>
    <row r="337" spans="1:6" x14ac:dyDescent="0.2">
      <c r="A337" s="66" t="s">
        <v>124</v>
      </c>
      <c r="B337" s="66" t="s">
        <v>326</v>
      </c>
      <c r="C337" s="67">
        <v>18</v>
      </c>
      <c r="D337" s="68">
        <v>1062683</v>
      </c>
      <c r="E337" s="68">
        <v>63760.98</v>
      </c>
      <c r="F337" s="69">
        <v>1.0994063385663994E-4</v>
      </c>
    </row>
    <row r="338" spans="1:6" x14ac:dyDescent="0.2">
      <c r="A338" s="66" t="s">
        <v>124</v>
      </c>
      <c r="B338" s="66" t="s">
        <v>327</v>
      </c>
      <c r="C338" s="67">
        <v>15</v>
      </c>
      <c r="D338" s="68">
        <v>326377</v>
      </c>
      <c r="E338" s="68">
        <v>19582.62</v>
      </c>
      <c r="F338" s="69">
        <v>3.376556720699265E-5</v>
      </c>
    </row>
    <row r="339" spans="1:6" x14ac:dyDescent="0.2">
      <c r="A339" s="66" t="s">
        <v>124</v>
      </c>
      <c r="B339" s="66" t="s">
        <v>328</v>
      </c>
      <c r="C339" s="67">
        <v>12</v>
      </c>
      <c r="D339" s="68">
        <v>202921</v>
      </c>
      <c r="E339" s="68">
        <v>12175.26</v>
      </c>
      <c r="F339" s="69">
        <v>2.0993337959507429E-5</v>
      </c>
    </row>
    <row r="340" spans="1:6" x14ac:dyDescent="0.2">
      <c r="A340" s="66" t="s">
        <v>124</v>
      </c>
      <c r="B340" s="66" t="s">
        <v>52</v>
      </c>
      <c r="C340" s="67">
        <v>18</v>
      </c>
      <c r="D340" s="68">
        <v>374480</v>
      </c>
      <c r="E340" s="68">
        <v>21986.720000000001</v>
      </c>
      <c r="F340" s="69">
        <v>3.791086544197505E-5</v>
      </c>
    </row>
    <row r="341" spans="1:6" x14ac:dyDescent="0.2">
      <c r="A341" s="66" t="s">
        <v>124</v>
      </c>
      <c r="B341" s="66" t="s">
        <v>53</v>
      </c>
      <c r="C341" s="67">
        <v>291</v>
      </c>
      <c r="D341" s="68">
        <v>17970461</v>
      </c>
      <c r="E341" s="68">
        <v>1076410.8799999999</v>
      </c>
      <c r="F341" s="69">
        <v>1.8560143592112851E-3</v>
      </c>
    </row>
    <row r="342" spans="1:6" x14ac:dyDescent="0.2">
      <c r="A342" s="66" t="s">
        <v>329</v>
      </c>
      <c r="B342" s="66" t="s">
        <v>330</v>
      </c>
      <c r="C342" s="67">
        <v>118</v>
      </c>
      <c r="D342" s="68">
        <v>6203187</v>
      </c>
      <c r="E342" s="68">
        <v>372183.66</v>
      </c>
      <c r="F342" s="69">
        <v>6.4174213588756265E-4</v>
      </c>
    </row>
    <row r="343" spans="1:6" x14ac:dyDescent="0.2">
      <c r="A343" s="66" t="s">
        <v>329</v>
      </c>
      <c r="B343" s="66" t="s">
        <v>331</v>
      </c>
      <c r="C343" s="67">
        <v>60</v>
      </c>
      <c r="D343" s="68">
        <v>2127584</v>
      </c>
      <c r="E343" s="68">
        <v>127655.03999999999</v>
      </c>
      <c r="F343" s="69">
        <v>2.2011073249806893E-4</v>
      </c>
    </row>
    <row r="344" spans="1:6" x14ac:dyDescent="0.2">
      <c r="A344" s="66" t="s">
        <v>329</v>
      </c>
      <c r="B344" s="66" t="s">
        <v>332</v>
      </c>
      <c r="C344" s="67">
        <v>60</v>
      </c>
      <c r="D344" s="68">
        <v>3334020</v>
      </c>
      <c r="E344" s="68">
        <v>200041.2</v>
      </c>
      <c r="F344" s="69">
        <v>3.449234363311681E-4</v>
      </c>
    </row>
    <row r="345" spans="1:6" x14ac:dyDescent="0.2">
      <c r="A345" s="66" t="s">
        <v>329</v>
      </c>
      <c r="B345" s="66" t="s">
        <v>333</v>
      </c>
      <c r="C345" s="67">
        <v>34</v>
      </c>
      <c r="D345" s="68">
        <v>1360613</v>
      </c>
      <c r="E345" s="68">
        <v>81636.78</v>
      </c>
      <c r="F345" s="69">
        <v>1.407631962246356E-4</v>
      </c>
    </row>
    <row r="346" spans="1:6" x14ac:dyDescent="0.2">
      <c r="A346" s="66" t="s">
        <v>329</v>
      </c>
      <c r="B346" s="66" t="s">
        <v>334</v>
      </c>
      <c r="C346" s="67">
        <v>26</v>
      </c>
      <c r="D346" s="68">
        <v>652882</v>
      </c>
      <c r="E346" s="68">
        <v>39172.92</v>
      </c>
      <c r="F346" s="69">
        <v>6.7544376746020017E-5</v>
      </c>
    </row>
    <row r="347" spans="1:6" x14ac:dyDescent="0.2">
      <c r="A347" s="66" t="s">
        <v>329</v>
      </c>
      <c r="B347" s="66" t="s">
        <v>335</v>
      </c>
      <c r="C347" s="67">
        <v>13</v>
      </c>
      <c r="D347" s="68">
        <v>565101</v>
      </c>
      <c r="E347" s="68">
        <v>33906.06</v>
      </c>
      <c r="F347" s="69">
        <v>5.8462930274617244E-5</v>
      </c>
    </row>
    <row r="348" spans="1:6" x14ac:dyDescent="0.2">
      <c r="A348" s="66" t="s">
        <v>329</v>
      </c>
      <c r="B348" s="66" t="s">
        <v>336</v>
      </c>
      <c r="C348" s="67">
        <v>12</v>
      </c>
      <c r="D348" s="68">
        <v>88329</v>
      </c>
      <c r="E348" s="68">
        <v>5299.74</v>
      </c>
      <c r="F348" s="69">
        <v>9.1381402054264056E-6</v>
      </c>
    </row>
    <row r="349" spans="1:6" x14ac:dyDescent="0.2">
      <c r="A349" s="66" t="s">
        <v>329</v>
      </c>
      <c r="B349" s="66" t="s">
        <v>52</v>
      </c>
      <c r="C349" s="67">
        <v>27</v>
      </c>
      <c r="D349" s="68">
        <v>328106</v>
      </c>
      <c r="E349" s="68">
        <v>18893.5</v>
      </c>
      <c r="F349" s="69">
        <v>3.2577343788794128E-5</v>
      </c>
    </row>
    <row r="350" spans="1:6" x14ac:dyDescent="0.2">
      <c r="A350" s="66" t="s">
        <v>329</v>
      </c>
      <c r="B350" s="66" t="s">
        <v>53</v>
      </c>
      <c r="C350" s="67">
        <v>350</v>
      </c>
      <c r="D350" s="68">
        <v>14659822</v>
      </c>
      <c r="E350" s="68">
        <v>878788.9</v>
      </c>
      <c r="F350" s="69">
        <v>1.5152622919562932E-3</v>
      </c>
    </row>
    <row r="351" spans="1:6" x14ac:dyDescent="0.2">
      <c r="A351" s="66" t="s">
        <v>337</v>
      </c>
      <c r="B351" s="66" t="s">
        <v>339</v>
      </c>
      <c r="C351" s="67">
        <v>99</v>
      </c>
      <c r="D351" s="68">
        <v>7595806</v>
      </c>
      <c r="E351" s="68">
        <v>455536.52</v>
      </c>
      <c r="F351" s="69">
        <v>7.8546430361716422E-4</v>
      </c>
    </row>
    <row r="352" spans="1:6" x14ac:dyDescent="0.2">
      <c r="A352" s="66" t="s">
        <v>337</v>
      </c>
      <c r="B352" s="66" t="s">
        <v>338</v>
      </c>
      <c r="C352" s="67">
        <v>97</v>
      </c>
      <c r="D352" s="68">
        <v>3901623</v>
      </c>
      <c r="E352" s="68">
        <v>234097.38</v>
      </c>
      <c r="F352" s="69">
        <v>4.0364521281477644E-4</v>
      </c>
    </row>
    <row r="353" spans="1:6" x14ac:dyDescent="0.2">
      <c r="A353" s="66" t="s">
        <v>337</v>
      </c>
      <c r="B353" s="66" t="s">
        <v>48</v>
      </c>
      <c r="C353" s="67">
        <v>52</v>
      </c>
      <c r="D353" s="68">
        <v>1703495</v>
      </c>
      <c r="E353" s="68">
        <v>102182.08</v>
      </c>
      <c r="F353" s="69">
        <v>1.7618867595808424E-4</v>
      </c>
    </row>
    <row r="354" spans="1:6" x14ac:dyDescent="0.2">
      <c r="A354" s="66" t="s">
        <v>337</v>
      </c>
      <c r="B354" s="66" t="s">
        <v>340</v>
      </c>
      <c r="C354" s="67">
        <v>24</v>
      </c>
      <c r="D354" s="68">
        <v>435858</v>
      </c>
      <c r="E354" s="68">
        <v>26151.48</v>
      </c>
      <c r="F354" s="69">
        <v>4.5092002781156152E-5</v>
      </c>
    </row>
    <row r="355" spans="1:6" x14ac:dyDescent="0.2">
      <c r="A355" s="66" t="s">
        <v>337</v>
      </c>
      <c r="B355" s="66" t="s">
        <v>343</v>
      </c>
      <c r="C355" s="67">
        <v>20</v>
      </c>
      <c r="D355" s="68">
        <v>803682</v>
      </c>
      <c r="E355" s="68">
        <v>48220.92</v>
      </c>
      <c r="F355" s="69">
        <v>8.3145499174421813E-5</v>
      </c>
    </row>
    <row r="356" spans="1:6" x14ac:dyDescent="0.2">
      <c r="A356" s="66" t="s">
        <v>337</v>
      </c>
      <c r="B356" s="66" t="s">
        <v>341</v>
      </c>
      <c r="C356" s="67">
        <v>20</v>
      </c>
      <c r="D356" s="68">
        <v>736749</v>
      </c>
      <c r="E356" s="68">
        <v>44204.94</v>
      </c>
      <c r="F356" s="69">
        <v>7.622089753317369E-5</v>
      </c>
    </row>
    <row r="357" spans="1:6" x14ac:dyDescent="0.2">
      <c r="A357" s="66" t="s">
        <v>337</v>
      </c>
      <c r="B357" s="66" t="s">
        <v>342</v>
      </c>
      <c r="C357" s="67">
        <v>20</v>
      </c>
      <c r="D357" s="68">
        <v>266082</v>
      </c>
      <c r="E357" s="68">
        <v>15964.92</v>
      </c>
      <c r="F357" s="69">
        <v>2.7527704628607465E-5</v>
      </c>
    </row>
    <row r="358" spans="1:6" x14ac:dyDescent="0.2">
      <c r="A358" s="66" t="s">
        <v>337</v>
      </c>
      <c r="B358" s="66" t="s">
        <v>46</v>
      </c>
      <c r="C358" s="67">
        <v>18</v>
      </c>
      <c r="D358" s="68">
        <v>231575</v>
      </c>
      <c r="E358" s="68">
        <v>13894.5</v>
      </c>
      <c r="F358" s="69">
        <v>2.3957758132341811E-5</v>
      </c>
    </row>
    <row r="359" spans="1:6" x14ac:dyDescent="0.2">
      <c r="A359" s="66" t="s">
        <v>337</v>
      </c>
      <c r="B359" s="66" t="s">
        <v>52</v>
      </c>
      <c r="C359" s="67">
        <v>31</v>
      </c>
      <c r="D359" s="68">
        <v>234467</v>
      </c>
      <c r="E359" s="68">
        <v>13771.63</v>
      </c>
      <c r="F359" s="69">
        <v>2.3745898062406162E-5</v>
      </c>
    </row>
    <row r="360" spans="1:6" x14ac:dyDescent="0.2">
      <c r="A360" s="66" t="s">
        <v>337</v>
      </c>
      <c r="B360" s="66" t="s">
        <v>53</v>
      </c>
      <c r="C360" s="67">
        <v>381</v>
      </c>
      <c r="D360" s="68">
        <v>15909337</v>
      </c>
      <c r="E360" s="68">
        <v>954024.37</v>
      </c>
      <c r="F360" s="69">
        <v>1.6449879527021319E-3</v>
      </c>
    </row>
    <row r="361" spans="1:6" x14ac:dyDescent="0.2">
      <c r="A361" s="66" t="s">
        <v>344</v>
      </c>
      <c r="B361" s="66" t="s">
        <v>345</v>
      </c>
      <c r="C361" s="67">
        <v>241</v>
      </c>
      <c r="D361" s="68">
        <v>16491610</v>
      </c>
      <c r="E361" s="68">
        <v>987663.72</v>
      </c>
      <c r="F361" s="69">
        <v>1.70299100506308E-3</v>
      </c>
    </row>
    <row r="362" spans="1:6" x14ac:dyDescent="0.2">
      <c r="A362" s="66" t="s">
        <v>344</v>
      </c>
      <c r="B362" s="66" t="s">
        <v>346</v>
      </c>
      <c r="C362" s="67">
        <v>43</v>
      </c>
      <c r="D362" s="68">
        <v>1456534</v>
      </c>
      <c r="E362" s="68">
        <v>87392.04</v>
      </c>
      <c r="F362" s="69">
        <v>1.5068677224887119E-4</v>
      </c>
    </row>
    <row r="363" spans="1:6" x14ac:dyDescent="0.2">
      <c r="A363" s="66" t="s">
        <v>344</v>
      </c>
      <c r="B363" s="66" t="s">
        <v>348</v>
      </c>
      <c r="C363" s="67">
        <v>33</v>
      </c>
      <c r="D363" s="68">
        <v>3085091</v>
      </c>
      <c r="E363" s="68">
        <v>185105.46</v>
      </c>
      <c r="F363" s="69">
        <v>3.1917030765093177E-4</v>
      </c>
    </row>
    <row r="364" spans="1:6" x14ac:dyDescent="0.2">
      <c r="A364" s="66" t="s">
        <v>344</v>
      </c>
      <c r="B364" s="66" t="s">
        <v>347</v>
      </c>
      <c r="C364" s="67">
        <v>30</v>
      </c>
      <c r="D364" s="68">
        <v>1064609</v>
      </c>
      <c r="E364" s="68">
        <v>63876.54</v>
      </c>
      <c r="F364" s="69">
        <v>1.1013988957147483E-4</v>
      </c>
    </row>
    <row r="365" spans="1:6" x14ac:dyDescent="0.2">
      <c r="A365" s="66" t="s">
        <v>344</v>
      </c>
      <c r="B365" s="66" t="s">
        <v>349</v>
      </c>
      <c r="C365" s="67">
        <v>20</v>
      </c>
      <c r="D365" s="68">
        <v>1163966</v>
      </c>
      <c r="E365" s="68">
        <v>69837.960000000006</v>
      </c>
      <c r="F365" s="69">
        <v>1.2041893944626739E-4</v>
      </c>
    </row>
    <row r="366" spans="1:6" x14ac:dyDescent="0.2">
      <c r="A366" s="66" t="s">
        <v>344</v>
      </c>
      <c r="B366" s="66" t="s">
        <v>350</v>
      </c>
      <c r="C366" s="67">
        <v>14</v>
      </c>
      <c r="D366" s="68">
        <v>432459</v>
      </c>
      <c r="E366" s="68">
        <v>25947.54</v>
      </c>
      <c r="F366" s="69">
        <v>4.4740356792202989E-5</v>
      </c>
    </row>
    <row r="367" spans="1:6" x14ac:dyDescent="0.2">
      <c r="A367" s="66" t="s">
        <v>344</v>
      </c>
      <c r="B367" s="66" t="s">
        <v>351</v>
      </c>
      <c r="C367" s="67">
        <v>13</v>
      </c>
      <c r="D367" s="68">
        <v>426714</v>
      </c>
      <c r="E367" s="68">
        <v>25602.84</v>
      </c>
      <c r="F367" s="69">
        <v>4.4146003686426009E-5</v>
      </c>
    </row>
    <row r="368" spans="1:6" x14ac:dyDescent="0.2">
      <c r="A368" s="66" t="s">
        <v>344</v>
      </c>
      <c r="B368" s="66" t="s">
        <v>52</v>
      </c>
      <c r="C368" s="67">
        <v>38</v>
      </c>
      <c r="D368" s="68">
        <v>1464048</v>
      </c>
      <c r="E368" s="68">
        <v>86662.84</v>
      </c>
      <c r="F368" s="69">
        <v>1.4942944041036648E-4</v>
      </c>
    </row>
    <row r="369" spans="1:6" x14ac:dyDescent="0.2">
      <c r="A369" s="66" t="s">
        <v>344</v>
      </c>
      <c r="B369" s="66" t="s">
        <v>53</v>
      </c>
      <c r="C369" s="67">
        <v>432</v>
      </c>
      <c r="D369" s="68">
        <v>25585031</v>
      </c>
      <c r="E369" s="68">
        <v>1532088.94</v>
      </c>
      <c r="F369" s="69">
        <v>2.6417227148696205E-3</v>
      </c>
    </row>
    <row r="370" spans="1:6" x14ac:dyDescent="0.2">
      <c r="A370" s="66" t="s">
        <v>352</v>
      </c>
      <c r="B370" s="66" t="s">
        <v>353</v>
      </c>
      <c r="C370" s="67">
        <v>142</v>
      </c>
      <c r="D370" s="68">
        <v>20647142</v>
      </c>
      <c r="E370" s="68">
        <v>1237822.23</v>
      </c>
      <c r="F370" s="69">
        <v>2.1343298137519143E-3</v>
      </c>
    </row>
    <row r="371" spans="1:6" x14ac:dyDescent="0.2">
      <c r="A371" s="66" t="s">
        <v>352</v>
      </c>
      <c r="B371" s="66" t="s">
        <v>354</v>
      </c>
      <c r="C371" s="67">
        <v>91</v>
      </c>
      <c r="D371" s="68">
        <v>3562140</v>
      </c>
      <c r="E371" s="68">
        <v>213728.4</v>
      </c>
      <c r="F371" s="69">
        <v>3.6852375495429151E-4</v>
      </c>
    </row>
    <row r="372" spans="1:6" x14ac:dyDescent="0.2">
      <c r="A372" s="66" t="s">
        <v>352</v>
      </c>
      <c r="B372" s="66" t="s">
        <v>355</v>
      </c>
      <c r="C372" s="67">
        <v>34</v>
      </c>
      <c r="D372" s="68">
        <v>4358619</v>
      </c>
      <c r="E372" s="68">
        <v>261517.14</v>
      </c>
      <c r="F372" s="69">
        <v>4.5092406258460341E-4</v>
      </c>
    </row>
    <row r="373" spans="1:6" x14ac:dyDescent="0.2">
      <c r="A373" s="66" t="s">
        <v>352</v>
      </c>
      <c r="B373" s="66" t="s">
        <v>356</v>
      </c>
      <c r="C373" s="67">
        <v>29</v>
      </c>
      <c r="D373" s="68">
        <v>1745601</v>
      </c>
      <c r="E373" s="68">
        <v>104736.06</v>
      </c>
      <c r="F373" s="69">
        <v>1.8059240657918168E-4</v>
      </c>
    </row>
    <row r="374" spans="1:6" x14ac:dyDescent="0.2">
      <c r="A374" s="66" t="s">
        <v>352</v>
      </c>
      <c r="B374" s="66" t="s">
        <v>357</v>
      </c>
      <c r="C374" s="67">
        <v>19</v>
      </c>
      <c r="D374" s="68">
        <v>247553</v>
      </c>
      <c r="E374" s="68">
        <v>14853.18</v>
      </c>
      <c r="F374" s="69">
        <v>2.5610773610863057E-5</v>
      </c>
    </row>
    <row r="375" spans="1:6" x14ac:dyDescent="0.2">
      <c r="A375" s="66" t="s">
        <v>352</v>
      </c>
      <c r="B375" s="66" t="s">
        <v>359</v>
      </c>
      <c r="C375" s="67">
        <v>11</v>
      </c>
      <c r="D375" s="68">
        <v>71701</v>
      </c>
      <c r="E375" s="68">
        <v>4302.0600000000004</v>
      </c>
      <c r="F375" s="69">
        <v>7.4178785095413595E-6</v>
      </c>
    </row>
    <row r="376" spans="1:6" x14ac:dyDescent="0.2">
      <c r="A376" s="66" t="s">
        <v>352</v>
      </c>
      <c r="B376" s="66" t="s">
        <v>358</v>
      </c>
      <c r="C376" s="67">
        <v>10</v>
      </c>
      <c r="D376" s="68">
        <v>331450</v>
      </c>
      <c r="E376" s="68">
        <v>19887</v>
      </c>
      <c r="F376" s="69">
        <v>3.4290398069587362E-5</v>
      </c>
    </row>
    <row r="377" spans="1:6" x14ac:dyDescent="0.2">
      <c r="A377" s="66" t="s">
        <v>352</v>
      </c>
      <c r="B377" s="66" t="s">
        <v>52</v>
      </c>
      <c r="C377" s="67">
        <v>29</v>
      </c>
      <c r="D377" s="68">
        <v>246741</v>
      </c>
      <c r="E377" s="68">
        <v>14702.04</v>
      </c>
      <c r="F377" s="69">
        <v>2.5350168654648572E-5</v>
      </c>
    </row>
    <row r="378" spans="1:6" x14ac:dyDescent="0.2">
      <c r="A378" s="66" t="s">
        <v>352</v>
      </c>
      <c r="B378" s="66" t="s">
        <v>53</v>
      </c>
      <c r="C378" s="67">
        <v>365</v>
      </c>
      <c r="D378" s="68">
        <v>31210947</v>
      </c>
      <c r="E378" s="68">
        <v>1871548.11</v>
      </c>
      <c r="F378" s="69">
        <v>3.2270392567146314E-3</v>
      </c>
    </row>
    <row r="379" spans="1:6" x14ac:dyDescent="0.2">
      <c r="A379" s="66" t="s">
        <v>360</v>
      </c>
      <c r="B379" s="66" t="s">
        <v>361</v>
      </c>
      <c r="C379" s="67">
        <v>252</v>
      </c>
      <c r="D379" s="68">
        <v>24195917</v>
      </c>
      <c r="E379" s="68">
        <v>1449741.53</v>
      </c>
      <c r="F379" s="69">
        <v>2.4997342063515175E-3</v>
      </c>
    </row>
    <row r="380" spans="1:6" x14ac:dyDescent="0.2">
      <c r="A380" s="66" t="s">
        <v>360</v>
      </c>
      <c r="B380" s="66" t="s">
        <v>362</v>
      </c>
      <c r="C380" s="67">
        <v>110</v>
      </c>
      <c r="D380" s="68">
        <v>4905542</v>
      </c>
      <c r="E380" s="68">
        <v>294124.31</v>
      </c>
      <c r="F380" s="69">
        <v>5.071473662112292E-4</v>
      </c>
    </row>
    <row r="381" spans="1:6" x14ac:dyDescent="0.2">
      <c r="A381" s="66" t="s">
        <v>360</v>
      </c>
      <c r="B381" s="66" t="s">
        <v>312</v>
      </c>
      <c r="C381" s="67">
        <v>66</v>
      </c>
      <c r="D381" s="68">
        <v>2108818</v>
      </c>
      <c r="E381" s="68">
        <v>126529.08</v>
      </c>
      <c r="F381" s="69">
        <v>2.1816928247491652E-4</v>
      </c>
    </row>
    <row r="382" spans="1:6" x14ac:dyDescent="0.2">
      <c r="A382" s="66" t="s">
        <v>360</v>
      </c>
      <c r="B382" s="66" t="s">
        <v>363</v>
      </c>
      <c r="C382" s="67">
        <v>52</v>
      </c>
      <c r="D382" s="68">
        <v>1833543</v>
      </c>
      <c r="E382" s="68">
        <v>110012.58</v>
      </c>
      <c r="F382" s="69">
        <v>1.8969050942134686E-4</v>
      </c>
    </row>
    <row r="383" spans="1:6" x14ac:dyDescent="0.2">
      <c r="A383" s="66" t="s">
        <v>360</v>
      </c>
      <c r="B383" s="66" t="s">
        <v>365</v>
      </c>
      <c r="C383" s="67">
        <v>29</v>
      </c>
      <c r="D383" s="68">
        <v>553172</v>
      </c>
      <c r="E383" s="68">
        <v>33190.32</v>
      </c>
      <c r="F383" s="69">
        <v>5.7228807002412969E-5</v>
      </c>
    </row>
    <row r="384" spans="1:6" x14ac:dyDescent="0.2">
      <c r="A384" s="66" t="s">
        <v>360</v>
      </c>
      <c r="B384" s="66" t="s">
        <v>364</v>
      </c>
      <c r="C384" s="67">
        <v>28</v>
      </c>
      <c r="D384" s="68">
        <v>2573640</v>
      </c>
      <c r="E384" s="68">
        <v>154418.4</v>
      </c>
      <c r="F384" s="69">
        <v>2.6625777670180362E-4</v>
      </c>
    </row>
    <row r="385" spans="1:6" x14ac:dyDescent="0.2">
      <c r="A385" s="66" t="s">
        <v>360</v>
      </c>
      <c r="B385" s="66" t="s">
        <v>366</v>
      </c>
      <c r="C385" s="67">
        <v>23</v>
      </c>
      <c r="D385" s="68">
        <v>1279518</v>
      </c>
      <c r="E385" s="68">
        <v>76771.08</v>
      </c>
      <c r="F385" s="69">
        <v>1.3237345469060879E-4</v>
      </c>
    </row>
    <row r="386" spans="1:6" x14ac:dyDescent="0.2">
      <c r="A386" s="66" t="s">
        <v>360</v>
      </c>
      <c r="B386" s="66" t="s">
        <v>367</v>
      </c>
      <c r="C386" s="67">
        <v>13</v>
      </c>
      <c r="D386" s="68">
        <v>221541</v>
      </c>
      <c r="E386" s="68">
        <v>13292.46</v>
      </c>
      <c r="F386" s="69">
        <v>2.2919683447682768E-5</v>
      </c>
    </row>
    <row r="387" spans="1:6" x14ac:dyDescent="0.2">
      <c r="A387" s="66" t="s">
        <v>360</v>
      </c>
      <c r="B387" s="66" t="s">
        <v>52</v>
      </c>
      <c r="C387" s="67">
        <v>28</v>
      </c>
      <c r="D387" s="68">
        <v>632903</v>
      </c>
      <c r="E387" s="68">
        <v>37908.879999999997</v>
      </c>
      <c r="F387" s="69">
        <v>6.5364840628160051E-5</v>
      </c>
    </row>
    <row r="388" spans="1:6" x14ac:dyDescent="0.2">
      <c r="A388" s="66" t="s">
        <v>360</v>
      </c>
      <c r="B388" s="66" t="s">
        <v>53</v>
      </c>
      <c r="C388" s="67">
        <v>601</v>
      </c>
      <c r="D388" s="68">
        <v>38304594</v>
      </c>
      <c r="E388" s="68">
        <v>2295988.64</v>
      </c>
      <c r="F388" s="69">
        <v>3.9588859269296785E-3</v>
      </c>
    </row>
    <row r="389" spans="1:6" x14ac:dyDescent="0.2">
      <c r="A389" s="66" t="s">
        <v>368</v>
      </c>
      <c r="B389" s="66" t="s">
        <v>369</v>
      </c>
      <c r="C389" s="67">
        <v>121</v>
      </c>
      <c r="D389" s="68">
        <v>8601186</v>
      </c>
      <c r="E389" s="68">
        <v>515223.27</v>
      </c>
      <c r="F389" s="69">
        <v>8.8837989757200621E-4</v>
      </c>
    </row>
    <row r="390" spans="1:6" x14ac:dyDescent="0.2">
      <c r="A390" s="66" t="s">
        <v>368</v>
      </c>
      <c r="B390" s="66" t="s">
        <v>370</v>
      </c>
      <c r="C390" s="67">
        <v>73</v>
      </c>
      <c r="D390" s="68">
        <v>3004200</v>
      </c>
      <c r="E390" s="68">
        <v>180194.04</v>
      </c>
      <c r="F390" s="69">
        <v>3.1070173285901081E-4</v>
      </c>
    </row>
    <row r="391" spans="1:6" x14ac:dyDescent="0.2">
      <c r="A391" s="66" t="s">
        <v>368</v>
      </c>
      <c r="B391" s="66" t="s">
        <v>371</v>
      </c>
      <c r="C391" s="67">
        <v>66</v>
      </c>
      <c r="D391" s="68">
        <v>2172569</v>
      </c>
      <c r="E391" s="68">
        <v>130354.14</v>
      </c>
      <c r="F391" s="69">
        <v>2.2476468801823908E-4</v>
      </c>
    </row>
    <row r="392" spans="1:6" x14ac:dyDescent="0.2">
      <c r="A392" s="66" t="s">
        <v>368</v>
      </c>
      <c r="B392" s="66" t="s">
        <v>372</v>
      </c>
      <c r="C392" s="67">
        <v>63</v>
      </c>
      <c r="D392" s="68">
        <v>3501871</v>
      </c>
      <c r="E392" s="68">
        <v>210097.76</v>
      </c>
      <c r="F392" s="69">
        <v>3.6226358042583742E-4</v>
      </c>
    </row>
    <row r="393" spans="1:6" x14ac:dyDescent="0.2">
      <c r="A393" s="66" t="s">
        <v>368</v>
      </c>
      <c r="B393" s="66" t="s">
        <v>375</v>
      </c>
      <c r="C393" s="67">
        <v>14</v>
      </c>
      <c r="D393" s="68">
        <v>132038</v>
      </c>
      <c r="E393" s="68">
        <v>7922.28</v>
      </c>
      <c r="F393" s="69">
        <v>1.3660086228125436E-5</v>
      </c>
    </row>
    <row r="394" spans="1:6" x14ac:dyDescent="0.2">
      <c r="A394" s="66" t="s">
        <v>368</v>
      </c>
      <c r="B394" s="66" t="s">
        <v>373</v>
      </c>
      <c r="C394" s="67">
        <v>12</v>
      </c>
      <c r="D394" s="68">
        <v>193311</v>
      </c>
      <c r="E394" s="68">
        <v>11598.66</v>
      </c>
      <c r="F394" s="69">
        <v>1.9999128499713389E-5</v>
      </c>
    </row>
    <row r="395" spans="1:6" x14ac:dyDescent="0.2">
      <c r="A395" s="66" t="s">
        <v>368</v>
      </c>
      <c r="B395" s="66" t="s">
        <v>374</v>
      </c>
      <c r="C395" s="67">
        <v>12</v>
      </c>
      <c r="D395" s="68">
        <v>243153</v>
      </c>
      <c r="E395" s="68">
        <v>14589.18</v>
      </c>
      <c r="F395" s="69">
        <v>2.5155568447169634E-5</v>
      </c>
    </row>
    <row r="396" spans="1:6" x14ac:dyDescent="0.2">
      <c r="A396" s="66" t="s">
        <v>368</v>
      </c>
      <c r="B396" s="66" t="s">
        <v>376</v>
      </c>
      <c r="C396" s="67">
        <v>11</v>
      </c>
      <c r="D396" s="68">
        <v>120453</v>
      </c>
      <c r="E396" s="68">
        <v>7227.18</v>
      </c>
      <c r="F396" s="69">
        <v>1.2461551723264465E-5</v>
      </c>
    </row>
    <row r="397" spans="1:6" x14ac:dyDescent="0.2">
      <c r="A397" s="66" t="s">
        <v>368</v>
      </c>
      <c r="B397" s="66" t="s">
        <v>52</v>
      </c>
      <c r="C397" s="67">
        <v>23</v>
      </c>
      <c r="D397" s="68">
        <v>130663</v>
      </c>
      <c r="E397" s="68">
        <v>7297.95</v>
      </c>
      <c r="F397" s="69">
        <v>1.2583577743850006E-5</v>
      </c>
    </row>
    <row r="398" spans="1:6" x14ac:dyDescent="0.2">
      <c r="A398" s="66" t="s">
        <v>368</v>
      </c>
      <c r="B398" s="66" t="s">
        <v>53</v>
      </c>
      <c r="C398" s="67">
        <v>395</v>
      </c>
      <c r="D398" s="68">
        <v>18099444</v>
      </c>
      <c r="E398" s="68">
        <v>1084504.46</v>
      </c>
      <c r="F398" s="69">
        <v>1.8699698115172165E-3</v>
      </c>
    </row>
    <row r="399" spans="1:6" x14ac:dyDescent="0.2">
      <c r="A399" s="66" t="s">
        <v>377</v>
      </c>
      <c r="B399" s="66" t="s">
        <v>378</v>
      </c>
      <c r="C399" s="67">
        <v>350</v>
      </c>
      <c r="D399" s="68">
        <v>36600055</v>
      </c>
      <c r="E399" s="68">
        <v>2191375.52</v>
      </c>
      <c r="F399" s="69">
        <v>3.7785055011187712E-3</v>
      </c>
    </row>
    <row r="400" spans="1:6" x14ac:dyDescent="0.2">
      <c r="A400" s="66" t="s">
        <v>377</v>
      </c>
      <c r="B400" s="66" t="s">
        <v>379</v>
      </c>
      <c r="C400" s="67">
        <v>57</v>
      </c>
      <c r="D400" s="68">
        <v>2586890</v>
      </c>
      <c r="E400" s="68">
        <v>155213.4</v>
      </c>
      <c r="F400" s="69">
        <v>2.6762856497883494E-4</v>
      </c>
    </row>
    <row r="401" spans="1:6" x14ac:dyDescent="0.2">
      <c r="A401" s="66" t="s">
        <v>377</v>
      </c>
      <c r="B401" s="66" t="s">
        <v>380</v>
      </c>
      <c r="C401" s="67">
        <v>43</v>
      </c>
      <c r="D401" s="68">
        <v>1841408</v>
      </c>
      <c r="E401" s="68">
        <v>110484.48</v>
      </c>
      <c r="F401" s="69">
        <v>1.9050418865144885E-4</v>
      </c>
    </row>
    <row r="402" spans="1:6" x14ac:dyDescent="0.2">
      <c r="A402" s="66" t="s">
        <v>377</v>
      </c>
      <c r="B402" s="66" t="s">
        <v>381</v>
      </c>
      <c r="C402" s="67">
        <v>26</v>
      </c>
      <c r="D402" s="68">
        <v>1036400</v>
      </c>
      <c r="E402" s="68">
        <v>62184</v>
      </c>
      <c r="F402" s="69">
        <v>1.0722150719360489E-4</v>
      </c>
    </row>
    <row r="403" spans="1:6" x14ac:dyDescent="0.2">
      <c r="A403" s="66" t="s">
        <v>377</v>
      </c>
      <c r="B403" s="66" t="s">
        <v>382</v>
      </c>
      <c r="C403" s="67">
        <v>24</v>
      </c>
      <c r="D403" s="68">
        <v>550407</v>
      </c>
      <c r="E403" s="68">
        <v>33024.42</v>
      </c>
      <c r="F403" s="69">
        <v>5.6942751939319259E-5</v>
      </c>
    </row>
    <row r="404" spans="1:6" x14ac:dyDescent="0.2">
      <c r="A404" s="66" t="s">
        <v>377</v>
      </c>
      <c r="B404" s="66" t="s">
        <v>383</v>
      </c>
      <c r="C404" s="67">
        <v>14</v>
      </c>
      <c r="D404" s="68">
        <v>320070</v>
      </c>
      <c r="E404" s="68">
        <v>19204.2</v>
      </c>
      <c r="F404" s="69">
        <v>3.3113071987125739E-5</v>
      </c>
    </row>
    <row r="405" spans="1:6" x14ac:dyDescent="0.2">
      <c r="A405" s="66" t="s">
        <v>377</v>
      </c>
      <c r="B405" s="66" t="s">
        <v>384</v>
      </c>
      <c r="C405" s="67">
        <v>11</v>
      </c>
      <c r="D405" s="68">
        <v>373545</v>
      </c>
      <c r="E405" s="68">
        <v>22412.7</v>
      </c>
      <c r="F405" s="69">
        <v>3.8645366561786127E-5</v>
      </c>
    </row>
    <row r="406" spans="1:6" x14ac:dyDescent="0.2">
      <c r="A406" s="66" t="s">
        <v>377</v>
      </c>
      <c r="B406" s="66" t="s">
        <v>52</v>
      </c>
      <c r="C406" s="67">
        <v>23</v>
      </c>
      <c r="D406" s="68">
        <v>37963</v>
      </c>
      <c r="E406" s="68">
        <v>2246.6999999999998</v>
      </c>
      <c r="F406" s="69">
        <v>3.8738993987500333E-6</v>
      </c>
    </row>
    <row r="407" spans="1:6" x14ac:dyDescent="0.2">
      <c r="A407" s="66" t="s">
        <v>377</v>
      </c>
      <c r="B407" s="66" t="s">
        <v>53</v>
      </c>
      <c r="C407" s="67">
        <v>548</v>
      </c>
      <c r="D407" s="68">
        <v>43346738</v>
      </c>
      <c r="E407" s="68">
        <v>2596145.42</v>
      </c>
      <c r="F407" s="69">
        <v>4.4764348518296403E-3</v>
      </c>
    </row>
    <row r="408" spans="1:6" x14ac:dyDescent="0.2">
      <c r="A408" s="66" t="s">
        <v>385</v>
      </c>
      <c r="B408" s="66" t="s">
        <v>386</v>
      </c>
      <c r="C408" s="67">
        <v>207</v>
      </c>
      <c r="D408" s="68">
        <v>14856928</v>
      </c>
      <c r="E408" s="68">
        <v>890275.02</v>
      </c>
      <c r="F408" s="69">
        <v>1.5350673720123623E-3</v>
      </c>
    </row>
    <row r="409" spans="1:6" x14ac:dyDescent="0.2">
      <c r="A409" s="66" t="s">
        <v>385</v>
      </c>
      <c r="B409" s="66" t="s">
        <v>387</v>
      </c>
      <c r="C409" s="67">
        <v>43</v>
      </c>
      <c r="D409" s="68">
        <v>1522908</v>
      </c>
      <c r="E409" s="68">
        <v>91368.42</v>
      </c>
      <c r="F409" s="69">
        <v>1.5754309311556531E-4</v>
      </c>
    </row>
    <row r="410" spans="1:6" x14ac:dyDescent="0.2">
      <c r="A410" s="66" t="s">
        <v>385</v>
      </c>
      <c r="B410" s="66" t="s">
        <v>388</v>
      </c>
      <c r="C410" s="67">
        <v>32</v>
      </c>
      <c r="D410" s="68">
        <v>955615</v>
      </c>
      <c r="E410" s="68">
        <v>57266.05</v>
      </c>
      <c r="F410" s="69">
        <v>9.8741672970930429E-5</v>
      </c>
    </row>
    <row r="411" spans="1:6" x14ac:dyDescent="0.2">
      <c r="A411" s="66" t="s">
        <v>385</v>
      </c>
      <c r="B411" s="66" t="s">
        <v>389</v>
      </c>
      <c r="C411" s="67">
        <v>32</v>
      </c>
      <c r="D411" s="68">
        <v>1819503</v>
      </c>
      <c r="E411" s="68">
        <v>109170.18</v>
      </c>
      <c r="F411" s="69">
        <v>1.8823799112628874E-4</v>
      </c>
    </row>
    <row r="412" spans="1:6" x14ac:dyDescent="0.2">
      <c r="A412" s="66" t="s">
        <v>385</v>
      </c>
      <c r="B412" s="66" t="s">
        <v>390</v>
      </c>
      <c r="C412" s="67">
        <v>18</v>
      </c>
      <c r="D412" s="68">
        <v>748838</v>
      </c>
      <c r="E412" s="68">
        <v>44930.28</v>
      </c>
      <c r="F412" s="69">
        <v>7.7471573720421354E-5</v>
      </c>
    </row>
    <row r="413" spans="1:6" x14ac:dyDescent="0.2">
      <c r="A413" s="66" t="s">
        <v>385</v>
      </c>
      <c r="B413" s="66" t="s">
        <v>391</v>
      </c>
      <c r="C413" s="67">
        <v>12</v>
      </c>
      <c r="D413" s="68">
        <v>635062</v>
      </c>
      <c r="E413" s="68">
        <v>38103.72</v>
      </c>
      <c r="F413" s="69">
        <v>6.5700795833061667E-5</v>
      </c>
    </row>
    <row r="414" spans="1:6" x14ac:dyDescent="0.2">
      <c r="A414" s="66" t="s">
        <v>385</v>
      </c>
      <c r="B414" s="66" t="s">
        <v>52</v>
      </c>
      <c r="C414" s="67">
        <v>13</v>
      </c>
      <c r="D414" s="68">
        <v>685086</v>
      </c>
      <c r="E414" s="68">
        <v>41105.160000000003</v>
      </c>
      <c r="F414" s="69">
        <v>7.0876064721379776E-5</v>
      </c>
    </row>
    <row r="415" spans="1:6" x14ac:dyDescent="0.2">
      <c r="A415" s="66" t="s">
        <v>385</v>
      </c>
      <c r="B415" s="66" t="s">
        <v>53</v>
      </c>
      <c r="C415" s="67">
        <v>357</v>
      </c>
      <c r="D415" s="68">
        <v>21223940</v>
      </c>
      <c r="E415" s="68">
        <v>1272218.83</v>
      </c>
      <c r="F415" s="69">
        <v>2.1936385635000096E-3</v>
      </c>
    </row>
    <row r="416" spans="1:6" x14ac:dyDescent="0.2">
      <c r="A416" s="66" t="s">
        <v>392</v>
      </c>
      <c r="B416" s="66" t="s">
        <v>392</v>
      </c>
      <c r="C416" s="67">
        <v>207</v>
      </c>
      <c r="D416" s="68">
        <v>16831812</v>
      </c>
      <c r="E416" s="68">
        <v>1007867.8</v>
      </c>
      <c r="F416" s="69">
        <v>1.737828132122455E-3</v>
      </c>
    </row>
    <row r="417" spans="1:6" x14ac:dyDescent="0.2">
      <c r="A417" s="66" t="s">
        <v>392</v>
      </c>
      <c r="B417" s="66" t="s">
        <v>393</v>
      </c>
      <c r="C417" s="67">
        <v>24</v>
      </c>
      <c r="D417" s="68">
        <v>560047</v>
      </c>
      <c r="E417" s="68">
        <v>33602.82</v>
      </c>
      <c r="F417" s="69">
        <v>5.7940065070683939E-5</v>
      </c>
    </row>
    <row r="418" spans="1:6" x14ac:dyDescent="0.2">
      <c r="A418" s="66" t="s">
        <v>392</v>
      </c>
      <c r="B418" s="66" t="s">
        <v>395</v>
      </c>
      <c r="C418" s="67">
        <v>21</v>
      </c>
      <c r="D418" s="68">
        <v>272219</v>
      </c>
      <c r="E418" s="68">
        <v>16333.14</v>
      </c>
      <c r="F418" s="69">
        <v>2.8162612376240766E-5</v>
      </c>
    </row>
    <row r="419" spans="1:6" x14ac:dyDescent="0.2">
      <c r="A419" s="66" t="s">
        <v>392</v>
      </c>
      <c r="B419" s="66" t="s">
        <v>394</v>
      </c>
      <c r="C419" s="67">
        <v>20</v>
      </c>
      <c r="D419" s="68">
        <v>359722</v>
      </c>
      <c r="E419" s="68">
        <v>21583.32</v>
      </c>
      <c r="F419" s="69">
        <v>3.7215298157755635E-5</v>
      </c>
    </row>
    <row r="420" spans="1:6" x14ac:dyDescent="0.2">
      <c r="A420" s="66" t="s">
        <v>392</v>
      </c>
      <c r="B420" s="66" t="s">
        <v>52</v>
      </c>
      <c r="C420" s="67">
        <v>62</v>
      </c>
      <c r="D420" s="68">
        <v>1977273</v>
      </c>
      <c r="E420" s="68">
        <v>118420.28</v>
      </c>
      <c r="F420" s="69">
        <v>2.0418758690159375E-4</v>
      </c>
    </row>
    <row r="421" spans="1:6" x14ac:dyDescent="0.2">
      <c r="A421" s="66" t="s">
        <v>392</v>
      </c>
      <c r="B421" s="66" t="s">
        <v>53</v>
      </c>
      <c r="C421" s="67">
        <v>334</v>
      </c>
      <c r="D421" s="68">
        <v>20001073</v>
      </c>
      <c r="E421" s="68">
        <v>1197807.3600000001</v>
      </c>
      <c r="F421" s="69">
        <v>2.065333694628729E-3</v>
      </c>
    </row>
    <row r="422" spans="1:6" x14ac:dyDescent="0.2">
      <c r="A422" s="66" t="s">
        <v>396</v>
      </c>
      <c r="B422" s="66" t="s">
        <v>397</v>
      </c>
      <c r="C422" s="67">
        <v>123</v>
      </c>
      <c r="D422" s="68">
        <v>7003501</v>
      </c>
      <c r="E422" s="68">
        <v>419055.35</v>
      </c>
      <c r="F422" s="69">
        <v>7.2256120906573416E-4</v>
      </c>
    </row>
    <row r="423" spans="1:6" x14ac:dyDescent="0.2">
      <c r="A423" s="66" t="s">
        <v>396</v>
      </c>
      <c r="B423" s="66" t="s">
        <v>398</v>
      </c>
      <c r="C423" s="67">
        <v>62</v>
      </c>
      <c r="D423" s="68">
        <v>3086046</v>
      </c>
      <c r="E423" s="68">
        <v>183798.45</v>
      </c>
      <c r="F423" s="69">
        <v>3.1691667999563281E-4</v>
      </c>
    </row>
    <row r="424" spans="1:6" x14ac:dyDescent="0.2">
      <c r="A424" s="66" t="s">
        <v>396</v>
      </c>
      <c r="B424" s="66" t="s">
        <v>399</v>
      </c>
      <c r="C424" s="67">
        <v>26</v>
      </c>
      <c r="D424" s="68">
        <v>463345</v>
      </c>
      <c r="E424" s="68">
        <v>27800.7</v>
      </c>
      <c r="F424" s="69">
        <v>4.7935690129892762E-5</v>
      </c>
    </row>
    <row r="425" spans="1:6" x14ac:dyDescent="0.2">
      <c r="A425" s="66" t="s">
        <v>396</v>
      </c>
      <c r="B425" s="66" t="s">
        <v>400</v>
      </c>
      <c r="C425" s="67">
        <v>12</v>
      </c>
      <c r="D425" s="68">
        <v>1005948</v>
      </c>
      <c r="E425" s="68">
        <v>60356.88</v>
      </c>
      <c r="F425" s="69">
        <v>1.0407107363797033E-4</v>
      </c>
    </row>
    <row r="426" spans="1:6" x14ac:dyDescent="0.2">
      <c r="A426" s="66" t="s">
        <v>396</v>
      </c>
      <c r="B426" s="66" t="s">
        <v>401</v>
      </c>
      <c r="C426" s="67">
        <v>12</v>
      </c>
      <c r="D426" s="68">
        <v>334877</v>
      </c>
      <c r="E426" s="68">
        <v>20092.62</v>
      </c>
      <c r="F426" s="69">
        <v>3.4644940818673119E-5</v>
      </c>
    </row>
    <row r="427" spans="1:6" x14ac:dyDescent="0.2">
      <c r="A427" s="66" t="s">
        <v>396</v>
      </c>
      <c r="B427" s="66" t="s">
        <v>52</v>
      </c>
      <c r="C427" s="67">
        <v>17</v>
      </c>
      <c r="D427" s="68">
        <v>152633</v>
      </c>
      <c r="E427" s="68">
        <v>8307.7999999999993</v>
      </c>
      <c r="F427" s="69">
        <v>1.4324823708076525E-5</v>
      </c>
    </row>
    <row r="428" spans="1:6" x14ac:dyDescent="0.2">
      <c r="A428" s="66" t="s">
        <v>396</v>
      </c>
      <c r="B428" s="66" t="s">
        <v>53</v>
      </c>
      <c r="C428" s="67">
        <v>252</v>
      </c>
      <c r="D428" s="68">
        <v>12046350</v>
      </c>
      <c r="E428" s="68">
        <v>719411.8</v>
      </c>
      <c r="F428" s="69">
        <v>1.2404544173559798E-3</v>
      </c>
    </row>
    <row r="429" spans="1:6" x14ac:dyDescent="0.2">
      <c r="A429" s="66" t="s">
        <v>402</v>
      </c>
      <c r="B429" s="66" t="s">
        <v>403</v>
      </c>
      <c r="C429" s="67">
        <v>202</v>
      </c>
      <c r="D429" s="68">
        <v>23820399</v>
      </c>
      <c r="E429" s="68">
        <v>1428251.99</v>
      </c>
      <c r="F429" s="69">
        <v>2.4626806094825921E-3</v>
      </c>
    </row>
    <row r="430" spans="1:6" x14ac:dyDescent="0.2">
      <c r="A430" s="66" t="s">
        <v>402</v>
      </c>
      <c r="B430" s="66" t="s">
        <v>404</v>
      </c>
      <c r="C430" s="67">
        <v>97</v>
      </c>
      <c r="D430" s="68">
        <v>4906139</v>
      </c>
      <c r="E430" s="68">
        <v>294350.44</v>
      </c>
      <c r="F430" s="69">
        <v>5.0753727357360037E-4</v>
      </c>
    </row>
    <row r="431" spans="1:6" x14ac:dyDescent="0.2">
      <c r="A431" s="66" t="s">
        <v>402</v>
      </c>
      <c r="B431" s="66" t="s">
        <v>405</v>
      </c>
      <c r="C431" s="67">
        <v>54</v>
      </c>
      <c r="D431" s="68">
        <v>1786052</v>
      </c>
      <c r="E431" s="68">
        <v>107163.12</v>
      </c>
      <c r="F431" s="69">
        <v>1.8477729386930951E-4</v>
      </c>
    </row>
    <row r="432" spans="1:6" x14ac:dyDescent="0.2">
      <c r="A432" s="66" t="s">
        <v>402</v>
      </c>
      <c r="B432" s="66" t="s">
        <v>406</v>
      </c>
      <c r="C432" s="67">
        <v>41</v>
      </c>
      <c r="D432" s="68">
        <v>1823006</v>
      </c>
      <c r="E432" s="68">
        <v>109380.36</v>
      </c>
      <c r="F432" s="69">
        <v>1.8860039651002013E-4</v>
      </c>
    </row>
    <row r="433" spans="1:6" x14ac:dyDescent="0.2">
      <c r="A433" s="66" t="s">
        <v>402</v>
      </c>
      <c r="B433" s="66" t="s">
        <v>407</v>
      </c>
      <c r="C433" s="67">
        <v>15</v>
      </c>
      <c r="D433" s="68">
        <v>73692</v>
      </c>
      <c r="E433" s="68">
        <v>4421.5200000000004</v>
      </c>
      <c r="F433" s="69">
        <v>7.6238588461126325E-6</v>
      </c>
    </row>
    <row r="434" spans="1:6" x14ac:dyDescent="0.2">
      <c r="A434" s="66" t="s">
        <v>402</v>
      </c>
      <c r="B434" s="66" t="s">
        <v>408</v>
      </c>
      <c r="C434" s="67">
        <v>15</v>
      </c>
      <c r="D434" s="68">
        <v>220915</v>
      </c>
      <c r="E434" s="68">
        <v>13254.9</v>
      </c>
      <c r="F434" s="69">
        <v>2.2854920167575475E-5</v>
      </c>
    </row>
    <row r="435" spans="1:6" x14ac:dyDescent="0.2">
      <c r="A435" s="66" t="s">
        <v>402</v>
      </c>
      <c r="B435" s="66" t="s">
        <v>52</v>
      </c>
      <c r="C435" s="67">
        <v>181</v>
      </c>
      <c r="D435" s="68">
        <v>9722182</v>
      </c>
      <c r="E435" s="68">
        <v>581317.81000000006</v>
      </c>
      <c r="F435" s="69">
        <v>1.0023442002232994E-3</v>
      </c>
    </row>
    <row r="436" spans="1:6" x14ac:dyDescent="0.2">
      <c r="A436" s="66" t="s">
        <v>402</v>
      </c>
      <c r="B436" s="66" t="s">
        <v>53</v>
      </c>
      <c r="C436" s="67">
        <v>605</v>
      </c>
      <c r="D436" s="68">
        <v>42352385</v>
      </c>
      <c r="E436" s="68">
        <v>2538140.14</v>
      </c>
      <c r="F436" s="69">
        <v>4.3764185526725093E-3</v>
      </c>
    </row>
    <row r="437" spans="1:6" x14ac:dyDescent="0.2">
      <c r="A437" s="66" t="s">
        <v>409</v>
      </c>
      <c r="B437" s="66" t="s">
        <v>410</v>
      </c>
      <c r="C437" s="67">
        <v>253</v>
      </c>
      <c r="D437" s="68">
        <v>20566845</v>
      </c>
      <c r="E437" s="68">
        <v>1232328.3700000001</v>
      </c>
      <c r="F437" s="69">
        <v>2.1248569598102149E-3</v>
      </c>
    </row>
    <row r="438" spans="1:6" x14ac:dyDescent="0.2">
      <c r="A438" s="66" t="s">
        <v>409</v>
      </c>
      <c r="B438" s="66" t="s">
        <v>411</v>
      </c>
      <c r="C438" s="67">
        <v>135</v>
      </c>
      <c r="D438" s="68">
        <v>4648736</v>
      </c>
      <c r="E438" s="68">
        <v>278399.96999999997</v>
      </c>
      <c r="F438" s="69">
        <v>4.8003448453065714E-4</v>
      </c>
    </row>
    <row r="439" spans="1:6" x14ac:dyDescent="0.2">
      <c r="A439" s="66" t="s">
        <v>409</v>
      </c>
      <c r="B439" s="66" t="s">
        <v>412</v>
      </c>
      <c r="C439" s="67">
        <v>62</v>
      </c>
      <c r="D439" s="68">
        <v>2840978</v>
      </c>
      <c r="E439" s="68">
        <v>170458.68</v>
      </c>
      <c r="F439" s="69">
        <v>2.9391542171350175E-4</v>
      </c>
    </row>
    <row r="440" spans="1:6" x14ac:dyDescent="0.2">
      <c r="A440" s="66" t="s">
        <v>409</v>
      </c>
      <c r="B440" s="66" t="s">
        <v>413</v>
      </c>
      <c r="C440" s="67">
        <v>30</v>
      </c>
      <c r="D440" s="68">
        <v>546516</v>
      </c>
      <c r="E440" s="68">
        <v>32790.959999999999</v>
      </c>
      <c r="F440" s="69">
        <v>5.6540205736607652E-5</v>
      </c>
    </row>
    <row r="441" spans="1:6" x14ac:dyDescent="0.2">
      <c r="A441" s="66" t="s">
        <v>409</v>
      </c>
      <c r="B441" s="66" t="s">
        <v>414</v>
      </c>
      <c r="C441" s="67">
        <v>25</v>
      </c>
      <c r="D441" s="68">
        <v>837337</v>
      </c>
      <c r="E441" s="68">
        <v>50240.22</v>
      </c>
      <c r="F441" s="69">
        <v>8.6627301398081374E-5</v>
      </c>
    </row>
    <row r="442" spans="1:6" x14ac:dyDescent="0.2">
      <c r="A442" s="66" t="s">
        <v>409</v>
      </c>
      <c r="B442" s="66" t="s">
        <v>415</v>
      </c>
      <c r="C442" s="67">
        <v>22</v>
      </c>
      <c r="D442" s="68">
        <v>467619</v>
      </c>
      <c r="E442" s="68">
        <v>28057.14</v>
      </c>
      <c r="F442" s="69">
        <v>4.8377859872989504E-5</v>
      </c>
    </row>
    <row r="443" spans="1:6" x14ac:dyDescent="0.2">
      <c r="A443" s="66" t="s">
        <v>409</v>
      </c>
      <c r="B443" s="66" t="s">
        <v>416</v>
      </c>
      <c r="C443" s="67">
        <v>11</v>
      </c>
      <c r="D443" s="68">
        <v>167794</v>
      </c>
      <c r="E443" s="68">
        <v>10067.64</v>
      </c>
      <c r="F443" s="69">
        <v>1.7359248917448608E-5</v>
      </c>
    </row>
    <row r="444" spans="1:6" x14ac:dyDescent="0.2">
      <c r="A444" s="66" t="s">
        <v>409</v>
      </c>
      <c r="B444" s="66" t="s">
        <v>417</v>
      </c>
      <c r="C444" s="67">
        <v>10</v>
      </c>
      <c r="D444" s="68">
        <v>205242</v>
      </c>
      <c r="E444" s="68">
        <v>12314.52</v>
      </c>
      <c r="F444" s="69">
        <v>2.1233458683355707E-5</v>
      </c>
    </row>
    <row r="445" spans="1:6" x14ac:dyDescent="0.2">
      <c r="A445" s="66" t="s">
        <v>409</v>
      </c>
      <c r="B445" s="66" t="s">
        <v>52</v>
      </c>
      <c r="C445" s="67">
        <v>73</v>
      </c>
      <c r="D445" s="68">
        <v>1286431</v>
      </c>
      <c r="E445" s="68">
        <v>76243.23</v>
      </c>
      <c r="F445" s="69">
        <v>1.3146330300251949E-4</v>
      </c>
    </row>
    <row r="446" spans="1:6" x14ac:dyDescent="0.2">
      <c r="A446" s="66" t="s">
        <v>409</v>
      </c>
      <c r="B446" s="66" t="s">
        <v>53</v>
      </c>
      <c r="C446" s="67">
        <v>621</v>
      </c>
      <c r="D446" s="68">
        <v>31567498</v>
      </c>
      <c r="E446" s="68">
        <v>1890900.73</v>
      </c>
      <c r="F446" s="69">
        <v>3.2604082436653759E-3</v>
      </c>
    </row>
    <row r="447" spans="1:6" x14ac:dyDescent="0.2">
      <c r="A447" s="66" t="s">
        <v>419</v>
      </c>
      <c r="B447" s="66" t="s">
        <v>420</v>
      </c>
      <c r="C447" s="67">
        <v>493</v>
      </c>
      <c r="D447" s="68">
        <v>57512331</v>
      </c>
      <c r="E447" s="68">
        <v>3443901.7</v>
      </c>
      <c r="F447" s="69">
        <v>5.9381887768657233E-3</v>
      </c>
    </row>
    <row r="448" spans="1:6" x14ac:dyDescent="0.2">
      <c r="A448" s="66" t="s">
        <v>419</v>
      </c>
      <c r="B448" s="66" t="s">
        <v>421</v>
      </c>
      <c r="C448" s="67">
        <v>84</v>
      </c>
      <c r="D448" s="68">
        <v>4159398</v>
      </c>
      <c r="E448" s="68">
        <v>248844.12</v>
      </c>
      <c r="F448" s="69">
        <v>4.2907245598009582E-4</v>
      </c>
    </row>
    <row r="449" spans="1:6" x14ac:dyDescent="0.2">
      <c r="A449" s="66" t="s">
        <v>419</v>
      </c>
      <c r="B449" s="66" t="s">
        <v>422</v>
      </c>
      <c r="C449" s="67">
        <v>71</v>
      </c>
      <c r="D449" s="68">
        <v>3008219</v>
      </c>
      <c r="E449" s="68">
        <v>180493.14</v>
      </c>
      <c r="F449" s="69">
        <v>3.1121745961833165E-4</v>
      </c>
    </row>
    <row r="450" spans="1:6" x14ac:dyDescent="0.2">
      <c r="A450" s="66" t="s">
        <v>419</v>
      </c>
      <c r="B450" s="66" t="s">
        <v>423</v>
      </c>
      <c r="C450" s="67">
        <v>67</v>
      </c>
      <c r="D450" s="68">
        <v>4485263</v>
      </c>
      <c r="E450" s="68">
        <v>269115.78000000003</v>
      </c>
      <c r="F450" s="69">
        <v>4.6402610866432833E-4</v>
      </c>
    </row>
    <row r="451" spans="1:6" x14ac:dyDescent="0.2">
      <c r="A451" s="66" t="s">
        <v>419</v>
      </c>
      <c r="B451" s="66" t="s">
        <v>424</v>
      </c>
      <c r="C451" s="67">
        <v>61</v>
      </c>
      <c r="D451" s="68">
        <v>2241444</v>
      </c>
      <c r="E451" s="68">
        <v>134486.64000000001</v>
      </c>
      <c r="F451" s="69">
        <v>2.3189020066582646E-4</v>
      </c>
    </row>
    <row r="452" spans="1:6" x14ac:dyDescent="0.2">
      <c r="A452" s="66" t="s">
        <v>419</v>
      </c>
      <c r="B452" s="66" t="s">
        <v>425</v>
      </c>
      <c r="C452" s="67">
        <v>47</v>
      </c>
      <c r="D452" s="68">
        <v>1662809</v>
      </c>
      <c r="E452" s="68">
        <v>99768.54</v>
      </c>
      <c r="F452" s="69">
        <v>1.7202710068997583E-4</v>
      </c>
    </row>
    <row r="453" spans="1:6" x14ac:dyDescent="0.2">
      <c r="A453" s="66" t="s">
        <v>419</v>
      </c>
      <c r="B453" s="66" t="s">
        <v>426</v>
      </c>
      <c r="C453" s="67">
        <v>35</v>
      </c>
      <c r="D453" s="68">
        <v>733220</v>
      </c>
      <c r="E453" s="68">
        <v>43993.2</v>
      </c>
      <c r="F453" s="69">
        <v>7.5855802300747754E-5</v>
      </c>
    </row>
    <row r="454" spans="1:6" x14ac:dyDescent="0.2">
      <c r="A454" s="66" t="s">
        <v>419</v>
      </c>
      <c r="B454" s="66" t="s">
        <v>427</v>
      </c>
      <c r="C454" s="67">
        <v>29</v>
      </c>
      <c r="D454" s="68">
        <v>1094721</v>
      </c>
      <c r="E454" s="68">
        <v>65661.460000000006</v>
      </c>
      <c r="F454" s="69">
        <v>1.132175592713978E-4</v>
      </c>
    </row>
    <row r="455" spans="1:6" x14ac:dyDescent="0.2">
      <c r="A455" s="66" t="s">
        <v>419</v>
      </c>
      <c r="B455" s="66" t="s">
        <v>428</v>
      </c>
      <c r="C455" s="67">
        <v>13</v>
      </c>
      <c r="D455" s="68">
        <v>79135</v>
      </c>
      <c r="E455" s="68">
        <v>4748.1000000000004</v>
      </c>
      <c r="F455" s="69">
        <v>8.1869683247451988E-6</v>
      </c>
    </row>
    <row r="456" spans="1:6" x14ac:dyDescent="0.2">
      <c r="A456" s="66" t="s">
        <v>419</v>
      </c>
      <c r="B456" s="66" t="s">
        <v>429</v>
      </c>
      <c r="C456" s="67">
        <v>10</v>
      </c>
      <c r="D456" s="68">
        <v>43708</v>
      </c>
      <c r="E456" s="68">
        <v>2622.48</v>
      </c>
      <c r="F456" s="69">
        <v>4.5218425669800104E-6</v>
      </c>
    </row>
    <row r="457" spans="1:6" x14ac:dyDescent="0.2">
      <c r="A457" s="66" t="s">
        <v>419</v>
      </c>
      <c r="B457" s="66" t="s">
        <v>52</v>
      </c>
      <c r="C457" s="67">
        <v>44</v>
      </c>
      <c r="D457" s="68">
        <v>251008</v>
      </c>
      <c r="E457" s="68">
        <v>15053.23</v>
      </c>
      <c r="F457" s="69">
        <v>2.5955712220699678E-5</v>
      </c>
    </row>
    <row r="458" spans="1:6" x14ac:dyDescent="0.2">
      <c r="A458" s="66" t="s">
        <v>419</v>
      </c>
      <c r="B458" s="66" t="s">
        <v>53</v>
      </c>
      <c r="C458" s="67">
        <v>954</v>
      </c>
      <c r="D458" s="68">
        <v>75271256</v>
      </c>
      <c r="E458" s="68">
        <v>4508688.3899999997</v>
      </c>
      <c r="F458" s="69">
        <v>7.7741599871688511E-3</v>
      </c>
    </row>
    <row r="459" spans="1:6" x14ac:dyDescent="0.2">
      <c r="A459" s="66" t="s">
        <v>323</v>
      </c>
      <c r="B459" s="66" t="s">
        <v>430</v>
      </c>
      <c r="C459" s="67">
        <v>408</v>
      </c>
      <c r="D459" s="68">
        <v>31345635</v>
      </c>
      <c r="E459" s="68">
        <v>1877561.28</v>
      </c>
      <c r="F459" s="69">
        <v>3.2374075371470797E-3</v>
      </c>
    </row>
    <row r="460" spans="1:6" x14ac:dyDescent="0.2">
      <c r="A460" s="66" t="s">
        <v>323</v>
      </c>
      <c r="B460" s="66" t="s">
        <v>431</v>
      </c>
      <c r="C460" s="67">
        <v>20</v>
      </c>
      <c r="D460" s="68">
        <v>6293937</v>
      </c>
      <c r="E460" s="68">
        <v>377636.22</v>
      </c>
      <c r="F460" s="69">
        <v>6.5114377780933611E-4</v>
      </c>
    </row>
    <row r="461" spans="1:6" x14ac:dyDescent="0.2">
      <c r="A461" s="66" t="s">
        <v>323</v>
      </c>
      <c r="B461" s="66" t="s">
        <v>432</v>
      </c>
      <c r="C461" s="67">
        <v>16</v>
      </c>
      <c r="D461" s="68">
        <v>582795</v>
      </c>
      <c r="E461" s="68">
        <v>34967.699999999997</v>
      </c>
      <c r="F461" s="69">
        <v>6.0293475766978921E-5</v>
      </c>
    </row>
    <row r="462" spans="1:6" x14ac:dyDescent="0.2">
      <c r="A462" s="66" t="s">
        <v>323</v>
      </c>
      <c r="B462" s="66" t="s">
        <v>433</v>
      </c>
      <c r="C462" s="67">
        <v>15</v>
      </c>
      <c r="D462" s="68">
        <v>336748</v>
      </c>
      <c r="E462" s="68">
        <v>20204.88</v>
      </c>
      <c r="F462" s="69">
        <v>3.483850646896185E-5</v>
      </c>
    </row>
    <row r="463" spans="1:6" x14ac:dyDescent="0.2">
      <c r="A463" s="66" t="s">
        <v>323</v>
      </c>
      <c r="B463" s="66" t="s">
        <v>434</v>
      </c>
      <c r="C463" s="67">
        <v>12</v>
      </c>
      <c r="D463" s="68">
        <v>53112</v>
      </c>
      <c r="E463" s="68">
        <v>3186.72</v>
      </c>
      <c r="F463" s="69">
        <v>5.494740148655676E-6</v>
      </c>
    </row>
    <row r="464" spans="1:6" x14ac:dyDescent="0.2">
      <c r="A464" s="66" t="s">
        <v>323</v>
      </c>
      <c r="B464" s="66" t="s">
        <v>52</v>
      </c>
      <c r="C464" s="67">
        <v>19</v>
      </c>
      <c r="D464" s="68">
        <v>158192</v>
      </c>
      <c r="E464" s="68">
        <v>9411.76</v>
      </c>
      <c r="F464" s="69">
        <v>1.6228339967587848E-5</v>
      </c>
    </row>
    <row r="465" spans="1:6" x14ac:dyDescent="0.2">
      <c r="A465" s="66" t="s">
        <v>323</v>
      </c>
      <c r="B465" s="66" t="s">
        <v>53</v>
      </c>
      <c r="C465" s="67">
        <v>490</v>
      </c>
      <c r="D465" s="68">
        <v>38770419</v>
      </c>
      <c r="E465" s="68">
        <v>2322968.56</v>
      </c>
      <c r="F465" s="69">
        <v>4.0054063773086006E-3</v>
      </c>
    </row>
    <row r="466" spans="1:6" x14ac:dyDescent="0.2">
      <c r="A466" s="66" t="s">
        <v>435</v>
      </c>
      <c r="B466" s="66" t="s">
        <v>436</v>
      </c>
      <c r="C466" s="67">
        <v>1350</v>
      </c>
      <c r="D466" s="68">
        <v>192689576</v>
      </c>
      <c r="E466" s="68">
        <v>11538178.810000001</v>
      </c>
      <c r="F466" s="69">
        <v>1.9894843083068225E-2</v>
      </c>
    </row>
    <row r="467" spans="1:6" x14ac:dyDescent="0.2">
      <c r="A467" s="66" t="s">
        <v>435</v>
      </c>
      <c r="B467" s="66" t="s">
        <v>437</v>
      </c>
      <c r="C467" s="67">
        <v>667</v>
      </c>
      <c r="D467" s="68">
        <v>195356481</v>
      </c>
      <c r="E467" s="68">
        <v>11659220.130000001</v>
      </c>
      <c r="F467" s="69">
        <v>2.0103550029599543E-2</v>
      </c>
    </row>
    <row r="468" spans="1:6" x14ac:dyDescent="0.2">
      <c r="A468" s="66" t="s">
        <v>435</v>
      </c>
      <c r="B468" s="66" t="s">
        <v>438</v>
      </c>
      <c r="C468" s="67">
        <v>361</v>
      </c>
      <c r="D468" s="68">
        <v>30743391</v>
      </c>
      <c r="E468" s="68">
        <v>1843182.57</v>
      </c>
      <c r="F468" s="69">
        <v>3.1781296344458726E-3</v>
      </c>
    </row>
    <row r="469" spans="1:6" x14ac:dyDescent="0.2">
      <c r="A469" s="66" t="s">
        <v>435</v>
      </c>
      <c r="B469" s="66" t="s">
        <v>439</v>
      </c>
      <c r="C469" s="67">
        <v>131</v>
      </c>
      <c r="D469" s="68">
        <v>6249224</v>
      </c>
      <c r="E469" s="68">
        <v>374953.44</v>
      </c>
      <c r="F469" s="69">
        <v>6.4651796224473982E-4</v>
      </c>
    </row>
    <row r="470" spans="1:6" x14ac:dyDescent="0.2">
      <c r="A470" s="66" t="s">
        <v>435</v>
      </c>
      <c r="B470" s="66" t="s">
        <v>440</v>
      </c>
      <c r="C470" s="67">
        <v>81</v>
      </c>
      <c r="D470" s="68">
        <v>2247288</v>
      </c>
      <c r="E470" s="68">
        <v>134837.28</v>
      </c>
      <c r="F470" s="69">
        <v>2.324947958877865E-4</v>
      </c>
    </row>
    <row r="471" spans="1:6" x14ac:dyDescent="0.2">
      <c r="A471" s="66" t="s">
        <v>435</v>
      </c>
      <c r="B471" s="66" t="s">
        <v>442</v>
      </c>
      <c r="C471" s="67">
        <v>59</v>
      </c>
      <c r="D471" s="68">
        <v>4393344</v>
      </c>
      <c r="E471" s="68">
        <v>263600.64000000001</v>
      </c>
      <c r="F471" s="69">
        <v>4.5451656242761568E-4</v>
      </c>
    </row>
    <row r="472" spans="1:6" x14ac:dyDescent="0.2">
      <c r="A472" s="66" t="s">
        <v>435</v>
      </c>
      <c r="B472" s="66" t="s">
        <v>441</v>
      </c>
      <c r="C472" s="67">
        <v>57</v>
      </c>
      <c r="D472" s="68">
        <v>1623926</v>
      </c>
      <c r="E472" s="68">
        <v>97435.56</v>
      </c>
      <c r="F472" s="69">
        <v>1.6800443196727326E-4</v>
      </c>
    </row>
    <row r="473" spans="1:6" x14ac:dyDescent="0.2">
      <c r="A473" s="66" t="s">
        <v>435</v>
      </c>
      <c r="B473" s="66" t="s">
        <v>443</v>
      </c>
      <c r="C473" s="67">
        <v>39</v>
      </c>
      <c r="D473" s="68">
        <v>949970</v>
      </c>
      <c r="E473" s="68">
        <v>56998.2</v>
      </c>
      <c r="F473" s="69">
        <v>9.8279829398599793E-5</v>
      </c>
    </row>
    <row r="474" spans="1:6" x14ac:dyDescent="0.2">
      <c r="A474" s="66" t="s">
        <v>435</v>
      </c>
      <c r="B474" s="66" t="s">
        <v>444</v>
      </c>
      <c r="C474" s="67">
        <v>19</v>
      </c>
      <c r="D474" s="68">
        <v>966203</v>
      </c>
      <c r="E474" s="68">
        <v>57972.18</v>
      </c>
      <c r="F474" s="69">
        <v>9.9959226085471467E-5</v>
      </c>
    </row>
    <row r="475" spans="1:6" x14ac:dyDescent="0.2">
      <c r="A475" s="66" t="s">
        <v>435</v>
      </c>
      <c r="B475" s="66" t="s">
        <v>157</v>
      </c>
      <c r="C475" s="67">
        <v>15</v>
      </c>
      <c r="D475" s="68">
        <v>112946</v>
      </c>
      <c r="E475" s="68">
        <v>6770.32</v>
      </c>
      <c r="F475" s="69">
        <v>1.1673805393397127E-5</v>
      </c>
    </row>
    <row r="476" spans="1:6" x14ac:dyDescent="0.2">
      <c r="A476" s="66" t="s">
        <v>435</v>
      </c>
      <c r="B476" s="66" t="s">
        <v>52</v>
      </c>
      <c r="C476" s="67">
        <v>118</v>
      </c>
      <c r="D476" s="68">
        <v>4124596</v>
      </c>
      <c r="E476" s="68">
        <v>237947.82</v>
      </c>
      <c r="F476" s="69">
        <v>4.1028438012724497E-4</v>
      </c>
    </row>
    <row r="477" spans="1:6" x14ac:dyDescent="0.2">
      <c r="A477" s="66" t="s">
        <v>435</v>
      </c>
      <c r="B477" s="66" t="s">
        <v>53</v>
      </c>
      <c r="C477" s="67">
        <v>2897</v>
      </c>
      <c r="D477" s="68">
        <v>439456945</v>
      </c>
      <c r="E477" s="68">
        <v>26271096.949999999</v>
      </c>
      <c r="F477" s="69">
        <v>4.5298253740645771E-2</v>
      </c>
    </row>
    <row r="478" spans="1:6" x14ac:dyDescent="0.2">
      <c r="A478" s="66" t="s">
        <v>445</v>
      </c>
      <c r="B478" s="66" t="s">
        <v>446</v>
      </c>
      <c r="C478" s="67">
        <v>246</v>
      </c>
      <c r="D478" s="68">
        <v>17643392</v>
      </c>
      <c r="E478" s="68">
        <v>1058197.01</v>
      </c>
      <c r="F478" s="69">
        <v>1.8246088755944647E-3</v>
      </c>
    </row>
    <row r="479" spans="1:6" x14ac:dyDescent="0.2">
      <c r="A479" s="66" t="s">
        <v>445</v>
      </c>
      <c r="B479" s="66" t="s">
        <v>447</v>
      </c>
      <c r="C479" s="67">
        <v>188</v>
      </c>
      <c r="D479" s="68">
        <v>19568725</v>
      </c>
      <c r="E479" s="68">
        <v>1172747.27</v>
      </c>
      <c r="F479" s="69">
        <v>2.0221235341339491E-3</v>
      </c>
    </row>
    <row r="480" spans="1:6" x14ac:dyDescent="0.2">
      <c r="A480" s="66" t="s">
        <v>445</v>
      </c>
      <c r="B480" s="66" t="s">
        <v>448</v>
      </c>
      <c r="C480" s="67">
        <v>32</v>
      </c>
      <c r="D480" s="68">
        <v>1015035</v>
      </c>
      <c r="E480" s="68">
        <v>60902.1</v>
      </c>
      <c r="F480" s="69">
        <v>1.0501117575671627E-4</v>
      </c>
    </row>
    <row r="481" spans="1:6" x14ac:dyDescent="0.2">
      <c r="A481" s="66" t="s">
        <v>445</v>
      </c>
      <c r="B481" s="66" t="s">
        <v>449</v>
      </c>
      <c r="C481" s="67">
        <v>28</v>
      </c>
      <c r="D481" s="68">
        <v>424482</v>
      </c>
      <c r="E481" s="68">
        <v>25468.92</v>
      </c>
      <c r="F481" s="69">
        <v>4.3915090521570615E-5</v>
      </c>
    </row>
    <row r="482" spans="1:6" x14ac:dyDescent="0.2">
      <c r="A482" s="66" t="s">
        <v>445</v>
      </c>
      <c r="B482" s="66" t="s">
        <v>450</v>
      </c>
      <c r="C482" s="67">
        <v>23</v>
      </c>
      <c r="D482" s="68">
        <v>134313</v>
      </c>
      <c r="E482" s="68">
        <v>8058.78</v>
      </c>
      <c r="F482" s="69">
        <v>1.3895447988898739E-5</v>
      </c>
    </row>
    <row r="483" spans="1:6" x14ac:dyDescent="0.2">
      <c r="A483" s="66" t="s">
        <v>445</v>
      </c>
      <c r="B483" s="66" t="s">
        <v>277</v>
      </c>
      <c r="C483" s="67">
        <v>21</v>
      </c>
      <c r="D483" s="68">
        <v>63261</v>
      </c>
      <c r="E483" s="68">
        <v>3792.27</v>
      </c>
      <c r="F483" s="69">
        <v>6.5388669928774608E-6</v>
      </c>
    </row>
    <row r="484" spans="1:6" x14ac:dyDescent="0.2">
      <c r="A484" s="66" t="s">
        <v>445</v>
      </c>
      <c r="B484" s="66" t="s">
        <v>451</v>
      </c>
      <c r="C484" s="67">
        <v>16</v>
      </c>
      <c r="D484" s="68">
        <v>333825</v>
      </c>
      <c r="E484" s="68">
        <v>20029.5</v>
      </c>
      <c r="F484" s="69">
        <v>3.4536105402262787E-5</v>
      </c>
    </row>
    <row r="485" spans="1:6" x14ac:dyDescent="0.2">
      <c r="A485" s="66" t="s">
        <v>445</v>
      </c>
      <c r="B485" s="66" t="s">
        <v>452</v>
      </c>
      <c r="C485" s="67">
        <v>14</v>
      </c>
      <c r="D485" s="68">
        <v>51897</v>
      </c>
      <c r="E485" s="68">
        <v>3113.82</v>
      </c>
      <c r="F485" s="69">
        <v>5.36904145004488E-6</v>
      </c>
    </row>
    <row r="486" spans="1:6" x14ac:dyDescent="0.2">
      <c r="A486" s="66" t="s">
        <v>445</v>
      </c>
      <c r="B486" s="66" t="s">
        <v>52</v>
      </c>
      <c r="C486" s="67">
        <v>40</v>
      </c>
      <c r="D486" s="68">
        <v>1551153</v>
      </c>
      <c r="E486" s="68">
        <v>91972.42</v>
      </c>
      <c r="F486" s="69">
        <v>1.5858454735371237E-4</v>
      </c>
    </row>
    <row r="487" spans="1:6" x14ac:dyDescent="0.2">
      <c r="A487" s="66" t="s">
        <v>445</v>
      </c>
      <c r="B487" s="66" t="s">
        <v>53</v>
      </c>
      <c r="C487" s="67">
        <v>608</v>
      </c>
      <c r="D487" s="68">
        <v>40786083</v>
      </c>
      <c r="E487" s="68">
        <v>2444282.09</v>
      </c>
      <c r="F487" s="69">
        <v>4.2145826851944963E-3</v>
      </c>
    </row>
    <row r="488" spans="1:6" x14ac:dyDescent="0.2">
      <c r="A488" s="66" t="s">
        <v>453</v>
      </c>
      <c r="B488" s="66" t="s">
        <v>454</v>
      </c>
      <c r="C488" s="67">
        <v>117</v>
      </c>
      <c r="D488" s="68">
        <v>6323615</v>
      </c>
      <c r="E488" s="68">
        <v>379035.65</v>
      </c>
      <c r="F488" s="69">
        <v>6.5355676175716756E-4</v>
      </c>
    </row>
    <row r="489" spans="1:6" x14ac:dyDescent="0.2">
      <c r="A489" s="66" t="s">
        <v>453</v>
      </c>
      <c r="B489" s="66" t="s">
        <v>455</v>
      </c>
      <c r="C489" s="67">
        <v>47</v>
      </c>
      <c r="D489" s="68">
        <v>1549883</v>
      </c>
      <c r="E489" s="68">
        <v>92992.98</v>
      </c>
      <c r="F489" s="69">
        <v>1.6034426016378419E-4</v>
      </c>
    </row>
    <row r="490" spans="1:6" x14ac:dyDescent="0.2">
      <c r="A490" s="66" t="s">
        <v>453</v>
      </c>
      <c r="B490" s="66" t="s">
        <v>457</v>
      </c>
      <c r="C490" s="67">
        <v>26</v>
      </c>
      <c r="D490" s="68">
        <v>1107728</v>
      </c>
      <c r="E490" s="68">
        <v>66463.679999999993</v>
      </c>
      <c r="F490" s="69">
        <v>1.1460079671995132E-4</v>
      </c>
    </row>
    <row r="491" spans="1:6" x14ac:dyDescent="0.2">
      <c r="A491" s="66" t="s">
        <v>453</v>
      </c>
      <c r="B491" s="66" t="s">
        <v>456</v>
      </c>
      <c r="C491" s="67">
        <v>26</v>
      </c>
      <c r="D491" s="68">
        <v>518980</v>
      </c>
      <c r="E491" s="68">
        <v>31138.799999999999</v>
      </c>
      <c r="F491" s="69">
        <v>5.3691449057639006E-5</v>
      </c>
    </row>
    <row r="492" spans="1:6" x14ac:dyDescent="0.2">
      <c r="A492" s="66" t="s">
        <v>453</v>
      </c>
      <c r="B492" s="66" t="s">
        <v>459</v>
      </c>
      <c r="C492" s="67">
        <v>17</v>
      </c>
      <c r="D492" s="68">
        <v>400512</v>
      </c>
      <c r="E492" s="68">
        <v>24030.720000000001</v>
      </c>
      <c r="F492" s="69">
        <v>4.1435256936631692E-5</v>
      </c>
    </row>
    <row r="493" spans="1:6" x14ac:dyDescent="0.2">
      <c r="A493" s="66" t="s">
        <v>453</v>
      </c>
      <c r="B493" s="66" t="s">
        <v>458</v>
      </c>
      <c r="C493" s="67">
        <v>17</v>
      </c>
      <c r="D493" s="68">
        <v>213972</v>
      </c>
      <c r="E493" s="68">
        <v>12838.32</v>
      </c>
      <c r="F493" s="69">
        <v>2.2136627110411061E-5</v>
      </c>
    </row>
    <row r="494" spans="1:6" x14ac:dyDescent="0.2">
      <c r="A494" s="66" t="s">
        <v>453</v>
      </c>
      <c r="B494" s="66" t="s">
        <v>460</v>
      </c>
      <c r="C494" s="67">
        <v>14</v>
      </c>
      <c r="D494" s="68">
        <v>359681</v>
      </c>
      <c r="E494" s="68">
        <v>21580.86</v>
      </c>
      <c r="F494" s="69">
        <v>3.7211056473275763E-5</v>
      </c>
    </row>
    <row r="495" spans="1:6" x14ac:dyDescent="0.2">
      <c r="A495" s="66" t="s">
        <v>453</v>
      </c>
      <c r="B495" s="66" t="s">
        <v>461</v>
      </c>
      <c r="C495" s="67">
        <v>12</v>
      </c>
      <c r="D495" s="68">
        <v>153531</v>
      </c>
      <c r="E495" s="68">
        <v>9211.86</v>
      </c>
      <c r="F495" s="69">
        <v>1.5883659997048777E-5</v>
      </c>
    </row>
    <row r="496" spans="1:6" x14ac:dyDescent="0.2">
      <c r="A496" s="66" t="s">
        <v>453</v>
      </c>
      <c r="B496" s="66" t="s">
        <v>462</v>
      </c>
      <c r="C496" s="67">
        <v>12</v>
      </c>
      <c r="D496" s="68">
        <v>487822</v>
      </c>
      <c r="E496" s="68">
        <v>29269.32</v>
      </c>
      <c r="F496" s="69">
        <v>5.0467975764375458E-5</v>
      </c>
    </row>
    <row r="497" spans="1:6" x14ac:dyDescent="0.2">
      <c r="A497" s="66" t="s">
        <v>453</v>
      </c>
      <c r="B497" s="66" t="s">
        <v>52</v>
      </c>
      <c r="C497" s="67">
        <v>33</v>
      </c>
      <c r="D497" s="68">
        <v>945019</v>
      </c>
      <c r="E497" s="68">
        <v>56665.74</v>
      </c>
      <c r="F497" s="69">
        <v>9.7706581259503152E-5</v>
      </c>
    </row>
    <row r="498" spans="1:6" x14ac:dyDescent="0.2">
      <c r="A498" s="66" t="s">
        <v>453</v>
      </c>
      <c r="B498" s="66" t="s">
        <v>53</v>
      </c>
      <c r="C498" s="67">
        <v>321</v>
      </c>
      <c r="D498" s="68">
        <v>12060743</v>
      </c>
      <c r="E498" s="68">
        <v>723227.93</v>
      </c>
      <c r="F498" s="69">
        <v>1.247034425239788E-3</v>
      </c>
    </row>
    <row r="499" spans="1:6" x14ac:dyDescent="0.2">
      <c r="A499" s="66" t="s">
        <v>463</v>
      </c>
      <c r="B499" s="66" t="s">
        <v>464</v>
      </c>
      <c r="C499" s="67">
        <v>326</v>
      </c>
      <c r="D499" s="68">
        <v>25704744</v>
      </c>
      <c r="E499" s="68">
        <v>1539103.47</v>
      </c>
      <c r="F499" s="69">
        <v>2.6538176022820538E-3</v>
      </c>
    </row>
    <row r="500" spans="1:6" x14ac:dyDescent="0.2">
      <c r="A500" s="66" t="s">
        <v>463</v>
      </c>
      <c r="B500" s="66" t="s">
        <v>465</v>
      </c>
      <c r="C500" s="67">
        <v>45</v>
      </c>
      <c r="D500" s="68">
        <v>2267954</v>
      </c>
      <c r="E500" s="68">
        <v>136077.24</v>
      </c>
      <c r="F500" s="69">
        <v>2.3463281177707929E-4</v>
      </c>
    </row>
    <row r="501" spans="1:6" x14ac:dyDescent="0.2">
      <c r="A501" s="66" t="s">
        <v>463</v>
      </c>
      <c r="B501" s="66" t="s">
        <v>466</v>
      </c>
      <c r="C501" s="67">
        <v>30</v>
      </c>
      <c r="D501" s="68">
        <v>1001114</v>
      </c>
      <c r="E501" s="68">
        <v>60066.84</v>
      </c>
      <c r="F501" s="69">
        <v>1.0357096869222169E-4</v>
      </c>
    </row>
    <row r="502" spans="1:6" x14ac:dyDescent="0.2">
      <c r="A502" s="66" t="s">
        <v>463</v>
      </c>
      <c r="B502" s="66" t="s">
        <v>467</v>
      </c>
      <c r="C502" s="67">
        <v>28</v>
      </c>
      <c r="D502" s="68">
        <v>805527</v>
      </c>
      <c r="E502" s="68">
        <v>48331.62</v>
      </c>
      <c r="F502" s="69">
        <v>8.3336374976015993E-5</v>
      </c>
    </row>
    <row r="503" spans="1:6" x14ac:dyDescent="0.2">
      <c r="A503" s="66" t="s">
        <v>463</v>
      </c>
      <c r="B503" s="66" t="s">
        <v>468</v>
      </c>
      <c r="C503" s="67">
        <v>28</v>
      </c>
      <c r="D503" s="68">
        <v>572425</v>
      </c>
      <c r="E503" s="68">
        <v>34345.5</v>
      </c>
      <c r="F503" s="69">
        <v>5.922063996072875E-5</v>
      </c>
    </row>
    <row r="504" spans="1:6" x14ac:dyDescent="0.2">
      <c r="A504" s="66" t="s">
        <v>463</v>
      </c>
      <c r="B504" s="66" t="s">
        <v>469</v>
      </c>
      <c r="C504" s="67">
        <v>22</v>
      </c>
      <c r="D504" s="68">
        <v>1360324</v>
      </c>
      <c r="E504" s="68">
        <v>81619.44</v>
      </c>
      <c r="F504" s="69">
        <v>1.4073329752183847E-4</v>
      </c>
    </row>
    <row r="505" spans="1:6" x14ac:dyDescent="0.2">
      <c r="A505" s="66" t="s">
        <v>463</v>
      </c>
      <c r="B505" s="66" t="s">
        <v>471</v>
      </c>
      <c r="C505" s="67">
        <v>17</v>
      </c>
      <c r="D505" s="68">
        <v>309973</v>
      </c>
      <c r="E505" s="68">
        <v>18598.38</v>
      </c>
      <c r="F505" s="69">
        <v>3.2068479592168359E-5</v>
      </c>
    </row>
    <row r="506" spans="1:6" x14ac:dyDescent="0.2">
      <c r="A506" s="66" t="s">
        <v>463</v>
      </c>
      <c r="B506" s="66" t="s">
        <v>470</v>
      </c>
      <c r="C506" s="67">
        <v>16</v>
      </c>
      <c r="D506" s="68">
        <v>546750</v>
      </c>
      <c r="E506" s="68">
        <v>32805</v>
      </c>
      <c r="F506" s="69">
        <v>5.656441437485862E-5</v>
      </c>
    </row>
    <row r="507" spans="1:6" x14ac:dyDescent="0.2">
      <c r="A507" s="66" t="s">
        <v>463</v>
      </c>
      <c r="B507" s="66" t="s">
        <v>473</v>
      </c>
      <c r="C507" s="67">
        <v>16</v>
      </c>
      <c r="D507" s="68">
        <v>143765</v>
      </c>
      <c r="E507" s="68">
        <v>8625.9</v>
      </c>
      <c r="F507" s="69">
        <v>1.4873311445087423E-5</v>
      </c>
    </row>
    <row r="508" spans="1:6" x14ac:dyDescent="0.2">
      <c r="A508" s="66" t="s">
        <v>463</v>
      </c>
      <c r="B508" s="66" t="s">
        <v>472</v>
      </c>
      <c r="C508" s="67">
        <v>16</v>
      </c>
      <c r="D508" s="68">
        <v>1229228</v>
      </c>
      <c r="E508" s="68">
        <v>73753.679999999993</v>
      </c>
      <c r="F508" s="69">
        <v>1.27170666581031E-4</v>
      </c>
    </row>
    <row r="509" spans="1:6" x14ac:dyDescent="0.2">
      <c r="A509" s="66" t="s">
        <v>463</v>
      </c>
      <c r="B509" s="66" t="s">
        <v>474</v>
      </c>
      <c r="C509" s="67">
        <v>12</v>
      </c>
      <c r="D509" s="68">
        <v>127613</v>
      </c>
      <c r="E509" s="68">
        <v>7656.78</v>
      </c>
      <c r="F509" s="69">
        <v>1.3202294671456484E-5</v>
      </c>
    </row>
    <row r="510" spans="1:6" x14ac:dyDescent="0.2">
      <c r="A510" s="66" t="s">
        <v>463</v>
      </c>
      <c r="B510" s="66" t="s">
        <v>475</v>
      </c>
      <c r="C510" s="67">
        <v>12</v>
      </c>
      <c r="D510" s="68">
        <v>157398</v>
      </c>
      <c r="E510" s="68">
        <v>9443.8799999999992</v>
      </c>
      <c r="F510" s="69">
        <v>1.628372326250388E-5</v>
      </c>
    </row>
    <row r="511" spans="1:6" x14ac:dyDescent="0.2">
      <c r="A511" s="66" t="s">
        <v>463</v>
      </c>
      <c r="B511" s="66" t="s">
        <v>476</v>
      </c>
      <c r="C511" s="67">
        <v>10</v>
      </c>
      <c r="D511" s="68">
        <v>146048</v>
      </c>
      <c r="E511" s="68">
        <v>8762.8799999999992</v>
      </c>
      <c r="F511" s="69">
        <v>1.5109500851612897E-5</v>
      </c>
    </row>
    <row r="512" spans="1:6" x14ac:dyDescent="0.2">
      <c r="A512" s="66" t="s">
        <v>463</v>
      </c>
      <c r="B512" s="66" t="s">
        <v>52</v>
      </c>
      <c r="C512" s="67">
        <v>21</v>
      </c>
      <c r="D512" s="68">
        <v>171035</v>
      </c>
      <c r="E512" s="68">
        <v>10025.31</v>
      </c>
      <c r="F512" s="69">
        <v>1.7286260907679129E-5</v>
      </c>
    </row>
    <row r="513" spans="1:6" x14ac:dyDescent="0.2">
      <c r="A513" s="66" t="s">
        <v>463</v>
      </c>
      <c r="B513" s="66" t="s">
        <v>53</v>
      </c>
      <c r="C513" s="67">
        <v>599</v>
      </c>
      <c r="D513" s="68">
        <v>34543898</v>
      </c>
      <c r="E513" s="68">
        <v>2069215.92</v>
      </c>
      <c r="F513" s="69">
        <v>3.5678703468963358E-3</v>
      </c>
    </row>
    <row r="514" spans="1:6" x14ac:dyDescent="0.2">
      <c r="A514" s="66" t="s">
        <v>477</v>
      </c>
      <c r="B514" s="66" t="s">
        <v>453</v>
      </c>
      <c r="C514" s="67">
        <v>304</v>
      </c>
      <c r="D514" s="68">
        <v>36050677</v>
      </c>
      <c r="E514" s="68">
        <v>2156835.13</v>
      </c>
      <c r="F514" s="69">
        <v>3.7189488197400412E-3</v>
      </c>
    </row>
    <row r="515" spans="1:6" x14ac:dyDescent="0.2">
      <c r="A515" s="66" t="s">
        <v>477</v>
      </c>
      <c r="B515" s="66" t="s">
        <v>478</v>
      </c>
      <c r="C515" s="67">
        <v>289</v>
      </c>
      <c r="D515" s="68">
        <v>39326764</v>
      </c>
      <c r="E515" s="68">
        <v>2355507.3199999998</v>
      </c>
      <c r="F515" s="69">
        <v>4.0615117241729216E-3</v>
      </c>
    </row>
    <row r="516" spans="1:6" x14ac:dyDescent="0.2">
      <c r="A516" s="66" t="s">
        <v>477</v>
      </c>
      <c r="B516" s="66" t="s">
        <v>479</v>
      </c>
      <c r="C516" s="67">
        <v>75</v>
      </c>
      <c r="D516" s="68">
        <v>1869214</v>
      </c>
      <c r="E516" s="68">
        <v>112152.84</v>
      </c>
      <c r="F516" s="69">
        <v>1.9338087837455324E-4</v>
      </c>
    </row>
    <row r="517" spans="1:6" x14ac:dyDescent="0.2">
      <c r="A517" s="66" t="s">
        <v>477</v>
      </c>
      <c r="B517" s="66" t="s">
        <v>480</v>
      </c>
      <c r="C517" s="67">
        <v>68</v>
      </c>
      <c r="D517" s="68">
        <v>3492035</v>
      </c>
      <c r="E517" s="68">
        <v>209522.1</v>
      </c>
      <c r="F517" s="69">
        <v>3.6127099177230807E-4</v>
      </c>
    </row>
    <row r="518" spans="1:6" x14ac:dyDescent="0.2">
      <c r="A518" s="66" t="s">
        <v>477</v>
      </c>
      <c r="B518" s="66" t="s">
        <v>481</v>
      </c>
      <c r="C518" s="67">
        <v>38</v>
      </c>
      <c r="D518" s="68">
        <v>868854</v>
      </c>
      <c r="E518" s="68">
        <v>52131.24</v>
      </c>
      <c r="F518" s="69">
        <v>8.9887915294473543E-5</v>
      </c>
    </row>
    <row r="519" spans="1:6" x14ac:dyDescent="0.2">
      <c r="A519" s="66" t="s">
        <v>477</v>
      </c>
      <c r="B519" s="66" t="s">
        <v>482</v>
      </c>
      <c r="C519" s="67">
        <v>15</v>
      </c>
      <c r="D519" s="68">
        <v>1432399</v>
      </c>
      <c r="E519" s="68">
        <v>85943.94</v>
      </c>
      <c r="F519" s="69">
        <v>1.4818986847029377E-4</v>
      </c>
    </row>
    <row r="520" spans="1:6" x14ac:dyDescent="0.2">
      <c r="A520" s="66" t="s">
        <v>477</v>
      </c>
      <c r="B520" s="66" t="s">
        <v>52</v>
      </c>
      <c r="C520" s="67">
        <v>92</v>
      </c>
      <c r="D520" s="68">
        <v>2867766</v>
      </c>
      <c r="E520" s="68">
        <v>171737.61</v>
      </c>
      <c r="F520" s="69">
        <v>2.9612063209229884E-4</v>
      </c>
    </row>
    <row r="521" spans="1:6" x14ac:dyDescent="0.2">
      <c r="A521" s="66" t="s">
        <v>477</v>
      </c>
      <c r="B521" s="66" t="s">
        <v>53</v>
      </c>
      <c r="C521" s="67">
        <v>881</v>
      </c>
      <c r="D521" s="68">
        <v>85907709</v>
      </c>
      <c r="E521" s="68">
        <v>5143830.18</v>
      </c>
      <c r="F521" s="69">
        <v>8.8693108299168905E-3</v>
      </c>
    </row>
    <row r="522" spans="1:6" x14ac:dyDescent="0.2">
      <c r="A522" s="66" t="s">
        <v>483</v>
      </c>
      <c r="B522" s="66" t="s">
        <v>484</v>
      </c>
      <c r="C522" s="67">
        <v>3237</v>
      </c>
      <c r="D522" s="68">
        <v>800125368</v>
      </c>
      <c r="E522" s="68">
        <v>47929400.409999996</v>
      </c>
      <c r="F522" s="69">
        <v>8.264284302788473E-2</v>
      </c>
    </row>
    <row r="523" spans="1:6" x14ac:dyDescent="0.2">
      <c r="A523" s="66" t="s">
        <v>483</v>
      </c>
      <c r="B523" s="66" t="s">
        <v>485</v>
      </c>
      <c r="C523" s="67">
        <v>731</v>
      </c>
      <c r="D523" s="68">
        <v>98795235</v>
      </c>
      <c r="E523" s="68">
        <v>5919428.7800000003</v>
      </c>
      <c r="F523" s="69">
        <v>1.0206646010497906E-2</v>
      </c>
    </row>
    <row r="524" spans="1:6" x14ac:dyDescent="0.2">
      <c r="A524" s="66" t="s">
        <v>483</v>
      </c>
      <c r="B524" s="66" t="s">
        <v>486</v>
      </c>
      <c r="C524" s="67">
        <v>234</v>
      </c>
      <c r="D524" s="68">
        <v>37577996</v>
      </c>
      <c r="E524" s="68">
        <v>2254679.7599999998</v>
      </c>
      <c r="F524" s="69">
        <v>3.8876585955569813E-3</v>
      </c>
    </row>
    <row r="525" spans="1:6" x14ac:dyDescent="0.2">
      <c r="A525" s="66" t="s">
        <v>483</v>
      </c>
      <c r="B525" s="66" t="s">
        <v>487</v>
      </c>
      <c r="C525" s="67">
        <v>144</v>
      </c>
      <c r="D525" s="68">
        <v>8208265</v>
      </c>
      <c r="E525" s="68">
        <v>491508.68</v>
      </c>
      <c r="F525" s="69">
        <v>8.4748973157627752E-4</v>
      </c>
    </row>
    <row r="526" spans="1:6" x14ac:dyDescent="0.2">
      <c r="A526" s="66" t="s">
        <v>483</v>
      </c>
      <c r="B526" s="66" t="s">
        <v>488</v>
      </c>
      <c r="C526" s="67">
        <v>88</v>
      </c>
      <c r="D526" s="68">
        <v>5256927</v>
      </c>
      <c r="E526" s="68">
        <v>315415.62</v>
      </c>
      <c r="F526" s="69">
        <v>5.4385916262712829E-4</v>
      </c>
    </row>
    <row r="527" spans="1:6" x14ac:dyDescent="0.2">
      <c r="A527" s="66" t="s">
        <v>483</v>
      </c>
      <c r="B527" s="66" t="s">
        <v>489</v>
      </c>
      <c r="C527" s="67">
        <v>75</v>
      </c>
      <c r="D527" s="68">
        <v>3838199</v>
      </c>
      <c r="E527" s="68">
        <v>230291.94</v>
      </c>
      <c r="F527" s="69">
        <v>3.9708363729157379E-4</v>
      </c>
    </row>
    <row r="528" spans="1:6" x14ac:dyDescent="0.2">
      <c r="A528" s="66" t="s">
        <v>483</v>
      </c>
      <c r="B528" s="66" t="s">
        <v>490</v>
      </c>
      <c r="C528" s="67">
        <v>68</v>
      </c>
      <c r="D528" s="68">
        <v>3071292</v>
      </c>
      <c r="E528" s="68">
        <v>184277.52</v>
      </c>
      <c r="F528" s="69">
        <v>3.1774272218415778E-4</v>
      </c>
    </row>
    <row r="529" spans="1:6" x14ac:dyDescent="0.2">
      <c r="A529" s="66" t="s">
        <v>483</v>
      </c>
      <c r="B529" s="66" t="s">
        <v>491</v>
      </c>
      <c r="C529" s="67">
        <v>61</v>
      </c>
      <c r="D529" s="68">
        <v>1861495</v>
      </c>
      <c r="E529" s="68">
        <v>111689.7</v>
      </c>
      <c r="F529" s="69">
        <v>1.9258230367942835E-4</v>
      </c>
    </row>
    <row r="530" spans="1:6" x14ac:dyDescent="0.2">
      <c r="A530" s="66" t="s">
        <v>483</v>
      </c>
      <c r="B530" s="66" t="s">
        <v>492</v>
      </c>
      <c r="C530" s="67">
        <v>56</v>
      </c>
      <c r="D530" s="68">
        <v>1177347</v>
      </c>
      <c r="E530" s="68">
        <v>70640.820000000007</v>
      </c>
      <c r="F530" s="69">
        <v>1.218032804224905E-4</v>
      </c>
    </row>
    <row r="531" spans="1:6" x14ac:dyDescent="0.2">
      <c r="A531" s="66" t="s">
        <v>483</v>
      </c>
      <c r="B531" s="66" t="s">
        <v>493</v>
      </c>
      <c r="C531" s="67">
        <v>43</v>
      </c>
      <c r="D531" s="68">
        <v>1331782</v>
      </c>
      <c r="E531" s="68">
        <v>79906.92</v>
      </c>
      <c r="F531" s="69">
        <v>1.3778046438953445E-4</v>
      </c>
    </row>
    <row r="532" spans="1:6" x14ac:dyDescent="0.2">
      <c r="A532" s="66" t="s">
        <v>483</v>
      </c>
      <c r="B532" s="66" t="s">
        <v>495</v>
      </c>
      <c r="C532" s="67">
        <v>36</v>
      </c>
      <c r="D532" s="68">
        <v>2510712</v>
      </c>
      <c r="E532" s="68">
        <v>150642.72</v>
      </c>
      <c r="F532" s="69">
        <v>2.5974751521523555E-4</v>
      </c>
    </row>
    <row r="533" spans="1:6" x14ac:dyDescent="0.2">
      <c r="A533" s="66" t="s">
        <v>483</v>
      </c>
      <c r="B533" s="66" t="s">
        <v>494</v>
      </c>
      <c r="C533" s="67">
        <v>35</v>
      </c>
      <c r="D533" s="68">
        <v>6448000</v>
      </c>
      <c r="E533" s="68">
        <v>386880</v>
      </c>
      <c r="F533" s="69">
        <v>6.6708247624890419E-4</v>
      </c>
    </row>
    <row r="534" spans="1:6" x14ac:dyDescent="0.2">
      <c r="A534" s="66" t="s">
        <v>483</v>
      </c>
      <c r="B534" s="66" t="s">
        <v>496</v>
      </c>
      <c r="C534" s="67">
        <v>28</v>
      </c>
      <c r="D534" s="68">
        <v>995224</v>
      </c>
      <c r="E534" s="68">
        <v>59713.440000000002</v>
      </c>
      <c r="F534" s="69">
        <v>1.0296161450718664E-4</v>
      </c>
    </row>
    <row r="535" spans="1:6" x14ac:dyDescent="0.2">
      <c r="A535" s="66" t="s">
        <v>483</v>
      </c>
      <c r="B535" s="66" t="s">
        <v>498</v>
      </c>
      <c r="C535" s="67">
        <v>22</v>
      </c>
      <c r="D535" s="68">
        <v>793951</v>
      </c>
      <c r="E535" s="68">
        <v>47637.06</v>
      </c>
      <c r="F535" s="69">
        <v>8.2138771572626203E-5</v>
      </c>
    </row>
    <row r="536" spans="1:6" x14ac:dyDescent="0.2">
      <c r="A536" s="66" t="s">
        <v>483</v>
      </c>
      <c r="B536" s="66" t="s">
        <v>497</v>
      </c>
      <c r="C536" s="67">
        <v>20</v>
      </c>
      <c r="D536" s="68">
        <v>1878250</v>
      </c>
      <c r="E536" s="68">
        <v>112695</v>
      </c>
      <c r="F536" s="69">
        <v>1.9431570425162907E-4</v>
      </c>
    </row>
    <row r="537" spans="1:6" x14ac:dyDescent="0.2">
      <c r="A537" s="66" t="s">
        <v>483</v>
      </c>
      <c r="B537" s="66" t="s">
        <v>80</v>
      </c>
      <c r="C537" s="67">
        <v>10</v>
      </c>
      <c r="D537" s="68">
        <v>688942</v>
      </c>
      <c r="E537" s="68">
        <v>41336.519999999997</v>
      </c>
      <c r="F537" s="69">
        <v>7.127498997392564E-5</v>
      </c>
    </row>
    <row r="538" spans="1:6" x14ac:dyDescent="0.2">
      <c r="A538" s="66" t="s">
        <v>483</v>
      </c>
      <c r="B538" s="66" t="s">
        <v>52</v>
      </c>
      <c r="C538" s="67">
        <v>110</v>
      </c>
      <c r="D538" s="68">
        <v>14763894</v>
      </c>
      <c r="E538" s="68">
        <v>751531.16</v>
      </c>
      <c r="F538" s="69">
        <v>1.295836608744343E-3</v>
      </c>
    </row>
    <row r="539" spans="1:6" x14ac:dyDescent="0.2">
      <c r="A539" s="66" t="s">
        <v>483</v>
      </c>
      <c r="B539" s="66" t="s">
        <v>53</v>
      </c>
      <c r="C539" s="67">
        <v>4998</v>
      </c>
      <c r="D539" s="68">
        <v>989322879</v>
      </c>
      <c r="E539" s="68">
        <v>59137676.049999997</v>
      </c>
      <c r="F539" s="69">
        <v>0.10196884661662406</v>
      </c>
    </row>
    <row r="540" spans="1:6" x14ac:dyDescent="0.2">
      <c r="A540" s="66" t="s">
        <v>499</v>
      </c>
      <c r="B540" s="66" t="s">
        <v>500</v>
      </c>
      <c r="C540" s="67">
        <v>85</v>
      </c>
      <c r="D540" s="68">
        <v>3118841</v>
      </c>
      <c r="E540" s="68">
        <v>187130.46</v>
      </c>
      <c r="F540" s="69">
        <v>3.2266193816789837E-4</v>
      </c>
    </row>
    <row r="541" spans="1:6" x14ac:dyDescent="0.2">
      <c r="A541" s="66" t="s">
        <v>499</v>
      </c>
      <c r="B541" s="66" t="s">
        <v>501</v>
      </c>
      <c r="C541" s="67">
        <v>82</v>
      </c>
      <c r="D541" s="68">
        <v>2891622</v>
      </c>
      <c r="E541" s="68">
        <v>173497.32</v>
      </c>
      <c r="F541" s="69">
        <v>2.9915483314761306E-4</v>
      </c>
    </row>
    <row r="542" spans="1:6" x14ac:dyDescent="0.2">
      <c r="A542" s="66" t="s">
        <v>499</v>
      </c>
      <c r="B542" s="66" t="s">
        <v>502</v>
      </c>
      <c r="C542" s="67">
        <v>34</v>
      </c>
      <c r="D542" s="68">
        <v>891273</v>
      </c>
      <c r="E542" s="68">
        <v>53476.38</v>
      </c>
      <c r="F542" s="69">
        <v>9.2207289059210548E-5</v>
      </c>
    </row>
    <row r="543" spans="1:6" x14ac:dyDescent="0.2">
      <c r="A543" s="66" t="s">
        <v>499</v>
      </c>
      <c r="B543" s="66" t="s">
        <v>799</v>
      </c>
      <c r="C543" s="67">
        <v>10</v>
      </c>
      <c r="D543" s="68">
        <v>103456</v>
      </c>
      <c r="E543" s="68">
        <v>6207.36</v>
      </c>
      <c r="F543" s="69">
        <v>1.0703114867060581E-5</v>
      </c>
    </row>
    <row r="544" spans="1:6" x14ac:dyDescent="0.2">
      <c r="A544" s="66" t="s">
        <v>499</v>
      </c>
      <c r="B544" s="66" t="s">
        <v>52</v>
      </c>
      <c r="C544" s="67">
        <v>37</v>
      </c>
      <c r="D544" s="68">
        <v>1045357</v>
      </c>
      <c r="E544" s="68">
        <v>62401.91</v>
      </c>
      <c r="F544" s="69">
        <v>1.0759724112247017E-4</v>
      </c>
    </row>
    <row r="545" spans="1:6" x14ac:dyDescent="0.2">
      <c r="A545" s="66" t="s">
        <v>499</v>
      </c>
      <c r="B545" s="66" t="s">
        <v>53</v>
      </c>
      <c r="C545" s="67">
        <v>248</v>
      </c>
      <c r="D545" s="68">
        <v>8050549</v>
      </c>
      <c r="E545" s="68">
        <v>482713.43</v>
      </c>
      <c r="F545" s="69">
        <v>8.3232441636425271E-4</v>
      </c>
    </row>
    <row r="546" spans="1:6" x14ac:dyDescent="0.2">
      <c r="A546" s="66" t="s">
        <v>503</v>
      </c>
      <c r="B546" s="66" t="s">
        <v>504</v>
      </c>
      <c r="C546" s="67">
        <v>183</v>
      </c>
      <c r="D546" s="68">
        <v>12419331</v>
      </c>
      <c r="E546" s="68">
        <v>744142.02</v>
      </c>
      <c r="F546" s="69">
        <v>1.2830957955502005E-3</v>
      </c>
    </row>
    <row r="547" spans="1:6" x14ac:dyDescent="0.2">
      <c r="A547" s="66" t="s">
        <v>503</v>
      </c>
      <c r="B547" s="66" t="s">
        <v>505</v>
      </c>
      <c r="C547" s="67">
        <v>17</v>
      </c>
      <c r="D547" s="68">
        <v>178479</v>
      </c>
      <c r="E547" s="68">
        <v>10708.74</v>
      </c>
      <c r="F547" s="69">
        <v>1.8464673275190473E-5</v>
      </c>
    </row>
    <row r="548" spans="1:6" x14ac:dyDescent="0.2">
      <c r="A548" s="66" t="s">
        <v>503</v>
      </c>
      <c r="B548" s="66" t="s">
        <v>503</v>
      </c>
      <c r="C548" s="67">
        <v>12</v>
      </c>
      <c r="D548" s="68">
        <v>196912</v>
      </c>
      <c r="E548" s="68">
        <v>11814.72</v>
      </c>
      <c r="F548" s="69">
        <v>2.0371672543908844E-5</v>
      </c>
    </row>
    <row r="549" spans="1:6" x14ac:dyDescent="0.2">
      <c r="A549" s="66" t="s">
        <v>503</v>
      </c>
      <c r="B549" s="66" t="s">
        <v>52</v>
      </c>
      <c r="C549" s="67">
        <v>19</v>
      </c>
      <c r="D549" s="68">
        <v>239625</v>
      </c>
      <c r="E549" s="68">
        <v>14169.27</v>
      </c>
      <c r="F549" s="69">
        <v>2.4431533597599544E-5</v>
      </c>
    </row>
    <row r="550" spans="1:6" x14ac:dyDescent="0.2">
      <c r="A550" s="66" t="s">
        <v>503</v>
      </c>
      <c r="B550" s="66" t="s">
        <v>53</v>
      </c>
      <c r="C550" s="67">
        <v>231</v>
      </c>
      <c r="D550" s="68">
        <v>13034347</v>
      </c>
      <c r="E550" s="68">
        <v>780834.75</v>
      </c>
      <c r="F550" s="69">
        <v>1.3463636749668994E-3</v>
      </c>
    </row>
    <row r="551" spans="1:6" x14ac:dyDescent="0.2">
      <c r="A551" s="66" t="s">
        <v>506</v>
      </c>
      <c r="B551" s="66" t="s">
        <v>507</v>
      </c>
      <c r="C551" s="67">
        <v>127</v>
      </c>
      <c r="D551" s="68">
        <v>7960911</v>
      </c>
      <c r="E551" s="68">
        <v>477509.1</v>
      </c>
      <c r="F551" s="69">
        <v>8.2335078799468983E-4</v>
      </c>
    </row>
    <row r="552" spans="1:6" x14ac:dyDescent="0.2">
      <c r="A552" s="66" t="s">
        <v>506</v>
      </c>
      <c r="B552" s="66" t="s">
        <v>508</v>
      </c>
      <c r="C552" s="67">
        <v>64</v>
      </c>
      <c r="D552" s="68">
        <v>2293000</v>
      </c>
      <c r="E552" s="68">
        <v>137580</v>
      </c>
      <c r="F552" s="69">
        <v>2.3722396371568508E-4</v>
      </c>
    </row>
    <row r="553" spans="1:6" x14ac:dyDescent="0.2">
      <c r="A553" s="66" t="s">
        <v>506</v>
      </c>
      <c r="B553" s="66" t="s">
        <v>510</v>
      </c>
      <c r="C553" s="67">
        <v>56</v>
      </c>
      <c r="D553" s="68">
        <v>2495936</v>
      </c>
      <c r="E553" s="68">
        <v>149756.16</v>
      </c>
      <c r="F553" s="69">
        <v>2.5821885351097782E-4</v>
      </c>
    </row>
    <row r="554" spans="1:6" x14ac:dyDescent="0.2">
      <c r="A554" s="66" t="s">
        <v>506</v>
      </c>
      <c r="B554" s="66" t="s">
        <v>509</v>
      </c>
      <c r="C554" s="67">
        <v>54</v>
      </c>
      <c r="D554" s="68">
        <v>6534352</v>
      </c>
      <c r="E554" s="68">
        <v>392061.12</v>
      </c>
      <c r="F554" s="69">
        <v>6.7601608449782561E-4</v>
      </c>
    </row>
    <row r="555" spans="1:6" x14ac:dyDescent="0.2">
      <c r="A555" s="66" t="s">
        <v>506</v>
      </c>
      <c r="B555" s="66" t="s">
        <v>511</v>
      </c>
      <c r="C555" s="67">
        <v>47</v>
      </c>
      <c r="D555" s="68">
        <v>2069101</v>
      </c>
      <c r="E555" s="68">
        <v>124146.06</v>
      </c>
      <c r="F555" s="69">
        <v>2.1406033168255023E-4</v>
      </c>
    </row>
    <row r="556" spans="1:6" x14ac:dyDescent="0.2">
      <c r="A556" s="66" t="s">
        <v>506</v>
      </c>
      <c r="B556" s="66" t="s">
        <v>513</v>
      </c>
      <c r="C556" s="67">
        <v>14</v>
      </c>
      <c r="D556" s="68">
        <v>659230</v>
      </c>
      <c r="E556" s="68">
        <v>39553.800000000003</v>
      </c>
      <c r="F556" s="69">
        <v>6.8201113650366807E-5</v>
      </c>
    </row>
    <row r="557" spans="1:6" x14ac:dyDescent="0.2">
      <c r="A557" s="66" t="s">
        <v>506</v>
      </c>
      <c r="B557" s="66" t="s">
        <v>514</v>
      </c>
      <c r="C557" s="67">
        <v>14</v>
      </c>
      <c r="D557" s="68">
        <v>365048</v>
      </c>
      <c r="E557" s="68">
        <v>21902.880000000001</v>
      </c>
      <c r="F557" s="69">
        <v>3.7766303317262715E-5</v>
      </c>
    </row>
    <row r="558" spans="1:6" x14ac:dyDescent="0.2">
      <c r="A558" s="66" t="s">
        <v>506</v>
      </c>
      <c r="B558" s="66" t="s">
        <v>512</v>
      </c>
      <c r="C558" s="67">
        <v>12</v>
      </c>
      <c r="D558" s="68">
        <v>409302</v>
      </c>
      <c r="E558" s="68">
        <v>24558.12</v>
      </c>
      <c r="F558" s="69">
        <v>4.2344632706828315E-5</v>
      </c>
    </row>
    <row r="559" spans="1:6" x14ac:dyDescent="0.2">
      <c r="A559" s="66" t="s">
        <v>506</v>
      </c>
      <c r="B559" s="66" t="s">
        <v>52</v>
      </c>
      <c r="C559" s="67">
        <v>13</v>
      </c>
      <c r="D559" s="68">
        <v>705973</v>
      </c>
      <c r="E559" s="68">
        <v>37011.78</v>
      </c>
      <c r="F559" s="69">
        <v>6.381800520259426E-5</v>
      </c>
    </row>
    <row r="560" spans="1:6" x14ac:dyDescent="0.2">
      <c r="A560" s="66" t="s">
        <v>506</v>
      </c>
      <c r="B560" s="66" t="s">
        <v>53</v>
      </c>
      <c r="C560" s="67">
        <v>401</v>
      </c>
      <c r="D560" s="68">
        <v>23492853</v>
      </c>
      <c r="E560" s="68">
        <v>1404079.02</v>
      </c>
      <c r="F560" s="69">
        <v>2.421000076278781E-3</v>
      </c>
    </row>
    <row r="561" spans="1:6" x14ac:dyDescent="0.2">
      <c r="A561" s="66" t="s">
        <v>515</v>
      </c>
      <c r="B561" s="66" t="s">
        <v>516</v>
      </c>
      <c r="C561" s="67">
        <v>242</v>
      </c>
      <c r="D561" s="68">
        <v>19270973</v>
      </c>
      <c r="E561" s="68">
        <v>1154928.04</v>
      </c>
      <c r="F561" s="69">
        <v>1.9913985132663709E-3</v>
      </c>
    </row>
    <row r="562" spans="1:6" x14ac:dyDescent="0.2">
      <c r="A562" s="66" t="s">
        <v>515</v>
      </c>
      <c r="B562" s="66" t="s">
        <v>517</v>
      </c>
      <c r="C562" s="67">
        <v>50</v>
      </c>
      <c r="D562" s="68">
        <v>1214996</v>
      </c>
      <c r="E562" s="68">
        <v>72899.759999999995</v>
      </c>
      <c r="F562" s="69">
        <v>1.2569828478792083E-4</v>
      </c>
    </row>
    <row r="563" spans="1:6" x14ac:dyDescent="0.2">
      <c r="A563" s="66" t="s">
        <v>515</v>
      </c>
      <c r="B563" s="66" t="s">
        <v>518</v>
      </c>
      <c r="C563" s="67">
        <v>41</v>
      </c>
      <c r="D563" s="68">
        <v>2440969</v>
      </c>
      <c r="E563" s="68">
        <v>146458.14000000001</v>
      </c>
      <c r="F563" s="69">
        <v>2.5253220300353778E-4</v>
      </c>
    </row>
    <row r="564" spans="1:6" x14ac:dyDescent="0.2">
      <c r="A564" s="66" t="s">
        <v>515</v>
      </c>
      <c r="B564" s="66" t="s">
        <v>519</v>
      </c>
      <c r="C564" s="67">
        <v>18</v>
      </c>
      <c r="D564" s="68">
        <v>421111</v>
      </c>
      <c r="E564" s="68">
        <v>25266.66</v>
      </c>
      <c r="F564" s="69">
        <v>4.3566341292750045E-5</v>
      </c>
    </row>
    <row r="565" spans="1:6" x14ac:dyDescent="0.2">
      <c r="A565" s="66" t="s">
        <v>515</v>
      </c>
      <c r="B565" s="66" t="s">
        <v>52</v>
      </c>
      <c r="C565" s="67">
        <v>72</v>
      </c>
      <c r="D565" s="68">
        <v>1593813</v>
      </c>
      <c r="E565" s="68">
        <v>95618.08</v>
      </c>
      <c r="F565" s="69">
        <v>1.6487062029716147E-4</v>
      </c>
    </row>
    <row r="566" spans="1:6" x14ac:dyDescent="0.2">
      <c r="A566" s="66" t="s">
        <v>515</v>
      </c>
      <c r="B566" s="66" t="s">
        <v>53</v>
      </c>
      <c r="C566" s="67">
        <v>423</v>
      </c>
      <c r="D566" s="68">
        <v>24941862</v>
      </c>
      <c r="E566" s="68">
        <v>1495170.68</v>
      </c>
      <c r="F566" s="69">
        <v>2.5780659626477406E-3</v>
      </c>
    </row>
    <row r="567" spans="1:6" x14ac:dyDescent="0.2">
      <c r="A567" s="66" t="s">
        <v>520</v>
      </c>
      <c r="B567" s="66" t="s">
        <v>521</v>
      </c>
      <c r="C567" s="67">
        <v>426</v>
      </c>
      <c r="D567" s="68">
        <v>44329523</v>
      </c>
      <c r="E567" s="68">
        <v>2654535.91</v>
      </c>
      <c r="F567" s="69">
        <v>4.5771153539455088E-3</v>
      </c>
    </row>
    <row r="568" spans="1:6" x14ac:dyDescent="0.2">
      <c r="A568" s="66" t="s">
        <v>520</v>
      </c>
      <c r="B568" s="66" t="s">
        <v>522</v>
      </c>
      <c r="C568" s="67">
        <v>75</v>
      </c>
      <c r="D568" s="68">
        <v>2080478</v>
      </c>
      <c r="E568" s="68">
        <v>124828.68</v>
      </c>
      <c r="F568" s="69">
        <v>2.152373473978548E-4</v>
      </c>
    </row>
    <row r="569" spans="1:6" x14ac:dyDescent="0.2">
      <c r="A569" s="66" t="s">
        <v>520</v>
      </c>
      <c r="B569" s="66" t="s">
        <v>317</v>
      </c>
      <c r="C569" s="67">
        <v>25</v>
      </c>
      <c r="D569" s="68">
        <v>576932</v>
      </c>
      <c r="E569" s="68">
        <v>34615.919999999998</v>
      </c>
      <c r="F569" s="69">
        <v>5.9686914886357439E-5</v>
      </c>
    </row>
    <row r="570" spans="1:6" x14ac:dyDescent="0.2">
      <c r="A570" s="66" t="s">
        <v>520</v>
      </c>
      <c r="B570" s="66" t="s">
        <v>523</v>
      </c>
      <c r="C570" s="67">
        <v>16</v>
      </c>
      <c r="D570" s="68">
        <v>620201</v>
      </c>
      <c r="E570" s="68">
        <v>37212.06</v>
      </c>
      <c r="F570" s="69">
        <v>6.4163340392687129E-5</v>
      </c>
    </row>
    <row r="571" spans="1:6" x14ac:dyDescent="0.2">
      <c r="A571" s="66" t="s">
        <v>520</v>
      </c>
      <c r="B571" s="66" t="s">
        <v>524</v>
      </c>
      <c r="C571" s="67">
        <v>16</v>
      </c>
      <c r="D571" s="68">
        <v>200527</v>
      </c>
      <c r="E571" s="68">
        <v>12031.62</v>
      </c>
      <c r="F571" s="69">
        <v>2.07456649681706E-5</v>
      </c>
    </row>
    <row r="572" spans="1:6" x14ac:dyDescent="0.2">
      <c r="A572" s="66" t="s">
        <v>520</v>
      </c>
      <c r="B572" s="66" t="s">
        <v>52</v>
      </c>
      <c r="C572" s="67">
        <v>49</v>
      </c>
      <c r="D572" s="68">
        <v>565529</v>
      </c>
      <c r="E572" s="68">
        <v>33889.26</v>
      </c>
      <c r="F572" s="69">
        <v>5.843396267329131E-5</v>
      </c>
    </row>
    <row r="573" spans="1:6" x14ac:dyDescent="0.2">
      <c r="A573" s="66" t="s">
        <v>520</v>
      </c>
      <c r="B573" s="66" t="s">
        <v>53</v>
      </c>
      <c r="C573" s="67">
        <v>607</v>
      </c>
      <c r="D573" s="68">
        <v>48373190</v>
      </c>
      <c r="E573" s="68">
        <v>2897113.45</v>
      </c>
      <c r="F573" s="69">
        <v>4.9953825842638704E-3</v>
      </c>
    </row>
    <row r="574" spans="1:6" x14ac:dyDescent="0.2">
      <c r="A574" s="66" t="s">
        <v>485</v>
      </c>
      <c r="B574" s="66" t="s">
        <v>525</v>
      </c>
      <c r="C574" s="67">
        <v>409</v>
      </c>
      <c r="D574" s="68">
        <v>47585280</v>
      </c>
      <c r="E574" s="68">
        <v>2849508.94</v>
      </c>
      <c r="F574" s="69">
        <v>4.9132999374188122E-3</v>
      </c>
    </row>
    <row r="575" spans="1:6" x14ac:dyDescent="0.2">
      <c r="A575" s="66" t="s">
        <v>485</v>
      </c>
      <c r="B575" s="66" t="s">
        <v>526</v>
      </c>
      <c r="C575" s="67">
        <v>277</v>
      </c>
      <c r="D575" s="68">
        <v>26521714</v>
      </c>
      <c r="E575" s="68">
        <v>1589635.39</v>
      </c>
      <c r="F575" s="69">
        <v>2.7409478709007769E-3</v>
      </c>
    </row>
    <row r="576" spans="1:6" x14ac:dyDescent="0.2">
      <c r="A576" s="66" t="s">
        <v>485</v>
      </c>
      <c r="B576" s="66" t="s">
        <v>527</v>
      </c>
      <c r="C576" s="67">
        <v>58</v>
      </c>
      <c r="D576" s="68">
        <v>1993573</v>
      </c>
      <c r="E576" s="68">
        <v>119614.38</v>
      </c>
      <c r="F576" s="69">
        <v>2.0624652813631465E-4</v>
      </c>
    </row>
    <row r="577" spans="1:6" x14ac:dyDescent="0.2">
      <c r="A577" s="66" t="s">
        <v>485</v>
      </c>
      <c r="B577" s="66" t="s">
        <v>528</v>
      </c>
      <c r="C577" s="67">
        <v>22</v>
      </c>
      <c r="D577" s="68">
        <v>1247437</v>
      </c>
      <c r="E577" s="68">
        <v>74846.22</v>
      </c>
      <c r="F577" s="69">
        <v>1.2905449176868862E-4</v>
      </c>
    </row>
    <row r="578" spans="1:6" x14ac:dyDescent="0.2">
      <c r="A578" s="66" t="s">
        <v>485</v>
      </c>
      <c r="B578" s="66" t="s">
        <v>529</v>
      </c>
      <c r="C578" s="67">
        <v>14</v>
      </c>
      <c r="D578" s="68">
        <v>215928</v>
      </c>
      <c r="E578" s="68">
        <v>12955.68</v>
      </c>
      <c r="F578" s="69">
        <v>2.2338986496816593E-5</v>
      </c>
    </row>
    <row r="579" spans="1:6" x14ac:dyDescent="0.2">
      <c r="A579" s="66" t="s">
        <v>485</v>
      </c>
      <c r="B579" s="66" t="s">
        <v>530</v>
      </c>
      <c r="C579" s="67">
        <v>13</v>
      </c>
      <c r="D579" s="68">
        <v>403546</v>
      </c>
      <c r="E579" s="68">
        <v>24212.76</v>
      </c>
      <c r="F579" s="69">
        <v>4.1749141588142106E-5</v>
      </c>
    </row>
    <row r="580" spans="1:6" x14ac:dyDescent="0.2">
      <c r="A580" s="66" t="s">
        <v>485</v>
      </c>
      <c r="B580" s="66" t="s">
        <v>52</v>
      </c>
      <c r="C580" s="67">
        <v>74</v>
      </c>
      <c r="D580" s="68">
        <v>2076213</v>
      </c>
      <c r="E580" s="68">
        <v>119914.86</v>
      </c>
      <c r="F580" s="69">
        <v>2.0676463437717296E-4</v>
      </c>
    </row>
    <row r="581" spans="1:6" x14ac:dyDescent="0.2">
      <c r="A581" s="66" t="s">
        <v>485</v>
      </c>
      <c r="B581" s="66" t="s">
        <v>53</v>
      </c>
      <c r="C581" s="67">
        <v>867</v>
      </c>
      <c r="D581" s="68">
        <v>80043691</v>
      </c>
      <c r="E581" s="68">
        <v>4790688.2300000004</v>
      </c>
      <c r="F581" s="69">
        <v>8.2604015906867258E-3</v>
      </c>
    </row>
    <row r="582" spans="1:6" x14ac:dyDescent="0.2">
      <c r="A582" s="66" t="s">
        <v>531</v>
      </c>
      <c r="B582" s="66" t="s">
        <v>532</v>
      </c>
      <c r="C582" s="67">
        <v>623</v>
      </c>
      <c r="D582" s="68">
        <v>85841535</v>
      </c>
      <c r="E582" s="68">
        <v>5140081.5599999996</v>
      </c>
      <c r="F582" s="69">
        <v>8.8628472269596005E-3</v>
      </c>
    </row>
    <row r="583" spans="1:6" x14ac:dyDescent="0.2">
      <c r="A583" s="66" t="s">
        <v>531</v>
      </c>
      <c r="B583" s="66" t="s">
        <v>533</v>
      </c>
      <c r="C583" s="67">
        <v>48</v>
      </c>
      <c r="D583" s="68">
        <v>1866369</v>
      </c>
      <c r="E583" s="68">
        <v>111982.14</v>
      </c>
      <c r="F583" s="69">
        <v>1.9308654685393784E-4</v>
      </c>
    </row>
    <row r="584" spans="1:6" x14ac:dyDescent="0.2">
      <c r="A584" s="66" t="s">
        <v>531</v>
      </c>
      <c r="B584" s="66" t="s">
        <v>534</v>
      </c>
      <c r="C584" s="67">
        <v>25</v>
      </c>
      <c r="D584" s="68">
        <v>273863</v>
      </c>
      <c r="E584" s="68">
        <v>16431.78</v>
      </c>
      <c r="F584" s="69">
        <v>2.8332693578311668E-5</v>
      </c>
    </row>
    <row r="585" spans="1:6" x14ac:dyDescent="0.2">
      <c r="A585" s="66" t="s">
        <v>531</v>
      </c>
      <c r="B585" s="66" t="s">
        <v>535</v>
      </c>
      <c r="C585" s="67">
        <v>22</v>
      </c>
      <c r="D585" s="68">
        <v>626001</v>
      </c>
      <c r="E585" s="68">
        <v>37560.06</v>
      </c>
      <c r="F585" s="69">
        <v>6.4763383563010282E-5</v>
      </c>
    </row>
    <row r="586" spans="1:6" x14ac:dyDescent="0.2">
      <c r="A586" s="66" t="s">
        <v>531</v>
      </c>
      <c r="B586" s="66" t="s">
        <v>536</v>
      </c>
      <c r="C586" s="67">
        <v>18</v>
      </c>
      <c r="D586" s="68">
        <v>466371</v>
      </c>
      <c r="E586" s="68">
        <v>27982.26</v>
      </c>
      <c r="F586" s="69">
        <v>4.8248747135651005E-5</v>
      </c>
    </row>
    <row r="587" spans="1:6" x14ac:dyDescent="0.2">
      <c r="A587" s="66" t="s">
        <v>531</v>
      </c>
      <c r="B587" s="66" t="s">
        <v>537</v>
      </c>
      <c r="C587" s="67">
        <v>16</v>
      </c>
      <c r="D587" s="68">
        <v>429311</v>
      </c>
      <c r="E587" s="68">
        <v>25758.66</v>
      </c>
      <c r="F587" s="69">
        <v>4.4414678188724152E-5</v>
      </c>
    </row>
    <row r="588" spans="1:6" x14ac:dyDescent="0.2">
      <c r="A588" s="66" t="s">
        <v>531</v>
      </c>
      <c r="B588" s="66" t="s">
        <v>538</v>
      </c>
      <c r="C588" s="67">
        <v>13</v>
      </c>
      <c r="D588" s="68">
        <v>426830</v>
      </c>
      <c r="E588" s="68">
        <v>25609.8</v>
      </c>
      <c r="F588" s="69">
        <v>4.4158004549832475E-5</v>
      </c>
    </row>
    <row r="589" spans="1:6" x14ac:dyDescent="0.2">
      <c r="A589" s="66" t="s">
        <v>531</v>
      </c>
      <c r="B589" s="66" t="s">
        <v>539</v>
      </c>
      <c r="C589" s="67">
        <v>12</v>
      </c>
      <c r="D589" s="68">
        <v>851582</v>
      </c>
      <c r="E589" s="68">
        <v>51094.92</v>
      </c>
      <c r="F589" s="69">
        <v>8.8101028115538817E-5</v>
      </c>
    </row>
    <row r="590" spans="1:6" x14ac:dyDescent="0.2">
      <c r="A590" s="66" t="s">
        <v>531</v>
      </c>
      <c r="B590" s="66" t="s">
        <v>540</v>
      </c>
      <c r="C590" s="67">
        <v>10</v>
      </c>
      <c r="D590" s="68">
        <v>789175</v>
      </c>
      <c r="E590" s="68">
        <v>47350.5</v>
      </c>
      <c r="F590" s="69">
        <v>8.1644667058580796E-5</v>
      </c>
    </row>
    <row r="591" spans="1:6" x14ac:dyDescent="0.2">
      <c r="A591" s="66" t="s">
        <v>531</v>
      </c>
      <c r="B591" s="66" t="s">
        <v>52</v>
      </c>
      <c r="C591" s="67">
        <v>46</v>
      </c>
      <c r="D591" s="68">
        <v>1418869</v>
      </c>
      <c r="E591" s="68">
        <v>82755.72</v>
      </c>
      <c r="F591" s="69">
        <v>1.4269254192866254E-4</v>
      </c>
    </row>
    <row r="592" spans="1:6" x14ac:dyDescent="0.2">
      <c r="A592" s="66" t="s">
        <v>531</v>
      </c>
      <c r="B592" s="66" t="s">
        <v>53</v>
      </c>
      <c r="C592" s="67">
        <v>833</v>
      </c>
      <c r="D592" s="68">
        <v>92989906</v>
      </c>
      <c r="E592" s="68">
        <v>5566607.4000000004</v>
      </c>
      <c r="F592" s="69">
        <v>9.5982895179318514E-3</v>
      </c>
    </row>
    <row r="593" spans="1:6" x14ac:dyDescent="0.2">
      <c r="A593" s="66" t="s">
        <v>541</v>
      </c>
      <c r="B593" s="66" t="s">
        <v>542</v>
      </c>
      <c r="C593" s="67">
        <v>200</v>
      </c>
      <c r="D593" s="68">
        <v>13081017</v>
      </c>
      <c r="E593" s="68">
        <v>784619.57</v>
      </c>
      <c r="F593" s="69">
        <v>1.3528896962079983E-3</v>
      </c>
    </row>
    <row r="594" spans="1:6" x14ac:dyDescent="0.2">
      <c r="A594" s="66" t="s">
        <v>541</v>
      </c>
      <c r="B594" s="66" t="s">
        <v>543</v>
      </c>
      <c r="C594" s="67">
        <v>54</v>
      </c>
      <c r="D594" s="68">
        <v>1762062</v>
      </c>
      <c r="E594" s="68">
        <v>105723.72</v>
      </c>
      <c r="F594" s="69">
        <v>1.8229539116999019E-4</v>
      </c>
    </row>
    <row r="595" spans="1:6" x14ac:dyDescent="0.2">
      <c r="A595" s="66" t="s">
        <v>541</v>
      </c>
      <c r="B595" s="66" t="s">
        <v>544</v>
      </c>
      <c r="C595" s="67">
        <v>19</v>
      </c>
      <c r="D595" s="68">
        <v>3139768</v>
      </c>
      <c r="E595" s="68">
        <v>188386.08</v>
      </c>
      <c r="F595" s="69">
        <v>3.2482695599985568E-4</v>
      </c>
    </row>
    <row r="596" spans="1:6" x14ac:dyDescent="0.2">
      <c r="A596" s="66" t="s">
        <v>541</v>
      </c>
      <c r="B596" s="66" t="s">
        <v>545</v>
      </c>
      <c r="C596" s="67">
        <v>16</v>
      </c>
      <c r="D596" s="68">
        <v>2248540</v>
      </c>
      <c r="E596" s="68">
        <v>134912.4</v>
      </c>
      <c r="F596" s="69">
        <v>2.3262432244800109E-4</v>
      </c>
    </row>
    <row r="597" spans="1:6" x14ac:dyDescent="0.2">
      <c r="A597" s="66" t="s">
        <v>541</v>
      </c>
      <c r="B597" s="66" t="s">
        <v>546</v>
      </c>
      <c r="C597" s="67">
        <v>12</v>
      </c>
      <c r="D597" s="68">
        <v>247832</v>
      </c>
      <c r="E597" s="68">
        <v>14869.92</v>
      </c>
      <c r="F597" s="69">
        <v>2.5639637756469979E-5</v>
      </c>
    </row>
    <row r="598" spans="1:6" x14ac:dyDescent="0.2">
      <c r="A598" s="66" t="s">
        <v>541</v>
      </c>
      <c r="B598" s="66" t="s">
        <v>547</v>
      </c>
      <c r="C598" s="67">
        <v>11</v>
      </c>
      <c r="D598" s="68">
        <v>285572</v>
      </c>
      <c r="E598" s="68">
        <v>17134.32</v>
      </c>
      <c r="F598" s="69">
        <v>2.9544056592331275E-5</v>
      </c>
    </row>
    <row r="599" spans="1:6" x14ac:dyDescent="0.2">
      <c r="A599" s="66" t="s">
        <v>541</v>
      </c>
      <c r="B599" s="66" t="s">
        <v>52</v>
      </c>
      <c r="C599" s="67">
        <v>27</v>
      </c>
      <c r="D599" s="68">
        <v>433154</v>
      </c>
      <c r="E599" s="68">
        <v>25868.83</v>
      </c>
      <c r="F599" s="69">
        <v>4.4604640131466973E-5</v>
      </c>
    </row>
    <row r="600" spans="1:6" x14ac:dyDescent="0.2">
      <c r="A600" s="66" t="s">
        <v>541</v>
      </c>
      <c r="B600" s="66" t="s">
        <v>53</v>
      </c>
      <c r="C600" s="67">
        <v>339</v>
      </c>
      <c r="D600" s="68">
        <v>21197945</v>
      </c>
      <c r="E600" s="68">
        <v>1271514.8400000001</v>
      </c>
      <c r="F600" s="69">
        <v>2.192424700306114E-3</v>
      </c>
    </row>
    <row r="601" spans="1:6" x14ac:dyDescent="0.2">
      <c r="A601" s="66" t="s">
        <v>548</v>
      </c>
      <c r="B601" s="66" t="s">
        <v>549</v>
      </c>
      <c r="C601" s="67">
        <v>174</v>
      </c>
      <c r="D601" s="68">
        <v>9522483</v>
      </c>
      <c r="E601" s="68">
        <v>570214.82999999996</v>
      </c>
      <c r="F601" s="69">
        <v>9.8319975390365991E-4</v>
      </c>
    </row>
    <row r="602" spans="1:6" x14ac:dyDescent="0.2">
      <c r="A602" s="66" t="s">
        <v>548</v>
      </c>
      <c r="B602" s="66" t="s">
        <v>550</v>
      </c>
      <c r="C602" s="67">
        <v>91</v>
      </c>
      <c r="D602" s="68">
        <v>2639400</v>
      </c>
      <c r="E602" s="68">
        <v>158339.24</v>
      </c>
      <c r="F602" s="69">
        <v>2.7301833205792373E-4</v>
      </c>
    </row>
    <row r="603" spans="1:6" x14ac:dyDescent="0.2">
      <c r="A603" s="66" t="s">
        <v>548</v>
      </c>
      <c r="B603" s="66" t="s">
        <v>551</v>
      </c>
      <c r="C603" s="67">
        <v>33</v>
      </c>
      <c r="D603" s="68">
        <v>916562</v>
      </c>
      <c r="E603" s="68">
        <v>54993.72</v>
      </c>
      <c r="F603" s="69">
        <v>9.4823580737538485E-5</v>
      </c>
    </row>
    <row r="604" spans="1:6" x14ac:dyDescent="0.2">
      <c r="A604" s="66" t="s">
        <v>548</v>
      </c>
      <c r="B604" s="66" t="s">
        <v>389</v>
      </c>
      <c r="C604" s="67">
        <v>21</v>
      </c>
      <c r="D604" s="68">
        <v>1137505</v>
      </c>
      <c r="E604" s="68">
        <v>68250.3</v>
      </c>
      <c r="F604" s="69">
        <v>1.1768139766524656E-4</v>
      </c>
    </row>
    <row r="605" spans="1:6" x14ac:dyDescent="0.2">
      <c r="A605" s="66" t="s">
        <v>548</v>
      </c>
      <c r="B605" s="66" t="s">
        <v>552</v>
      </c>
      <c r="C605" s="67">
        <v>11</v>
      </c>
      <c r="D605" s="68">
        <v>199184</v>
      </c>
      <c r="E605" s="68">
        <v>11951.04</v>
      </c>
      <c r="F605" s="69">
        <v>2.0606723937525085E-5</v>
      </c>
    </row>
    <row r="606" spans="1:6" x14ac:dyDescent="0.2">
      <c r="A606" s="66" t="s">
        <v>548</v>
      </c>
      <c r="B606" s="66" t="s">
        <v>52</v>
      </c>
      <c r="C606" s="67">
        <v>38</v>
      </c>
      <c r="D606" s="68">
        <v>741548</v>
      </c>
      <c r="E606" s="68">
        <v>42941.93</v>
      </c>
      <c r="F606" s="69">
        <v>7.404313740515691E-5</v>
      </c>
    </row>
    <row r="607" spans="1:6" x14ac:dyDescent="0.2">
      <c r="A607" s="66" t="s">
        <v>548</v>
      </c>
      <c r="B607" s="66" t="s">
        <v>53</v>
      </c>
      <c r="C607" s="67">
        <v>368</v>
      </c>
      <c r="D607" s="68">
        <v>15156682</v>
      </c>
      <c r="E607" s="68">
        <v>906691.06</v>
      </c>
      <c r="F607" s="69">
        <v>1.5633729257070509E-3</v>
      </c>
    </row>
    <row r="608" spans="1:6" x14ac:dyDescent="0.2">
      <c r="A608" s="66" t="s">
        <v>199</v>
      </c>
      <c r="B608" s="66" t="s">
        <v>553</v>
      </c>
      <c r="C608" s="67">
        <v>119</v>
      </c>
      <c r="D608" s="68">
        <v>8746219</v>
      </c>
      <c r="E608" s="68">
        <v>523534.55</v>
      </c>
      <c r="F608" s="69">
        <v>9.0271072171178596E-4</v>
      </c>
    </row>
    <row r="609" spans="1:6" x14ac:dyDescent="0.2">
      <c r="A609" s="66" t="s">
        <v>199</v>
      </c>
      <c r="B609" s="66" t="s">
        <v>554</v>
      </c>
      <c r="C609" s="67">
        <v>62</v>
      </c>
      <c r="D609" s="68">
        <v>2912624</v>
      </c>
      <c r="E609" s="68">
        <v>174757.44</v>
      </c>
      <c r="F609" s="69">
        <v>3.0132761015849697E-4</v>
      </c>
    </row>
    <row r="610" spans="1:6" x14ac:dyDescent="0.2">
      <c r="A610" s="66" t="s">
        <v>199</v>
      </c>
      <c r="B610" s="66" t="s">
        <v>555</v>
      </c>
      <c r="C610" s="67">
        <v>23</v>
      </c>
      <c r="D610" s="68">
        <v>418250</v>
      </c>
      <c r="E610" s="68">
        <v>25095</v>
      </c>
      <c r="F610" s="69">
        <v>4.3270354480630305E-5</v>
      </c>
    </row>
    <row r="611" spans="1:6" x14ac:dyDescent="0.2">
      <c r="A611" s="66" t="s">
        <v>199</v>
      </c>
      <c r="B611" s="66" t="s">
        <v>556</v>
      </c>
      <c r="C611" s="67">
        <v>19</v>
      </c>
      <c r="D611" s="68">
        <v>182859</v>
      </c>
      <c r="E611" s="68">
        <v>10971.54</v>
      </c>
      <c r="F611" s="69">
        <v>1.891780932450347E-5</v>
      </c>
    </row>
    <row r="612" spans="1:6" x14ac:dyDescent="0.2">
      <c r="A612" s="66" t="s">
        <v>199</v>
      </c>
      <c r="B612" s="66" t="s">
        <v>557</v>
      </c>
      <c r="C612" s="67">
        <v>14</v>
      </c>
      <c r="D612" s="68">
        <v>140278</v>
      </c>
      <c r="E612" s="68">
        <v>8416.68</v>
      </c>
      <c r="F612" s="69">
        <v>1.4512561352860389E-5</v>
      </c>
    </row>
    <row r="613" spans="1:6" x14ac:dyDescent="0.2">
      <c r="A613" s="66" t="s">
        <v>199</v>
      </c>
      <c r="B613" s="66" t="s">
        <v>558</v>
      </c>
      <c r="C613" s="67">
        <v>10</v>
      </c>
      <c r="D613" s="68">
        <v>254615</v>
      </c>
      <c r="E613" s="68">
        <v>15276.9</v>
      </c>
      <c r="F613" s="69">
        <v>2.6341377898590994E-5</v>
      </c>
    </row>
    <row r="614" spans="1:6" x14ac:dyDescent="0.2">
      <c r="A614" s="66" t="s">
        <v>199</v>
      </c>
      <c r="B614" s="66" t="s">
        <v>52</v>
      </c>
      <c r="C614" s="67">
        <v>26</v>
      </c>
      <c r="D614" s="68">
        <v>242699</v>
      </c>
      <c r="E614" s="68">
        <v>14561.94</v>
      </c>
      <c r="F614" s="69">
        <v>2.5108599550733998E-5</v>
      </c>
    </row>
    <row r="615" spans="1:6" x14ac:dyDescent="0.2">
      <c r="A615" s="66" t="s">
        <v>199</v>
      </c>
      <c r="B615" s="66" t="s">
        <v>53</v>
      </c>
      <c r="C615" s="67">
        <v>273</v>
      </c>
      <c r="D615" s="68">
        <v>12897544</v>
      </c>
      <c r="E615" s="68">
        <v>772614.05</v>
      </c>
      <c r="F615" s="69">
        <v>1.3321890344776021E-3</v>
      </c>
    </row>
    <row r="616" spans="1:6" x14ac:dyDescent="0.2">
      <c r="A616" s="66" t="s">
        <v>422</v>
      </c>
      <c r="B616" s="66" t="s">
        <v>559</v>
      </c>
      <c r="C616" s="67">
        <v>152</v>
      </c>
      <c r="D616" s="68">
        <v>8865373</v>
      </c>
      <c r="E616" s="68">
        <v>531190.49</v>
      </c>
      <c r="F616" s="69">
        <v>9.1591156800317612E-4</v>
      </c>
    </row>
    <row r="617" spans="1:6" x14ac:dyDescent="0.2">
      <c r="A617" s="66" t="s">
        <v>422</v>
      </c>
      <c r="B617" s="66" t="s">
        <v>560</v>
      </c>
      <c r="C617" s="67">
        <v>15</v>
      </c>
      <c r="D617" s="68">
        <v>1726219</v>
      </c>
      <c r="E617" s="68">
        <v>103573.14</v>
      </c>
      <c r="F617" s="69">
        <v>1.7858722783311215E-4</v>
      </c>
    </row>
    <row r="618" spans="1:6" x14ac:dyDescent="0.2">
      <c r="A618" s="66" t="s">
        <v>422</v>
      </c>
      <c r="B618" s="66" t="s">
        <v>52</v>
      </c>
      <c r="C618" s="67">
        <v>24</v>
      </c>
      <c r="D618" s="68">
        <v>347219</v>
      </c>
      <c r="E618" s="68">
        <v>20801.939999999999</v>
      </c>
      <c r="F618" s="69">
        <v>3.5867994328942128E-5</v>
      </c>
    </row>
    <row r="619" spans="1:6" x14ac:dyDescent="0.2">
      <c r="A619" s="66" t="s">
        <v>422</v>
      </c>
      <c r="B619" s="66" t="s">
        <v>53</v>
      </c>
      <c r="C619" s="67">
        <v>191</v>
      </c>
      <c r="D619" s="68">
        <v>10938811</v>
      </c>
      <c r="E619" s="68">
        <v>655565.56999999995</v>
      </c>
      <c r="F619" s="69">
        <v>1.1303667901652304E-3</v>
      </c>
    </row>
    <row r="620" spans="1:6" x14ac:dyDescent="0.2">
      <c r="A620" s="66" t="s">
        <v>561</v>
      </c>
      <c r="B620" s="66" t="s">
        <v>562</v>
      </c>
      <c r="C620" s="67">
        <v>205</v>
      </c>
      <c r="D620" s="68">
        <v>16031808</v>
      </c>
      <c r="E620" s="68">
        <v>960403.22</v>
      </c>
      <c r="F620" s="69">
        <v>1.655986761256775E-3</v>
      </c>
    </row>
    <row r="621" spans="1:6" x14ac:dyDescent="0.2">
      <c r="A621" s="66" t="s">
        <v>561</v>
      </c>
      <c r="B621" s="66" t="s">
        <v>563</v>
      </c>
      <c r="C621" s="67">
        <v>39</v>
      </c>
      <c r="D621" s="68">
        <v>1430839</v>
      </c>
      <c r="E621" s="68">
        <v>85850.34</v>
      </c>
      <c r="F621" s="69">
        <v>1.4802847754862063E-4</v>
      </c>
    </row>
    <row r="622" spans="1:6" x14ac:dyDescent="0.2">
      <c r="A622" s="66" t="s">
        <v>561</v>
      </c>
      <c r="B622" s="66" t="s">
        <v>564</v>
      </c>
      <c r="C622" s="67">
        <v>37</v>
      </c>
      <c r="D622" s="68">
        <v>1251891</v>
      </c>
      <c r="E622" s="68">
        <v>75053.58</v>
      </c>
      <c r="F622" s="69">
        <v>1.2941203473362602E-4</v>
      </c>
    </row>
    <row r="623" spans="1:6" x14ac:dyDescent="0.2">
      <c r="A623" s="66" t="s">
        <v>561</v>
      </c>
      <c r="B623" s="66" t="s">
        <v>52</v>
      </c>
      <c r="C623" s="67">
        <v>20</v>
      </c>
      <c r="D623" s="68">
        <v>373783</v>
      </c>
      <c r="E623" s="68">
        <v>22380.25</v>
      </c>
      <c r="F623" s="69">
        <v>3.8589414260415474E-5</v>
      </c>
    </row>
    <row r="624" spans="1:6" x14ac:dyDescent="0.2">
      <c r="A624" s="66" t="s">
        <v>561</v>
      </c>
      <c r="B624" s="66" t="s">
        <v>53</v>
      </c>
      <c r="C624" s="67">
        <v>301</v>
      </c>
      <c r="D624" s="68">
        <v>19088321</v>
      </c>
      <c r="E624" s="68">
        <v>1143687.3899999999</v>
      </c>
      <c r="F624" s="69">
        <v>1.9720166877994368E-3</v>
      </c>
    </row>
    <row r="625" spans="1:6" x14ac:dyDescent="0.2">
      <c r="A625" s="66" t="s">
        <v>565</v>
      </c>
      <c r="B625" s="66" t="s">
        <v>565</v>
      </c>
      <c r="C625" s="67">
        <v>644</v>
      </c>
      <c r="D625" s="68">
        <v>90657730</v>
      </c>
      <c r="E625" s="68">
        <v>5430520.3099999996</v>
      </c>
      <c r="F625" s="69">
        <v>9.3636397221742319E-3</v>
      </c>
    </row>
    <row r="626" spans="1:6" x14ac:dyDescent="0.2">
      <c r="A626" s="66" t="s">
        <v>565</v>
      </c>
      <c r="B626" s="66" t="s">
        <v>566</v>
      </c>
      <c r="C626" s="67">
        <v>113</v>
      </c>
      <c r="D626" s="68">
        <v>4388770</v>
      </c>
      <c r="E626" s="68">
        <v>263326.2</v>
      </c>
      <c r="F626" s="69">
        <v>4.5404335596881259E-4</v>
      </c>
    </row>
    <row r="627" spans="1:6" x14ac:dyDescent="0.2">
      <c r="A627" s="66" t="s">
        <v>565</v>
      </c>
      <c r="B627" s="66" t="s">
        <v>164</v>
      </c>
      <c r="C627" s="67">
        <v>87</v>
      </c>
      <c r="D627" s="68">
        <v>8322678</v>
      </c>
      <c r="E627" s="68">
        <v>499359.15</v>
      </c>
      <c r="F627" s="69">
        <v>8.6102599855135441E-4</v>
      </c>
    </row>
    <row r="628" spans="1:6" x14ac:dyDescent="0.2">
      <c r="A628" s="66" t="s">
        <v>565</v>
      </c>
      <c r="B628" s="66" t="s">
        <v>567</v>
      </c>
      <c r="C628" s="67">
        <v>21</v>
      </c>
      <c r="D628" s="68">
        <v>841738</v>
      </c>
      <c r="E628" s="68">
        <v>50504.28</v>
      </c>
      <c r="F628" s="69">
        <v>8.7082610017493811E-5</v>
      </c>
    </row>
    <row r="629" spans="1:6" x14ac:dyDescent="0.2">
      <c r="A629" s="66" t="s">
        <v>565</v>
      </c>
      <c r="B629" s="66" t="s">
        <v>568</v>
      </c>
      <c r="C629" s="67">
        <v>13</v>
      </c>
      <c r="D629" s="68">
        <v>61331</v>
      </c>
      <c r="E629" s="68">
        <v>3679.86</v>
      </c>
      <c r="F629" s="69">
        <v>6.3450427032911826E-6</v>
      </c>
    </row>
    <row r="630" spans="1:6" x14ac:dyDescent="0.2">
      <c r="A630" s="66" t="s">
        <v>565</v>
      </c>
      <c r="B630" s="66" t="s">
        <v>52</v>
      </c>
      <c r="C630" s="67">
        <v>73</v>
      </c>
      <c r="D630" s="68">
        <v>1312098</v>
      </c>
      <c r="E630" s="68">
        <v>77312.39</v>
      </c>
      <c r="F630" s="69">
        <v>1.333068149449985E-4</v>
      </c>
    </row>
    <row r="631" spans="1:6" x14ac:dyDescent="0.2">
      <c r="A631" s="66" t="s">
        <v>565</v>
      </c>
      <c r="B631" s="66" t="s">
        <v>53</v>
      </c>
      <c r="C631" s="67">
        <v>951</v>
      </c>
      <c r="D631" s="68">
        <v>105584345</v>
      </c>
      <c r="E631" s="68">
        <v>6324702.1900000004</v>
      </c>
      <c r="F631" s="69">
        <v>1.0905443544360183E-2</v>
      </c>
    </row>
    <row r="632" spans="1:6" x14ac:dyDescent="0.2">
      <c r="A632" s="66" t="s">
        <v>569</v>
      </c>
      <c r="B632" s="66" t="s">
        <v>570</v>
      </c>
      <c r="C632" s="67">
        <v>202</v>
      </c>
      <c r="D632" s="68">
        <v>18478591</v>
      </c>
      <c r="E632" s="68">
        <v>1108715.46</v>
      </c>
      <c r="F632" s="69">
        <v>1.9117159184042672E-3</v>
      </c>
    </row>
    <row r="633" spans="1:6" x14ac:dyDescent="0.2">
      <c r="A633" s="66" t="s">
        <v>569</v>
      </c>
      <c r="B633" s="66" t="s">
        <v>571</v>
      </c>
      <c r="C633" s="67">
        <v>65</v>
      </c>
      <c r="D633" s="68">
        <v>2498935</v>
      </c>
      <c r="E633" s="68">
        <v>149936.1</v>
      </c>
      <c r="F633" s="69">
        <v>2.5852911721232249E-4</v>
      </c>
    </row>
    <row r="634" spans="1:6" x14ac:dyDescent="0.2">
      <c r="A634" s="66" t="s">
        <v>569</v>
      </c>
      <c r="B634" s="66" t="s">
        <v>572</v>
      </c>
      <c r="C634" s="67">
        <v>60</v>
      </c>
      <c r="D634" s="68">
        <v>3416153</v>
      </c>
      <c r="E634" s="68">
        <v>204969.18</v>
      </c>
      <c r="F634" s="69">
        <v>3.5342056490153892E-4</v>
      </c>
    </row>
    <row r="635" spans="1:6" x14ac:dyDescent="0.2">
      <c r="A635" s="66" t="s">
        <v>569</v>
      </c>
      <c r="B635" s="66" t="s">
        <v>573</v>
      </c>
      <c r="C635" s="67">
        <v>55</v>
      </c>
      <c r="D635" s="68">
        <v>2413559</v>
      </c>
      <c r="E635" s="68">
        <v>144813.54</v>
      </c>
      <c r="F635" s="69">
        <v>2.4969648174516583E-4</v>
      </c>
    </row>
    <row r="636" spans="1:6" x14ac:dyDescent="0.2">
      <c r="A636" s="66" t="s">
        <v>569</v>
      </c>
      <c r="B636" s="66" t="s">
        <v>574</v>
      </c>
      <c r="C636" s="67">
        <v>34</v>
      </c>
      <c r="D636" s="68">
        <v>1329824</v>
      </c>
      <c r="E636" s="68">
        <v>79773.66</v>
      </c>
      <c r="F636" s="69">
        <v>1.3755068923758829E-4</v>
      </c>
    </row>
    <row r="637" spans="1:6" x14ac:dyDescent="0.2">
      <c r="A637" s="66" t="s">
        <v>569</v>
      </c>
      <c r="B637" s="66" t="s">
        <v>575</v>
      </c>
      <c r="C637" s="67">
        <v>29</v>
      </c>
      <c r="D637" s="68">
        <v>1295167</v>
      </c>
      <c r="E637" s="68">
        <v>77700.27</v>
      </c>
      <c r="F637" s="69">
        <v>1.3397562168323109E-4</v>
      </c>
    </row>
    <row r="638" spans="1:6" x14ac:dyDescent="0.2">
      <c r="A638" s="66" t="s">
        <v>569</v>
      </c>
      <c r="B638" s="66" t="s">
        <v>576</v>
      </c>
      <c r="C638" s="67">
        <v>11</v>
      </c>
      <c r="D638" s="68">
        <v>567115</v>
      </c>
      <c r="E638" s="68">
        <v>34026.9</v>
      </c>
      <c r="F638" s="69">
        <v>5.8671290092726012E-5</v>
      </c>
    </row>
    <row r="639" spans="1:6" x14ac:dyDescent="0.2">
      <c r="A639" s="66" t="s">
        <v>569</v>
      </c>
      <c r="B639" s="66" t="s">
        <v>52</v>
      </c>
      <c r="C639" s="67">
        <v>25</v>
      </c>
      <c r="D639" s="68">
        <v>805613</v>
      </c>
      <c r="E639" s="68">
        <v>44101.37</v>
      </c>
      <c r="F639" s="69">
        <v>7.6042315719523213E-5</v>
      </c>
    </row>
    <row r="640" spans="1:6" x14ac:dyDescent="0.2">
      <c r="A640" s="66" t="s">
        <v>569</v>
      </c>
      <c r="B640" s="66" t="s">
        <v>53</v>
      </c>
      <c r="C640" s="67">
        <v>481</v>
      </c>
      <c r="D640" s="68">
        <v>30804957</v>
      </c>
      <c r="E640" s="68">
        <v>1844036.48</v>
      </c>
      <c r="F640" s="69">
        <v>3.1796019989963628E-3</v>
      </c>
    </row>
    <row r="641" spans="1:6" x14ac:dyDescent="0.2">
      <c r="A641" s="66" t="s">
        <v>186</v>
      </c>
      <c r="B641" s="66" t="s">
        <v>577</v>
      </c>
      <c r="C641" s="67">
        <v>110</v>
      </c>
      <c r="D641" s="68">
        <v>8945959</v>
      </c>
      <c r="E641" s="68">
        <v>536748.62</v>
      </c>
      <c r="F641" s="69">
        <v>9.2549524026256747E-4</v>
      </c>
    </row>
    <row r="642" spans="1:6" x14ac:dyDescent="0.2">
      <c r="A642" s="66" t="s">
        <v>186</v>
      </c>
      <c r="B642" s="66" t="s">
        <v>578</v>
      </c>
      <c r="C642" s="67">
        <v>28</v>
      </c>
      <c r="D642" s="68">
        <v>856610</v>
      </c>
      <c r="E642" s="68">
        <v>51396.6</v>
      </c>
      <c r="F642" s="69">
        <v>8.8621203470777584E-5</v>
      </c>
    </row>
    <row r="643" spans="1:6" x14ac:dyDescent="0.2">
      <c r="A643" s="66" t="s">
        <v>186</v>
      </c>
      <c r="B643" s="66" t="s">
        <v>579</v>
      </c>
      <c r="C643" s="67">
        <v>16</v>
      </c>
      <c r="D643" s="68">
        <v>82423</v>
      </c>
      <c r="E643" s="68">
        <v>4945.38</v>
      </c>
      <c r="F643" s="69">
        <v>8.5271307288870084E-6</v>
      </c>
    </row>
    <row r="644" spans="1:6" x14ac:dyDescent="0.2">
      <c r="A644" s="66" t="s">
        <v>186</v>
      </c>
      <c r="B644" s="66" t="s">
        <v>580</v>
      </c>
      <c r="C644" s="67">
        <v>12</v>
      </c>
      <c r="D644" s="68">
        <v>1000268</v>
      </c>
      <c r="E644" s="68">
        <v>60016.08</v>
      </c>
      <c r="F644" s="69">
        <v>1.0348344515392973E-4</v>
      </c>
    </row>
    <row r="645" spans="1:6" x14ac:dyDescent="0.2">
      <c r="A645" s="66" t="s">
        <v>186</v>
      </c>
      <c r="B645" s="66" t="s">
        <v>52</v>
      </c>
      <c r="C645" s="67">
        <v>21</v>
      </c>
      <c r="D645" s="68">
        <v>814799</v>
      </c>
      <c r="E645" s="68">
        <v>47815.27</v>
      </c>
      <c r="F645" s="69">
        <v>8.2446052300739087E-5</v>
      </c>
    </row>
    <row r="646" spans="1:6" x14ac:dyDescent="0.2">
      <c r="A646" s="66" t="s">
        <v>186</v>
      </c>
      <c r="B646" s="66" t="s">
        <v>53</v>
      </c>
      <c r="C646" s="67">
        <v>187</v>
      </c>
      <c r="D646" s="68">
        <v>11700059</v>
      </c>
      <c r="E646" s="68">
        <v>700921.95</v>
      </c>
      <c r="F646" s="69">
        <v>1.2085730719169009E-3</v>
      </c>
    </row>
    <row r="647" spans="1:6" x14ac:dyDescent="0.2">
      <c r="A647" s="66" t="s">
        <v>581</v>
      </c>
      <c r="B647" s="66" t="s">
        <v>582</v>
      </c>
      <c r="C647" s="67">
        <v>193</v>
      </c>
      <c r="D647" s="68">
        <v>15005175</v>
      </c>
      <c r="E647" s="68">
        <v>898035.43</v>
      </c>
      <c r="F647" s="69">
        <v>1.5484483519531884E-3</v>
      </c>
    </row>
    <row r="648" spans="1:6" x14ac:dyDescent="0.2">
      <c r="A648" s="66" t="s">
        <v>581</v>
      </c>
      <c r="B648" s="66" t="s">
        <v>321</v>
      </c>
      <c r="C648" s="67">
        <v>154</v>
      </c>
      <c r="D648" s="68">
        <v>15759421</v>
      </c>
      <c r="E648" s="68">
        <v>944126.16</v>
      </c>
      <c r="F648" s="69">
        <v>1.6279208454925795E-3</v>
      </c>
    </row>
    <row r="649" spans="1:6" x14ac:dyDescent="0.2">
      <c r="A649" s="66" t="s">
        <v>581</v>
      </c>
      <c r="B649" s="66" t="s">
        <v>583</v>
      </c>
      <c r="C649" s="67">
        <v>26</v>
      </c>
      <c r="D649" s="68">
        <v>624609</v>
      </c>
      <c r="E649" s="68">
        <v>37476.54</v>
      </c>
      <c r="F649" s="69">
        <v>6.461937320213273E-5</v>
      </c>
    </row>
    <row r="650" spans="1:6" x14ac:dyDescent="0.2">
      <c r="A650" s="66" t="s">
        <v>581</v>
      </c>
      <c r="B650" s="66" t="s">
        <v>584</v>
      </c>
      <c r="C650" s="67">
        <v>13</v>
      </c>
      <c r="D650" s="68">
        <v>118632</v>
      </c>
      <c r="E650" s="68">
        <v>7117.92</v>
      </c>
      <c r="F650" s="69">
        <v>1.2273158858926799E-5</v>
      </c>
    </row>
    <row r="651" spans="1:6" x14ac:dyDescent="0.2">
      <c r="A651" s="66" t="s">
        <v>581</v>
      </c>
      <c r="B651" s="66" t="s">
        <v>585</v>
      </c>
      <c r="C651" s="67">
        <v>10</v>
      </c>
      <c r="D651" s="68">
        <v>127529</v>
      </c>
      <c r="E651" s="68">
        <v>7651.74</v>
      </c>
      <c r="F651" s="69">
        <v>1.3193604391058701E-5</v>
      </c>
    </row>
    <row r="652" spans="1:6" x14ac:dyDescent="0.2">
      <c r="A652" s="66" t="s">
        <v>581</v>
      </c>
      <c r="B652" s="66" t="s">
        <v>52</v>
      </c>
      <c r="C652" s="67">
        <v>20</v>
      </c>
      <c r="D652" s="68">
        <v>393141</v>
      </c>
      <c r="E652" s="68">
        <v>23537.42</v>
      </c>
      <c r="F652" s="69">
        <v>4.058467850007879E-5</v>
      </c>
    </row>
    <row r="653" spans="1:6" x14ac:dyDescent="0.2">
      <c r="A653" s="66" t="s">
        <v>581</v>
      </c>
      <c r="B653" s="66" t="s">
        <v>53</v>
      </c>
      <c r="C653" s="67">
        <v>416</v>
      </c>
      <c r="D653" s="68">
        <v>32028507</v>
      </c>
      <c r="E653" s="68">
        <v>1917945.21</v>
      </c>
      <c r="F653" s="69">
        <v>3.3070400123979648E-3</v>
      </c>
    </row>
    <row r="654" spans="1:6" x14ac:dyDescent="0.2">
      <c r="A654" s="66" t="s">
        <v>586</v>
      </c>
      <c r="B654" s="66" t="s">
        <v>587</v>
      </c>
      <c r="C654" s="67">
        <v>165</v>
      </c>
      <c r="D654" s="68">
        <v>9449889</v>
      </c>
      <c r="E654" s="68">
        <v>564674.91</v>
      </c>
      <c r="F654" s="69">
        <v>9.7364748045499156E-4</v>
      </c>
    </row>
    <row r="655" spans="1:6" x14ac:dyDescent="0.2">
      <c r="A655" s="66" t="s">
        <v>586</v>
      </c>
      <c r="B655" s="66" t="s">
        <v>472</v>
      </c>
      <c r="C655" s="67">
        <v>55</v>
      </c>
      <c r="D655" s="68">
        <v>2403730</v>
      </c>
      <c r="E655" s="68">
        <v>144137.60999999999</v>
      </c>
      <c r="F655" s="69">
        <v>2.4853100134253207E-4</v>
      </c>
    </row>
    <row r="656" spans="1:6" x14ac:dyDescent="0.2">
      <c r="A656" s="66" t="s">
        <v>586</v>
      </c>
      <c r="B656" s="66" t="s">
        <v>588</v>
      </c>
      <c r="C656" s="67">
        <v>32</v>
      </c>
      <c r="D656" s="68">
        <v>4507573</v>
      </c>
      <c r="E656" s="68">
        <v>270454.38</v>
      </c>
      <c r="F656" s="69">
        <v>4.66334205755692E-4</v>
      </c>
    </row>
    <row r="657" spans="1:6" x14ac:dyDescent="0.2">
      <c r="A657" s="66" t="s">
        <v>586</v>
      </c>
      <c r="B657" s="66" t="s">
        <v>589</v>
      </c>
      <c r="C657" s="67">
        <v>28</v>
      </c>
      <c r="D657" s="68">
        <v>716996</v>
      </c>
      <c r="E657" s="68">
        <v>43019.76</v>
      </c>
      <c r="F657" s="69">
        <v>7.4177336715347287E-5</v>
      </c>
    </row>
    <row r="658" spans="1:6" x14ac:dyDescent="0.2">
      <c r="A658" s="66" t="s">
        <v>586</v>
      </c>
      <c r="B658" s="66" t="s">
        <v>591</v>
      </c>
      <c r="C658" s="67">
        <v>14</v>
      </c>
      <c r="D658" s="68">
        <v>186549</v>
      </c>
      <c r="E658" s="68">
        <v>11192.94</v>
      </c>
      <c r="F658" s="69">
        <v>1.9299560927691817E-5</v>
      </c>
    </row>
    <row r="659" spans="1:6" x14ac:dyDescent="0.2">
      <c r="A659" s="66" t="s">
        <v>586</v>
      </c>
      <c r="B659" s="66" t="s">
        <v>590</v>
      </c>
      <c r="C659" s="67">
        <v>14</v>
      </c>
      <c r="D659" s="68">
        <v>568502</v>
      </c>
      <c r="E659" s="68">
        <v>34110.120000000003</v>
      </c>
      <c r="F659" s="69">
        <v>5.8814783175008464E-5</v>
      </c>
    </row>
    <row r="660" spans="1:6" x14ac:dyDescent="0.2">
      <c r="A660" s="66" t="s">
        <v>586</v>
      </c>
      <c r="B660" s="66" t="s">
        <v>52</v>
      </c>
      <c r="C660" s="67">
        <v>17</v>
      </c>
      <c r="D660" s="68">
        <v>41208</v>
      </c>
      <c r="E660" s="68">
        <v>2349.1</v>
      </c>
      <c r="F660" s="69">
        <v>4.050463825879603E-6</v>
      </c>
    </row>
    <row r="661" spans="1:6" x14ac:dyDescent="0.2">
      <c r="A661" s="66" t="s">
        <v>586</v>
      </c>
      <c r="B661" s="66" t="s">
        <v>53</v>
      </c>
      <c r="C661" s="67">
        <v>325</v>
      </c>
      <c r="D661" s="68">
        <v>17874447</v>
      </c>
      <c r="E661" s="68">
        <v>1069938.82</v>
      </c>
      <c r="F661" s="69">
        <v>1.8448548321971429E-3</v>
      </c>
    </row>
    <row r="662" spans="1:6" x14ac:dyDescent="0.2">
      <c r="A662" s="66" t="s">
        <v>171</v>
      </c>
      <c r="B662" s="66" t="s">
        <v>592</v>
      </c>
      <c r="C662" s="67">
        <v>364</v>
      </c>
      <c r="D662" s="68">
        <v>39276189</v>
      </c>
      <c r="E662" s="68">
        <v>2350461.88</v>
      </c>
      <c r="F662" s="69">
        <v>4.0528120637899467E-3</v>
      </c>
    </row>
    <row r="663" spans="1:6" x14ac:dyDescent="0.2">
      <c r="A663" s="66" t="s">
        <v>171</v>
      </c>
      <c r="B663" s="66" t="s">
        <v>593</v>
      </c>
      <c r="C663" s="67">
        <v>85</v>
      </c>
      <c r="D663" s="68">
        <v>3670391</v>
      </c>
      <c r="E663" s="68">
        <v>220223.46</v>
      </c>
      <c r="F663" s="69">
        <v>3.7972293999405886E-4</v>
      </c>
    </row>
    <row r="664" spans="1:6" x14ac:dyDescent="0.2">
      <c r="A664" s="66" t="s">
        <v>171</v>
      </c>
      <c r="B664" s="66" t="s">
        <v>595</v>
      </c>
      <c r="C664" s="67">
        <v>62</v>
      </c>
      <c r="D664" s="68">
        <v>3963258</v>
      </c>
      <c r="E664" s="68">
        <v>237795.48</v>
      </c>
      <c r="F664" s="69">
        <v>4.100217060566501E-4</v>
      </c>
    </row>
    <row r="665" spans="1:6" x14ac:dyDescent="0.2">
      <c r="A665" s="66" t="s">
        <v>171</v>
      </c>
      <c r="B665" s="66" t="s">
        <v>594</v>
      </c>
      <c r="C665" s="67">
        <v>62</v>
      </c>
      <c r="D665" s="68">
        <v>2285830</v>
      </c>
      <c r="E665" s="68">
        <v>137149.79999999999</v>
      </c>
      <c r="F665" s="69">
        <v>2.3648218621030281E-4</v>
      </c>
    </row>
    <row r="666" spans="1:6" x14ac:dyDescent="0.2">
      <c r="A666" s="66" t="s">
        <v>171</v>
      </c>
      <c r="B666" s="66" t="s">
        <v>596</v>
      </c>
      <c r="C666" s="67">
        <v>51</v>
      </c>
      <c r="D666" s="68">
        <v>2396954</v>
      </c>
      <c r="E666" s="68">
        <v>143817.24</v>
      </c>
      <c r="F666" s="69">
        <v>2.4797859953081821E-4</v>
      </c>
    </row>
    <row r="667" spans="1:6" x14ac:dyDescent="0.2">
      <c r="A667" s="66" t="s">
        <v>171</v>
      </c>
      <c r="B667" s="66" t="s">
        <v>597</v>
      </c>
      <c r="C667" s="67">
        <v>43</v>
      </c>
      <c r="D667" s="68">
        <v>795770</v>
      </c>
      <c r="E667" s="68">
        <v>47746.2</v>
      </c>
      <c r="F667" s="69">
        <v>8.2326957525525812E-5</v>
      </c>
    </row>
    <row r="668" spans="1:6" x14ac:dyDescent="0.2">
      <c r="A668" s="66" t="s">
        <v>171</v>
      </c>
      <c r="B668" s="66" t="s">
        <v>598</v>
      </c>
      <c r="C668" s="67">
        <v>17</v>
      </c>
      <c r="D668" s="68">
        <v>71233</v>
      </c>
      <c r="E668" s="68">
        <v>4273.9799999999996</v>
      </c>
      <c r="F668" s="69">
        <v>7.3694612330394215E-6</v>
      </c>
    </row>
    <row r="669" spans="1:6" x14ac:dyDescent="0.2">
      <c r="A669" s="66" t="s">
        <v>171</v>
      </c>
      <c r="B669" s="66" t="s">
        <v>599</v>
      </c>
      <c r="C669" s="67">
        <v>15</v>
      </c>
      <c r="D669" s="68">
        <v>249896</v>
      </c>
      <c r="E669" s="68">
        <v>14993.76</v>
      </c>
      <c r="F669" s="69">
        <v>2.5853170360529802E-5</v>
      </c>
    </row>
    <row r="670" spans="1:6" x14ac:dyDescent="0.2">
      <c r="A670" s="66" t="s">
        <v>171</v>
      </c>
      <c r="B670" s="66" t="s">
        <v>52</v>
      </c>
      <c r="C670" s="67">
        <v>28</v>
      </c>
      <c r="D670" s="68">
        <v>230230</v>
      </c>
      <c r="E670" s="68">
        <v>13776.61</v>
      </c>
      <c r="F670" s="69">
        <v>2.3754484887084928E-5</v>
      </c>
    </row>
    <row r="671" spans="1:6" x14ac:dyDescent="0.2">
      <c r="A671" s="66" t="s">
        <v>171</v>
      </c>
      <c r="B671" s="66" t="s">
        <v>53</v>
      </c>
      <c r="C671" s="67">
        <v>727</v>
      </c>
      <c r="D671" s="68">
        <v>52939751</v>
      </c>
      <c r="E671" s="68">
        <v>3170238.41</v>
      </c>
      <c r="F671" s="69">
        <v>5.4663215695879572E-3</v>
      </c>
    </row>
    <row r="672" spans="1:6" x14ac:dyDescent="0.2">
      <c r="A672" s="66" t="s">
        <v>600</v>
      </c>
      <c r="B672" s="66" t="s">
        <v>600</v>
      </c>
      <c r="C672" s="67">
        <v>85</v>
      </c>
      <c r="D672" s="68">
        <v>4652906</v>
      </c>
      <c r="E672" s="68">
        <v>278458.84000000003</v>
      </c>
      <c r="F672" s="69">
        <v>4.8013599183363689E-4</v>
      </c>
    </row>
    <row r="673" spans="1:6" x14ac:dyDescent="0.2">
      <c r="A673" s="66" t="s">
        <v>600</v>
      </c>
      <c r="B673" s="66" t="s">
        <v>601</v>
      </c>
      <c r="C673" s="67">
        <v>57</v>
      </c>
      <c r="D673" s="68">
        <v>2370256</v>
      </c>
      <c r="E673" s="68">
        <v>142215.35999999999</v>
      </c>
      <c r="F673" s="69">
        <v>2.4521653874438936E-4</v>
      </c>
    </row>
    <row r="674" spans="1:6" x14ac:dyDescent="0.2">
      <c r="A674" s="66" t="s">
        <v>600</v>
      </c>
      <c r="B674" s="66" t="s">
        <v>602</v>
      </c>
      <c r="C674" s="67">
        <v>21</v>
      </c>
      <c r="D674" s="68">
        <v>315367</v>
      </c>
      <c r="E674" s="68">
        <v>18922.02</v>
      </c>
      <c r="F674" s="69">
        <v>3.2626519740568884E-5</v>
      </c>
    </row>
    <row r="675" spans="1:6" x14ac:dyDescent="0.2">
      <c r="A675" s="66" t="s">
        <v>600</v>
      </c>
      <c r="B675" s="66" t="s">
        <v>603</v>
      </c>
      <c r="C675" s="67">
        <v>20</v>
      </c>
      <c r="D675" s="68">
        <v>551262</v>
      </c>
      <c r="E675" s="68">
        <v>33075.72</v>
      </c>
      <c r="F675" s="69">
        <v>5.7031206579082423E-5</v>
      </c>
    </row>
    <row r="676" spans="1:6" x14ac:dyDescent="0.2">
      <c r="A676" s="66" t="s">
        <v>600</v>
      </c>
      <c r="B676" s="66" t="s">
        <v>604</v>
      </c>
      <c r="C676" s="67">
        <v>10</v>
      </c>
      <c r="D676" s="68">
        <v>588339</v>
      </c>
      <c r="E676" s="68">
        <v>35300.339999999997</v>
      </c>
      <c r="F676" s="69">
        <v>6.0867034273232634E-5</v>
      </c>
    </row>
    <row r="677" spans="1:6" x14ac:dyDescent="0.2">
      <c r="A677" s="66" t="s">
        <v>600</v>
      </c>
      <c r="B677" s="66" t="s">
        <v>52</v>
      </c>
      <c r="C677" s="67">
        <v>35</v>
      </c>
      <c r="D677" s="68">
        <v>1096396</v>
      </c>
      <c r="E677" s="68">
        <v>65772.639999999999</v>
      </c>
      <c r="F677" s="69">
        <v>1.1340926271874412E-4</v>
      </c>
    </row>
    <row r="678" spans="1:6" x14ac:dyDescent="0.2">
      <c r="A678" s="66" t="s">
        <v>600</v>
      </c>
      <c r="B678" s="66" t="s">
        <v>53</v>
      </c>
      <c r="C678" s="67">
        <v>228</v>
      </c>
      <c r="D678" s="68">
        <v>9574526</v>
      </c>
      <c r="E678" s="68">
        <v>573744.92000000004</v>
      </c>
      <c r="F678" s="69">
        <v>9.8928655388965444E-4</v>
      </c>
    </row>
    <row r="679" spans="1:6" x14ac:dyDescent="0.2">
      <c r="A679" s="66" t="s">
        <v>605</v>
      </c>
      <c r="B679" s="66" t="s">
        <v>262</v>
      </c>
      <c r="C679" s="67">
        <v>4580</v>
      </c>
      <c r="D679" s="68">
        <v>915139552</v>
      </c>
      <c r="E679" s="68">
        <v>54759039.560000002</v>
      </c>
      <c r="F679" s="69">
        <v>9.4418930176531496E-2</v>
      </c>
    </row>
    <row r="680" spans="1:6" x14ac:dyDescent="0.2">
      <c r="A680" s="66" t="s">
        <v>605</v>
      </c>
      <c r="B680" s="66" t="s">
        <v>227</v>
      </c>
      <c r="C680" s="67">
        <v>1331</v>
      </c>
      <c r="D680" s="68">
        <v>238993212</v>
      </c>
      <c r="E680" s="68">
        <v>14304006.67</v>
      </c>
      <c r="F680" s="69">
        <v>2.4663854915489149E-2</v>
      </c>
    </row>
    <row r="681" spans="1:6" x14ac:dyDescent="0.2">
      <c r="A681" s="66" t="s">
        <v>605</v>
      </c>
      <c r="B681" s="66" t="s">
        <v>606</v>
      </c>
      <c r="C681" s="67">
        <v>1318</v>
      </c>
      <c r="D681" s="68">
        <v>258772034</v>
      </c>
      <c r="E681" s="68">
        <v>15500714.310000001</v>
      </c>
      <c r="F681" s="69">
        <v>2.672729240472918E-2</v>
      </c>
    </row>
    <row r="682" spans="1:6" x14ac:dyDescent="0.2">
      <c r="A682" s="66" t="s">
        <v>605</v>
      </c>
      <c r="B682" s="66" t="s">
        <v>234</v>
      </c>
      <c r="C682" s="67">
        <v>1025</v>
      </c>
      <c r="D682" s="68">
        <v>218983154</v>
      </c>
      <c r="E682" s="68">
        <v>13100838.699999999</v>
      </c>
      <c r="F682" s="69">
        <v>2.2589278124828048E-2</v>
      </c>
    </row>
    <row r="683" spans="1:6" x14ac:dyDescent="0.2">
      <c r="A683" s="66" t="s">
        <v>605</v>
      </c>
      <c r="B683" s="66" t="s">
        <v>231</v>
      </c>
      <c r="C683" s="67">
        <v>485</v>
      </c>
      <c r="D683" s="68">
        <v>95978162</v>
      </c>
      <c r="E683" s="68">
        <v>5738052.2199999997</v>
      </c>
      <c r="F683" s="69">
        <v>9.8939053033579461E-3</v>
      </c>
    </row>
    <row r="684" spans="1:6" x14ac:dyDescent="0.2">
      <c r="A684" s="66" t="s">
        <v>605</v>
      </c>
      <c r="B684" s="66" t="s">
        <v>607</v>
      </c>
      <c r="C684" s="67">
        <v>451</v>
      </c>
      <c r="D684" s="68">
        <v>143618153</v>
      </c>
      <c r="E684" s="68">
        <v>8585177.1500000004</v>
      </c>
      <c r="F684" s="69">
        <v>1.480309458296503E-2</v>
      </c>
    </row>
    <row r="685" spans="1:6" x14ac:dyDescent="0.2">
      <c r="A685" s="66" t="s">
        <v>605</v>
      </c>
      <c r="B685" s="66" t="s">
        <v>608</v>
      </c>
      <c r="C685" s="67">
        <v>418</v>
      </c>
      <c r="D685" s="68">
        <v>39327292</v>
      </c>
      <c r="E685" s="68">
        <v>2352760.3199999998</v>
      </c>
      <c r="F685" s="69">
        <v>4.0567751765037329E-3</v>
      </c>
    </row>
    <row r="686" spans="1:6" x14ac:dyDescent="0.2">
      <c r="A686" s="66" t="s">
        <v>605</v>
      </c>
      <c r="B686" s="66" t="s">
        <v>242</v>
      </c>
      <c r="C686" s="67">
        <v>308</v>
      </c>
      <c r="D686" s="68">
        <v>72741855</v>
      </c>
      <c r="E686" s="68">
        <v>4362342.51</v>
      </c>
      <c r="F686" s="69">
        <v>7.5218213498156015E-3</v>
      </c>
    </row>
    <row r="687" spans="1:6" x14ac:dyDescent="0.2">
      <c r="A687" s="66" t="s">
        <v>605</v>
      </c>
      <c r="B687" s="66" t="s">
        <v>609</v>
      </c>
      <c r="C687" s="67">
        <v>214</v>
      </c>
      <c r="D687" s="68">
        <v>17237089</v>
      </c>
      <c r="E687" s="68">
        <v>1032723.66</v>
      </c>
      <c r="F687" s="69">
        <v>1.7806861465923063E-3</v>
      </c>
    </row>
    <row r="688" spans="1:6" x14ac:dyDescent="0.2">
      <c r="A688" s="66" t="s">
        <v>605</v>
      </c>
      <c r="B688" s="66" t="s">
        <v>610</v>
      </c>
      <c r="C688" s="67">
        <v>138</v>
      </c>
      <c r="D688" s="68">
        <v>8159576</v>
      </c>
      <c r="E688" s="68">
        <v>489253.94</v>
      </c>
      <c r="F688" s="69">
        <v>8.4360196911117871E-4</v>
      </c>
    </row>
    <row r="689" spans="1:6" x14ac:dyDescent="0.2">
      <c r="A689" s="66" t="s">
        <v>605</v>
      </c>
      <c r="B689" s="66" t="s">
        <v>611</v>
      </c>
      <c r="C689" s="67">
        <v>114</v>
      </c>
      <c r="D689" s="68">
        <v>21875199</v>
      </c>
      <c r="E689" s="68">
        <v>1310868.5</v>
      </c>
      <c r="F689" s="69">
        <v>2.2602807201630654E-3</v>
      </c>
    </row>
    <row r="690" spans="1:6" x14ac:dyDescent="0.2">
      <c r="A690" s="66" t="s">
        <v>605</v>
      </c>
      <c r="B690" s="66" t="s">
        <v>612</v>
      </c>
      <c r="C690" s="67">
        <v>108</v>
      </c>
      <c r="D690" s="68">
        <v>4839907</v>
      </c>
      <c r="E690" s="68">
        <v>287171.49</v>
      </c>
      <c r="F690" s="69">
        <v>4.9515888300580909E-4</v>
      </c>
    </row>
    <row r="691" spans="1:6" x14ac:dyDescent="0.2">
      <c r="A691" s="66" t="s">
        <v>605</v>
      </c>
      <c r="B691" s="66" t="s">
        <v>614</v>
      </c>
      <c r="C691" s="67">
        <v>42</v>
      </c>
      <c r="D691" s="68">
        <v>1710589</v>
      </c>
      <c r="E691" s="68">
        <v>102428.11</v>
      </c>
      <c r="F691" s="69">
        <v>1.766128961339308E-4</v>
      </c>
    </row>
    <row r="692" spans="1:6" x14ac:dyDescent="0.2">
      <c r="A692" s="66" t="s">
        <v>605</v>
      </c>
      <c r="B692" s="66" t="s">
        <v>613</v>
      </c>
      <c r="C692" s="67">
        <v>41</v>
      </c>
      <c r="D692" s="68">
        <v>1730236</v>
      </c>
      <c r="E692" s="68">
        <v>103798.24</v>
      </c>
      <c r="F692" s="69">
        <v>1.7897535920564017E-4</v>
      </c>
    </row>
    <row r="693" spans="1:6" x14ac:dyDescent="0.2">
      <c r="A693" s="66" t="s">
        <v>605</v>
      </c>
      <c r="B693" s="66" t="s">
        <v>615</v>
      </c>
      <c r="C693" s="67">
        <v>28</v>
      </c>
      <c r="D693" s="68">
        <v>1640821</v>
      </c>
      <c r="E693" s="68">
        <v>98217.85</v>
      </c>
      <c r="F693" s="69">
        <v>1.6935330487449193E-4</v>
      </c>
    </row>
    <row r="694" spans="1:6" x14ac:dyDescent="0.2">
      <c r="A694" s="66" t="s">
        <v>605</v>
      </c>
      <c r="B694" s="66" t="s">
        <v>616</v>
      </c>
      <c r="C694" s="67">
        <v>26</v>
      </c>
      <c r="D694" s="68">
        <v>961894</v>
      </c>
      <c r="E694" s="68">
        <v>57705.04</v>
      </c>
      <c r="F694" s="69">
        <v>9.9498606739149267E-5</v>
      </c>
    </row>
    <row r="695" spans="1:6" x14ac:dyDescent="0.2">
      <c r="A695" s="66" t="s">
        <v>605</v>
      </c>
      <c r="B695" s="66" t="s">
        <v>52</v>
      </c>
      <c r="C695" s="67">
        <v>255</v>
      </c>
      <c r="D695" s="68">
        <v>45712712</v>
      </c>
      <c r="E695" s="68">
        <v>2487222.81</v>
      </c>
      <c r="F695" s="69">
        <v>4.2886237362426537E-3</v>
      </c>
    </row>
    <row r="696" spans="1:6" x14ac:dyDescent="0.2">
      <c r="A696" s="66" t="s">
        <v>605</v>
      </c>
      <c r="B696" s="66" t="s">
        <v>53</v>
      </c>
      <c r="C696" s="67">
        <v>10882</v>
      </c>
      <c r="D696" s="68">
        <v>2087421437</v>
      </c>
      <c r="E696" s="68">
        <v>124672321.08</v>
      </c>
      <c r="F696" s="69">
        <v>0.2149677436562884</v>
      </c>
    </row>
    <row r="697" spans="1:6" x14ac:dyDescent="0.2">
      <c r="A697" s="66" t="s">
        <v>617</v>
      </c>
      <c r="B697" s="66" t="s">
        <v>618</v>
      </c>
      <c r="C697" s="67">
        <v>1218</v>
      </c>
      <c r="D697" s="68">
        <v>280107609</v>
      </c>
      <c r="E697" s="68">
        <v>16746745.65</v>
      </c>
      <c r="F697" s="69">
        <v>2.8875776874773999E-2</v>
      </c>
    </row>
    <row r="698" spans="1:6" x14ac:dyDescent="0.2">
      <c r="A698" s="66" t="s">
        <v>617</v>
      </c>
      <c r="B698" s="66" t="s">
        <v>619</v>
      </c>
      <c r="C698" s="67">
        <v>75</v>
      </c>
      <c r="D698" s="68">
        <v>7489066</v>
      </c>
      <c r="E698" s="68">
        <v>446819.19</v>
      </c>
      <c r="F698" s="69">
        <v>7.7043334289890822E-4</v>
      </c>
    </row>
    <row r="699" spans="1:6" x14ac:dyDescent="0.2">
      <c r="A699" s="66" t="s">
        <v>617</v>
      </c>
      <c r="B699" s="66" t="s">
        <v>621</v>
      </c>
      <c r="C699" s="67">
        <v>59</v>
      </c>
      <c r="D699" s="68">
        <v>2908925</v>
      </c>
      <c r="E699" s="68">
        <v>174535.5</v>
      </c>
      <c r="F699" s="69">
        <v>3.009449274538374E-4</v>
      </c>
    </row>
    <row r="700" spans="1:6" x14ac:dyDescent="0.2">
      <c r="A700" s="66" t="s">
        <v>617</v>
      </c>
      <c r="B700" s="66" t="s">
        <v>620</v>
      </c>
      <c r="C700" s="67">
        <v>56</v>
      </c>
      <c r="D700" s="68">
        <v>3646838</v>
      </c>
      <c r="E700" s="68">
        <v>207356.62</v>
      </c>
      <c r="F700" s="69">
        <v>3.5753713693187307E-4</v>
      </c>
    </row>
    <row r="701" spans="1:6" x14ac:dyDescent="0.2">
      <c r="A701" s="66" t="s">
        <v>617</v>
      </c>
      <c r="B701" s="66" t="s">
        <v>622</v>
      </c>
      <c r="C701" s="67">
        <v>45</v>
      </c>
      <c r="D701" s="68">
        <v>1105252</v>
      </c>
      <c r="E701" s="68">
        <v>66092.72</v>
      </c>
      <c r="F701" s="69">
        <v>1.1396116449448272E-4</v>
      </c>
    </row>
    <row r="702" spans="1:6" x14ac:dyDescent="0.2">
      <c r="A702" s="66" t="s">
        <v>617</v>
      </c>
      <c r="B702" s="66" t="s">
        <v>624</v>
      </c>
      <c r="C702" s="67">
        <v>44</v>
      </c>
      <c r="D702" s="68">
        <v>1150796</v>
      </c>
      <c r="E702" s="68">
        <v>69047.759999999995</v>
      </c>
      <c r="F702" s="69">
        <v>1.1905642762675774E-4</v>
      </c>
    </row>
    <row r="703" spans="1:6" x14ac:dyDescent="0.2">
      <c r="A703" s="66" t="s">
        <v>617</v>
      </c>
      <c r="B703" s="66" t="s">
        <v>623</v>
      </c>
      <c r="C703" s="67">
        <v>42</v>
      </c>
      <c r="D703" s="68">
        <v>1865790</v>
      </c>
      <c r="E703" s="68">
        <v>111825.9</v>
      </c>
      <c r="F703" s="69">
        <v>1.9281714816160654E-4</v>
      </c>
    </row>
    <row r="704" spans="1:6" x14ac:dyDescent="0.2">
      <c r="A704" s="66" t="s">
        <v>617</v>
      </c>
      <c r="B704" s="66" t="s">
        <v>625</v>
      </c>
      <c r="C704" s="67">
        <v>41</v>
      </c>
      <c r="D704" s="68">
        <v>2275717</v>
      </c>
      <c r="E704" s="68">
        <v>136543.01999999999</v>
      </c>
      <c r="F704" s="69">
        <v>2.3543593852384109E-4</v>
      </c>
    </row>
    <row r="705" spans="1:6" x14ac:dyDescent="0.2">
      <c r="A705" s="66" t="s">
        <v>617</v>
      </c>
      <c r="B705" s="66" t="s">
        <v>626</v>
      </c>
      <c r="C705" s="67">
        <v>34</v>
      </c>
      <c r="D705" s="68">
        <v>794353</v>
      </c>
      <c r="E705" s="68">
        <v>47661.18</v>
      </c>
      <c r="F705" s="69">
        <v>8.2180360771672738E-5</v>
      </c>
    </row>
    <row r="706" spans="1:6" x14ac:dyDescent="0.2">
      <c r="A706" s="66" t="s">
        <v>617</v>
      </c>
      <c r="B706" s="66" t="s">
        <v>627</v>
      </c>
      <c r="C706" s="67">
        <v>24</v>
      </c>
      <c r="D706" s="68">
        <v>445314</v>
      </c>
      <c r="E706" s="68">
        <v>26718.84</v>
      </c>
      <c r="F706" s="69">
        <v>4.6070280060220929E-5</v>
      </c>
    </row>
    <row r="707" spans="1:6" x14ac:dyDescent="0.2">
      <c r="A707" s="66" t="s">
        <v>617</v>
      </c>
      <c r="B707" s="66" t="s">
        <v>628</v>
      </c>
      <c r="C707" s="67">
        <v>16</v>
      </c>
      <c r="D707" s="68">
        <v>628009</v>
      </c>
      <c r="E707" s="68">
        <v>37658.54</v>
      </c>
      <c r="F707" s="69">
        <v>6.4933188883163799E-5</v>
      </c>
    </row>
    <row r="708" spans="1:6" x14ac:dyDescent="0.2">
      <c r="A708" s="66" t="s">
        <v>617</v>
      </c>
      <c r="B708" s="66" t="s">
        <v>352</v>
      </c>
      <c r="C708" s="67">
        <v>13</v>
      </c>
      <c r="D708" s="68">
        <v>350767</v>
      </c>
      <c r="E708" s="68">
        <v>21046.02</v>
      </c>
      <c r="F708" s="69">
        <v>3.6288852193920502E-5</v>
      </c>
    </row>
    <row r="709" spans="1:6" x14ac:dyDescent="0.2">
      <c r="A709" s="66" t="s">
        <v>617</v>
      </c>
      <c r="B709" s="66" t="s">
        <v>52</v>
      </c>
      <c r="C709" s="67">
        <v>76</v>
      </c>
      <c r="D709" s="68">
        <v>4656138</v>
      </c>
      <c r="E709" s="68">
        <v>269111.05</v>
      </c>
      <c r="F709" s="69">
        <v>4.6401795290514541E-4</v>
      </c>
    </row>
    <row r="710" spans="1:6" x14ac:dyDescent="0.2">
      <c r="A710" s="66" t="s">
        <v>617</v>
      </c>
      <c r="B710" s="66" t="s">
        <v>53</v>
      </c>
      <c r="C710" s="67">
        <v>1743</v>
      </c>
      <c r="D710" s="68">
        <v>307424574</v>
      </c>
      <c r="E710" s="68">
        <v>18361161.989999998</v>
      </c>
      <c r="F710" s="69">
        <v>3.1659453595679427E-2</v>
      </c>
    </row>
    <row r="711" spans="1:6" x14ac:dyDescent="0.2">
      <c r="A711" s="66" t="s">
        <v>629</v>
      </c>
      <c r="B711" s="66" t="s">
        <v>630</v>
      </c>
      <c r="C711" s="67">
        <v>316</v>
      </c>
      <c r="D711" s="68">
        <v>27065324</v>
      </c>
      <c r="E711" s="68">
        <v>1618469.74</v>
      </c>
      <c r="F711" s="69">
        <v>2.7906658444301078E-3</v>
      </c>
    </row>
    <row r="712" spans="1:6" x14ac:dyDescent="0.2">
      <c r="A712" s="66" t="s">
        <v>629</v>
      </c>
      <c r="B712" s="66" t="s">
        <v>631</v>
      </c>
      <c r="C712" s="67">
        <v>113</v>
      </c>
      <c r="D712" s="68">
        <v>4940969</v>
      </c>
      <c r="E712" s="68">
        <v>296372.92</v>
      </c>
      <c r="F712" s="69">
        <v>5.1102455895036798E-4</v>
      </c>
    </row>
    <row r="713" spans="1:6" x14ac:dyDescent="0.2">
      <c r="A713" s="66" t="s">
        <v>629</v>
      </c>
      <c r="B713" s="66" t="s">
        <v>632</v>
      </c>
      <c r="C713" s="67">
        <v>96</v>
      </c>
      <c r="D713" s="68">
        <v>8284596</v>
      </c>
      <c r="E713" s="68">
        <v>497075.76</v>
      </c>
      <c r="F713" s="69">
        <v>8.570888359804229E-4</v>
      </c>
    </row>
    <row r="714" spans="1:6" x14ac:dyDescent="0.2">
      <c r="A714" s="66" t="s">
        <v>629</v>
      </c>
      <c r="B714" s="66" t="s">
        <v>633</v>
      </c>
      <c r="C714" s="67">
        <v>23</v>
      </c>
      <c r="D714" s="68">
        <v>203080</v>
      </c>
      <c r="E714" s="68">
        <v>12184.8</v>
      </c>
      <c r="F714" s="69">
        <v>2.1009787418831803E-5</v>
      </c>
    </row>
    <row r="715" spans="1:6" x14ac:dyDescent="0.2">
      <c r="A715" s="66" t="s">
        <v>629</v>
      </c>
      <c r="B715" s="66" t="s">
        <v>634</v>
      </c>
      <c r="C715" s="67">
        <v>18</v>
      </c>
      <c r="D715" s="68">
        <v>186295</v>
      </c>
      <c r="E715" s="68">
        <v>11177.7</v>
      </c>
      <c r="F715" s="69">
        <v>1.9273283175060423E-5</v>
      </c>
    </row>
    <row r="716" spans="1:6" x14ac:dyDescent="0.2">
      <c r="A716" s="66" t="s">
        <v>629</v>
      </c>
      <c r="B716" s="66" t="s">
        <v>405</v>
      </c>
      <c r="C716" s="67">
        <v>11</v>
      </c>
      <c r="D716" s="68">
        <v>624169</v>
      </c>
      <c r="E716" s="68">
        <v>37450.14</v>
      </c>
      <c r="F716" s="69">
        <v>6.457385268576338E-5</v>
      </c>
    </row>
    <row r="717" spans="1:6" x14ac:dyDescent="0.2">
      <c r="A717" s="66" t="s">
        <v>629</v>
      </c>
      <c r="B717" s="66" t="s">
        <v>52</v>
      </c>
      <c r="C717" s="67">
        <v>34</v>
      </c>
      <c r="D717" s="68">
        <v>479124</v>
      </c>
      <c r="E717" s="68">
        <v>27963.54</v>
      </c>
      <c r="F717" s="69">
        <v>4.8216468951316385E-5</v>
      </c>
    </row>
    <row r="718" spans="1:6" x14ac:dyDescent="0.2">
      <c r="A718" s="66" t="s">
        <v>629</v>
      </c>
      <c r="B718" s="66" t="s">
        <v>53</v>
      </c>
      <c r="C718" s="67">
        <v>611</v>
      </c>
      <c r="D718" s="68">
        <v>41783557</v>
      </c>
      <c r="E718" s="68">
        <v>2500694.6</v>
      </c>
      <c r="F718" s="69">
        <v>4.3118526315918714E-3</v>
      </c>
    </row>
    <row r="719" spans="1:6" x14ac:dyDescent="0.2">
      <c r="A719" s="66" t="s">
        <v>635</v>
      </c>
      <c r="B719" s="66" t="s">
        <v>636</v>
      </c>
      <c r="C719" s="67">
        <v>104</v>
      </c>
      <c r="D719" s="68">
        <v>7465859</v>
      </c>
      <c r="E719" s="68">
        <v>447141.14</v>
      </c>
      <c r="F719" s="69">
        <v>7.7098846904455635E-4</v>
      </c>
    </row>
    <row r="720" spans="1:6" x14ac:dyDescent="0.2">
      <c r="A720" s="66" t="s">
        <v>635</v>
      </c>
      <c r="B720" s="66" t="s">
        <v>637</v>
      </c>
      <c r="C720" s="67">
        <v>19</v>
      </c>
      <c r="D720" s="68">
        <v>504002</v>
      </c>
      <c r="E720" s="68">
        <v>30240.12</v>
      </c>
      <c r="F720" s="69">
        <v>5.2141889298138988E-5</v>
      </c>
    </row>
    <row r="721" spans="1:6" x14ac:dyDescent="0.2">
      <c r="A721" s="66" t="s">
        <v>635</v>
      </c>
      <c r="B721" s="66" t="s">
        <v>52</v>
      </c>
      <c r="C721" s="67">
        <v>52</v>
      </c>
      <c r="D721" s="68">
        <v>467922</v>
      </c>
      <c r="E721" s="68">
        <v>27933.52</v>
      </c>
      <c r="F721" s="69">
        <v>4.8164706606566094E-5</v>
      </c>
    </row>
    <row r="722" spans="1:6" x14ac:dyDescent="0.2">
      <c r="A722" s="66" t="s">
        <v>635</v>
      </c>
      <c r="B722" s="66" t="s">
        <v>53</v>
      </c>
      <c r="C722" s="67">
        <v>175</v>
      </c>
      <c r="D722" s="68">
        <v>8437783</v>
      </c>
      <c r="E722" s="68">
        <v>505314.78</v>
      </c>
      <c r="F722" s="69">
        <v>8.7129506494926148E-4</v>
      </c>
    </row>
    <row r="723" spans="1:6" x14ac:dyDescent="0.2">
      <c r="A723" s="66" t="s">
        <v>638</v>
      </c>
      <c r="B723" s="66" t="s">
        <v>639</v>
      </c>
      <c r="C723" s="67">
        <v>100</v>
      </c>
      <c r="D723" s="68">
        <v>5896024</v>
      </c>
      <c r="E723" s="68">
        <v>353634.03</v>
      </c>
      <c r="F723" s="69">
        <v>6.0975771406709912E-4</v>
      </c>
    </row>
    <row r="724" spans="1:6" x14ac:dyDescent="0.2">
      <c r="A724" s="66" t="s">
        <v>638</v>
      </c>
      <c r="B724" s="66" t="s">
        <v>640</v>
      </c>
      <c r="C724" s="67">
        <v>77</v>
      </c>
      <c r="D724" s="68">
        <v>2291931</v>
      </c>
      <c r="E724" s="68">
        <v>136394.73000000001</v>
      </c>
      <c r="F724" s="69">
        <v>2.3518024771428017E-4</v>
      </c>
    </row>
    <row r="725" spans="1:6" x14ac:dyDescent="0.2">
      <c r="A725" s="66" t="s">
        <v>638</v>
      </c>
      <c r="B725" s="66" t="s">
        <v>641</v>
      </c>
      <c r="C725" s="67">
        <v>44</v>
      </c>
      <c r="D725" s="68">
        <v>2474250</v>
      </c>
      <c r="E725" s="68">
        <v>148455</v>
      </c>
      <c r="F725" s="69">
        <v>2.5597531278828337E-4</v>
      </c>
    </row>
    <row r="726" spans="1:6" x14ac:dyDescent="0.2">
      <c r="A726" s="66" t="s">
        <v>638</v>
      </c>
      <c r="B726" s="66" t="s">
        <v>642</v>
      </c>
      <c r="C726" s="67">
        <v>35</v>
      </c>
      <c r="D726" s="68">
        <v>1883522</v>
      </c>
      <c r="E726" s="68">
        <v>113011.32</v>
      </c>
      <c r="F726" s="69">
        <v>1.9486112280230904E-4</v>
      </c>
    </row>
    <row r="727" spans="1:6" x14ac:dyDescent="0.2">
      <c r="A727" s="66" t="s">
        <v>638</v>
      </c>
      <c r="B727" s="66" t="s">
        <v>643</v>
      </c>
      <c r="C727" s="67">
        <v>34</v>
      </c>
      <c r="D727" s="68">
        <v>1225853</v>
      </c>
      <c r="E727" s="68">
        <v>73551.179999999993</v>
      </c>
      <c r="F727" s="69">
        <v>1.2682150352933436E-4</v>
      </c>
    </row>
    <row r="728" spans="1:6" x14ac:dyDescent="0.2">
      <c r="A728" s="66" t="s">
        <v>638</v>
      </c>
      <c r="B728" s="66" t="s">
        <v>645</v>
      </c>
      <c r="C728" s="67">
        <v>20</v>
      </c>
      <c r="D728" s="68">
        <v>653901</v>
      </c>
      <c r="E728" s="68">
        <v>39234.06</v>
      </c>
      <c r="F728" s="69">
        <v>6.7649798123702655E-5</v>
      </c>
    </row>
    <row r="729" spans="1:6" x14ac:dyDescent="0.2">
      <c r="A729" s="66" t="s">
        <v>638</v>
      </c>
      <c r="B729" s="66" t="s">
        <v>644</v>
      </c>
      <c r="C729" s="67">
        <v>19</v>
      </c>
      <c r="D729" s="68">
        <v>268029</v>
      </c>
      <c r="E729" s="68">
        <v>16081.74</v>
      </c>
      <c r="F729" s="69">
        <v>2.7729132913541804E-5</v>
      </c>
    </row>
    <row r="730" spans="1:6" x14ac:dyDescent="0.2">
      <c r="A730" s="66" t="s">
        <v>638</v>
      </c>
      <c r="B730" s="66" t="s">
        <v>646</v>
      </c>
      <c r="C730" s="67">
        <v>12</v>
      </c>
      <c r="D730" s="68">
        <v>336362</v>
      </c>
      <c r="E730" s="68">
        <v>20181.72</v>
      </c>
      <c r="F730" s="69">
        <v>3.4798572561419657E-5</v>
      </c>
    </row>
    <row r="731" spans="1:6" x14ac:dyDescent="0.2">
      <c r="A731" s="66" t="s">
        <v>638</v>
      </c>
      <c r="B731" s="66" t="s">
        <v>52</v>
      </c>
      <c r="C731" s="67">
        <v>19</v>
      </c>
      <c r="D731" s="68">
        <v>714765</v>
      </c>
      <c r="E731" s="68">
        <v>42884.1</v>
      </c>
      <c r="F731" s="69">
        <v>7.3943423334640285E-5</v>
      </c>
    </row>
    <row r="732" spans="1:6" x14ac:dyDescent="0.2">
      <c r="A732" s="66" t="s">
        <v>638</v>
      </c>
      <c r="B732" s="66" t="s">
        <v>53</v>
      </c>
      <c r="C732" s="67">
        <v>360</v>
      </c>
      <c r="D732" s="68">
        <v>15744637</v>
      </c>
      <c r="E732" s="68">
        <v>943427.88</v>
      </c>
      <c r="F732" s="69">
        <v>1.6267168278346104E-3</v>
      </c>
    </row>
    <row r="733" spans="1:6" x14ac:dyDescent="0.2">
      <c r="A733" s="66" t="s">
        <v>647</v>
      </c>
      <c r="B733" s="66" t="s">
        <v>648</v>
      </c>
      <c r="C733" s="67">
        <v>2309</v>
      </c>
      <c r="D733" s="68">
        <v>526398857</v>
      </c>
      <c r="E733" s="68">
        <v>31513676.739999998</v>
      </c>
      <c r="F733" s="69">
        <v>5.4337834768989596E-2</v>
      </c>
    </row>
    <row r="734" spans="1:6" x14ac:dyDescent="0.2">
      <c r="A734" s="66" t="s">
        <v>647</v>
      </c>
      <c r="B734" s="66" t="s">
        <v>649</v>
      </c>
      <c r="C734" s="67">
        <v>756</v>
      </c>
      <c r="D734" s="68">
        <v>81916052</v>
      </c>
      <c r="E734" s="68">
        <v>4891104.47</v>
      </c>
      <c r="F734" s="69">
        <v>8.4335454958635349E-3</v>
      </c>
    </row>
    <row r="735" spans="1:6" x14ac:dyDescent="0.2">
      <c r="A735" s="66" t="s">
        <v>647</v>
      </c>
      <c r="B735" s="66" t="s">
        <v>650</v>
      </c>
      <c r="C735" s="67">
        <v>212</v>
      </c>
      <c r="D735" s="68">
        <v>15997901</v>
      </c>
      <c r="E735" s="68">
        <v>959134.1</v>
      </c>
      <c r="F735" s="69">
        <v>1.6537984658880379E-3</v>
      </c>
    </row>
    <row r="736" spans="1:6" x14ac:dyDescent="0.2">
      <c r="A736" s="66" t="s">
        <v>647</v>
      </c>
      <c r="B736" s="66" t="s">
        <v>651</v>
      </c>
      <c r="C736" s="67">
        <v>112</v>
      </c>
      <c r="D736" s="68">
        <v>4647036</v>
      </c>
      <c r="E736" s="68">
        <v>273669.01</v>
      </c>
      <c r="F736" s="69">
        <v>4.7187707005631236E-4</v>
      </c>
    </row>
    <row r="737" spans="1:6" x14ac:dyDescent="0.2">
      <c r="A737" s="66" t="s">
        <v>647</v>
      </c>
      <c r="B737" s="66" t="s">
        <v>652</v>
      </c>
      <c r="C737" s="67">
        <v>86</v>
      </c>
      <c r="D737" s="68">
        <v>3792312</v>
      </c>
      <c r="E737" s="68">
        <v>227538.72</v>
      </c>
      <c r="F737" s="69">
        <v>3.9233636471284653E-4</v>
      </c>
    </row>
    <row r="738" spans="1:6" x14ac:dyDescent="0.2">
      <c r="A738" s="66" t="s">
        <v>647</v>
      </c>
      <c r="B738" s="66" t="s">
        <v>653</v>
      </c>
      <c r="C738" s="67">
        <v>75</v>
      </c>
      <c r="D738" s="68">
        <v>17586586</v>
      </c>
      <c r="E738" s="68">
        <v>1052142.42</v>
      </c>
      <c r="F738" s="69">
        <v>1.8141691762306518E-3</v>
      </c>
    </row>
    <row r="739" spans="1:6" x14ac:dyDescent="0.2">
      <c r="A739" s="66" t="s">
        <v>647</v>
      </c>
      <c r="B739" s="66" t="s">
        <v>654</v>
      </c>
      <c r="C739" s="67">
        <v>44</v>
      </c>
      <c r="D739" s="68">
        <v>606390</v>
      </c>
      <c r="E739" s="68">
        <v>36383.4</v>
      </c>
      <c r="F739" s="69">
        <v>6.2734513457284895E-5</v>
      </c>
    </row>
    <row r="740" spans="1:6" x14ac:dyDescent="0.2">
      <c r="A740" s="66" t="s">
        <v>647</v>
      </c>
      <c r="B740" s="66" t="s">
        <v>655</v>
      </c>
      <c r="C740" s="67">
        <v>20</v>
      </c>
      <c r="D740" s="68">
        <v>1477572</v>
      </c>
      <c r="E740" s="68">
        <v>88654.32</v>
      </c>
      <c r="F740" s="69">
        <v>1.5286327366563989E-4</v>
      </c>
    </row>
    <row r="741" spans="1:6" x14ac:dyDescent="0.2">
      <c r="A741" s="66" t="s">
        <v>647</v>
      </c>
      <c r="B741" s="66" t="s">
        <v>656</v>
      </c>
      <c r="C741" s="67">
        <v>20</v>
      </c>
      <c r="D741" s="68">
        <v>616876</v>
      </c>
      <c r="E741" s="68">
        <v>37012.559999999998</v>
      </c>
      <c r="F741" s="69">
        <v>6.3819350126941539E-5</v>
      </c>
    </row>
    <row r="742" spans="1:6" x14ac:dyDescent="0.2">
      <c r="A742" s="66" t="s">
        <v>647</v>
      </c>
      <c r="B742" s="66" t="s">
        <v>657</v>
      </c>
      <c r="C742" s="67">
        <v>16</v>
      </c>
      <c r="D742" s="68">
        <v>216592</v>
      </c>
      <c r="E742" s="68">
        <v>12995.52</v>
      </c>
      <c r="F742" s="69">
        <v>2.240768109424669E-5</v>
      </c>
    </row>
    <row r="743" spans="1:6" x14ac:dyDescent="0.2">
      <c r="A743" s="66" t="s">
        <v>647</v>
      </c>
      <c r="B743" s="66" t="s">
        <v>658</v>
      </c>
      <c r="C743" s="67">
        <v>15</v>
      </c>
      <c r="D743" s="68">
        <v>269379</v>
      </c>
      <c r="E743" s="68">
        <v>16162.74</v>
      </c>
      <c r="F743" s="69">
        <v>2.7868798134220466E-5</v>
      </c>
    </row>
    <row r="744" spans="1:6" x14ac:dyDescent="0.2">
      <c r="A744" s="66" t="s">
        <v>647</v>
      </c>
      <c r="B744" s="66" t="s">
        <v>659</v>
      </c>
      <c r="C744" s="67">
        <v>13</v>
      </c>
      <c r="D744" s="68">
        <v>91851</v>
      </c>
      <c r="E744" s="68">
        <v>5511.06</v>
      </c>
      <c r="F744" s="69">
        <v>9.5025112478191849E-6</v>
      </c>
    </row>
    <row r="745" spans="1:6" x14ac:dyDescent="0.2">
      <c r="A745" s="66" t="s">
        <v>647</v>
      </c>
      <c r="B745" s="66" t="s">
        <v>52</v>
      </c>
      <c r="C745" s="67">
        <v>99</v>
      </c>
      <c r="D745" s="68">
        <v>14832103</v>
      </c>
      <c r="E745" s="68">
        <v>861306.16</v>
      </c>
      <c r="F745" s="69">
        <v>1.4851174680036055E-3</v>
      </c>
    </row>
    <row r="746" spans="1:6" x14ac:dyDescent="0.2">
      <c r="A746" s="66" t="s">
        <v>647</v>
      </c>
      <c r="B746" s="66" t="s">
        <v>53</v>
      </c>
      <c r="C746" s="67">
        <v>3777</v>
      </c>
      <c r="D746" s="68">
        <v>668449507</v>
      </c>
      <c r="E746" s="68">
        <v>39975291.219999999</v>
      </c>
      <c r="F746" s="69">
        <v>6.892787493747074E-2</v>
      </c>
    </row>
    <row r="747" spans="1:6" x14ac:dyDescent="0.2">
      <c r="A747" s="66" t="s">
        <v>660</v>
      </c>
      <c r="B747" s="66" t="s">
        <v>661</v>
      </c>
      <c r="C747" s="67">
        <v>246</v>
      </c>
      <c r="D747" s="68">
        <v>15936167</v>
      </c>
      <c r="E747" s="68">
        <v>955078.82</v>
      </c>
      <c r="F747" s="69">
        <v>1.6468061007508309E-3</v>
      </c>
    </row>
    <row r="748" spans="1:6" x14ac:dyDescent="0.2">
      <c r="A748" s="66" t="s">
        <v>660</v>
      </c>
      <c r="B748" s="66" t="s">
        <v>662</v>
      </c>
      <c r="C748" s="67">
        <v>33</v>
      </c>
      <c r="D748" s="68">
        <v>831654</v>
      </c>
      <c r="E748" s="68">
        <v>49899.12</v>
      </c>
      <c r="F748" s="69">
        <v>8.6039155635445674E-5</v>
      </c>
    </row>
    <row r="749" spans="1:6" x14ac:dyDescent="0.2">
      <c r="A749" s="66" t="s">
        <v>660</v>
      </c>
      <c r="B749" s="66" t="s">
        <v>663</v>
      </c>
      <c r="C749" s="67">
        <v>25</v>
      </c>
      <c r="D749" s="68">
        <v>228046</v>
      </c>
      <c r="E749" s="68">
        <v>13682.76</v>
      </c>
      <c r="F749" s="69">
        <v>2.3592662899915882E-5</v>
      </c>
    </row>
    <row r="750" spans="1:6" x14ac:dyDescent="0.2">
      <c r="A750" s="66" t="s">
        <v>660</v>
      </c>
      <c r="B750" s="66" t="s">
        <v>665</v>
      </c>
      <c r="C750" s="67">
        <v>24</v>
      </c>
      <c r="D750" s="68">
        <v>825601</v>
      </c>
      <c r="E750" s="68">
        <v>49536.06</v>
      </c>
      <c r="F750" s="69">
        <v>8.5413145079648196E-5</v>
      </c>
    </row>
    <row r="751" spans="1:6" x14ac:dyDescent="0.2">
      <c r="A751" s="66" t="s">
        <v>660</v>
      </c>
      <c r="B751" s="66" t="s">
        <v>664</v>
      </c>
      <c r="C751" s="67">
        <v>21</v>
      </c>
      <c r="D751" s="68">
        <v>581190</v>
      </c>
      <c r="E751" s="68">
        <v>34871.4</v>
      </c>
      <c r="F751" s="69">
        <v>6.0127429337949851E-5</v>
      </c>
    </row>
    <row r="752" spans="1:6" x14ac:dyDescent="0.2">
      <c r="A752" s="66" t="s">
        <v>660</v>
      </c>
      <c r="B752" s="66" t="s">
        <v>666</v>
      </c>
      <c r="C752" s="67">
        <v>19</v>
      </c>
      <c r="D752" s="68">
        <v>905107</v>
      </c>
      <c r="E752" s="68">
        <v>54306.42</v>
      </c>
      <c r="F752" s="69">
        <v>9.3638495476150262E-5</v>
      </c>
    </row>
    <row r="753" spans="1:6" x14ac:dyDescent="0.2">
      <c r="A753" s="66" t="s">
        <v>660</v>
      </c>
      <c r="B753" s="66" t="s">
        <v>660</v>
      </c>
      <c r="C753" s="67">
        <v>14</v>
      </c>
      <c r="D753" s="68">
        <v>161375</v>
      </c>
      <c r="E753" s="68">
        <v>9682.5</v>
      </c>
      <c r="F753" s="69">
        <v>1.669516665705132E-5</v>
      </c>
    </row>
    <row r="754" spans="1:6" x14ac:dyDescent="0.2">
      <c r="A754" s="66" t="s">
        <v>660</v>
      </c>
      <c r="B754" s="66" t="s">
        <v>667</v>
      </c>
      <c r="C754" s="67">
        <v>13</v>
      </c>
      <c r="D754" s="68">
        <v>346744</v>
      </c>
      <c r="E754" s="68">
        <v>20804.64</v>
      </c>
      <c r="F754" s="69">
        <v>3.5872649836298085E-5</v>
      </c>
    </row>
    <row r="755" spans="1:6" x14ac:dyDescent="0.2">
      <c r="A755" s="66" t="s">
        <v>660</v>
      </c>
      <c r="B755" s="66" t="s">
        <v>52</v>
      </c>
      <c r="C755" s="67">
        <v>26</v>
      </c>
      <c r="D755" s="68">
        <v>678377</v>
      </c>
      <c r="E755" s="68">
        <v>40576.42</v>
      </c>
      <c r="F755" s="69">
        <v>6.9964378440125005E-5</v>
      </c>
    </row>
    <row r="756" spans="1:6" x14ac:dyDescent="0.2">
      <c r="A756" s="66" t="s">
        <v>660</v>
      </c>
      <c r="B756" s="66" t="s">
        <v>53</v>
      </c>
      <c r="C756" s="67">
        <v>421</v>
      </c>
      <c r="D756" s="68">
        <v>20494261</v>
      </c>
      <c r="E756" s="68">
        <v>1228438.1399999999</v>
      </c>
      <c r="F756" s="69">
        <v>2.1181491841134152E-3</v>
      </c>
    </row>
    <row r="757" spans="1:6" x14ac:dyDescent="0.2">
      <c r="A757" s="66" t="s">
        <v>668</v>
      </c>
      <c r="B757" s="66" t="s">
        <v>669</v>
      </c>
      <c r="C757" s="67">
        <v>312</v>
      </c>
      <c r="D757" s="68">
        <v>39618159</v>
      </c>
      <c r="E757" s="68">
        <v>2371175.9700000002</v>
      </c>
      <c r="F757" s="69">
        <v>4.0885285817036229E-3</v>
      </c>
    </row>
    <row r="758" spans="1:6" x14ac:dyDescent="0.2">
      <c r="A758" s="66" t="s">
        <v>668</v>
      </c>
      <c r="B758" s="66" t="s">
        <v>670</v>
      </c>
      <c r="C758" s="67">
        <v>211</v>
      </c>
      <c r="D758" s="68">
        <v>18885949</v>
      </c>
      <c r="E758" s="68">
        <v>1130346.33</v>
      </c>
      <c r="F758" s="69">
        <v>1.9490132052193472E-3</v>
      </c>
    </row>
    <row r="759" spans="1:6" x14ac:dyDescent="0.2">
      <c r="A759" s="66" t="s">
        <v>668</v>
      </c>
      <c r="B759" s="66" t="s">
        <v>671</v>
      </c>
      <c r="C759" s="67">
        <v>201</v>
      </c>
      <c r="D759" s="68">
        <v>14561732</v>
      </c>
      <c r="E759" s="68">
        <v>872367.46</v>
      </c>
      <c r="F759" s="69">
        <v>1.5041900470837647E-3</v>
      </c>
    </row>
    <row r="760" spans="1:6" x14ac:dyDescent="0.2">
      <c r="A760" s="66" t="s">
        <v>668</v>
      </c>
      <c r="B760" s="66" t="s">
        <v>672</v>
      </c>
      <c r="C760" s="67">
        <v>121</v>
      </c>
      <c r="D760" s="68">
        <v>8201995</v>
      </c>
      <c r="E760" s="68">
        <v>492119.7</v>
      </c>
      <c r="F760" s="69">
        <v>8.485432901335501E-4</v>
      </c>
    </row>
    <row r="761" spans="1:6" x14ac:dyDescent="0.2">
      <c r="A761" s="66" t="s">
        <v>668</v>
      </c>
      <c r="B761" s="66" t="s">
        <v>673</v>
      </c>
      <c r="C761" s="67">
        <v>95</v>
      </c>
      <c r="D761" s="68">
        <v>5504324</v>
      </c>
      <c r="E761" s="68">
        <v>330076.27</v>
      </c>
      <c r="F761" s="69">
        <v>5.6913796407827213E-4</v>
      </c>
    </row>
    <row r="762" spans="1:6" x14ac:dyDescent="0.2">
      <c r="A762" s="66" t="s">
        <v>668</v>
      </c>
      <c r="B762" s="66" t="s">
        <v>674</v>
      </c>
      <c r="C762" s="67">
        <v>61</v>
      </c>
      <c r="D762" s="68">
        <v>1865451</v>
      </c>
      <c r="E762" s="68">
        <v>111927.06</v>
      </c>
      <c r="F762" s="69">
        <v>1.9299157450387633E-4</v>
      </c>
    </row>
    <row r="763" spans="1:6" x14ac:dyDescent="0.2">
      <c r="A763" s="66" t="s">
        <v>668</v>
      </c>
      <c r="B763" s="66" t="s">
        <v>675</v>
      </c>
      <c r="C763" s="67">
        <v>35</v>
      </c>
      <c r="D763" s="68">
        <v>1639858</v>
      </c>
      <c r="E763" s="68">
        <v>98391.48</v>
      </c>
      <c r="F763" s="69">
        <v>1.6965268848271952E-4</v>
      </c>
    </row>
    <row r="764" spans="1:6" x14ac:dyDescent="0.2">
      <c r="A764" s="66" t="s">
        <v>668</v>
      </c>
      <c r="B764" s="66" t="s">
        <v>677</v>
      </c>
      <c r="C764" s="67">
        <v>32</v>
      </c>
      <c r="D764" s="68">
        <v>1508876</v>
      </c>
      <c r="E764" s="68">
        <v>90532.56</v>
      </c>
      <c r="F764" s="69">
        <v>1.5610185149388052E-4</v>
      </c>
    </row>
    <row r="765" spans="1:6" x14ac:dyDescent="0.2">
      <c r="A765" s="66" t="s">
        <v>668</v>
      </c>
      <c r="B765" s="66" t="s">
        <v>676</v>
      </c>
      <c r="C765" s="67">
        <v>31</v>
      </c>
      <c r="D765" s="68">
        <v>545232</v>
      </c>
      <c r="E765" s="68">
        <v>32713.919999999998</v>
      </c>
      <c r="F765" s="69">
        <v>5.6407368593384388E-5</v>
      </c>
    </row>
    <row r="766" spans="1:6" x14ac:dyDescent="0.2">
      <c r="A766" s="66" t="s">
        <v>668</v>
      </c>
      <c r="B766" s="66" t="s">
        <v>570</v>
      </c>
      <c r="C766" s="67">
        <v>21</v>
      </c>
      <c r="D766" s="68">
        <v>188603</v>
      </c>
      <c r="E766" s="68">
        <v>11288.67</v>
      </c>
      <c r="F766" s="69">
        <v>1.9464624527390193E-5</v>
      </c>
    </row>
    <row r="767" spans="1:6" x14ac:dyDescent="0.2">
      <c r="A767" s="66" t="s">
        <v>668</v>
      </c>
      <c r="B767" s="66" t="s">
        <v>679</v>
      </c>
      <c r="C767" s="67">
        <v>18</v>
      </c>
      <c r="D767" s="68">
        <v>902769</v>
      </c>
      <c r="E767" s="68">
        <v>54166.14</v>
      </c>
      <c r="F767" s="69">
        <v>9.3396616005078623E-5</v>
      </c>
    </row>
    <row r="768" spans="1:6" x14ac:dyDescent="0.2">
      <c r="A768" s="66" t="s">
        <v>668</v>
      </c>
      <c r="B768" s="66" t="s">
        <v>678</v>
      </c>
      <c r="C768" s="67">
        <v>16</v>
      </c>
      <c r="D768" s="68">
        <v>409259</v>
      </c>
      <c r="E768" s="68">
        <v>24555.54</v>
      </c>
      <c r="F768" s="69">
        <v>4.2340184110910407E-5</v>
      </c>
    </row>
    <row r="769" spans="1:6" x14ac:dyDescent="0.2">
      <c r="A769" s="66" t="s">
        <v>668</v>
      </c>
      <c r="B769" s="66" t="s">
        <v>52</v>
      </c>
      <c r="C769" s="67">
        <v>28</v>
      </c>
      <c r="D769" s="68">
        <v>605335</v>
      </c>
      <c r="E769" s="68">
        <v>36038.61</v>
      </c>
      <c r="F769" s="69">
        <v>6.2140005167929396E-5</v>
      </c>
    </row>
    <row r="770" spans="1:6" x14ac:dyDescent="0.2">
      <c r="A770" s="66" t="s">
        <v>668</v>
      </c>
      <c r="B770" s="66" t="s">
        <v>53</v>
      </c>
      <c r="C770" s="67">
        <v>1182</v>
      </c>
      <c r="D770" s="68">
        <v>94437542</v>
      </c>
      <c r="E770" s="68">
        <v>5655699.71</v>
      </c>
      <c r="F770" s="69">
        <v>9.7519080011037266E-3</v>
      </c>
    </row>
    <row r="771" spans="1:6" x14ac:dyDescent="0.2">
      <c r="A771" s="66" t="s">
        <v>680</v>
      </c>
      <c r="B771" s="66" t="s">
        <v>681</v>
      </c>
      <c r="C771" s="67">
        <v>1199</v>
      </c>
      <c r="D771" s="68">
        <v>224440067</v>
      </c>
      <c r="E771" s="68">
        <v>13431507.890000001</v>
      </c>
      <c r="F771" s="69">
        <v>2.3159438438321689E-2</v>
      </c>
    </row>
    <row r="772" spans="1:6" x14ac:dyDescent="0.2">
      <c r="A772" s="66" t="s">
        <v>680</v>
      </c>
      <c r="B772" s="66" t="s">
        <v>682</v>
      </c>
      <c r="C772" s="67">
        <v>201</v>
      </c>
      <c r="D772" s="68">
        <v>14718226</v>
      </c>
      <c r="E772" s="68">
        <v>882879.8</v>
      </c>
      <c r="F772" s="69">
        <v>1.5223160753053591E-3</v>
      </c>
    </row>
    <row r="773" spans="1:6" x14ac:dyDescent="0.2">
      <c r="A773" s="66" t="s">
        <v>680</v>
      </c>
      <c r="B773" s="66" t="s">
        <v>683</v>
      </c>
      <c r="C773" s="67">
        <v>152</v>
      </c>
      <c r="D773" s="68">
        <v>8463189</v>
      </c>
      <c r="E773" s="68">
        <v>506165.64</v>
      </c>
      <c r="F773" s="69">
        <v>8.7276217050070157E-4</v>
      </c>
    </row>
    <row r="774" spans="1:6" x14ac:dyDescent="0.2">
      <c r="A774" s="66" t="s">
        <v>680</v>
      </c>
      <c r="B774" s="66" t="s">
        <v>684</v>
      </c>
      <c r="C774" s="67">
        <v>99</v>
      </c>
      <c r="D774" s="68">
        <v>3937495</v>
      </c>
      <c r="E774" s="68">
        <v>236249.7</v>
      </c>
      <c r="F774" s="69">
        <v>4.0735637636750606E-4</v>
      </c>
    </row>
    <row r="775" spans="1:6" x14ac:dyDescent="0.2">
      <c r="A775" s="66" t="s">
        <v>680</v>
      </c>
      <c r="B775" s="66" t="s">
        <v>685</v>
      </c>
      <c r="C775" s="67">
        <v>42</v>
      </c>
      <c r="D775" s="68">
        <v>2115949</v>
      </c>
      <c r="E775" s="68">
        <v>126956.94</v>
      </c>
      <c r="F775" s="69">
        <v>2.1890702520725692E-4</v>
      </c>
    </row>
    <row r="776" spans="1:6" x14ac:dyDescent="0.2">
      <c r="A776" s="66" t="s">
        <v>680</v>
      </c>
      <c r="B776" s="66" t="s">
        <v>686</v>
      </c>
      <c r="C776" s="67">
        <v>37</v>
      </c>
      <c r="D776" s="68">
        <v>1155635</v>
      </c>
      <c r="E776" s="68">
        <v>69338.100000000006</v>
      </c>
      <c r="F776" s="69">
        <v>1.195570498511015E-4</v>
      </c>
    </row>
    <row r="777" spans="1:6" x14ac:dyDescent="0.2">
      <c r="A777" s="66" t="s">
        <v>680</v>
      </c>
      <c r="B777" s="66" t="s">
        <v>688</v>
      </c>
      <c r="C777" s="67">
        <v>35</v>
      </c>
      <c r="D777" s="68">
        <v>1585912</v>
      </c>
      <c r="E777" s="68">
        <v>95154.72</v>
      </c>
      <c r="F777" s="69">
        <v>1.6407166626440016E-4</v>
      </c>
    </row>
    <row r="778" spans="1:6" x14ac:dyDescent="0.2">
      <c r="A778" s="66" t="s">
        <v>680</v>
      </c>
      <c r="B778" s="66" t="s">
        <v>687</v>
      </c>
      <c r="C778" s="67">
        <v>33</v>
      </c>
      <c r="D778" s="68">
        <v>835136</v>
      </c>
      <c r="E778" s="68">
        <v>50108.160000000003</v>
      </c>
      <c r="F778" s="69">
        <v>8.6399595360515645E-5</v>
      </c>
    </row>
    <row r="779" spans="1:6" x14ac:dyDescent="0.2">
      <c r="A779" s="66" t="s">
        <v>680</v>
      </c>
      <c r="B779" s="66" t="s">
        <v>689</v>
      </c>
      <c r="C779" s="67">
        <v>30</v>
      </c>
      <c r="D779" s="68">
        <v>927269</v>
      </c>
      <c r="E779" s="68">
        <v>55636.14</v>
      </c>
      <c r="F779" s="69">
        <v>9.5931281121098812E-5</v>
      </c>
    </row>
    <row r="780" spans="1:6" x14ac:dyDescent="0.2">
      <c r="A780" s="66" t="s">
        <v>680</v>
      </c>
      <c r="B780" s="66" t="s">
        <v>690</v>
      </c>
      <c r="C780" s="67">
        <v>23</v>
      </c>
      <c r="D780" s="68">
        <v>325786</v>
      </c>
      <c r="E780" s="68">
        <v>19547.16</v>
      </c>
      <c r="F780" s="69">
        <v>3.3704424877051105E-5</v>
      </c>
    </row>
    <row r="781" spans="1:6" x14ac:dyDescent="0.2">
      <c r="A781" s="66" t="s">
        <v>680</v>
      </c>
      <c r="B781" s="66" t="s">
        <v>691</v>
      </c>
      <c r="C781" s="67">
        <v>23</v>
      </c>
      <c r="D781" s="68">
        <v>429299</v>
      </c>
      <c r="E781" s="68">
        <v>25757.94</v>
      </c>
      <c r="F781" s="69">
        <v>4.4413436720095894E-5</v>
      </c>
    </row>
    <row r="782" spans="1:6" x14ac:dyDescent="0.2">
      <c r="A782" s="66" t="s">
        <v>680</v>
      </c>
      <c r="B782" s="66" t="s">
        <v>692</v>
      </c>
      <c r="C782" s="67">
        <v>19</v>
      </c>
      <c r="D782" s="68">
        <v>248147</v>
      </c>
      <c r="E782" s="68">
        <v>14888.82</v>
      </c>
      <c r="F782" s="69">
        <v>2.5672226307961666E-5</v>
      </c>
    </row>
    <row r="783" spans="1:6" x14ac:dyDescent="0.2">
      <c r="A783" s="66" t="s">
        <v>680</v>
      </c>
      <c r="B783" s="66" t="s">
        <v>693</v>
      </c>
      <c r="C783" s="67">
        <v>16</v>
      </c>
      <c r="D783" s="68">
        <v>148772</v>
      </c>
      <c r="E783" s="68">
        <v>8926.32</v>
      </c>
      <c r="F783" s="69">
        <v>1.5391314230226734E-5</v>
      </c>
    </row>
    <row r="784" spans="1:6" x14ac:dyDescent="0.2">
      <c r="A784" s="66" t="s">
        <v>680</v>
      </c>
      <c r="B784" s="66" t="s">
        <v>52</v>
      </c>
      <c r="C784" s="67">
        <v>44</v>
      </c>
      <c r="D784" s="68">
        <v>1710236</v>
      </c>
      <c r="E784" s="68">
        <v>90248.61</v>
      </c>
      <c r="F784" s="69">
        <v>1.5561224730361255E-4</v>
      </c>
    </row>
    <row r="785" spans="1:6" x14ac:dyDescent="0.2">
      <c r="A785" s="66" t="s">
        <v>680</v>
      </c>
      <c r="B785" s="66" t="s">
        <v>53</v>
      </c>
      <c r="C785" s="67">
        <v>1953</v>
      </c>
      <c r="D785" s="68">
        <v>261041118</v>
      </c>
      <c r="E785" s="68">
        <v>15613365.939999999</v>
      </c>
      <c r="F785" s="69">
        <v>2.6921533327738573E-2</v>
      </c>
    </row>
    <row r="786" spans="1:6" x14ac:dyDescent="0.2">
      <c r="A786" s="66" t="s">
        <v>694</v>
      </c>
      <c r="B786" s="66" t="s">
        <v>695</v>
      </c>
      <c r="C786" s="67">
        <v>96</v>
      </c>
      <c r="D786" s="68">
        <v>8804543</v>
      </c>
      <c r="E786" s="68">
        <v>526333.69999999995</v>
      </c>
      <c r="F786" s="69">
        <v>9.0753718964342394E-4</v>
      </c>
    </row>
    <row r="787" spans="1:6" x14ac:dyDescent="0.2">
      <c r="A787" s="66" t="s">
        <v>694</v>
      </c>
      <c r="B787" s="66" t="s">
        <v>694</v>
      </c>
      <c r="C787" s="67">
        <v>82</v>
      </c>
      <c r="D787" s="68">
        <v>3760468</v>
      </c>
      <c r="E787" s="68">
        <v>225569.87</v>
      </c>
      <c r="F787" s="69">
        <v>3.8894155150626396E-4</v>
      </c>
    </row>
    <row r="788" spans="1:6" x14ac:dyDescent="0.2">
      <c r="A788" s="66" t="s">
        <v>694</v>
      </c>
      <c r="B788" s="66" t="s">
        <v>696</v>
      </c>
      <c r="C788" s="67">
        <v>64</v>
      </c>
      <c r="D788" s="68">
        <v>2098855</v>
      </c>
      <c r="E788" s="68">
        <v>125931.3</v>
      </c>
      <c r="F788" s="69">
        <v>2.1713855314630799E-4</v>
      </c>
    </row>
    <row r="789" spans="1:6" x14ac:dyDescent="0.2">
      <c r="A789" s="66" t="s">
        <v>694</v>
      </c>
      <c r="B789" s="66" t="s">
        <v>697</v>
      </c>
      <c r="C789" s="67">
        <v>57</v>
      </c>
      <c r="D789" s="68">
        <v>1721470</v>
      </c>
      <c r="E789" s="68">
        <v>103288.2</v>
      </c>
      <c r="F789" s="69">
        <v>1.7809591662348032E-4</v>
      </c>
    </row>
    <row r="790" spans="1:6" x14ac:dyDescent="0.2">
      <c r="A790" s="66" t="s">
        <v>694</v>
      </c>
      <c r="B790" s="66" t="s">
        <v>698</v>
      </c>
      <c r="C790" s="67">
        <v>35</v>
      </c>
      <c r="D790" s="68">
        <v>1862072</v>
      </c>
      <c r="E790" s="68">
        <v>111724.32</v>
      </c>
      <c r="F790" s="69">
        <v>1.9264199762930362E-4</v>
      </c>
    </row>
    <row r="791" spans="1:6" x14ac:dyDescent="0.2">
      <c r="A791" s="66" t="s">
        <v>694</v>
      </c>
      <c r="B791" s="66" t="s">
        <v>699</v>
      </c>
      <c r="C791" s="67">
        <v>20</v>
      </c>
      <c r="D791" s="68">
        <v>301638</v>
      </c>
      <c r="E791" s="68">
        <v>18098.28</v>
      </c>
      <c r="F791" s="69">
        <v>3.1206176174126386E-5</v>
      </c>
    </row>
    <row r="792" spans="1:6" x14ac:dyDescent="0.2">
      <c r="A792" s="66" t="s">
        <v>694</v>
      </c>
      <c r="B792" s="66" t="s">
        <v>700</v>
      </c>
      <c r="C792" s="67">
        <v>13</v>
      </c>
      <c r="D792" s="68">
        <v>415341</v>
      </c>
      <c r="E792" s="68">
        <v>24920.46</v>
      </c>
      <c r="F792" s="69">
        <v>4.2969401793997536E-5</v>
      </c>
    </row>
    <row r="793" spans="1:6" x14ac:dyDescent="0.2">
      <c r="A793" s="66" t="s">
        <v>694</v>
      </c>
      <c r="B793" s="66" t="s">
        <v>701</v>
      </c>
      <c r="C793" s="67">
        <v>11</v>
      </c>
      <c r="D793" s="68">
        <v>164744</v>
      </c>
      <c r="E793" s="68">
        <v>9884.64</v>
      </c>
      <c r="F793" s="69">
        <v>1.7043708974433851E-5</v>
      </c>
    </row>
    <row r="794" spans="1:6" x14ac:dyDescent="0.2">
      <c r="A794" s="66" t="s">
        <v>694</v>
      </c>
      <c r="B794" s="66" t="s">
        <v>52</v>
      </c>
      <c r="C794" s="67">
        <v>42</v>
      </c>
      <c r="D794" s="68">
        <v>647315</v>
      </c>
      <c r="E794" s="68">
        <v>38610.74</v>
      </c>
      <c r="F794" s="69">
        <v>6.6575031144030746E-5</v>
      </c>
    </row>
    <row r="795" spans="1:6" x14ac:dyDescent="0.2">
      <c r="A795" s="66" t="s">
        <v>694</v>
      </c>
      <c r="B795" s="66" t="s">
        <v>53</v>
      </c>
      <c r="C795" s="67">
        <v>420</v>
      </c>
      <c r="D795" s="68">
        <v>19776446</v>
      </c>
      <c r="E795" s="68">
        <v>1184361.51</v>
      </c>
      <c r="F795" s="69">
        <v>2.0421495266353686E-3</v>
      </c>
    </row>
    <row r="796" spans="1:6" x14ac:dyDescent="0.2">
      <c r="A796" s="66" t="s">
        <v>702</v>
      </c>
      <c r="B796" s="66" t="s">
        <v>703</v>
      </c>
      <c r="C796" s="67">
        <v>90</v>
      </c>
      <c r="D796" s="68">
        <v>3495528</v>
      </c>
      <c r="E796" s="68">
        <v>209696.79</v>
      </c>
      <c r="F796" s="69">
        <v>3.6157220309823837E-4</v>
      </c>
    </row>
    <row r="797" spans="1:6" x14ac:dyDescent="0.2">
      <c r="A797" s="66" t="s">
        <v>702</v>
      </c>
      <c r="B797" s="66" t="s">
        <v>704</v>
      </c>
      <c r="C797" s="67">
        <v>62</v>
      </c>
      <c r="D797" s="68">
        <v>2517913</v>
      </c>
      <c r="E797" s="68">
        <v>151074.78</v>
      </c>
      <c r="F797" s="69">
        <v>2.6049249984790745E-4</v>
      </c>
    </row>
    <row r="798" spans="1:6" x14ac:dyDescent="0.2">
      <c r="A798" s="66" t="s">
        <v>702</v>
      </c>
      <c r="B798" s="66" t="s">
        <v>705</v>
      </c>
      <c r="C798" s="67">
        <v>12</v>
      </c>
      <c r="D798" s="68">
        <v>358922</v>
      </c>
      <c r="E798" s="68">
        <v>21535.32</v>
      </c>
      <c r="F798" s="69">
        <v>3.713253358253865E-5</v>
      </c>
    </row>
    <row r="799" spans="1:6" x14ac:dyDescent="0.2">
      <c r="A799" s="66" t="s">
        <v>702</v>
      </c>
      <c r="B799" s="66" t="s">
        <v>706</v>
      </c>
      <c r="C799" s="67">
        <v>10</v>
      </c>
      <c r="D799" s="68">
        <v>155740</v>
      </c>
      <c r="E799" s="68">
        <v>9344.4</v>
      </c>
      <c r="F799" s="69">
        <v>1.6112193680366678E-5</v>
      </c>
    </row>
    <row r="800" spans="1:6" x14ac:dyDescent="0.2">
      <c r="A800" s="66" t="s">
        <v>702</v>
      </c>
      <c r="B800" s="66" t="s">
        <v>52</v>
      </c>
      <c r="C800" s="67">
        <v>22</v>
      </c>
      <c r="D800" s="68">
        <v>167399</v>
      </c>
      <c r="E800" s="68">
        <v>9806.64</v>
      </c>
      <c r="F800" s="69">
        <v>1.6909216539706247E-5</v>
      </c>
    </row>
    <row r="801" spans="1:6" x14ac:dyDescent="0.2">
      <c r="A801" s="66" t="s">
        <v>702</v>
      </c>
      <c r="B801" s="66" t="s">
        <v>53</v>
      </c>
      <c r="C801" s="67">
        <v>196</v>
      </c>
      <c r="D801" s="68">
        <v>6695502</v>
      </c>
      <c r="E801" s="68">
        <v>401457.93</v>
      </c>
      <c r="F801" s="69">
        <v>6.9221864674875739E-4</v>
      </c>
    </row>
    <row r="802" spans="1:6" x14ac:dyDescent="0.2">
      <c r="A802" s="66" t="s">
        <v>366</v>
      </c>
      <c r="B802" s="66" t="s">
        <v>707</v>
      </c>
      <c r="C802" s="67">
        <v>263</v>
      </c>
      <c r="D802" s="68">
        <v>30578893</v>
      </c>
      <c r="E802" s="68">
        <v>1829758.7</v>
      </c>
      <c r="F802" s="69">
        <v>3.1549833657309135E-3</v>
      </c>
    </row>
    <row r="803" spans="1:6" x14ac:dyDescent="0.2">
      <c r="A803" s="66" t="s">
        <v>366</v>
      </c>
      <c r="B803" s="66" t="s">
        <v>708</v>
      </c>
      <c r="C803" s="67">
        <v>48</v>
      </c>
      <c r="D803" s="68">
        <v>1521826</v>
      </c>
      <c r="E803" s="68">
        <v>91309.56</v>
      </c>
      <c r="F803" s="69">
        <v>1.5744160305520546E-4</v>
      </c>
    </row>
    <row r="804" spans="1:6" x14ac:dyDescent="0.2">
      <c r="A804" s="66" t="s">
        <v>366</v>
      </c>
      <c r="B804" s="66" t="s">
        <v>52</v>
      </c>
      <c r="C804" s="67">
        <v>37</v>
      </c>
      <c r="D804" s="68">
        <v>723721</v>
      </c>
      <c r="E804" s="68">
        <v>42669.26</v>
      </c>
      <c r="F804" s="69">
        <v>7.3572982890064931E-5</v>
      </c>
    </row>
    <row r="805" spans="1:6" x14ac:dyDescent="0.2">
      <c r="A805" s="66" t="s">
        <v>366</v>
      </c>
      <c r="B805" s="66" t="s">
        <v>53</v>
      </c>
      <c r="C805" s="67">
        <v>348</v>
      </c>
      <c r="D805" s="68">
        <v>32824440</v>
      </c>
      <c r="E805" s="68">
        <v>1963737.52</v>
      </c>
      <c r="F805" s="69">
        <v>3.385997951676184E-3</v>
      </c>
    </row>
    <row r="806" spans="1:6" x14ac:dyDescent="0.2">
      <c r="A806" s="66" t="s">
        <v>709</v>
      </c>
      <c r="B806" s="66" t="s">
        <v>710</v>
      </c>
      <c r="C806" s="67">
        <v>100</v>
      </c>
      <c r="D806" s="68">
        <v>3474644</v>
      </c>
      <c r="E806" s="68">
        <v>208094.15</v>
      </c>
      <c r="F806" s="69">
        <v>3.5880883187270186E-4</v>
      </c>
    </row>
    <row r="807" spans="1:6" x14ac:dyDescent="0.2">
      <c r="A807" s="66" t="s">
        <v>709</v>
      </c>
      <c r="B807" s="66" t="s">
        <v>711</v>
      </c>
      <c r="C807" s="67">
        <v>28</v>
      </c>
      <c r="D807" s="68">
        <v>706662</v>
      </c>
      <c r="E807" s="68">
        <v>42397.74</v>
      </c>
      <c r="F807" s="69">
        <v>7.310481127625418E-5</v>
      </c>
    </row>
    <row r="808" spans="1:6" x14ac:dyDescent="0.2">
      <c r="A808" s="66" t="s">
        <v>709</v>
      </c>
      <c r="B808" s="66" t="s">
        <v>714</v>
      </c>
      <c r="C808" s="67">
        <v>25</v>
      </c>
      <c r="D808" s="68">
        <v>512418</v>
      </c>
      <c r="E808" s="68">
        <v>30745.08</v>
      </c>
      <c r="F808" s="69">
        <v>5.3012572629421684E-5</v>
      </c>
    </row>
    <row r="809" spans="1:6" x14ac:dyDescent="0.2">
      <c r="A809" s="66" t="s">
        <v>709</v>
      </c>
      <c r="B809" s="66" t="s">
        <v>713</v>
      </c>
      <c r="C809" s="67">
        <v>23</v>
      </c>
      <c r="D809" s="68">
        <v>2360185</v>
      </c>
      <c r="E809" s="68">
        <v>141601.29999999999</v>
      </c>
      <c r="F809" s="69">
        <v>2.4415773843068639E-4</v>
      </c>
    </row>
    <row r="810" spans="1:6" x14ac:dyDescent="0.2">
      <c r="A810" s="66" t="s">
        <v>709</v>
      </c>
      <c r="B810" s="66" t="s">
        <v>712</v>
      </c>
      <c r="C810" s="67">
        <v>22</v>
      </c>
      <c r="D810" s="68">
        <v>565345</v>
      </c>
      <c r="E810" s="68">
        <v>33917.4</v>
      </c>
      <c r="F810" s="69">
        <v>5.8482483405512261E-5</v>
      </c>
    </row>
    <row r="811" spans="1:6" x14ac:dyDescent="0.2">
      <c r="A811" s="66" t="s">
        <v>709</v>
      </c>
      <c r="B811" s="66" t="s">
        <v>715</v>
      </c>
      <c r="C811" s="67">
        <v>14</v>
      </c>
      <c r="D811" s="68">
        <v>420015</v>
      </c>
      <c r="E811" s="68">
        <v>25200.9</v>
      </c>
      <c r="F811" s="69">
        <v>4.3452953824702777E-5</v>
      </c>
    </row>
    <row r="812" spans="1:6" x14ac:dyDescent="0.2">
      <c r="A812" s="66" t="s">
        <v>709</v>
      </c>
      <c r="B812" s="66" t="s">
        <v>716</v>
      </c>
      <c r="C812" s="67">
        <v>13</v>
      </c>
      <c r="D812" s="68">
        <v>55621</v>
      </c>
      <c r="E812" s="68">
        <v>3337.26</v>
      </c>
      <c r="F812" s="69">
        <v>5.7543105476799476E-6</v>
      </c>
    </row>
    <row r="813" spans="1:6" x14ac:dyDescent="0.2">
      <c r="A813" s="66" t="s">
        <v>709</v>
      </c>
      <c r="B813" s="66" t="s">
        <v>52</v>
      </c>
      <c r="C813" s="67">
        <v>43</v>
      </c>
      <c r="D813" s="68">
        <v>958261</v>
      </c>
      <c r="E813" s="68">
        <v>56906.44</v>
      </c>
      <c r="F813" s="69">
        <v>9.8121611118976676E-5</v>
      </c>
    </row>
    <row r="814" spans="1:6" x14ac:dyDescent="0.2">
      <c r="A814" s="66" t="s">
        <v>709</v>
      </c>
      <c r="B814" s="66" t="s">
        <v>53</v>
      </c>
      <c r="C814" s="67">
        <v>268</v>
      </c>
      <c r="D814" s="68">
        <v>9053151</v>
      </c>
      <c r="E814" s="68">
        <v>542200.27</v>
      </c>
      <c r="F814" s="69">
        <v>9.3489531310593586E-4</v>
      </c>
    </row>
    <row r="815" spans="1:6" x14ac:dyDescent="0.2">
      <c r="A815" s="66" t="s">
        <v>500</v>
      </c>
      <c r="B815" s="66" t="s">
        <v>717</v>
      </c>
      <c r="C815" s="67">
        <v>626</v>
      </c>
      <c r="D815" s="68">
        <v>93844522</v>
      </c>
      <c r="E815" s="68">
        <v>5621745.5499999998</v>
      </c>
      <c r="F815" s="69">
        <v>9.6933621338276925E-3</v>
      </c>
    </row>
    <row r="816" spans="1:6" x14ac:dyDescent="0.2">
      <c r="A816" s="66" t="s">
        <v>500</v>
      </c>
      <c r="B816" s="66" t="s">
        <v>718</v>
      </c>
      <c r="C816" s="67">
        <v>31</v>
      </c>
      <c r="D816" s="68">
        <v>995004</v>
      </c>
      <c r="E816" s="68">
        <v>59700.24</v>
      </c>
      <c r="F816" s="69">
        <v>1.0293885424900196E-4</v>
      </c>
    </row>
    <row r="817" spans="1:6" x14ac:dyDescent="0.2">
      <c r="A817" s="66" t="s">
        <v>500</v>
      </c>
      <c r="B817" s="66" t="s">
        <v>523</v>
      </c>
      <c r="C817" s="67">
        <v>26</v>
      </c>
      <c r="D817" s="68">
        <v>1367183</v>
      </c>
      <c r="E817" s="68">
        <v>82030.98</v>
      </c>
      <c r="F817" s="69">
        <v>1.4144290029860509E-4</v>
      </c>
    </row>
    <row r="818" spans="1:6" x14ac:dyDescent="0.2">
      <c r="A818" s="66" t="s">
        <v>500</v>
      </c>
      <c r="B818" s="66" t="s">
        <v>719</v>
      </c>
      <c r="C818" s="67">
        <v>23</v>
      </c>
      <c r="D818" s="68">
        <v>387137</v>
      </c>
      <c r="E818" s="68">
        <v>23228.22</v>
      </c>
      <c r="F818" s="69">
        <v>4.0051536694722714E-5</v>
      </c>
    </row>
    <row r="819" spans="1:6" x14ac:dyDescent="0.2">
      <c r="A819" s="66" t="s">
        <v>500</v>
      </c>
      <c r="B819" s="66" t="s">
        <v>720</v>
      </c>
      <c r="C819" s="67">
        <v>17</v>
      </c>
      <c r="D819" s="68">
        <v>233052</v>
      </c>
      <c r="E819" s="68">
        <v>13983.12</v>
      </c>
      <c r="F819" s="69">
        <v>2.4110562229336171E-5</v>
      </c>
    </row>
    <row r="820" spans="1:6" x14ac:dyDescent="0.2">
      <c r="A820" s="66" t="s">
        <v>500</v>
      </c>
      <c r="B820" s="66" t="s">
        <v>52</v>
      </c>
      <c r="C820" s="67">
        <v>25</v>
      </c>
      <c r="D820" s="68">
        <v>760374</v>
      </c>
      <c r="E820" s="68">
        <v>40360.67</v>
      </c>
      <c r="F820" s="69">
        <v>6.9592368917144494E-5</v>
      </c>
    </row>
    <row r="821" spans="1:6" x14ac:dyDescent="0.2">
      <c r="A821" s="66" t="s">
        <v>500</v>
      </c>
      <c r="B821" s="66" t="s">
        <v>53</v>
      </c>
      <c r="C821" s="67">
        <v>748</v>
      </c>
      <c r="D821" s="68">
        <v>97587272</v>
      </c>
      <c r="E821" s="68">
        <v>5841048.7800000003</v>
      </c>
      <c r="F821" s="69">
        <v>1.0071498356216504E-2</v>
      </c>
    </row>
    <row r="822" spans="1:6" x14ac:dyDescent="0.2">
      <c r="A822" s="66" t="s">
        <v>721</v>
      </c>
      <c r="B822" s="66" t="s">
        <v>722</v>
      </c>
      <c r="C822" s="67">
        <v>489</v>
      </c>
      <c r="D822" s="68">
        <v>53951442</v>
      </c>
      <c r="E822" s="68">
        <v>3232467.43</v>
      </c>
      <c r="F822" s="69">
        <v>5.5736207030560678E-3</v>
      </c>
    </row>
    <row r="823" spans="1:6" x14ac:dyDescent="0.2">
      <c r="A823" s="66" t="s">
        <v>721</v>
      </c>
      <c r="B823" s="66" t="s">
        <v>723</v>
      </c>
      <c r="C823" s="67">
        <v>207</v>
      </c>
      <c r="D823" s="68">
        <v>17128055</v>
      </c>
      <c r="E823" s="68">
        <v>1027683.3</v>
      </c>
      <c r="F823" s="69">
        <v>1.7719952454602087E-3</v>
      </c>
    </row>
    <row r="824" spans="1:6" x14ac:dyDescent="0.2">
      <c r="A824" s="66" t="s">
        <v>721</v>
      </c>
      <c r="B824" s="66" t="s">
        <v>616</v>
      </c>
      <c r="C824" s="67">
        <v>104</v>
      </c>
      <c r="D824" s="68">
        <v>5419250</v>
      </c>
      <c r="E824" s="68">
        <v>325155</v>
      </c>
      <c r="F824" s="69">
        <v>5.6065240530581172E-4</v>
      </c>
    </row>
    <row r="825" spans="1:6" x14ac:dyDescent="0.2">
      <c r="A825" s="66" t="s">
        <v>721</v>
      </c>
      <c r="B825" s="66" t="s">
        <v>724</v>
      </c>
      <c r="C825" s="67">
        <v>37</v>
      </c>
      <c r="D825" s="68">
        <v>1002954</v>
      </c>
      <c r="E825" s="68">
        <v>60177.24</v>
      </c>
      <c r="F825" s="69">
        <v>1.0376132721522076E-4</v>
      </c>
    </row>
    <row r="826" spans="1:6" x14ac:dyDescent="0.2">
      <c r="A826" s="66" t="s">
        <v>721</v>
      </c>
      <c r="B826" s="66" t="s">
        <v>725</v>
      </c>
      <c r="C826" s="67">
        <v>34</v>
      </c>
      <c r="D826" s="68">
        <v>1007923</v>
      </c>
      <c r="E826" s="68">
        <v>60475.38</v>
      </c>
      <c r="F826" s="69">
        <v>1.0427539868303725E-4</v>
      </c>
    </row>
    <row r="827" spans="1:6" x14ac:dyDescent="0.2">
      <c r="A827" s="66" t="s">
        <v>721</v>
      </c>
      <c r="B827" s="66" t="s">
        <v>726</v>
      </c>
      <c r="C827" s="67">
        <v>19</v>
      </c>
      <c r="D827" s="68">
        <v>1427519</v>
      </c>
      <c r="E827" s="68">
        <v>85651.14</v>
      </c>
      <c r="F827" s="69">
        <v>1.4768500456147015E-4</v>
      </c>
    </row>
    <row r="828" spans="1:6" x14ac:dyDescent="0.2">
      <c r="A828" s="66" t="s">
        <v>721</v>
      </c>
      <c r="B828" s="66" t="s">
        <v>727</v>
      </c>
      <c r="C828" s="67">
        <v>19</v>
      </c>
      <c r="D828" s="68">
        <v>863438</v>
      </c>
      <c r="E828" s="68">
        <v>51806.28</v>
      </c>
      <c r="F828" s="69">
        <v>8.9327599120254554E-5</v>
      </c>
    </row>
    <row r="829" spans="1:6" x14ac:dyDescent="0.2">
      <c r="A829" s="66" t="s">
        <v>721</v>
      </c>
      <c r="B829" s="66" t="s">
        <v>728</v>
      </c>
      <c r="C829" s="67">
        <v>17</v>
      </c>
      <c r="D829" s="68">
        <v>707681</v>
      </c>
      <c r="E829" s="68">
        <v>42460.86</v>
      </c>
      <c r="F829" s="69">
        <v>7.3213646692664512E-5</v>
      </c>
    </row>
    <row r="830" spans="1:6" x14ac:dyDescent="0.2">
      <c r="A830" s="66" t="s">
        <v>721</v>
      </c>
      <c r="B830" s="66" t="s">
        <v>729</v>
      </c>
      <c r="C830" s="67">
        <v>13</v>
      </c>
      <c r="D830" s="68">
        <v>315471</v>
      </c>
      <c r="E830" s="68">
        <v>18928.259999999998</v>
      </c>
      <c r="F830" s="69">
        <v>3.2637279135347092E-5</v>
      </c>
    </row>
    <row r="831" spans="1:6" x14ac:dyDescent="0.2">
      <c r="A831" s="66" t="s">
        <v>721</v>
      </c>
      <c r="B831" s="66" t="s">
        <v>227</v>
      </c>
      <c r="C831" s="67">
        <v>11</v>
      </c>
      <c r="D831" s="68">
        <v>221791</v>
      </c>
      <c r="E831" s="68">
        <v>11909.82</v>
      </c>
      <c r="F831" s="69">
        <v>2.0535649858557496E-5</v>
      </c>
    </row>
    <row r="832" spans="1:6" x14ac:dyDescent="0.2">
      <c r="A832" s="66" t="s">
        <v>721</v>
      </c>
      <c r="B832" s="66" t="s">
        <v>262</v>
      </c>
      <c r="C832" s="67">
        <v>10</v>
      </c>
      <c r="D832" s="68">
        <v>502952</v>
      </c>
      <c r="E832" s="68">
        <v>30177.119999999999</v>
      </c>
      <c r="F832" s="69">
        <v>5.2033260793166699E-5</v>
      </c>
    </row>
    <row r="833" spans="1:6" x14ac:dyDescent="0.2">
      <c r="A833" s="66" t="s">
        <v>721</v>
      </c>
      <c r="B833" s="66" t="s">
        <v>730</v>
      </c>
      <c r="C833" s="67">
        <v>10</v>
      </c>
      <c r="D833" s="68">
        <v>142586</v>
      </c>
      <c r="E833" s="68">
        <v>8555.16</v>
      </c>
      <c r="F833" s="69">
        <v>1.4751337152361391E-5</v>
      </c>
    </row>
    <row r="834" spans="1:6" x14ac:dyDescent="0.2">
      <c r="A834" s="66" t="s">
        <v>721</v>
      </c>
      <c r="B834" s="66" t="s">
        <v>52</v>
      </c>
      <c r="C834" s="67">
        <v>62</v>
      </c>
      <c r="D834" s="68">
        <v>3083753</v>
      </c>
      <c r="E834" s="68">
        <v>184811.45</v>
      </c>
      <c r="F834" s="69">
        <v>3.1866335738510795E-4</v>
      </c>
    </row>
    <row r="835" spans="1:6" x14ac:dyDescent="0.2">
      <c r="A835" s="66" t="s">
        <v>721</v>
      </c>
      <c r="B835" s="66" t="s">
        <v>53</v>
      </c>
      <c r="C835" s="67">
        <v>1032</v>
      </c>
      <c r="D835" s="68">
        <v>85774815</v>
      </c>
      <c r="E835" s="68">
        <v>5140258.4400000004</v>
      </c>
      <c r="F835" s="69">
        <v>8.8631522144192766E-3</v>
      </c>
    </row>
    <row r="836" spans="1:6" x14ac:dyDescent="0.2">
      <c r="A836" s="66" t="s">
        <v>731</v>
      </c>
      <c r="B836" s="66" t="s">
        <v>731</v>
      </c>
      <c r="C836" s="67">
        <v>307</v>
      </c>
      <c r="D836" s="68">
        <v>25838910</v>
      </c>
      <c r="E836" s="68">
        <v>1548996.91</v>
      </c>
      <c r="F836" s="69">
        <v>2.6708764847619441E-3</v>
      </c>
    </row>
    <row r="837" spans="1:6" x14ac:dyDescent="0.2">
      <c r="A837" s="66" t="s">
        <v>731</v>
      </c>
      <c r="B837" s="66" t="s">
        <v>732</v>
      </c>
      <c r="C837" s="67">
        <v>184</v>
      </c>
      <c r="D837" s="68">
        <v>13022619</v>
      </c>
      <c r="E837" s="68">
        <v>780674.88</v>
      </c>
      <c r="F837" s="69">
        <v>1.3460880172035674E-3</v>
      </c>
    </row>
    <row r="838" spans="1:6" x14ac:dyDescent="0.2">
      <c r="A838" s="66" t="s">
        <v>731</v>
      </c>
      <c r="B838" s="66" t="s">
        <v>733</v>
      </c>
      <c r="C838" s="67">
        <v>81</v>
      </c>
      <c r="D838" s="68">
        <v>5032879</v>
      </c>
      <c r="E838" s="68">
        <v>297521.03999999998</v>
      </c>
      <c r="F838" s="69">
        <v>5.1300421861907896E-4</v>
      </c>
    </row>
    <row r="839" spans="1:6" x14ac:dyDescent="0.2">
      <c r="A839" s="66" t="s">
        <v>731</v>
      </c>
      <c r="B839" s="66" t="s">
        <v>734</v>
      </c>
      <c r="C839" s="67">
        <v>76</v>
      </c>
      <c r="D839" s="68">
        <v>2883270</v>
      </c>
      <c r="E839" s="68">
        <v>172996.2</v>
      </c>
      <c r="F839" s="69">
        <v>2.9829077098234773E-4</v>
      </c>
    </row>
    <row r="840" spans="1:6" x14ac:dyDescent="0.2">
      <c r="A840" s="66" t="s">
        <v>731</v>
      </c>
      <c r="B840" s="66" t="s">
        <v>735</v>
      </c>
      <c r="C840" s="67">
        <v>29</v>
      </c>
      <c r="D840" s="68">
        <v>724469</v>
      </c>
      <c r="E840" s="68">
        <v>43445.09</v>
      </c>
      <c r="F840" s="69">
        <v>7.4910717064868962E-5</v>
      </c>
    </row>
    <row r="841" spans="1:6" x14ac:dyDescent="0.2">
      <c r="A841" s="66" t="s">
        <v>731</v>
      </c>
      <c r="B841" s="66" t="s">
        <v>736</v>
      </c>
      <c r="C841" s="67">
        <v>23</v>
      </c>
      <c r="D841" s="68">
        <v>656308</v>
      </c>
      <c r="E841" s="68">
        <v>39378.480000000003</v>
      </c>
      <c r="F841" s="69">
        <v>6.7898816039386759E-5</v>
      </c>
    </row>
    <row r="842" spans="1:6" x14ac:dyDescent="0.2">
      <c r="A842" s="66" t="s">
        <v>731</v>
      </c>
      <c r="B842" s="66" t="s">
        <v>737</v>
      </c>
      <c r="C842" s="67">
        <v>16</v>
      </c>
      <c r="D842" s="68">
        <v>154922</v>
      </c>
      <c r="E842" s="68">
        <v>9295.32</v>
      </c>
      <c r="F842" s="69">
        <v>1.6027566902207311E-5</v>
      </c>
    </row>
    <row r="843" spans="1:6" x14ac:dyDescent="0.2">
      <c r="A843" s="66" t="s">
        <v>731</v>
      </c>
      <c r="B843" s="66" t="s">
        <v>738</v>
      </c>
      <c r="C843" s="67">
        <v>11</v>
      </c>
      <c r="D843" s="68">
        <v>268075</v>
      </c>
      <c r="E843" s="68">
        <v>16084.5</v>
      </c>
      <c r="F843" s="69">
        <v>2.773389187661678E-5</v>
      </c>
    </row>
    <row r="844" spans="1:6" x14ac:dyDescent="0.2">
      <c r="A844" s="66" t="s">
        <v>731</v>
      </c>
      <c r="B844" s="66" t="s">
        <v>52</v>
      </c>
      <c r="C844" s="67">
        <v>23</v>
      </c>
      <c r="D844" s="68">
        <v>591660</v>
      </c>
      <c r="E844" s="68">
        <v>35014.5</v>
      </c>
      <c r="F844" s="69">
        <v>6.0374171227815491E-5</v>
      </c>
    </row>
    <row r="845" spans="1:6" x14ac:dyDescent="0.2">
      <c r="A845" s="66" t="s">
        <v>731</v>
      </c>
      <c r="B845" s="66" t="s">
        <v>53</v>
      </c>
      <c r="C845" s="67">
        <v>750</v>
      </c>
      <c r="D845" s="68">
        <v>49173112</v>
      </c>
      <c r="E845" s="68">
        <v>2943406.92</v>
      </c>
      <c r="F845" s="69">
        <v>5.0752046546778335E-3</v>
      </c>
    </row>
    <row r="846" spans="1:6" x14ac:dyDescent="0.2">
      <c r="A846" s="66" t="s">
        <v>739</v>
      </c>
      <c r="B846" s="66" t="s">
        <v>740</v>
      </c>
      <c r="C846" s="67">
        <v>87</v>
      </c>
      <c r="D846" s="68">
        <v>3689913</v>
      </c>
      <c r="E846" s="68">
        <v>221394.78</v>
      </c>
      <c r="F846" s="69">
        <v>3.8174260254079137E-4</v>
      </c>
    </row>
    <row r="847" spans="1:6" x14ac:dyDescent="0.2">
      <c r="A847" s="66" t="s">
        <v>739</v>
      </c>
      <c r="B847" s="66" t="s">
        <v>741</v>
      </c>
      <c r="C847" s="67">
        <v>44</v>
      </c>
      <c r="D847" s="68">
        <v>1529020</v>
      </c>
      <c r="E847" s="68">
        <v>91741.2</v>
      </c>
      <c r="F847" s="69">
        <v>1.5818586349784422E-4</v>
      </c>
    </row>
    <row r="848" spans="1:6" x14ac:dyDescent="0.2">
      <c r="A848" s="66" t="s">
        <v>739</v>
      </c>
      <c r="B848" s="66" t="s">
        <v>742</v>
      </c>
      <c r="C848" s="67">
        <v>40</v>
      </c>
      <c r="D848" s="68">
        <v>1126625</v>
      </c>
      <c r="E848" s="68">
        <v>67597.5</v>
      </c>
      <c r="F848" s="69">
        <v>1.1655579944229555E-4</v>
      </c>
    </row>
    <row r="849" spans="1:6" x14ac:dyDescent="0.2">
      <c r="A849" s="66" t="s">
        <v>739</v>
      </c>
      <c r="B849" s="66" t="s">
        <v>743</v>
      </c>
      <c r="C849" s="67">
        <v>21</v>
      </c>
      <c r="D849" s="68">
        <v>316989</v>
      </c>
      <c r="E849" s="68">
        <v>19019.34</v>
      </c>
      <c r="F849" s="69">
        <v>3.2794324916821324E-5</v>
      </c>
    </row>
    <row r="850" spans="1:6" x14ac:dyDescent="0.2">
      <c r="A850" s="66" t="s">
        <v>739</v>
      </c>
      <c r="B850" s="66" t="s">
        <v>744</v>
      </c>
      <c r="C850" s="67">
        <v>12</v>
      </c>
      <c r="D850" s="68">
        <v>576586</v>
      </c>
      <c r="E850" s="68">
        <v>34595.160000000003</v>
      </c>
      <c r="F850" s="69">
        <v>5.9651119207576104E-5</v>
      </c>
    </row>
    <row r="851" spans="1:6" x14ac:dyDescent="0.2">
      <c r="A851" s="66" t="s">
        <v>739</v>
      </c>
      <c r="B851" s="66" t="s">
        <v>52</v>
      </c>
      <c r="C851" s="67">
        <v>31</v>
      </c>
      <c r="D851" s="68">
        <v>872057</v>
      </c>
      <c r="E851" s="68">
        <v>51376.31</v>
      </c>
      <c r="F851" s="69">
        <v>8.8586218195128559E-5</v>
      </c>
    </row>
    <row r="852" spans="1:6" x14ac:dyDescent="0.2">
      <c r="A852" s="66" t="s">
        <v>739</v>
      </c>
      <c r="B852" s="66" t="s">
        <v>53</v>
      </c>
      <c r="C852" s="67">
        <v>235</v>
      </c>
      <c r="D852" s="68">
        <v>8111190</v>
      </c>
      <c r="E852" s="68">
        <v>485724.29</v>
      </c>
      <c r="F852" s="69">
        <v>8.3751592780045706E-4</v>
      </c>
    </row>
    <row r="853" spans="1:6" x14ac:dyDescent="0.2">
      <c r="A853" s="66" t="s">
        <v>745</v>
      </c>
      <c r="B853" s="66" t="s">
        <v>746</v>
      </c>
      <c r="C853" s="67">
        <v>776</v>
      </c>
      <c r="D853" s="68">
        <v>116981566</v>
      </c>
      <c r="E853" s="68">
        <v>7004322.9000000004</v>
      </c>
      <c r="F853" s="69">
        <v>1.2077287697939688E-2</v>
      </c>
    </row>
    <row r="854" spans="1:6" x14ac:dyDescent="0.2">
      <c r="A854" s="66" t="s">
        <v>745</v>
      </c>
      <c r="B854" s="66" t="s">
        <v>747</v>
      </c>
      <c r="C854" s="67">
        <v>55</v>
      </c>
      <c r="D854" s="68">
        <v>1673146</v>
      </c>
      <c r="E854" s="68">
        <v>100388.76</v>
      </c>
      <c r="F854" s="69">
        <v>1.730965224574983E-4</v>
      </c>
    </row>
    <row r="855" spans="1:6" x14ac:dyDescent="0.2">
      <c r="A855" s="66" t="s">
        <v>745</v>
      </c>
      <c r="B855" s="66" t="s">
        <v>748</v>
      </c>
      <c r="C855" s="67">
        <v>33</v>
      </c>
      <c r="D855" s="68">
        <v>1100467</v>
      </c>
      <c r="E855" s="68">
        <v>66028.02</v>
      </c>
      <c r="F855" s="69">
        <v>1.1384960474413818E-4</v>
      </c>
    </row>
    <row r="856" spans="1:6" x14ac:dyDescent="0.2">
      <c r="A856" s="66" t="s">
        <v>745</v>
      </c>
      <c r="B856" s="66" t="s">
        <v>750</v>
      </c>
      <c r="C856" s="67">
        <v>17</v>
      </c>
      <c r="D856" s="68">
        <v>253782</v>
      </c>
      <c r="E856" s="68">
        <v>15226.92</v>
      </c>
      <c r="F856" s="69">
        <v>2.6255199284646309E-5</v>
      </c>
    </row>
    <row r="857" spans="1:6" x14ac:dyDescent="0.2">
      <c r="A857" s="66" t="s">
        <v>745</v>
      </c>
      <c r="B857" s="66" t="s">
        <v>749</v>
      </c>
      <c r="C857" s="67">
        <v>17</v>
      </c>
      <c r="D857" s="68">
        <v>99529</v>
      </c>
      <c r="E857" s="68">
        <v>5971.74</v>
      </c>
      <c r="F857" s="69">
        <v>1.0296844258464204E-5</v>
      </c>
    </row>
    <row r="858" spans="1:6" x14ac:dyDescent="0.2">
      <c r="A858" s="66" t="s">
        <v>745</v>
      </c>
      <c r="B858" s="66" t="s">
        <v>751</v>
      </c>
      <c r="C858" s="67">
        <v>16</v>
      </c>
      <c r="D858" s="68">
        <v>383978</v>
      </c>
      <c r="E858" s="68">
        <v>23038.68</v>
      </c>
      <c r="F858" s="69">
        <v>3.9724720078334641E-5</v>
      </c>
    </row>
    <row r="859" spans="1:6" x14ac:dyDescent="0.2">
      <c r="A859" s="66" t="s">
        <v>745</v>
      </c>
      <c r="B859" s="66" t="s">
        <v>752</v>
      </c>
      <c r="C859" s="67">
        <v>13</v>
      </c>
      <c r="D859" s="68">
        <v>307447</v>
      </c>
      <c r="E859" s="68">
        <v>18446.82</v>
      </c>
      <c r="F859" s="69">
        <v>3.1807150445920725E-5</v>
      </c>
    </row>
    <row r="860" spans="1:6" x14ac:dyDescent="0.2">
      <c r="A860" s="66" t="s">
        <v>745</v>
      </c>
      <c r="B860" s="66" t="s">
        <v>753</v>
      </c>
      <c r="C860" s="67">
        <v>13</v>
      </c>
      <c r="D860" s="68">
        <v>474947</v>
      </c>
      <c r="E860" s="68">
        <v>28496.82</v>
      </c>
      <c r="F860" s="69">
        <v>4.9135983381977096E-5</v>
      </c>
    </row>
    <row r="861" spans="1:6" x14ac:dyDescent="0.2">
      <c r="A861" s="66" t="s">
        <v>745</v>
      </c>
      <c r="B861" s="66" t="s">
        <v>754</v>
      </c>
      <c r="C861" s="67">
        <v>10</v>
      </c>
      <c r="D861" s="68">
        <v>87031</v>
      </c>
      <c r="E861" s="68">
        <v>5221.8599999999997</v>
      </c>
      <c r="F861" s="69">
        <v>9.003854682136845E-6</v>
      </c>
    </row>
    <row r="862" spans="1:6" x14ac:dyDescent="0.2">
      <c r="A862" s="66" t="s">
        <v>745</v>
      </c>
      <c r="B862" s="66" t="s">
        <v>800</v>
      </c>
      <c r="C862" s="67">
        <v>10</v>
      </c>
      <c r="D862" s="68">
        <v>194529</v>
      </c>
      <c r="E862" s="68">
        <v>11671.74</v>
      </c>
      <c r="F862" s="69">
        <v>2.0125137565481248E-5</v>
      </c>
    </row>
    <row r="863" spans="1:6" x14ac:dyDescent="0.2">
      <c r="A863" s="66" t="s">
        <v>745</v>
      </c>
      <c r="B863" s="66" t="s">
        <v>52</v>
      </c>
      <c r="C863" s="67">
        <v>59</v>
      </c>
      <c r="D863" s="68">
        <v>3494859</v>
      </c>
      <c r="E863" s="68">
        <v>188444.06</v>
      </c>
      <c r="F863" s="69">
        <v>3.2492692870966989E-4</v>
      </c>
    </row>
    <row r="864" spans="1:6" x14ac:dyDescent="0.2">
      <c r="A864" s="66" t="s">
        <v>745</v>
      </c>
      <c r="B864" s="66" t="s">
        <v>53</v>
      </c>
      <c r="C864" s="67">
        <v>1019</v>
      </c>
      <c r="D864" s="68">
        <v>125051281</v>
      </c>
      <c r="E864" s="68">
        <v>7467258.3200000003</v>
      </c>
      <c r="F864" s="69">
        <v>1.2875509643547955E-2</v>
      </c>
    </row>
    <row r="865" spans="1:6" x14ac:dyDescent="0.2">
      <c r="A865" s="66" t="s">
        <v>755</v>
      </c>
      <c r="B865" s="66" t="s">
        <v>355</v>
      </c>
      <c r="C865" s="67">
        <v>136</v>
      </c>
      <c r="D865" s="68">
        <v>7900598</v>
      </c>
      <c r="E865" s="68">
        <v>471957.99</v>
      </c>
      <c r="F865" s="69">
        <v>8.1377922005442405E-4</v>
      </c>
    </row>
    <row r="866" spans="1:6" x14ac:dyDescent="0.2">
      <c r="A866" s="66" t="s">
        <v>755</v>
      </c>
      <c r="B866" s="66" t="s">
        <v>756</v>
      </c>
      <c r="C866" s="67">
        <v>86</v>
      </c>
      <c r="D866" s="68">
        <v>8509948</v>
      </c>
      <c r="E866" s="68">
        <v>510596.88</v>
      </c>
      <c r="F866" s="69">
        <v>8.8040278917329558E-4</v>
      </c>
    </row>
    <row r="867" spans="1:6" x14ac:dyDescent="0.2">
      <c r="A867" s="66" t="s">
        <v>755</v>
      </c>
      <c r="B867" s="66" t="s">
        <v>757</v>
      </c>
      <c r="C867" s="67">
        <v>54</v>
      </c>
      <c r="D867" s="68">
        <v>2729912</v>
      </c>
      <c r="E867" s="68">
        <v>163794.72</v>
      </c>
      <c r="F867" s="69">
        <v>2.8242500882468962E-4</v>
      </c>
    </row>
    <row r="868" spans="1:6" x14ac:dyDescent="0.2">
      <c r="A868" s="66" t="s">
        <v>755</v>
      </c>
      <c r="B868" s="66" t="s">
        <v>758</v>
      </c>
      <c r="C868" s="67">
        <v>19</v>
      </c>
      <c r="D868" s="68">
        <v>2002873</v>
      </c>
      <c r="E868" s="68">
        <v>120172.38</v>
      </c>
      <c r="F868" s="69">
        <v>2.0720866632321209E-4</v>
      </c>
    </row>
    <row r="869" spans="1:6" x14ac:dyDescent="0.2">
      <c r="A869" s="66" t="s">
        <v>755</v>
      </c>
      <c r="B869" s="66" t="s">
        <v>759</v>
      </c>
      <c r="C869" s="67">
        <v>13</v>
      </c>
      <c r="D869" s="68">
        <v>258700</v>
      </c>
      <c r="E869" s="68">
        <v>15522</v>
      </c>
      <c r="F869" s="69">
        <v>2.6763994510792729E-5</v>
      </c>
    </row>
    <row r="870" spans="1:6" x14ac:dyDescent="0.2">
      <c r="A870" s="66" t="s">
        <v>755</v>
      </c>
      <c r="B870" s="66" t="s">
        <v>760</v>
      </c>
      <c r="C870" s="67">
        <v>11</v>
      </c>
      <c r="D870" s="68">
        <v>141615</v>
      </c>
      <c r="E870" s="68">
        <v>8496.9</v>
      </c>
      <c r="F870" s="69">
        <v>1.4650881649191775E-5</v>
      </c>
    </row>
    <row r="871" spans="1:6" x14ac:dyDescent="0.2">
      <c r="A871" s="66" t="s">
        <v>755</v>
      </c>
      <c r="B871" s="66" t="s">
        <v>52</v>
      </c>
      <c r="C871" s="67">
        <v>18</v>
      </c>
      <c r="D871" s="68">
        <v>290569</v>
      </c>
      <c r="E871" s="68">
        <v>17388.78</v>
      </c>
      <c r="F871" s="69">
        <v>2.998281229670032E-5</v>
      </c>
    </row>
    <row r="872" spans="1:6" x14ac:dyDescent="0.2">
      <c r="A872" s="66" t="s">
        <v>755</v>
      </c>
      <c r="B872" s="66" t="s">
        <v>53</v>
      </c>
      <c r="C872" s="67">
        <v>337</v>
      </c>
      <c r="D872" s="68">
        <v>21834215</v>
      </c>
      <c r="E872" s="68">
        <v>1307929.6499999999</v>
      </c>
      <c r="F872" s="69">
        <v>2.2552133728323061E-3</v>
      </c>
    </row>
    <row r="873" spans="1:6" x14ac:dyDescent="0.2">
      <c r="A873" s="66" t="s">
        <v>761</v>
      </c>
      <c r="B873" s="66" t="s">
        <v>762</v>
      </c>
      <c r="C873" s="67">
        <v>478</v>
      </c>
      <c r="D873" s="68">
        <v>42644112</v>
      </c>
      <c r="E873" s="68">
        <v>2551035.2400000002</v>
      </c>
      <c r="F873" s="69">
        <v>4.3986530833783543E-3</v>
      </c>
    </row>
    <row r="874" spans="1:6" x14ac:dyDescent="0.2">
      <c r="A874" s="66" t="s">
        <v>761</v>
      </c>
      <c r="B874" s="66" t="s">
        <v>763</v>
      </c>
      <c r="C874" s="67">
        <v>64</v>
      </c>
      <c r="D874" s="68">
        <v>2490391</v>
      </c>
      <c r="E874" s="68">
        <v>149396.32999999999</v>
      </c>
      <c r="F874" s="69">
        <v>2.5759841232138764E-4</v>
      </c>
    </row>
    <row r="875" spans="1:6" x14ac:dyDescent="0.2">
      <c r="A875" s="66" t="s">
        <v>761</v>
      </c>
      <c r="B875" s="66" t="s">
        <v>764</v>
      </c>
      <c r="C875" s="67">
        <v>50</v>
      </c>
      <c r="D875" s="68">
        <v>1509640</v>
      </c>
      <c r="E875" s="68">
        <v>90578.4</v>
      </c>
      <c r="F875" s="69">
        <v>1.5618089166321273E-4</v>
      </c>
    </row>
    <row r="876" spans="1:6" x14ac:dyDescent="0.2">
      <c r="A876" s="66" t="s">
        <v>761</v>
      </c>
      <c r="B876" s="66" t="s">
        <v>765</v>
      </c>
      <c r="C876" s="67">
        <v>42</v>
      </c>
      <c r="D876" s="68">
        <v>915919</v>
      </c>
      <c r="E876" s="68">
        <v>54917.34</v>
      </c>
      <c r="F876" s="69">
        <v>9.4691881607224444E-5</v>
      </c>
    </row>
    <row r="877" spans="1:6" x14ac:dyDescent="0.2">
      <c r="A877" s="66" t="s">
        <v>761</v>
      </c>
      <c r="B877" s="66" t="s">
        <v>766</v>
      </c>
      <c r="C877" s="67">
        <v>28</v>
      </c>
      <c r="D877" s="68">
        <v>1768496</v>
      </c>
      <c r="E877" s="68">
        <v>106109.75999999999</v>
      </c>
      <c r="F877" s="69">
        <v>1.8296102526617277E-4</v>
      </c>
    </row>
    <row r="878" spans="1:6" x14ac:dyDescent="0.2">
      <c r="A878" s="66" t="s">
        <v>761</v>
      </c>
      <c r="B878" s="66" t="s">
        <v>767</v>
      </c>
      <c r="C878" s="67">
        <v>16</v>
      </c>
      <c r="D878" s="68">
        <v>351083</v>
      </c>
      <c r="E878" s="68">
        <v>21064.98</v>
      </c>
      <c r="F878" s="69">
        <v>3.6321544201131207E-5</v>
      </c>
    </row>
    <row r="879" spans="1:6" x14ac:dyDescent="0.2">
      <c r="A879" s="66" t="s">
        <v>761</v>
      </c>
      <c r="B879" s="66" t="s">
        <v>52</v>
      </c>
      <c r="C879" s="67">
        <v>61</v>
      </c>
      <c r="D879" s="68">
        <v>2859690</v>
      </c>
      <c r="E879" s="68">
        <v>170366.11</v>
      </c>
      <c r="F879" s="69">
        <v>2.9375580678167183E-4</v>
      </c>
    </row>
    <row r="880" spans="1:6" x14ac:dyDescent="0.2">
      <c r="A880" s="66" t="s">
        <v>761</v>
      </c>
      <c r="B880" s="66" t="s">
        <v>53</v>
      </c>
      <c r="C880" s="67">
        <v>739</v>
      </c>
      <c r="D880" s="68">
        <v>52539331</v>
      </c>
      <c r="E880" s="68">
        <v>3143468.16</v>
      </c>
      <c r="F880" s="69">
        <v>5.4201626452191551E-3</v>
      </c>
    </row>
    <row r="881" spans="1:6" x14ac:dyDescent="0.2">
      <c r="A881" s="66" t="s">
        <v>768</v>
      </c>
      <c r="B881" s="66" t="s">
        <v>598</v>
      </c>
      <c r="C881" s="67">
        <v>1930</v>
      </c>
      <c r="D881" s="68">
        <v>393323846</v>
      </c>
      <c r="E881" s="68">
        <v>23543143.199999999</v>
      </c>
      <c r="F881" s="69">
        <v>4.0594546796263828E-2</v>
      </c>
    </row>
    <row r="882" spans="1:6" x14ac:dyDescent="0.2">
      <c r="A882" s="66" t="s">
        <v>768</v>
      </c>
      <c r="B882" s="66" t="s">
        <v>769</v>
      </c>
      <c r="C882" s="67">
        <v>125</v>
      </c>
      <c r="D882" s="68">
        <v>8087484</v>
      </c>
      <c r="E882" s="68">
        <v>484795.31</v>
      </c>
      <c r="F882" s="69">
        <v>8.3591412290285141E-4</v>
      </c>
    </row>
    <row r="883" spans="1:6" x14ac:dyDescent="0.2">
      <c r="A883" s="66" t="s">
        <v>768</v>
      </c>
      <c r="B883" s="66" t="s">
        <v>770</v>
      </c>
      <c r="C883" s="67">
        <v>49</v>
      </c>
      <c r="D883" s="68">
        <v>2448120</v>
      </c>
      <c r="E883" s="68">
        <v>146887.20000000001</v>
      </c>
      <c r="F883" s="69">
        <v>2.5327201485025863E-4</v>
      </c>
    </row>
    <row r="884" spans="1:6" x14ac:dyDescent="0.2">
      <c r="A884" s="66" t="s">
        <v>768</v>
      </c>
      <c r="B884" s="66" t="s">
        <v>772</v>
      </c>
      <c r="C884" s="67">
        <v>42</v>
      </c>
      <c r="D884" s="68">
        <v>2485256</v>
      </c>
      <c r="E884" s="68">
        <v>149115.35999999999</v>
      </c>
      <c r="F884" s="69">
        <v>2.5711394643183102E-4</v>
      </c>
    </row>
    <row r="885" spans="1:6" x14ac:dyDescent="0.2">
      <c r="A885" s="66" t="s">
        <v>768</v>
      </c>
      <c r="B885" s="66" t="s">
        <v>771</v>
      </c>
      <c r="C885" s="67">
        <v>40</v>
      </c>
      <c r="D885" s="68">
        <v>1887533</v>
      </c>
      <c r="E885" s="68">
        <v>113251.98</v>
      </c>
      <c r="F885" s="69">
        <v>1.9527608369130319E-4</v>
      </c>
    </row>
    <row r="886" spans="1:6" x14ac:dyDescent="0.2">
      <c r="A886" s="66" t="s">
        <v>768</v>
      </c>
      <c r="B886" s="66" t="s">
        <v>773</v>
      </c>
      <c r="C886" s="67">
        <v>35</v>
      </c>
      <c r="D886" s="68">
        <v>1388336</v>
      </c>
      <c r="E886" s="68">
        <v>83270.210000000006</v>
      </c>
      <c r="F886" s="69">
        <v>1.435796574766498E-4</v>
      </c>
    </row>
    <row r="887" spans="1:6" x14ac:dyDescent="0.2">
      <c r="A887" s="66" t="s">
        <v>768</v>
      </c>
      <c r="B887" s="66" t="s">
        <v>774</v>
      </c>
      <c r="C887" s="67">
        <v>30</v>
      </c>
      <c r="D887" s="68">
        <v>849337</v>
      </c>
      <c r="E887" s="68">
        <v>50960.22</v>
      </c>
      <c r="F887" s="69">
        <v>8.7868770026336158E-5</v>
      </c>
    </row>
    <row r="888" spans="1:6" x14ac:dyDescent="0.2">
      <c r="A888" s="66" t="s">
        <v>768</v>
      </c>
      <c r="B888" s="66" t="s">
        <v>775</v>
      </c>
      <c r="C888" s="67">
        <v>20</v>
      </c>
      <c r="D888" s="68">
        <v>538276</v>
      </c>
      <c r="E888" s="68">
        <v>32296.560000000001</v>
      </c>
      <c r="F888" s="69">
        <v>5.5687730611872702E-5</v>
      </c>
    </row>
    <row r="889" spans="1:6" x14ac:dyDescent="0.2">
      <c r="A889" s="66" t="s">
        <v>768</v>
      </c>
      <c r="B889" s="66" t="s">
        <v>776</v>
      </c>
      <c r="C889" s="67">
        <v>20</v>
      </c>
      <c r="D889" s="68">
        <v>509310</v>
      </c>
      <c r="E889" s="68">
        <v>30558.6</v>
      </c>
      <c r="F889" s="69">
        <v>5.269103225470369E-5</v>
      </c>
    </row>
    <row r="890" spans="1:6" x14ac:dyDescent="0.2">
      <c r="A890" s="66" t="s">
        <v>768</v>
      </c>
      <c r="B890" s="66" t="s">
        <v>777</v>
      </c>
      <c r="C890" s="67">
        <v>15</v>
      </c>
      <c r="D890" s="68">
        <v>259121</v>
      </c>
      <c r="E890" s="68">
        <v>15547.26</v>
      </c>
      <c r="F890" s="69">
        <v>2.6807549368500668E-5</v>
      </c>
    </row>
    <row r="891" spans="1:6" x14ac:dyDescent="0.2">
      <c r="A891" s="66" t="s">
        <v>768</v>
      </c>
      <c r="B891" s="66" t="s">
        <v>778</v>
      </c>
      <c r="C891" s="67">
        <v>12</v>
      </c>
      <c r="D891" s="68">
        <v>190453</v>
      </c>
      <c r="E891" s="68">
        <v>11427.18</v>
      </c>
      <c r="F891" s="69">
        <v>1.9703452054750706E-5</v>
      </c>
    </row>
    <row r="892" spans="1:6" x14ac:dyDescent="0.2">
      <c r="A892" s="66" t="s">
        <v>768</v>
      </c>
      <c r="B892" s="66" t="s">
        <v>801</v>
      </c>
      <c r="C892" s="67">
        <v>10</v>
      </c>
      <c r="D892" s="68">
        <v>47466</v>
      </c>
      <c r="E892" s="68">
        <v>2847.96</v>
      </c>
      <c r="F892" s="69">
        <v>4.9106291590618E-6</v>
      </c>
    </row>
    <row r="893" spans="1:6" x14ac:dyDescent="0.2">
      <c r="A893" s="66" t="s">
        <v>768</v>
      </c>
      <c r="B893" s="66" t="s">
        <v>802</v>
      </c>
      <c r="C893" s="67">
        <v>10</v>
      </c>
      <c r="D893" s="68">
        <v>219258</v>
      </c>
      <c r="E893" s="68">
        <v>13155.48</v>
      </c>
      <c r="F893" s="69">
        <v>2.2683494041157294E-5</v>
      </c>
    </row>
    <row r="894" spans="1:6" x14ac:dyDescent="0.2">
      <c r="A894" s="66" t="s">
        <v>768</v>
      </c>
      <c r="B894" s="66" t="s">
        <v>52</v>
      </c>
      <c r="C894" s="67">
        <v>64</v>
      </c>
      <c r="D894" s="68">
        <v>4249456</v>
      </c>
      <c r="E894" s="68">
        <v>216387.20000000001</v>
      </c>
      <c r="F894" s="69">
        <v>3.7310822271651903E-4</v>
      </c>
    </row>
    <row r="895" spans="1:6" x14ac:dyDescent="0.2">
      <c r="A895" s="66" t="s">
        <v>768</v>
      </c>
      <c r="B895" s="66" t="s">
        <v>53</v>
      </c>
      <c r="C895" s="67">
        <v>2402</v>
      </c>
      <c r="D895" s="68">
        <v>416483252</v>
      </c>
      <c r="E895" s="68">
        <v>24893643.719999999</v>
      </c>
      <c r="F895" s="69">
        <v>4.2923163501849625E-2</v>
      </c>
    </row>
    <row r="896" spans="1:6" x14ac:dyDescent="0.2">
      <c r="A896" s="66" t="s">
        <v>779</v>
      </c>
      <c r="B896" s="66" t="s">
        <v>780</v>
      </c>
      <c r="C896" s="67">
        <v>106</v>
      </c>
      <c r="D896" s="68">
        <v>5855087</v>
      </c>
      <c r="E896" s="68">
        <v>350964.64</v>
      </c>
      <c r="F896" s="69">
        <v>6.0515498637046426E-4</v>
      </c>
    </row>
    <row r="897" spans="1:6" x14ac:dyDescent="0.2">
      <c r="A897" s="66" t="s">
        <v>779</v>
      </c>
      <c r="B897" s="66" t="s">
        <v>781</v>
      </c>
      <c r="C897" s="67">
        <v>37</v>
      </c>
      <c r="D897" s="68">
        <v>1236582</v>
      </c>
      <c r="E897" s="68">
        <v>74194.92</v>
      </c>
      <c r="F897" s="69">
        <v>1.2793147993871317E-4</v>
      </c>
    </row>
    <row r="898" spans="1:6" x14ac:dyDescent="0.2">
      <c r="A898" s="66" t="s">
        <v>779</v>
      </c>
      <c r="B898" s="66" t="s">
        <v>782</v>
      </c>
      <c r="C898" s="67">
        <v>19</v>
      </c>
      <c r="D898" s="68">
        <v>1494928</v>
      </c>
      <c r="E898" s="68">
        <v>89695.679999999993</v>
      </c>
      <c r="F898" s="69">
        <v>1.5465885112497238E-4</v>
      </c>
    </row>
    <row r="899" spans="1:6" x14ac:dyDescent="0.2">
      <c r="A899" s="66" t="s">
        <v>779</v>
      </c>
      <c r="B899" s="66" t="s">
        <v>783</v>
      </c>
      <c r="C899" s="67">
        <v>15</v>
      </c>
      <c r="D899" s="68">
        <v>420735</v>
      </c>
      <c r="E899" s="68">
        <v>25244.1</v>
      </c>
      <c r="F899" s="69">
        <v>4.3527441942398061E-5</v>
      </c>
    </row>
    <row r="900" spans="1:6" x14ac:dyDescent="0.2">
      <c r="A900" s="66" t="s">
        <v>779</v>
      </c>
      <c r="B900" s="66" t="s">
        <v>784</v>
      </c>
      <c r="C900" s="67">
        <v>13</v>
      </c>
      <c r="D900" s="68">
        <v>348429</v>
      </c>
      <c r="E900" s="68">
        <v>20905.740000000002</v>
      </c>
      <c r="F900" s="69">
        <v>3.6046972722848863E-5</v>
      </c>
    </row>
    <row r="901" spans="1:6" x14ac:dyDescent="0.2">
      <c r="A901" s="66" t="s">
        <v>779</v>
      </c>
      <c r="B901" s="66" t="s">
        <v>52</v>
      </c>
      <c r="C901" s="67">
        <v>30</v>
      </c>
      <c r="D901" s="68">
        <v>944744</v>
      </c>
      <c r="E901" s="68">
        <v>49060.98</v>
      </c>
      <c r="F901" s="69">
        <v>8.459398269643808E-5</v>
      </c>
    </row>
    <row r="902" spans="1:6" x14ac:dyDescent="0.2">
      <c r="A902" s="66" t="s">
        <v>779</v>
      </c>
      <c r="B902" s="66" t="s">
        <v>53</v>
      </c>
      <c r="C902" s="67">
        <v>220</v>
      </c>
      <c r="D902" s="68">
        <v>10300505</v>
      </c>
      <c r="E902" s="68">
        <v>610066.06000000006</v>
      </c>
      <c r="F902" s="69">
        <v>1.051913714795835E-3</v>
      </c>
    </row>
    <row r="903" spans="1:6" x14ac:dyDescent="0.2">
      <c r="A903" s="66" t="s">
        <v>785</v>
      </c>
      <c r="B903" s="66" t="s">
        <v>786</v>
      </c>
      <c r="C903" s="67">
        <v>126</v>
      </c>
      <c r="D903" s="68">
        <v>5425200</v>
      </c>
      <c r="E903" s="68">
        <v>324507.90999999997</v>
      </c>
      <c r="F903" s="69">
        <v>5.5953665261878759E-4</v>
      </c>
    </row>
    <row r="904" spans="1:6" x14ac:dyDescent="0.2">
      <c r="A904" s="66" t="s">
        <v>785</v>
      </c>
      <c r="B904" s="66" t="s">
        <v>787</v>
      </c>
      <c r="C904" s="67">
        <v>115</v>
      </c>
      <c r="D904" s="68">
        <v>5400749</v>
      </c>
      <c r="E904" s="68">
        <v>324044.94</v>
      </c>
      <c r="F904" s="69">
        <v>5.587383710481999E-4</v>
      </c>
    </row>
    <row r="905" spans="1:6" x14ac:dyDescent="0.2">
      <c r="A905" s="66" t="s">
        <v>785</v>
      </c>
      <c r="B905" s="66" t="s">
        <v>788</v>
      </c>
      <c r="C905" s="67">
        <v>92</v>
      </c>
      <c r="D905" s="68">
        <v>7670515</v>
      </c>
      <c r="E905" s="68">
        <v>459468.41</v>
      </c>
      <c r="F905" s="69">
        <v>7.9224391206820404E-4</v>
      </c>
    </row>
    <row r="906" spans="1:6" x14ac:dyDescent="0.2">
      <c r="A906" s="66" t="s">
        <v>785</v>
      </c>
      <c r="B906" s="66" t="s">
        <v>789</v>
      </c>
      <c r="C906" s="67">
        <v>25</v>
      </c>
      <c r="D906" s="68">
        <v>1794106</v>
      </c>
      <c r="E906" s="68">
        <v>107646.36</v>
      </c>
      <c r="F906" s="69">
        <v>1.8561052623030654E-4</v>
      </c>
    </row>
    <row r="907" spans="1:6" x14ac:dyDescent="0.2">
      <c r="A907" s="66" t="s">
        <v>785</v>
      </c>
      <c r="B907" s="66" t="s">
        <v>316</v>
      </c>
      <c r="C907" s="67">
        <v>19</v>
      </c>
      <c r="D907" s="68">
        <v>279110</v>
      </c>
      <c r="E907" s="68">
        <v>16746.599999999999</v>
      </c>
      <c r="F907" s="69">
        <v>2.8875525736016073E-5</v>
      </c>
    </row>
    <row r="908" spans="1:6" x14ac:dyDescent="0.2">
      <c r="A908" s="66" t="s">
        <v>785</v>
      </c>
      <c r="B908" s="66" t="s">
        <v>52</v>
      </c>
      <c r="C908" s="67">
        <v>21</v>
      </c>
      <c r="D908" s="68">
        <v>433860</v>
      </c>
      <c r="E908" s="68">
        <v>26009.48</v>
      </c>
      <c r="F908" s="69">
        <v>4.4847157579472575E-5</v>
      </c>
    </row>
    <row r="909" spans="1:6" x14ac:dyDescent="0.2">
      <c r="A909" s="66" t="s">
        <v>785</v>
      </c>
      <c r="B909" s="66" t="s">
        <v>53</v>
      </c>
      <c r="C909" s="67">
        <v>398</v>
      </c>
      <c r="D909" s="68">
        <v>21003540</v>
      </c>
      <c r="E909" s="68">
        <v>1258423.7</v>
      </c>
      <c r="F909" s="69">
        <v>2.1698521452809868E-3</v>
      </c>
    </row>
    <row r="910" spans="1:6" x14ac:dyDescent="0.2">
      <c r="A910" s="66" t="s">
        <v>21</v>
      </c>
      <c r="B910" s="66" t="s">
        <v>21</v>
      </c>
      <c r="C910" s="67">
        <v>80780</v>
      </c>
      <c r="D910" s="68">
        <v>9698025970</v>
      </c>
      <c r="E910" s="68">
        <v>579958271.69000006</v>
      </c>
      <c r="F910" s="69">
        <v>1</v>
      </c>
    </row>
    <row r="911" spans="1:6" x14ac:dyDescent="0.2">
      <c r="C911" s="67"/>
      <c r="D911" s="68"/>
      <c r="E911" s="68"/>
      <c r="F911" s="69"/>
    </row>
    <row r="912" spans="1:6" x14ac:dyDescent="0.2">
      <c r="C912" s="67"/>
      <c r="D912" s="68"/>
      <c r="E912" s="68"/>
      <c r="F912" s="69"/>
    </row>
    <row r="913" spans="3:6" x14ac:dyDescent="0.2">
      <c r="C913" s="67"/>
      <c r="D913" s="68"/>
      <c r="E913" s="68"/>
      <c r="F913" s="69"/>
    </row>
    <row r="914" spans="3:6" x14ac:dyDescent="0.2">
      <c r="C914" s="67"/>
      <c r="D914" s="68"/>
      <c r="E914" s="68"/>
      <c r="F914" s="69"/>
    </row>
    <row r="915" spans="3:6" x14ac:dyDescent="0.2">
      <c r="C915" s="67"/>
      <c r="D915" s="68"/>
      <c r="E915" s="68"/>
      <c r="F915" s="69"/>
    </row>
    <row r="916" spans="3:6" x14ac:dyDescent="0.2">
      <c r="C916" s="67"/>
      <c r="D916" s="68"/>
      <c r="E916" s="68"/>
      <c r="F916" s="69"/>
    </row>
    <row r="917" spans="3:6" x14ac:dyDescent="0.2">
      <c r="C917" s="67"/>
      <c r="D917" s="68"/>
      <c r="E917" s="68"/>
      <c r="F917" s="69"/>
    </row>
    <row r="918" spans="3:6" x14ac:dyDescent="0.2">
      <c r="C918" s="67"/>
      <c r="D918" s="68"/>
      <c r="E918" s="68"/>
      <c r="F918" s="69"/>
    </row>
    <row r="919" spans="3:6" x14ac:dyDescent="0.2">
      <c r="C919" s="67"/>
      <c r="D919" s="68"/>
      <c r="E919" s="68"/>
      <c r="F919" s="69"/>
    </row>
    <row r="920" spans="3:6" x14ac:dyDescent="0.2">
      <c r="C920" s="67"/>
      <c r="D920" s="68"/>
      <c r="E920" s="68"/>
      <c r="F920" s="69"/>
    </row>
    <row r="921" spans="3:6" x14ac:dyDescent="0.2">
      <c r="C921" s="67"/>
      <c r="D921" s="68"/>
      <c r="E921" s="68"/>
      <c r="F921" s="69"/>
    </row>
    <row r="922" spans="3:6" x14ac:dyDescent="0.2">
      <c r="C922" s="67"/>
      <c r="D922" s="68"/>
      <c r="E922" s="68"/>
      <c r="F922" s="69"/>
    </row>
    <row r="923" spans="3:6" x14ac:dyDescent="0.2">
      <c r="C923" s="67"/>
      <c r="D923" s="68"/>
      <c r="E923" s="68"/>
      <c r="F923" s="69"/>
    </row>
    <row r="924" spans="3:6" x14ac:dyDescent="0.2">
      <c r="C924" s="67"/>
      <c r="D924" s="68"/>
      <c r="E924" s="68"/>
      <c r="F924" s="69"/>
    </row>
    <row r="925" spans="3:6" x14ac:dyDescent="0.2">
      <c r="C925" s="67"/>
      <c r="D925" s="68"/>
      <c r="E925" s="68"/>
      <c r="F925" s="69"/>
    </row>
    <row r="926" spans="3:6" x14ac:dyDescent="0.2">
      <c r="C926" s="67"/>
      <c r="D926" s="68"/>
      <c r="E926" s="68"/>
      <c r="F926" s="69"/>
    </row>
    <row r="927" spans="3:6" x14ac:dyDescent="0.2">
      <c r="C927" s="67"/>
      <c r="D927" s="68"/>
      <c r="E927" s="68"/>
      <c r="F927" s="69"/>
    </row>
    <row r="928" spans="3:6" x14ac:dyDescent="0.2">
      <c r="C928" s="67"/>
      <c r="D928" s="68"/>
      <c r="E928" s="68"/>
      <c r="F928" s="69"/>
    </row>
    <row r="929" spans="3:6" x14ac:dyDescent="0.2">
      <c r="C929" s="67"/>
      <c r="D929" s="68"/>
      <c r="E929" s="68"/>
      <c r="F929" s="69"/>
    </row>
    <row r="930" spans="3:6" x14ac:dyDescent="0.2">
      <c r="C930" s="67"/>
      <c r="D930" s="68"/>
      <c r="E930" s="68"/>
      <c r="F930" s="69"/>
    </row>
    <row r="931" spans="3:6" x14ac:dyDescent="0.2">
      <c r="C931" s="67"/>
      <c r="D931" s="68"/>
      <c r="E931" s="68"/>
      <c r="F931" s="69"/>
    </row>
    <row r="932" spans="3:6" x14ac:dyDescent="0.2">
      <c r="C932" s="67"/>
      <c r="D932" s="68"/>
      <c r="E932" s="68"/>
      <c r="F932" s="69"/>
    </row>
    <row r="933" spans="3:6" x14ac:dyDescent="0.2">
      <c r="C933" s="67"/>
      <c r="D933" s="68"/>
      <c r="E933" s="68"/>
      <c r="F933" s="69"/>
    </row>
    <row r="934" spans="3:6" x14ac:dyDescent="0.2">
      <c r="C934" s="67"/>
      <c r="D934" s="68"/>
      <c r="E934" s="68"/>
      <c r="F934" s="69"/>
    </row>
    <row r="935" spans="3:6" x14ac:dyDescent="0.2">
      <c r="C935" s="67"/>
      <c r="D935" s="68"/>
      <c r="E935" s="68"/>
      <c r="F935" s="69"/>
    </row>
    <row r="936" spans="3:6" x14ac:dyDescent="0.2">
      <c r="C936" s="67"/>
      <c r="D936" s="68"/>
      <c r="E936" s="68"/>
      <c r="F936" s="69"/>
    </row>
    <row r="937" spans="3:6" x14ac:dyDescent="0.2">
      <c r="C937" s="67"/>
      <c r="D937" s="68"/>
      <c r="E937" s="68"/>
      <c r="F937" s="69"/>
    </row>
    <row r="938" spans="3:6" x14ac:dyDescent="0.2">
      <c r="C938" s="67"/>
      <c r="D938" s="68"/>
      <c r="E938" s="68"/>
      <c r="F938" s="69"/>
    </row>
    <row r="939" spans="3:6" x14ac:dyDescent="0.2">
      <c r="C939" s="67"/>
      <c r="D939" s="68"/>
      <c r="E939" s="68"/>
      <c r="F939" s="69"/>
    </row>
    <row r="940" spans="3:6" x14ac:dyDescent="0.2">
      <c r="C940" s="67"/>
      <c r="D940" s="68"/>
      <c r="E940" s="68"/>
      <c r="F940" s="69"/>
    </row>
    <row r="941" spans="3:6" x14ac:dyDescent="0.2">
      <c r="C941" s="67"/>
      <c r="D941" s="68"/>
      <c r="E941" s="68"/>
      <c r="F941" s="69"/>
    </row>
    <row r="942" spans="3:6" x14ac:dyDescent="0.2">
      <c r="C942" s="67"/>
      <c r="D942" s="68"/>
      <c r="E942" s="68"/>
      <c r="F942" s="69"/>
    </row>
    <row r="943" spans="3:6" x14ac:dyDescent="0.2">
      <c r="C943" s="67"/>
      <c r="D943" s="68"/>
      <c r="E943" s="68"/>
      <c r="F943" s="69"/>
    </row>
    <row r="944" spans="3:6" x14ac:dyDescent="0.2">
      <c r="C944" s="67"/>
      <c r="D944" s="68"/>
      <c r="E944" s="68"/>
      <c r="F944" s="69"/>
    </row>
    <row r="945" spans="3:6" x14ac:dyDescent="0.2">
      <c r="C945" s="67"/>
      <c r="D945" s="68"/>
      <c r="E945" s="68"/>
      <c r="F945" s="69"/>
    </row>
    <row r="946" spans="3:6" x14ac:dyDescent="0.2">
      <c r="C946" s="67"/>
      <c r="D946" s="68"/>
      <c r="E946" s="68"/>
      <c r="F946" s="69"/>
    </row>
    <row r="947" spans="3:6" x14ac:dyDescent="0.2">
      <c r="C947" s="67"/>
      <c r="D947" s="68"/>
      <c r="E947" s="68"/>
      <c r="F947" s="69"/>
    </row>
    <row r="948" spans="3:6" x14ac:dyDescent="0.2">
      <c r="C948" s="67"/>
      <c r="D948" s="68"/>
      <c r="E948" s="68"/>
      <c r="F948" s="69"/>
    </row>
    <row r="949" spans="3:6" x14ac:dyDescent="0.2">
      <c r="C949" s="67"/>
      <c r="D949" s="68"/>
      <c r="E949" s="68"/>
      <c r="F949" s="69"/>
    </row>
    <row r="950" spans="3:6" x14ac:dyDescent="0.2">
      <c r="C950" s="67"/>
      <c r="D950" s="68"/>
      <c r="E950" s="68"/>
      <c r="F950" s="69"/>
    </row>
    <row r="951" spans="3:6" x14ac:dyDescent="0.2">
      <c r="C951" s="67"/>
      <c r="D951" s="68"/>
      <c r="E951" s="68"/>
      <c r="F951" s="69"/>
    </row>
    <row r="952" spans="3:6" x14ac:dyDescent="0.2">
      <c r="C952" s="67"/>
      <c r="D952" s="68"/>
      <c r="E952" s="68"/>
      <c r="F952" s="69"/>
    </row>
    <row r="953" spans="3:6" x14ac:dyDescent="0.2">
      <c r="C953" s="67"/>
      <c r="D953" s="68"/>
      <c r="E953" s="68"/>
      <c r="F953" s="69"/>
    </row>
    <row r="954" spans="3:6" x14ac:dyDescent="0.2">
      <c r="C954" s="67"/>
      <c r="D954" s="68"/>
      <c r="E954" s="68"/>
      <c r="F954" s="69"/>
    </row>
    <row r="955" spans="3:6" x14ac:dyDescent="0.2">
      <c r="C955" s="67"/>
      <c r="D955" s="68"/>
      <c r="E955" s="68"/>
      <c r="F955" s="69"/>
    </row>
    <row r="956" spans="3:6" x14ac:dyDescent="0.2">
      <c r="C956" s="67"/>
      <c r="D956" s="68"/>
      <c r="E956" s="68"/>
      <c r="F956" s="69"/>
    </row>
    <row r="957" spans="3:6" x14ac:dyDescent="0.2">
      <c r="C957" s="67"/>
      <c r="D957" s="68"/>
      <c r="E957" s="68"/>
      <c r="F957" s="69"/>
    </row>
    <row r="958" spans="3:6" x14ac:dyDescent="0.2">
      <c r="C958" s="67"/>
      <c r="D958" s="68"/>
      <c r="E958" s="68"/>
      <c r="F958" s="69"/>
    </row>
    <row r="959" spans="3:6" x14ac:dyDescent="0.2">
      <c r="C959" s="67"/>
      <c r="D959" s="68"/>
      <c r="E959" s="68"/>
      <c r="F959" s="69"/>
    </row>
    <row r="960" spans="3:6" x14ac:dyDescent="0.2">
      <c r="C960" s="67"/>
      <c r="D960" s="68"/>
      <c r="E960" s="68"/>
      <c r="F960" s="69"/>
    </row>
    <row r="961" spans="3:6" x14ac:dyDescent="0.2">
      <c r="C961" s="67"/>
      <c r="D961" s="68"/>
      <c r="E961" s="68"/>
      <c r="F961" s="69"/>
    </row>
    <row r="962" spans="3:6" x14ac:dyDescent="0.2">
      <c r="C962" s="67"/>
      <c r="D962" s="68"/>
      <c r="E962" s="68"/>
      <c r="F962" s="69"/>
    </row>
    <row r="963" spans="3:6" x14ac:dyDescent="0.2">
      <c r="C963" s="67"/>
      <c r="D963" s="68"/>
      <c r="E963" s="68"/>
      <c r="F963" s="69"/>
    </row>
    <row r="964" spans="3:6" x14ac:dyDescent="0.2">
      <c r="C964" s="67"/>
      <c r="D964" s="68"/>
      <c r="E964" s="68"/>
      <c r="F964" s="69"/>
    </row>
    <row r="965" spans="3:6" x14ac:dyDescent="0.2">
      <c r="C965" s="67"/>
      <c r="D965" s="68"/>
      <c r="E965" s="68"/>
      <c r="F965" s="69"/>
    </row>
    <row r="966" spans="3:6" x14ac:dyDescent="0.2">
      <c r="C966" s="67"/>
      <c r="D966" s="68"/>
      <c r="E966" s="68"/>
      <c r="F966" s="69"/>
    </row>
    <row r="967" spans="3:6" x14ac:dyDescent="0.2">
      <c r="C967" s="67"/>
      <c r="D967" s="68"/>
      <c r="E967" s="68"/>
      <c r="F967" s="69"/>
    </row>
    <row r="968" spans="3:6" x14ac:dyDescent="0.2">
      <c r="C968" s="67"/>
      <c r="D968" s="68"/>
      <c r="E968" s="68"/>
      <c r="F968" s="69"/>
    </row>
    <row r="969" spans="3:6" x14ac:dyDescent="0.2">
      <c r="C969" s="67"/>
      <c r="D969" s="68"/>
      <c r="E969" s="68"/>
      <c r="F969" s="69"/>
    </row>
    <row r="970" spans="3:6" x14ac:dyDescent="0.2">
      <c r="C970" s="67"/>
      <c r="D970" s="68"/>
      <c r="E970" s="68"/>
      <c r="F970" s="69"/>
    </row>
    <row r="971" spans="3:6" x14ac:dyDescent="0.2">
      <c r="C971" s="67"/>
      <c r="D971" s="68"/>
      <c r="E971" s="68"/>
      <c r="F971" s="69"/>
    </row>
    <row r="972" spans="3:6" x14ac:dyDescent="0.2">
      <c r="C972" s="67"/>
      <c r="D972" s="68"/>
      <c r="E972" s="68"/>
      <c r="F972" s="69"/>
    </row>
    <row r="973" spans="3:6" x14ac:dyDescent="0.2">
      <c r="C973" s="67"/>
      <c r="D973" s="68"/>
      <c r="E973" s="68"/>
      <c r="F973" s="69"/>
    </row>
    <row r="974" spans="3:6" x14ac:dyDescent="0.2">
      <c r="C974" s="67"/>
      <c r="D974" s="68"/>
      <c r="E974" s="68"/>
      <c r="F974" s="69"/>
    </row>
    <row r="975" spans="3:6" x14ac:dyDescent="0.2">
      <c r="C975" s="67"/>
      <c r="D975" s="68"/>
      <c r="E975" s="68"/>
      <c r="F975" s="69"/>
    </row>
    <row r="976" spans="3:6" x14ac:dyDescent="0.2">
      <c r="C976" s="67"/>
      <c r="D976" s="68"/>
      <c r="E976" s="68"/>
      <c r="F976" s="69"/>
    </row>
    <row r="977" spans="3:6" x14ac:dyDescent="0.2">
      <c r="C977" s="67"/>
      <c r="D977" s="68"/>
      <c r="E977" s="68"/>
      <c r="F977" s="69"/>
    </row>
    <row r="978" spans="3:6" x14ac:dyDescent="0.2">
      <c r="C978" s="67"/>
      <c r="D978" s="68"/>
      <c r="E978" s="68"/>
      <c r="F978" s="69"/>
    </row>
    <row r="979" spans="3:6" x14ac:dyDescent="0.2">
      <c r="C979" s="67"/>
      <c r="D979" s="68"/>
      <c r="E979" s="68"/>
      <c r="F979" s="69"/>
    </row>
    <row r="980" spans="3:6" x14ac:dyDescent="0.2">
      <c r="C980" s="67"/>
      <c r="D980" s="68"/>
      <c r="E980" s="68"/>
      <c r="F980" s="69"/>
    </row>
    <row r="981" spans="3:6" x14ac:dyDescent="0.2">
      <c r="C981" s="67"/>
      <c r="D981" s="68"/>
      <c r="E981" s="68"/>
      <c r="F981" s="69"/>
    </row>
    <row r="982" spans="3:6" x14ac:dyDescent="0.2">
      <c r="C982" s="67"/>
      <c r="D982" s="68"/>
      <c r="E982" s="68"/>
      <c r="F982" s="69"/>
    </row>
    <row r="983" spans="3:6" x14ac:dyDescent="0.2">
      <c r="C983" s="67"/>
      <c r="D983" s="68"/>
      <c r="E983" s="68"/>
      <c r="F983" s="69"/>
    </row>
    <row r="984" spans="3:6" x14ac:dyDescent="0.2">
      <c r="C984" s="67"/>
      <c r="D984" s="68"/>
      <c r="E984" s="68"/>
      <c r="F984" s="69"/>
    </row>
    <row r="985" spans="3:6" x14ac:dyDescent="0.2">
      <c r="C985" s="67"/>
      <c r="D985" s="68"/>
      <c r="E985" s="68"/>
      <c r="F985" s="69"/>
    </row>
    <row r="986" spans="3:6" x14ac:dyDescent="0.2">
      <c r="C986" s="67"/>
      <c r="D986" s="68"/>
      <c r="E986" s="68"/>
      <c r="F986" s="69"/>
    </row>
    <row r="987" spans="3:6" x14ac:dyDescent="0.2">
      <c r="C987" s="67"/>
      <c r="D987" s="68"/>
      <c r="E987" s="68"/>
      <c r="F987" s="69"/>
    </row>
    <row r="988" spans="3:6" x14ac:dyDescent="0.2">
      <c r="C988" s="67"/>
      <c r="D988" s="68"/>
      <c r="E988" s="68"/>
      <c r="F988" s="69"/>
    </row>
    <row r="989" spans="3:6" x14ac:dyDescent="0.2">
      <c r="C989" s="67"/>
      <c r="D989" s="68"/>
      <c r="E989" s="68"/>
      <c r="F989" s="69"/>
    </row>
    <row r="990" spans="3:6" x14ac:dyDescent="0.2">
      <c r="C990" s="67"/>
      <c r="D990" s="68"/>
      <c r="E990" s="68"/>
      <c r="F990" s="69"/>
    </row>
    <row r="991" spans="3:6" x14ac:dyDescent="0.2">
      <c r="C991" s="67"/>
      <c r="D991" s="68"/>
      <c r="E991" s="68"/>
      <c r="F991" s="69"/>
    </row>
    <row r="992" spans="3:6" x14ac:dyDescent="0.2">
      <c r="C992" s="67"/>
      <c r="D992" s="68"/>
      <c r="E992" s="68"/>
      <c r="F992" s="69"/>
    </row>
    <row r="993" spans="3:6" x14ac:dyDescent="0.2">
      <c r="C993" s="67"/>
      <c r="D993" s="68"/>
      <c r="E993" s="68"/>
      <c r="F993" s="69"/>
    </row>
    <row r="994" spans="3:6" x14ac:dyDescent="0.2">
      <c r="C994" s="67"/>
      <c r="D994" s="68"/>
      <c r="E994" s="68"/>
      <c r="F994" s="69"/>
    </row>
    <row r="995" spans="3:6" x14ac:dyDescent="0.2">
      <c r="C995" s="67"/>
      <c r="D995" s="68"/>
      <c r="E995" s="68"/>
      <c r="F995" s="69"/>
    </row>
    <row r="996" spans="3:6" x14ac:dyDescent="0.2">
      <c r="C996" s="67"/>
      <c r="D996" s="68"/>
      <c r="E996" s="68"/>
      <c r="F996" s="69"/>
    </row>
    <row r="997" spans="3:6" x14ac:dyDescent="0.2">
      <c r="C997" s="67"/>
      <c r="D997" s="68"/>
      <c r="E997" s="68"/>
      <c r="F997" s="69"/>
    </row>
    <row r="998" spans="3:6" x14ac:dyDescent="0.2">
      <c r="C998" s="67"/>
      <c r="D998" s="68"/>
      <c r="E998" s="68"/>
      <c r="F998" s="69"/>
    </row>
    <row r="999" spans="3:6" x14ac:dyDescent="0.2">
      <c r="C999" s="67"/>
      <c r="D999" s="68"/>
      <c r="E999" s="68"/>
      <c r="F999" s="69"/>
    </row>
    <row r="1000" spans="3:6" x14ac:dyDescent="0.2">
      <c r="C1000" s="67"/>
      <c r="D1000" s="68"/>
      <c r="E1000" s="68"/>
      <c r="F1000" s="69"/>
    </row>
    <row r="1001" spans="3:6" x14ac:dyDescent="0.2">
      <c r="C1001" s="67"/>
      <c r="D1001" s="72"/>
      <c r="E1001" s="68"/>
      <c r="F1001" s="69"/>
    </row>
  </sheetData>
  <autoFilter ref="A7:F913" xr:uid="{BB229922-5035-4B77-B331-D9ED06111ED2}"/>
  <mergeCells count="5">
    <mergeCell ref="A1:F1"/>
    <mergeCell ref="A2:F2"/>
    <mergeCell ref="A3:F3"/>
    <mergeCell ref="A4:F4"/>
    <mergeCell ref="A5:F5"/>
  </mergeCells>
  <conditionalFormatting sqref="B8:F908">
    <cfRule type="expression" dxfId="2" priority="3" stopIfTrue="1">
      <formula>$B8="Other"</formula>
    </cfRule>
  </conditionalFormatting>
  <conditionalFormatting sqref="B909:F919">
    <cfRule type="expression" dxfId="1" priority="2" stopIfTrue="1">
      <formula>$B909="Other"</formula>
    </cfRule>
  </conditionalFormatting>
  <conditionalFormatting sqref="B920:F1001">
    <cfRule type="expression" dxfId="0" priority="1" stopIfTrue="1">
      <formula>$B920="Other"</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8A52E-E11F-46CA-A4E9-C266420757AA}">
  <sheetPr codeName="Sheet7"/>
  <dimension ref="A1:F1296"/>
  <sheetViews>
    <sheetView workbookViewId="0">
      <pane xSplit="2" ySplit="6" topLeftCell="C1282" activePane="bottomRight" state="frozen"/>
      <selection pane="topRight" activeCell="C1" sqref="C1"/>
      <selection pane="bottomLeft" activeCell="A2" sqref="A2"/>
      <selection pane="bottomRight" activeCell="H1296" sqref="H1296"/>
    </sheetView>
  </sheetViews>
  <sheetFormatPr defaultRowHeight="12.75" x14ac:dyDescent="0.2"/>
  <cols>
    <col min="1" max="1" width="9.6640625" style="49" bestFit="1" customWidth="1"/>
    <col min="2" max="2" width="18.21875" style="49" bestFit="1" customWidth="1"/>
    <col min="3" max="3" width="8.109375" style="49" bestFit="1" customWidth="1"/>
    <col min="4" max="4" width="11.5546875" style="49" bestFit="1" customWidth="1"/>
    <col min="5" max="5" width="9.44140625" style="49" bestFit="1" customWidth="1"/>
    <col min="6" max="6" width="8" style="62" bestFit="1" customWidth="1"/>
    <col min="7" max="16384" width="8.88671875" style="49"/>
  </cols>
  <sheetData>
    <row r="1" spans="1:6" ht="15" x14ac:dyDescent="0.25">
      <c r="A1" s="79" t="s">
        <v>790</v>
      </c>
      <c r="B1" s="79"/>
      <c r="C1" s="79"/>
      <c r="D1" s="79"/>
      <c r="E1" s="79"/>
      <c r="F1" s="79"/>
    </row>
    <row r="2" spans="1:6" ht="15" x14ac:dyDescent="0.25">
      <c r="A2" s="80" t="s">
        <v>791</v>
      </c>
      <c r="B2" s="80"/>
      <c r="C2" s="80"/>
      <c r="D2" s="80"/>
      <c r="E2" s="80"/>
      <c r="F2" s="80"/>
    </row>
    <row r="3" spans="1:6" ht="15" x14ac:dyDescent="0.25">
      <c r="A3" s="80" t="str">
        <f>'Table 3. County and City'!A3:F3</f>
        <v>Quarter Ending March 31, 2021</v>
      </c>
      <c r="B3" s="81"/>
      <c r="C3" s="81"/>
      <c r="D3" s="81"/>
      <c r="E3" s="81"/>
      <c r="F3" s="81"/>
    </row>
    <row r="4" spans="1:6" ht="15" x14ac:dyDescent="0.25">
      <c r="A4" s="54"/>
      <c r="B4" s="55"/>
      <c r="C4" s="55"/>
      <c r="D4" s="55"/>
      <c r="E4" s="55"/>
      <c r="F4" s="55"/>
    </row>
    <row r="5" spans="1:6" ht="75" customHeight="1" x14ac:dyDescent="0.2">
      <c r="A5" s="82" t="s">
        <v>42</v>
      </c>
      <c r="B5" s="82"/>
      <c r="C5" s="82"/>
      <c r="D5" s="82"/>
      <c r="E5" s="82"/>
      <c r="F5" s="82"/>
    </row>
    <row r="6" spans="1:6" ht="25.5" x14ac:dyDescent="0.2">
      <c r="A6" s="56" t="s">
        <v>43</v>
      </c>
      <c r="B6" s="56" t="s">
        <v>0</v>
      </c>
      <c r="C6" s="57" t="s">
        <v>13</v>
      </c>
      <c r="D6" s="57" t="s">
        <v>27</v>
      </c>
      <c r="E6" s="57" t="s">
        <v>11</v>
      </c>
      <c r="F6" s="58" t="s">
        <v>45</v>
      </c>
    </row>
    <row r="7" spans="1:6" x14ac:dyDescent="0.2">
      <c r="A7" s="49" t="s">
        <v>46</v>
      </c>
      <c r="B7" s="49" t="s">
        <v>5</v>
      </c>
      <c r="C7" s="59" t="s">
        <v>792</v>
      </c>
      <c r="D7" s="60" t="s">
        <v>792</v>
      </c>
      <c r="E7" s="60" t="s">
        <v>792</v>
      </c>
      <c r="F7" s="61" t="s">
        <v>792</v>
      </c>
    </row>
    <row r="8" spans="1:6" x14ac:dyDescent="0.2">
      <c r="A8" s="49" t="s">
        <v>46</v>
      </c>
      <c r="B8" s="49" t="s">
        <v>1</v>
      </c>
      <c r="C8" s="59" t="s">
        <v>792</v>
      </c>
      <c r="D8" s="60" t="s">
        <v>792</v>
      </c>
      <c r="E8" s="60" t="s">
        <v>792</v>
      </c>
      <c r="F8" s="61" t="s">
        <v>792</v>
      </c>
    </row>
    <row r="9" spans="1:6" x14ac:dyDescent="0.2">
      <c r="A9" s="49" t="s">
        <v>46</v>
      </c>
      <c r="B9" s="49" t="s">
        <v>793</v>
      </c>
      <c r="C9" s="59">
        <v>19</v>
      </c>
      <c r="D9" s="60">
        <v>1945042</v>
      </c>
      <c r="E9" s="60">
        <v>116703</v>
      </c>
      <c r="F9" s="61">
        <v>2.0122654617468755E-4</v>
      </c>
    </row>
    <row r="10" spans="1:6" x14ac:dyDescent="0.2">
      <c r="A10" s="49" t="s">
        <v>46</v>
      </c>
      <c r="B10" s="49" t="s">
        <v>3</v>
      </c>
      <c r="C10" s="59">
        <v>14</v>
      </c>
      <c r="D10" s="60">
        <v>3362323</v>
      </c>
      <c r="E10" s="60">
        <v>201739</v>
      </c>
      <c r="F10" s="61">
        <v>3.4785088814113857E-4</v>
      </c>
    </row>
    <row r="11" spans="1:6" x14ac:dyDescent="0.2">
      <c r="A11" s="49" t="s">
        <v>46</v>
      </c>
      <c r="B11" s="49" t="s">
        <v>2</v>
      </c>
      <c r="C11" s="59" t="s">
        <v>792</v>
      </c>
      <c r="D11" s="60" t="s">
        <v>792</v>
      </c>
      <c r="E11" s="60" t="s">
        <v>792</v>
      </c>
      <c r="F11" s="61" t="s">
        <v>792</v>
      </c>
    </row>
    <row r="12" spans="1:6" x14ac:dyDescent="0.2">
      <c r="A12" s="49" t="s">
        <v>46</v>
      </c>
      <c r="B12" s="49" t="s">
        <v>6</v>
      </c>
      <c r="C12" s="59" t="s">
        <v>792</v>
      </c>
      <c r="D12" s="60" t="s">
        <v>792</v>
      </c>
      <c r="E12" s="60" t="s">
        <v>792</v>
      </c>
      <c r="F12" s="61" t="s">
        <v>792</v>
      </c>
    </row>
    <row r="13" spans="1:6" x14ac:dyDescent="0.2">
      <c r="A13" s="49" t="s">
        <v>46</v>
      </c>
      <c r="B13" s="49" t="s">
        <v>10</v>
      </c>
      <c r="C13" s="59">
        <v>46</v>
      </c>
      <c r="D13" s="60">
        <v>939962</v>
      </c>
      <c r="E13" s="60">
        <v>56398</v>
      </c>
      <c r="F13" s="61">
        <v>9.724492730401128E-5</v>
      </c>
    </row>
    <row r="14" spans="1:6" x14ac:dyDescent="0.2">
      <c r="A14" s="49" t="s">
        <v>46</v>
      </c>
      <c r="B14" s="49" t="s">
        <v>4</v>
      </c>
      <c r="C14" s="59">
        <v>13</v>
      </c>
      <c r="D14" s="60">
        <v>2063892</v>
      </c>
      <c r="E14" s="60">
        <v>123834</v>
      </c>
      <c r="F14" s="61">
        <v>2.1352225837378865E-4</v>
      </c>
    </row>
    <row r="15" spans="1:6" x14ac:dyDescent="0.2">
      <c r="A15" s="49" t="s">
        <v>46</v>
      </c>
      <c r="B15" s="49" t="s">
        <v>794</v>
      </c>
      <c r="C15" s="59">
        <v>99</v>
      </c>
      <c r="D15" s="60">
        <v>3468678</v>
      </c>
      <c r="E15" s="60">
        <v>204158</v>
      </c>
      <c r="F15" s="61">
        <v>3.5202187787744841E-4</v>
      </c>
    </row>
    <row r="16" spans="1:6" x14ac:dyDescent="0.2">
      <c r="A16" s="49" t="s">
        <v>46</v>
      </c>
      <c r="B16" s="49" t="s">
        <v>8</v>
      </c>
      <c r="C16" s="59">
        <v>36</v>
      </c>
      <c r="D16" s="60">
        <v>960792</v>
      </c>
      <c r="E16" s="60">
        <v>57648</v>
      </c>
      <c r="F16" s="61">
        <v>9.9400254782468212E-5</v>
      </c>
    </row>
    <row r="17" spans="1:6" x14ac:dyDescent="0.2">
      <c r="A17" s="49" t="s">
        <v>46</v>
      </c>
      <c r="B17" s="49" t="s">
        <v>795</v>
      </c>
      <c r="C17" s="59">
        <v>16</v>
      </c>
      <c r="D17" s="60">
        <v>1398206</v>
      </c>
      <c r="E17" s="60">
        <v>83892</v>
      </c>
      <c r="F17" s="61">
        <v>1.446517862581672E-4</v>
      </c>
    </row>
    <row r="18" spans="1:6" x14ac:dyDescent="0.2">
      <c r="A18" s="49" t="s">
        <v>46</v>
      </c>
      <c r="B18" s="49" t="s">
        <v>25</v>
      </c>
      <c r="C18" s="59">
        <v>15</v>
      </c>
      <c r="D18" s="60">
        <v>1029593</v>
      </c>
      <c r="E18" s="60">
        <v>61339</v>
      </c>
      <c r="F18" s="61">
        <v>1.0576450576085584E-4</v>
      </c>
    </row>
    <row r="19" spans="1:6" x14ac:dyDescent="0.2">
      <c r="A19" s="49" t="s">
        <v>46</v>
      </c>
      <c r="B19" s="49" t="s">
        <v>53</v>
      </c>
      <c r="C19" s="59">
        <v>267</v>
      </c>
      <c r="D19" s="60">
        <v>16345752</v>
      </c>
      <c r="E19" s="60">
        <v>976346</v>
      </c>
      <c r="F19" s="61">
        <v>1.68347628982521E-3</v>
      </c>
    </row>
    <row r="20" spans="1:6" x14ac:dyDescent="0.2">
      <c r="A20" s="49" t="s">
        <v>54</v>
      </c>
      <c r="B20" s="49" t="s">
        <v>5</v>
      </c>
      <c r="C20" s="59" t="s">
        <v>792</v>
      </c>
      <c r="D20" s="60" t="s">
        <v>792</v>
      </c>
      <c r="E20" s="60" t="s">
        <v>792</v>
      </c>
      <c r="F20" s="61" t="s">
        <v>792</v>
      </c>
    </row>
    <row r="21" spans="1:6" x14ac:dyDescent="0.2">
      <c r="A21" s="49" t="s">
        <v>54</v>
      </c>
      <c r="B21" s="49" t="s">
        <v>1</v>
      </c>
      <c r="C21" s="59" t="s">
        <v>792</v>
      </c>
      <c r="D21" s="60" t="s">
        <v>792</v>
      </c>
      <c r="E21" s="60" t="s">
        <v>792</v>
      </c>
      <c r="F21" s="61" t="s">
        <v>792</v>
      </c>
    </row>
    <row r="22" spans="1:6" x14ac:dyDescent="0.2">
      <c r="A22" s="49" t="s">
        <v>54</v>
      </c>
      <c r="B22" s="49" t="s">
        <v>793</v>
      </c>
      <c r="C22" s="59">
        <v>14</v>
      </c>
      <c r="D22" s="60">
        <v>579693</v>
      </c>
      <c r="E22" s="60">
        <v>34782</v>
      </c>
      <c r="F22" s="61">
        <v>5.9973280284551228E-5</v>
      </c>
    </row>
    <row r="23" spans="1:6" x14ac:dyDescent="0.2">
      <c r="A23" s="49" t="s">
        <v>54</v>
      </c>
      <c r="B23" s="49" t="s">
        <v>3</v>
      </c>
      <c r="C23" s="59" t="s">
        <v>792</v>
      </c>
      <c r="D23" s="60" t="s">
        <v>792</v>
      </c>
      <c r="E23" s="60" t="s">
        <v>792</v>
      </c>
      <c r="F23" s="61" t="s">
        <v>792</v>
      </c>
    </row>
    <row r="24" spans="1:6" x14ac:dyDescent="0.2">
      <c r="A24" s="49" t="s">
        <v>54</v>
      </c>
      <c r="B24" s="49" t="s">
        <v>2</v>
      </c>
      <c r="C24" s="59" t="s">
        <v>792</v>
      </c>
      <c r="D24" s="60" t="s">
        <v>792</v>
      </c>
      <c r="E24" s="60" t="s">
        <v>792</v>
      </c>
      <c r="F24" s="61" t="s">
        <v>792</v>
      </c>
    </row>
    <row r="25" spans="1:6" x14ac:dyDescent="0.2">
      <c r="A25" s="49" t="s">
        <v>54</v>
      </c>
      <c r="B25" s="49" t="s">
        <v>6</v>
      </c>
      <c r="C25" s="59" t="s">
        <v>792</v>
      </c>
      <c r="D25" s="60" t="s">
        <v>792</v>
      </c>
      <c r="E25" s="60" t="s">
        <v>792</v>
      </c>
      <c r="F25" s="61" t="s">
        <v>792</v>
      </c>
    </row>
    <row r="26" spans="1:6" x14ac:dyDescent="0.2">
      <c r="A26" s="49" t="s">
        <v>54</v>
      </c>
      <c r="B26" s="49" t="s">
        <v>10</v>
      </c>
      <c r="C26" s="59">
        <v>26</v>
      </c>
      <c r="D26" s="60">
        <v>766602</v>
      </c>
      <c r="E26" s="60">
        <v>45996</v>
      </c>
      <c r="F26" s="61">
        <v>7.9309154159284062E-5</v>
      </c>
    </row>
    <row r="27" spans="1:6" x14ac:dyDescent="0.2">
      <c r="A27" s="49" t="s">
        <v>54</v>
      </c>
      <c r="B27" s="49" t="s">
        <v>4</v>
      </c>
      <c r="C27" s="59">
        <v>5</v>
      </c>
      <c r="D27" s="60">
        <v>158536</v>
      </c>
      <c r="E27" s="60">
        <v>9502</v>
      </c>
      <c r="F27" s="61">
        <v>1.6383937360238222E-5</v>
      </c>
    </row>
    <row r="28" spans="1:6" x14ac:dyDescent="0.2">
      <c r="A28" s="49" t="s">
        <v>54</v>
      </c>
      <c r="B28" s="49" t="s">
        <v>794</v>
      </c>
      <c r="C28" s="59">
        <v>54</v>
      </c>
      <c r="D28" s="60">
        <v>1486571</v>
      </c>
      <c r="E28" s="60">
        <v>88058</v>
      </c>
      <c r="F28" s="61">
        <v>1.5183506167836848E-4</v>
      </c>
    </row>
    <row r="29" spans="1:6" x14ac:dyDescent="0.2">
      <c r="A29" s="49" t="s">
        <v>54</v>
      </c>
      <c r="B29" s="49" t="s">
        <v>8</v>
      </c>
      <c r="C29" s="59">
        <v>19</v>
      </c>
      <c r="D29" s="60">
        <v>164558</v>
      </c>
      <c r="E29" s="60">
        <v>9873</v>
      </c>
      <c r="F29" s="61">
        <v>1.7023638555844238E-5</v>
      </c>
    </row>
    <row r="30" spans="1:6" x14ac:dyDescent="0.2">
      <c r="A30" s="49" t="s">
        <v>54</v>
      </c>
      <c r="B30" s="49" t="s">
        <v>795</v>
      </c>
      <c r="C30" s="59">
        <v>12</v>
      </c>
      <c r="D30" s="60">
        <v>2310858</v>
      </c>
      <c r="E30" s="60">
        <v>138651</v>
      </c>
      <c r="F30" s="61">
        <v>2.3907064817242575E-4</v>
      </c>
    </row>
    <row r="31" spans="1:6" x14ac:dyDescent="0.2">
      <c r="A31" s="49" t="s">
        <v>54</v>
      </c>
      <c r="B31" s="49" t="s">
        <v>25</v>
      </c>
      <c r="C31" s="59">
        <v>11</v>
      </c>
      <c r="D31" s="60">
        <v>889941</v>
      </c>
      <c r="E31" s="60">
        <v>53396</v>
      </c>
      <c r="F31" s="61">
        <v>9.2068692831749112E-5</v>
      </c>
    </row>
    <row r="32" spans="1:6" x14ac:dyDescent="0.2">
      <c r="A32" s="49" t="s">
        <v>54</v>
      </c>
      <c r="B32" s="49" t="s">
        <v>53</v>
      </c>
      <c r="C32" s="59">
        <v>152</v>
      </c>
      <c r="D32" s="60">
        <v>7427464</v>
      </c>
      <c r="E32" s="60">
        <v>444502</v>
      </c>
      <c r="F32" s="61">
        <v>7.6643789986325088E-4</v>
      </c>
    </row>
    <row r="33" spans="1:6" x14ac:dyDescent="0.2">
      <c r="A33" s="49" t="s">
        <v>56</v>
      </c>
      <c r="B33" s="49" t="s">
        <v>5</v>
      </c>
      <c r="C33" s="59" t="s">
        <v>792</v>
      </c>
      <c r="D33" s="60" t="s">
        <v>792</v>
      </c>
      <c r="E33" s="60" t="s">
        <v>792</v>
      </c>
      <c r="F33" s="61" t="s">
        <v>792</v>
      </c>
    </row>
    <row r="34" spans="1:6" x14ac:dyDescent="0.2">
      <c r="A34" s="49" t="s">
        <v>56</v>
      </c>
      <c r="B34" s="49" t="s">
        <v>1</v>
      </c>
      <c r="C34" s="59">
        <v>13</v>
      </c>
      <c r="D34" s="60">
        <v>2198343</v>
      </c>
      <c r="E34" s="60">
        <v>131901</v>
      </c>
      <c r="F34" s="61">
        <v>2.2743187978875831E-4</v>
      </c>
    </row>
    <row r="35" spans="1:6" x14ac:dyDescent="0.2">
      <c r="A35" s="49" t="s">
        <v>56</v>
      </c>
      <c r="B35" s="49" t="s">
        <v>793</v>
      </c>
      <c r="C35" s="59">
        <v>40</v>
      </c>
      <c r="D35" s="60">
        <v>1884316</v>
      </c>
      <c r="E35" s="60">
        <v>113059</v>
      </c>
      <c r="F35" s="61">
        <v>1.9494333550948989E-4</v>
      </c>
    </row>
    <row r="36" spans="1:6" x14ac:dyDescent="0.2">
      <c r="A36" s="49" t="s">
        <v>56</v>
      </c>
      <c r="B36" s="49" t="s">
        <v>3</v>
      </c>
      <c r="C36" s="59">
        <v>22</v>
      </c>
      <c r="D36" s="60">
        <v>4264190</v>
      </c>
      <c r="E36" s="60">
        <v>255851</v>
      </c>
      <c r="F36" s="61">
        <v>4.4115415255254777E-4</v>
      </c>
    </row>
    <row r="37" spans="1:6" x14ac:dyDescent="0.2">
      <c r="A37" s="49" t="s">
        <v>56</v>
      </c>
      <c r="B37" s="49" t="s">
        <v>2</v>
      </c>
      <c r="C37" s="59" t="s">
        <v>792</v>
      </c>
      <c r="D37" s="60" t="s">
        <v>792</v>
      </c>
      <c r="E37" s="60" t="s">
        <v>792</v>
      </c>
      <c r="F37" s="61" t="s">
        <v>792</v>
      </c>
    </row>
    <row r="38" spans="1:6" x14ac:dyDescent="0.2">
      <c r="A38" s="49" t="s">
        <v>56</v>
      </c>
      <c r="B38" s="49" t="s">
        <v>6</v>
      </c>
      <c r="C38" s="59">
        <v>6</v>
      </c>
      <c r="D38" s="60">
        <v>1200470</v>
      </c>
      <c r="E38" s="60">
        <v>72028</v>
      </c>
      <c r="F38" s="61">
        <v>1.2419514209463677E-4</v>
      </c>
    </row>
    <row r="39" spans="1:6" x14ac:dyDescent="0.2">
      <c r="A39" s="49" t="s">
        <v>56</v>
      </c>
      <c r="B39" s="49" t="s">
        <v>10</v>
      </c>
      <c r="C39" s="59">
        <v>64</v>
      </c>
      <c r="D39" s="60">
        <v>1154830</v>
      </c>
      <c r="E39" s="60">
        <v>69290</v>
      </c>
      <c r="F39" s="61">
        <v>1.1947411278582471E-4</v>
      </c>
    </row>
    <row r="40" spans="1:6" x14ac:dyDescent="0.2">
      <c r="A40" s="49" t="s">
        <v>56</v>
      </c>
      <c r="B40" s="49" t="s">
        <v>4</v>
      </c>
      <c r="C40" s="59">
        <v>14</v>
      </c>
      <c r="D40" s="60">
        <v>1379191</v>
      </c>
      <c r="E40" s="60">
        <v>82751</v>
      </c>
      <c r="F40" s="61">
        <v>1.4268440333583171E-4</v>
      </c>
    </row>
    <row r="41" spans="1:6" x14ac:dyDescent="0.2">
      <c r="A41" s="49" t="s">
        <v>56</v>
      </c>
      <c r="B41" s="49" t="s">
        <v>794</v>
      </c>
      <c r="C41" s="59">
        <v>211</v>
      </c>
      <c r="D41" s="60">
        <v>4812640</v>
      </c>
      <c r="E41" s="60">
        <v>285628</v>
      </c>
      <c r="F41" s="61">
        <v>4.9249750161335746E-4</v>
      </c>
    </row>
    <row r="42" spans="1:6" x14ac:dyDescent="0.2">
      <c r="A42" s="49" t="s">
        <v>56</v>
      </c>
      <c r="B42" s="49" t="s">
        <v>8</v>
      </c>
      <c r="C42" s="59">
        <v>71</v>
      </c>
      <c r="D42" s="60">
        <v>2207941</v>
      </c>
      <c r="E42" s="60">
        <v>132476</v>
      </c>
      <c r="F42" s="61">
        <v>2.2842333042884851E-4</v>
      </c>
    </row>
    <row r="43" spans="1:6" x14ac:dyDescent="0.2">
      <c r="A43" s="49" t="s">
        <v>56</v>
      </c>
      <c r="B43" s="49" t="s">
        <v>795</v>
      </c>
      <c r="C43" s="59">
        <v>18</v>
      </c>
      <c r="D43" s="60">
        <v>1357698</v>
      </c>
      <c r="E43" s="60">
        <v>81462</v>
      </c>
      <c r="F43" s="61">
        <v>1.4046182964004694E-4</v>
      </c>
    </row>
    <row r="44" spans="1:6" x14ac:dyDescent="0.2">
      <c r="A44" s="49" t="s">
        <v>56</v>
      </c>
      <c r="B44" s="49" t="s">
        <v>25</v>
      </c>
      <c r="C44" s="59">
        <v>26</v>
      </c>
      <c r="D44" s="60">
        <v>4259552</v>
      </c>
      <c r="E44" s="60">
        <v>244491</v>
      </c>
      <c r="F44" s="61">
        <v>4.2156653642833118E-4</v>
      </c>
    </row>
    <row r="45" spans="1:6" x14ac:dyDescent="0.2">
      <c r="A45" s="49" t="s">
        <v>56</v>
      </c>
      <c r="B45" s="49" t="s">
        <v>53</v>
      </c>
      <c r="C45" s="59">
        <v>494</v>
      </c>
      <c r="D45" s="60">
        <v>25717408</v>
      </c>
      <c r="E45" s="60">
        <v>1528832</v>
      </c>
      <c r="F45" s="61">
        <v>2.6361068956354157E-3</v>
      </c>
    </row>
    <row r="46" spans="1:6" x14ac:dyDescent="0.2">
      <c r="A46" s="49" t="s">
        <v>62</v>
      </c>
      <c r="B46" s="49" t="s">
        <v>5</v>
      </c>
      <c r="C46" s="59" t="s">
        <v>792</v>
      </c>
      <c r="D46" s="60" t="s">
        <v>792</v>
      </c>
      <c r="E46" s="60" t="s">
        <v>792</v>
      </c>
      <c r="F46" s="61" t="s">
        <v>792</v>
      </c>
    </row>
    <row r="47" spans="1:6" x14ac:dyDescent="0.2">
      <c r="A47" s="49" t="s">
        <v>62</v>
      </c>
      <c r="B47" s="49" t="s">
        <v>1</v>
      </c>
      <c r="C47" s="59">
        <v>7</v>
      </c>
      <c r="D47" s="60">
        <v>2469105</v>
      </c>
      <c r="E47" s="60">
        <v>148146</v>
      </c>
      <c r="F47" s="61">
        <v>2.554425156987846E-4</v>
      </c>
    </row>
    <row r="48" spans="1:6" x14ac:dyDescent="0.2">
      <c r="A48" s="49" t="s">
        <v>62</v>
      </c>
      <c r="B48" s="49" t="s">
        <v>793</v>
      </c>
      <c r="C48" s="59">
        <v>27</v>
      </c>
      <c r="D48" s="60">
        <v>2976954</v>
      </c>
      <c r="E48" s="60">
        <v>178617</v>
      </c>
      <c r="F48" s="61">
        <v>3.0798250257563356E-4</v>
      </c>
    </row>
    <row r="49" spans="1:6" x14ac:dyDescent="0.2">
      <c r="A49" s="49" t="s">
        <v>62</v>
      </c>
      <c r="B49" s="49" t="s">
        <v>3</v>
      </c>
      <c r="C49" s="59">
        <v>17</v>
      </c>
      <c r="D49" s="60">
        <v>3268630</v>
      </c>
      <c r="E49" s="60">
        <v>196118</v>
      </c>
      <c r="F49" s="61">
        <v>3.3815881153601338E-4</v>
      </c>
    </row>
    <row r="50" spans="1:6" x14ac:dyDescent="0.2">
      <c r="A50" s="49" t="s">
        <v>62</v>
      </c>
      <c r="B50" s="49" t="s">
        <v>2</v>
      </c>
      <c r="C50" s="59" t="s">
        <v>792</v>
      </c>
      <c r="D50" s="60" t="s">
        <v>792</v>
      </c>
      <c r="E50" s="60" t="s">
        <v>792</v>
      </c>
      <c r="F50" s="61" t="s">
        <v>792</v>
      </c>
    </row>
    <row r="51" spans="1:6" x14ac:dyDescent="0.2">
      <c r="A51" s="49" t="s">
        <v>62</v>
      </c>
      <c r="B51" s="49" t="s">
        <v>6</v>
      </c>
      <c r="C51" s="59">
        <v>8</v>
      </c>
      <c r="D51" s="60">
        <v>417354</v>
      </c>
      <c r="E51" s="60">
        <v>25041</v>
      </c>
      <c r="F51" s="61">
        <v>4.3177244310432043E-5</v>
      </c>
    </row>
    <row r="52" spans="1:6" x14ac:dyDescent="0.2">
      <c r="A52" s="49" t="s">
        <v>62</v>
      </c>
      <c r="B52" s="49" t="s">
        <v>10</v>
      </c>
      <c r="C52" s="59">
        <v>59</v>
      </c>
      <c r="D52" s="60">
        <v>1255974</v>
      </c>
      <c r="E52" s="60">
        <v>75358</v>
      </c>
      <c r="F52" s="61">
        <v>1.2993693449724604E-4</v>
      </c>
    </row>
    <row r="53" spans="1:6" x14ac:dyDescent="0.2">
      <c r="A53" s="49" t="s">
        <v>62</v>
      </c>
      <c r="B53" s="49" t="s">
        <v>4</v>
      </c>
      <c r="C53" s="59">
        <v>15</v>
      </c>
      <c r="D53" s="60">
        <v>1022252</v>
      </c>
      <c r="E53" s="60">
        <v>61335</v>
      </c>
      <c r="F53" s="61">
        <v>1.0575760871292478E-4</v>
      </c>
    </row>
    <row r="54" spans="1:6" x14ac:dyDescent="0.2">
      <c r="A54" s="49" t="s">
        <v>62</v>
      </c>
      <c r="B54" s="49" t="s">
        <v>794</v>
      </c>
      <c r="C54" s="59">
        <v>154</v>
      </c>
      <c r="D54" s="60">
        <v>2760559</v>
      </c>
      <c r="E54" s="60">
        <v>161056</v>
      </c>
      <c r="F54" s="61">
        <v>2.7770273789628781E-4</v>
      </c>
    </row>
    <row r="55" spans="1:6" x14ac:dyDescent="0.2">
      <c r="A55" s="49" t="s">
        <v>62</v>
      </c>
      <c r="B55" s="49" t="s">
        <v>8</v>
      </c>
      <c r="C55" s="59">
        <v>47</v>
      </c>
      <c r="D55" s="60">
        <v>1739235</v>
      </c>
      <c r="E55" s="60">
        <v>104354</v>
      </c>
      <c r="F55" s="61">
        <v>1.799336349495158E-4</v>
      </c>
    </row>
    <row r="56" spans="1:6" x14ac:dyDescent="0.2">
      <c r="A56" s="49" t="s">
        <v>62</v>
      </c>
      <c r="B56" s="49" t="s">
        <v>795</v>
      </c>
      <c r="C56" s="59">
        <v>18</v>
      </c>
      <c r="D56" s="60">
        <v>3424320</v>
      </c>
      <c r="E56" s="60">
        <v>205459</v>
      </c>
      <c r="F56" s="61">
        <v>3.5426514271702639E-4</v>
      </c>
    </row>
    <row r="57" spans="1:6" x14ac:dyDescent="0.2">
      <c r="A57" s="49" t="s">
        <v>62</v>
      </c>
      <c r="B57" s="49" t="s">
        <v>25</v>
      </c>
      <c r="C57" s="59">
        <v>16</v>
      </c>
      <c r="D57" s="60">
        <v>1449388</v>
      </c>
      <c r="E57" s="60">
        <v>86963</v>
      </c>
      <c r="F57" s="61">
        <v>1.499469948072402E-4</v>
      </c>
    </row>
    <row r="58" spans="1:6" x14ac:dyDescent="0.2">
      <c r="A58" s="49" t="s">
        <v>62</v>
      </c>
      <c r="B58" s="49" t="s">
        <v>53</v>
      </c>
      <c r="C58" s="59">
        <v>382</v>
      </c>
      <c r="D58" s="60">
        <v>27522874</v>
      </c>
      <c r="E58" s="60">
        <v>1646795</v>
      </c>
      <c r="F58" s="61">
        <v>2.8395060119083878E-3</v>
      </c>
    </row>
    <row r="59" spans="1:6" x14ac:dyDescent="0.2">
      <c r="A59" s="49" t="s">
        <v>67</v>
      </c>
      <c r="B59" s="49" t="s">
        <v>5</v>
      </c>
      <c r="C59" s="59" t="s">
        <v>792</v>
      </c>
      <c r="D59" s="60" t="s">
        <v>792</v>
      </c>
      <c r="E59" s="60" t="s">
        <v>792</v>
      </c>
      <c r="F59" s="61" t="s">
        <v>792</v>
      </c>
    </row>
    <row r="60" spans="1:6" x14ac:dyDescent="0.2">
      <c r="A60" s="49" t="s">
        <v>67</v>
      </c>
      <c r="B60" s="49" t="s">
        <v>1</v>
      </c>
      <c r="C60" s="59">
        <v>5</v>
      </c>
      <c r="D60" s="60">
        <v>665996</v>
      </c>
      <c r="E60" s="60">
        <v>39960</v>
      </c>
      <c r="F60" s="61">
        <v>6.8901508831311229E-5</v>
      </c>
    </row>
    <row r="61" spans="1:6" x14ac:dyDescent="0.2">
      <c r="A61" s="49" t="s">
        <v>67</v>
      </c>
      <c r="B61" s="49" t="s">
        <v>793</v>
      </c>
      <c r="C61" s="59">
        <v>14</v>
      </c>
      <c r="D61" s="60">
        <v>520298</v>
      </c>
      <c r="E61" s="60">
        <v>31215</v>
      </c>
      <c r="F61" s="61">
        <v>5.382283779202653E-5</v>
      </c>
    </row>
    <row r="62" spans="1:6" x14ac:dyDescent="0.2">
      <c r="A62" s="49" t="s">
        <v>67</v>
      </c>
      <c r="B62" s="49" t="s">
        <v>3</v>
      </c>
      <c r="C62" s="59">
        <v>6</v>
      </c>
      <c r="D62" s="60">
        <v>1298721</v>
      </c>
      <c r="E62" s="60">
        <v>77923</v>
      </c>
      <c r="F62" s="61">
        <v>1.3435966648303968E-4</v>
      </c>
    </row>
    <row r="63" spans="1:6" x14ac:dyDescent="0.2">
      <c r="A63" s="49" t="s">
        <v>67</v>
      </c>
      <c r="B63" s="49" t="s">
        <v>2</v>
      </c>
      <c r="C63" s="59" t="s">
        <v>792</v>
      </c>
      <c r="D63" s="60" t="s">
        <v>792</v>
      </c>
      <c r="E63" s="60" t="s">
        <v>792</v>
      </c>
      <c r="F63" s="61" t="s">
        <v>792</v>
      </c>
    </row>
    <row r="64" spans="1:6" x14ac:dyDescent="0.2">
      <c r="A64" s="49" t="s">
        <v>67</v>
      </c>
      <c r="B64" s="49" t="s">
        <v>6</v>
      </c>
      <c r="C64" s="59" t="s">
        <v>792</v>
      </c>
      <c r="D64" s="60" t="s">
        <v>792</v>
      </c>
      <c r="E64" s="60" t="s">
        <v>792</v>
      </c>
      <c r="F64" s="61" t="s">
        <v>792</v>
      </c>
    </row>
    <row r="65" spans="1:6" x14ac:dyDescent="0.2">
      <c r="A65" s="49" t="s">
        <v>67</v>
      </c>
      <c r="B65" s="49" t="s">
        <v>10</v>
      </c>
      <c r="C65" s="59">
        <v>27</v>
      </c>
      <c r="D65" s="60">
        <v>1325553</v>
      </c>
      <c r="E65" s="60">
        <v>79533</v>
      </c>
      <c r="F65" s="61">
        <v>1.3713572827529218E-4</v>
      </c>
    </row>
    <row r="66" spans="1:6" x14ac:dyDescent="0.2">
      <c r="A66" s="49" t="s">
        <v>67</v>
      </c>
      <c r="B66" s="49" t="s">
        <v>4</v>
      </c>
      <c r="C66" s="59">
        <v>9</v>
      </c>
      <c r="D66" s="60">
        <v>449474</v>
      </c>
      <c r="E66" s="60">
        <v>26960</v>
      </c>
      <c r="F66" s="61">
        <v>4.6486103055359129E-5</v>
      </c>
    </row>
    <row r="67" spans="1:6" x14ac:dyDescent="0.2">
      <c r="A67" s="49" t="s">
        <v>67</v>
      </c>
      <c r="B67" s="49" t="s">
        <v>794</v>
      </c>
      <c r="C67" s="59">
        <v>70</v>
      </c>
      <c r="D67" s="60">
        <v>2228755</v>
      </c>
      <c r="E67" s="60">
        <v>132996</v>
      </c>
      <c r="F67" s="61">
        <v>2.2931994665988659E-4</v>
      </c>
    </row>
    <row r="68" spans="1:6" x14ac:dyDescent="0.2">
      <c r="A68" s="49" t="s">
        <v>67</v>
      </c>
      <c r="B68" s="49" t="s">
        <v>8</v>
      </c>
      <c r="C68" s="59">
        <v>25</v>
      </c>
      <c r="D68" s="60">
        <v>254324</v>
      </c>
      <c r="E68" s="60">
        <v>15259</v>
      </c>
      <c r="F68" s="61">
        <v>2.631051359501947E-5</v>
      </c>
    </row>
    <row r="69" spans="1:6" x14ac:dyDescent="0.2">
      <c r="A69" s="49" t="s">
        <v>67</v>
      </c>
      <c r="B69" s="49" t="s">
        <v>795</v>
      </c>
      <c r="C69" s="59">
        <v>18</v>
      </c>
      <c r="D69" s="60">
        <v>1038600</v>
      </c>
      <c r="E69" s="60">
        <v>62316</v>
      </c>
      <c r="F69" s="61">
        <v>1.0744910971801779E-4</v>
      </c>
    </row>
    <row r="70" spans="1:6" x14ac:dyDescent="0.2">
      <c r="A70" s="49" t="s">
        <v>67</v>
      </c>
      <c r="B70" s="49" t="s">
        <v>25</v>
      </c>
      <c r="C70" s="59">
        <v>15</v>
      </c>
      <c r="D70" s="60">
        <v>756254</v>
      </c>
      <c r="E70" s="60">
        <v>45375</v>
      </c>
      <c r="F70" s="61">
        <v>7.8238387467986656E-5</v>
      </c>
    </row>
    <row r="71" spans="1:6" x14ac:dyDescent="0.2">
      <c r="A71" s="49" t="s">
        <v>67</v>
      </c>
      <c r="B71" s="49" t="s">
        <v>53</v>
      </c>
      <c r="C71" s="59">
        <v>194</v>
      </c>
      <c r="D71" s="60">
        <v>9409614</v>
      </c>
      <c r="E71" s="60">
        <v>563836</v>
      </c>
      <c r="F71" s="61">
        <v>9.7220097931459458E-4</v>
      </c>
    </row>
    <row r="72" spans="1:6" x14ac:dyDescent="0.2">
      <c r="A72" s="49" t="s">
        <v>69</v>
      </c>
      <c r="B72" s="49" t="s">
        <v>5</v>
      </c>
      <c r="C72" s="59">
        <v>6</v>
      </c>
      <c r="D72" s="60">
        <v>494704</v>
      </c>
      <c r="E72" s="60">
        <v>29682</v>
      </c>
      <c r="F72" s="61">
        <v>5.1179544172446944E-5</v>
      </c>
    </row>
    <row r="73" spans="1:6" x14ac:dyDescent="0.2">
      <c r="A73" s="49" t="s">
        <v>69</v>
      </c>
      <c r="B73" s="49" t="s">
        <v>1</v>
      </c>
      <c r="C73" s="59">
        <v>9</v>
      </c>
      <c r="D73" s="60">
        <v>2048224</v>
      </c>
      <c r="E73" s="60">
        <v>122893</v>
      </c>
      <c r="F73" s="61">
        <v>2.1189972784800627E-4</v>
      </c>
    </row>
    <row r="74" spans="1:6" x14ac:dyDescent="0.2">
      <c r="A74" s="49" t="s">
        <v>69</v>
      </c>
      <c r="B74" s="49" t="s">
        <v>793</v>
      </c>
      <c r="C74" s="59">
        <v>36</v>
      </c>
      <c r="D74" s="60">
        <v>2351834</v>
      </c>
      <c r="E74" s="60">
        <v>141110</v>
      </c>
      <c r="F74" s="61">
        <v>2.4331060838804624E-4</v>
      </c>
    </row>
    <row r="75" spans="1:6" x14ac:dyDescent="0.2">
      <c r="A75" s="49" t="s">
        <v>69</v>
      </c>
      <c r="B75" s="49" t="s">
        <v>3</v>
      </c>
      <c r="C75" s="59">
        <v>23</v>
      </c>
      <c r="D75" s="60">
        <v>5856135</v>
      </c>
      <c r="E75" s="60">
        <v>351368</v>
      </c>
      <c r="F75" s="61">
        <v>6.0585048436036443E-4</v>
      </c>
    </row>
    <row r="76" spans="1:6" x14ac:dyDescent="0.2">
      <c r="A76" s="49" t="s">
        <v>69</v>
      </c>
      <c r="B76" s="49" t="s">
        <v>2</v>
      </c>
      <c r="C76" s="59">
        <v>8</v>
      </c>
      <c r="D76" s="60">
        <v>1804969</v>
      </c>
      <c r="E76" s="60">
        <v>108298</v>
      </c>
      <c r="F76" s="61">
        <v>1.8673412420954313E-4</v>
      </c>
    </row>
    <row r="77" spans="1:6" x14ac:dyDescent="0.2">
      <c r="A77" s="49" t="s">
        <v>69</v>
      </c>
      <c r="B77" s="49" t="s">
        <v>6</v>
      </c>
      <c r="C77" s="59">
        <v>8</v>
      </c>
      <c r="D77" s="60">
        <v>889308</v>
      </c>
      <c r="E77" s="60">
        <v>53358</v>
      </c>
      <c r="F77" s="61">
        <v>9.2003170876404016E-5</v>
      </c>
    </row>
    <row r="78" spans="1:6" x14ac:dyDescent="0.2">
      <c r="A78" s="49" t="s">
        <v>69</v>
      </c>
      <c r="B78" s="49" t="s">
        <v>10</v>
      </c>
      <c r="C78" s="59">
        <v>101</v>
      </c>
      <c r="D78" s="60">
        <v>2504195</v>
      </c>
      <c r="E78" s="60">
        <v>150252</v>
      </c>
      <c r="F78" s="61">
        <v>2.5907381143448885E-4</v>
      </c>
    </row>
    <row r="79" spans="1:6" x14ac:dyDescent="0.2">
      <c r="A79" s="49" t="s">
        <v>69</v>
      </c>
      <c r="B79" s="49" t="s">
        <v>4</v>
      </c>
      <c r="C79" s="59">
        <v>22</v>
      </c>
      <c r="D79" s="60">
        <v>2781525</v>
      </c>
      <c r="E79" s="60">
        <v>166892</v>
      </c>
      <c r="F79" s="61">
        <v>2.8776553082770758E-4</v>
      </c>
    </row>
    <row r="80" spans="1:6" x14ac:dyDescent="0.2">
      <c r="A80" s="49" t="s">
        <v>69</v>
      </c>
      <c r="B80" s="49" t="s">
        <v>794</v>
      </c>
      <c r="C80" s="59">
        <v>266</v>
      </c>
      <c r="D80" s="60">
        <v>4749453</v>
      </c>
      <c r="E80" s="60">
        <v>283552</v>
      </c>
      <c r="F80" s="61">
        <v>4.8891793373713618E-4</v>
      </c>
    </row>
    <row r="81" spans="1:6" x14ac:dyDescent="0.2">
      <c r="A81" s="49" t="s">
        <v>69</v>
      </c>
      <c r="B81" s="49" t="s">
        <v>8</v>
      </c>
      <c r="C81" s="59">
        <v>83</v>
      </c>
      <c r="D81" s="60">
        <v>2103630</v>
      </c>
      <c r="E81" s="60">
        <v>126218</v>
      </c>
      <c r="F81" s="61">
        <v>2.1763289894070171E-4</v>
      </c>
    </row>
    <row r="82" spans="1:6" x14ac:dyDescent="0.2">
      <c r="A82" s="49" t="s">
        <v>69</v>
      </c>
      <c r="B82" s="49" t="s">
        <v>795</v>
      </c>
      <c r="C82" s="59">
        <v>66</v>
      </c>
      <c r="D82" s="60">
        <v>3956339</v>
      </c>
      <c r="E82" s="60">
        <v>237380</v>
      </c>
      <c r="F82" s="61">
        <v>4.0930530946888536E-4</v>
      </c>
    </row>
    <row r="83" spans="1:6" x14ac:dyDescent="0.2">
      <c r="A83" s="49" t="s">
        <v>69</v>
      </c>
      <c r="B83" s="49" t="s">
        <v>25</v>
      </c>
      <c r="C83" s="59">
        <v>29</v>
      </c>
      <c r="D83" s="60">
        <v>4759501</v>
      </c>
      <c r="E83" s="60">
        <v>285515</v>
      </c>
      <c r="F83" s="61">
        <v>4.9230266000930493E-4</v>
      </c>
    </row>
    <row r="84" spans="1:6" x14ac:dyDescent="0.2">
      <c r="A84" s="49" t="s">
        <v>69</v>
      </c>
      <c r="B84" s="49" t="s">
        <v>53</v>
      </c>
      <c r="C84" s="59">
        <v>657</v>
      </c>
      <c r="D84" s="60">
        <v>34299817</v>
      </c>
      <c r="E84" s="60">
        <v>2056518</v>
      </c>
      <c r="F84" s="61">
        <v>3.5459758042730356E-3</v>
      </c>
    </row>
    <row r="85" spans="1:6" x14ac:dyDescent="0.2">
      <c r="A85" s="49" t="s">
        <v>82</v>
      </c>
      <c r="B85" s="49" t="s">
        <v>5</v>
      </c>
      <c r="C85" s="59">
        <v>88</v>
      </c>
      <c r="D85" s="60">
        <v>10332507</v>
      </c>
      <c r="E85" s="60">
        <v>619950</v>
      </c>
      <c r="F85" s="61">
        <v>1.0689562162155004E-3</v>
      </c>
    </row>
    <row r="86" spans="1:6" x14ac:dyDescent="0.2">
      <c r="A86" s="49" t="s">
        <v>82</v>
      </c>
      <c r="B86" s="49" t="s">
        <v>1</v>
      </c>
      <c r="C86" s="59">
        <v>43</v>
      </c>
      <c r="D86" s="60">
        <v>77448042</v>
      </c>
      <c r="E86" s="60">
        <v>4646883</v>
      </c>
      <c r="F86" s="61">
        <v>8.0124436952595107E-3</v>
      </c>
    </row>
    <row r="87" spans="1:6" x14ac:dyDescent="0.2">
      <c r="A87" s="49" t="s">
        <v>82</v>
      </c>
      <c r="B87" s="49" t="s">
        <v>793</v>
      </c>
      <c r="C87" s="59">
        <v>341</v>
      </c>
      <c r="D87" s="60">
        <v>55441212</v>
      </c>
      <c r="E87" s="60">
        <v>3322242</v>
      </c>
      <c r="F87" s="61">
        <v>5.7284155781469736E-3</v>
      </c>
    </row>
    <row r="88" spans="1:6" x14ac:dyDescent="0.2">
      <c r="A88" s="49" t="s">
        <v>82</v>
      </c>
      <c r="B88" s="49" t="s">
        <v>3</v>
      </c>
      <c r="C88" s="59">
        <v>123</v>
      </c>
      <c r="D88" s="60">
        <v>35942581</v>
      </c>
      <c r="E88" s="60">
        <v>2156555</v>
      </c>
      <c r="F88" s="61">
        <v>3.7184658002429529E-3</v>
      </c>
    </row>
    <row r="89" spans="1:6" x14ac:dyDescent="0.2">
      <c r="A89" s="49" t="s">
        <v>82</v>
      </c>
      <c r="B89" s="49" t="s">
        <v>2</v>
      </c>
      <c r="C89" s="59">
        <v>39</v>
      </c>
      <c r="D89" s="60">
        <v>64723598</v>
      </c>
      <c r="E89" s="60">
        <v>3883416</v>
      </c>
      <c r="F89" s="61">
        <v>6.6960265720634468E-3</v>
      </c>
    </row>
    <row r="90" spans="1:6" x14ac:dyDescent="0.2">
      <c r="A90" s="49" t="s">
        <v>82</v>
      </c>
      <c r="B90" s="49" t="s">
        <v>6</v>
      </c>
      <c r="C90" s="59">
        <v>56</v>
      </c>
      <c r="D90" s="60">
        <v>16164346</v>
      </c>
      <c r="E90" s="60">
        <v>969861</v>
      </c>
      <c r="F90" s="61">
        <v>1.6722944508669754E-3</v>
      </c>
    </row>
    <row r="91" spans="1:6" x14ac:dyDescent="0.2">
      <c r="A91" s="49" t="s">
        <v>82</v>
      </c>
      <c r="B91" s="49" t="s">
        <v>10</v>
      </c>
      <c r="C91" s="59">
        <v>365</v>
      </c>
      <c r="D91" s="60">
        <v>16856016</v>
      </c>
      <c r="E91" s="60">
        <v>1011361</v>
      </c>
      <c r="F91" s="61">
        <v>1.7438513231517456E-3</v>
      </c>
    </row>
    <row r="92" spans="1:6" x14ac:dyDescent="0.2">
      <c r="A92" s="49" t="s">
        <v>82</v>
      </c>
      <c r="B92" s="49" t="s">
        <v>4</v>
      </c>
      <c r="C92" s="59">
        <v>95</v>
      </c>
      <c r="D92" s="60">
        <v>26461755</v>
      </c>
      <c r="E92" s="60">
        <v>1585557</v>
      </c>
      <c r="F92" s="61">
        <v>2.7339156566077911E-3</v>
      </c>
    </row>
    <row r="93" spans="1:6" x14ac:dyDescent="0.2">
      <c r="A93" s="49" t="s">
        <v>82</v>
      </c>
      <c r="B93" s="49" t="s">
        <v>794</v>
      </c>
      <c r="C93" s="59">
        <v>1167</v>
      </c>
      <c r="D93" s="60">
        <v>57337433</v>
      </c>
      <c r="E93" s="60">
        <v>3375335</v>
      </c>
      <c r="F93" s="61">
        <v>5.8199618195979453E-3</v>
      </c>
    </row>
    <row r="94" spans="1:6" x14ac:dyDescent="0.2">
      <c r="A94" s="49" t="s">
        <v>82</v>
      </c>
      <c r="B94" s="49" t="s">
        <v>8</v>
      </c>
      <c r="C94" s="59">
        <v>458</v>
      </c>
      <c r="D94" s="60">
        <v>53414467</v>
      </c>
      <c r="E94" s="60">
        <v>3204868</v>
      </c>
      <c r="F94" s="61">
        <v>5.526032052181851E-3</v>
      </c>
    </row>
    <row r="95" spans="1:6" x14ac:dyDescent="0.2">
      <c r="A95" s="49" t="s">
        <v>82</v>
      </c>
      <c r="B95" s="49" t="s">
        <v>795</v>
      </c>
      <c r="C95" s="59">
        <v>103</v>
      </c>
      <c r="D95" s="60">
        <v>48552848</v>
      </c>
      <c r="E95" s="60">
        <v>2913171</v>
      </c>
      <c r="F95" s="61">
        <v>5.0230700045950892E-3</v>
      </c>
    </row>
    <row r="96" spans="1:6" x14ac:dyDescent="0.2">
      <c r="A96" s="49" t="s">
        <v>82</v>
      </c>
      <c r="B96" s="49" t="s">
        <v>25</v>
      </c>
      <c r="C96" s="59">
        <v>125</v>
      </c>
      <c r="D96" s="60">
        <v>38839833</v>
      </c>
      <c r="E96" s="60">
        <v>2311717</v>
      </c>
      <c r="F96" s="61">
        <v>3.9860057380128201E-3</v>
      </c>
    </row>
    <row r="97" spans="1:6" x14ac:dyDescent="0.2">
      <c r="A97" s="49" t="s">
        <v>82</v>
      </c>
      <c r="B97" s="49" t="s">
        <v>53</v>
      </c>
      <c r="C97" s="59">
        <v>3003</v>
      </c>
      <c r="D97" s="60">
        <v>501514638</v>
      </c>
      <c r="E97" s="60">
        <v>30000916</v>
      </c>
      <c r="F97" s="61">
        <v>5.17294389069426E-2</v>
      </c>
    </row>
    <row r="98" spans="1:6" x14ac:dyDescent="0.2">
      <c r="A98" s="49" t="s">
        <v>93</v>
      </c>
      <c r="B98" s="49" t="s">
        <v>5</v>
      </c>
      <c r="C98" s="59">
        <v>16</v>
      </c>
      <c r="D98" s="60">
        <v>695201</v>
      </c>
      <c r="E98" s="60">
        <v>41712</v>
      </c>
      <c r="F98" s="61">
        <v>7.1922415825116467E-5</v>
      </c>
    </row>
    <row r="99" spans="1:6" x14ac:dyDescent="0.2">
      <c r="A99" s="49" t="s">
        <v>93</v>
      </c>
      <c r="B99" s="49" t="s">
        <v>1</v>
      </c>
      <c r="C99" s="59">
        <v>12</v>
      </c>
      <c r="D99" s="60">
        <v>1519046</v>
      </c>
      <c r="E99" s="60">
        <v>91143</v>
      </c>
      <c r="F99" s="61">
        <v>1.5715440989520017E-4</v>
      </c>
    </row>
    <row r="100" spans="1:6" x14ac:dyDescent="0.2">
      <c r="A100" s="49" t="s">
        <v>93</v>
      </c>
      <c r="B100" s="49" t="s">
        <v>793</v>
      </c>
      <c r="C100" s="59">
        <v>43</v>
      </c>
      <c r="D100" s="60">
        <v>4785793</v>
      </c>
      <c r="E100" s="60">
        <v>287148</v>
      </c>
      <c r="F100" s="61">
        <v>4.9511837982716105E-4</v>
      </c>
    </row>
    <row r="101" spans="1:6" x14ac:dyDescent="0.2">
      <c r="A101" s="49" t="s">
        <v>93</v>
      </c>
      <c r="B101" s="49" t="s">
        <v>3</v>
      </c>
      <c r="C101" s="59">
        <v>19</v>
      </c>
      <c r="D101" s="60">
        <v>6270869</v>
      </c>
      <c r="E101" s="60">
        <v>376252</v>
      </c>
      <c r="F101" s="61">
        <v>6.4875701953950231E-4</v>
      </c>
    </row>
    <row r="102" spans="1:6" x14ac:dyDescent="0.2">
      <c r="A102" s="49" t="s">
        <v>93</v>
      </c>
      <c r="B102" s="49" t="s">
        <v>2</v>
      </c>
      <c r="C102" s="59">
        <v>10</v>
      </c>
      <c r="D102" s="60">
        <v>7399870</v>
      </c>
      <c r="E102" s="60">
        <v>443992</v>
      </c>
      <c r="F102" s="61">
        <v>7.6555852625204038E-4</v>
      </c>
    </row>
    <row r="103" spans="1:6" x14ac:dyDescent="0.2">
      <c r="A103" s="49" t="s">
        <v>93</v>
      </c>
      <c r="B103" s="49" t="s">
        <v>6</v>
      </c>
      <c r="C103" s="59">
        <v>10</v>
      </c>
      <c r="D103" s="60">
        <v>5593927</v>
      </c>
      <c r="E103" s="60">
        <v>335636</v>
      </c>
      <c r="F103" s="61">
        <v>5.787243948474969E-4</v>
      </c>
    </row>
    <row r="104" spans="1:6" x14ac:dyDescent="0.2">
      <c r="A104" s="49" t="s">
        <v>93</v>
      </c>
      <c r="B104" s="49" t="s">
        <v>10</v>
      </c>
      <c r="C104" s="59">
        <v>110</v>
      </c>
      <c r="D104" s="60">
        <v>12033290</v>
      </c>
      <c r="E104" s="60">
        <v>721997</v>
      </c>
      <c r="F104" s="61">
        <v>1.244911978770776E-3</v>
      </c>
    </row>
    <row r="105" spans="1:6" x14ac:dyDescent="0.2">
      <c r="A105" s="49" t="s">
        <v>93</v>
      </c>
      <c r="B105" s="49" t="s">
        <v>4</v>
      </c>
      <c r="C105" s="59">
        <v>12</v>
      </c>
      <c r="D105" s="60">
        <v>2501689</v>
      </c>
      <c r="E105" s="60">
        <v>150101</v>
      </c>
      <c r="F105" s="61">
        <v>2.5881344787509128E-4</v>
      </c>
    </row>
    <row r="106" spans="1:6" x14ac:dyDescent="0.2">
      <c r="A106" s="49" t="s">
        <v>93</v>
      </c>
      <c r="B106" s="49" t="s">
        <v>794</v>
      </c>
      <c r="C106" s="59">
        <v>218</v>
      </c>
      <c r="D106" s="60">
        <v>6140193</v>
      </c>
      <c r="E106" s="60">
        <v>365228</v>
      </c>
      <c r="F106" s="61">
        <v>6.2974875544149491E-4</v>
      </c>
    </row>
    <row r="107" spans="1:6" x14ac:dyDescent="0.2">
      <c r="A107" s="49" t="s">
        <v>93</v>
      </c>
      <c r="B107" s="49" t="s">
        <v>8</v>
      </c>
      <c r="C107" s="59">
        <v>105</v>
      </c>
      <c r="D107" s="60">
        <v>4098521</v>
      </c>
      <c r="E107" s="60">
        <v>245911</v>
      </c>
      <c r="F107" s="61">
        <v>4.2401498844385824E-4</v>
      </c>
    </row>
    <row r="108" spans="1:6" x14ac:dyDescent="0.2">
      <c r="A108" s="49" t="s">
        <v>93</v>
      </c>
      <c r="B108" s="49" t="s">
        <v>795</v>
      </c>
      <c r="C108" s="59">
        <v>38</v>
      </c>
      <c r="D108" s="60">
        <v>3368964</v>
      </c>
      <c r="E108" s="60">
        <v>202138</v>
      </c>
      <c r="F108" s="61">
        <v>3.4853886867226201E-4</v>
      </c>
    </row>
    <row r="109" spans="1:6" x14ac:dyDescent="0.2">
      <c r="A109" s="49" t="s">
        <v>93</v>
      </c>
      <c r="B109" s="49" t="s">
        <v>25</v>
      </c>
      <c r="C109" s="59">
        <v>20</v>
      </c>
      <c r="D109" s="60">
        <v>2009563</v>
      </c>
      <c r="E109" s="60">
        <v>120574</v>
      </c>
      <c r="F109" s="61">
        <v>2.0790116430997299E-4</v>
      </c>
    </row>
    <row r="110" spans="1:6" x14ac:dyDescent="0.2">
      <c r="A110" s="49" t="s">
        <v>93</v>
      </c>
      <c r="B110" s="49" t="s">
        <v>53</v>
      </c>
      <c r="C110" s="59">
        <v>613</v>
      </c>
      <c r="D110" s="60">
        <v>56416926</v>
      </c>
      <c r="E110" s="60">
        <v>3381832</v>
      </c>
      <c r="F110" s="61">
        <v>5.8311643496999728E-3</v>
      </c>
    </row>
    <row r="111" spans="1:6" x14ac:dyDescent="0.2">
      <c r="A111" s="49" t="s">
        <v>96</v>
      </c>
      <c r="B111" s="49" t="s">
        <v>5</v>
      </c>
      <c r="C111" s="59">
        <v>7</v>
      </c>
      <c r="D111" s="60">
        <v>401460</v>
      </c>
      <c r="E111" s="60">
        <v>24088</v>
      </c>
      <c r="F111" s="61">
        <v>4.1534022640856481E-5</v>
      </c>
    </row>
    <row r="112" spans="1:6" x14ac:dyDescent="0.2">
      <c r="A112" s="49" t="s">
        <v>96</v>
      </c>
      <c r="B112" s="49" t="s">
        <v>1</v>
      </c>
      <c r="C112" s="59">
        <v>9</v>
      </c>
      <c r="D112" s="60">
        <v>1798892</v>
      </c>
      <c r="E112" s="60">
        <v>107934</v>
      </c>
      <c r="F112" s="61">
        <v>1.8610649284781647E-4</v>
      </c>
    </row>
    <row r="113" spans="1:6" x14ac:dyDescent="0.2">
      <c r="A113" s="49" t="s">
        <v>96</v>
      </c>
      <c r="B113" s="49" t="s">
        <v>793</v>
      </c>
      <c r="C113" s="59">
        <v>46</v>
      </c>
      <c r="D113" s="60">
        <v>5445627</v>
      </c>
      <c r="E113" s="60">
        <v>326738</v>
      </c>
      <c r="F113" s="61">
        <v>5.6338191172484911E-4</v>
      </c>
    </row>
    <row r="114" spans="1:6" x14ac:dyDescent="0.2">
      <c r="A114" s="49" t="s">
        <v>96</v>
      </c>
      <c r="B114" s="49" t="s">
        <v>3</v>
      </c>
      <c r="C114" s="59">
        <v>19</v>
      </c>
      <c r="D114" s="60">
        <v>6160908</v>
      </c>
      <c r="E114" s="60">
        <v>369654</v>
      </c>
      <c r="F114" s="61">
        <v>6.3738033897721522E-4</v>
      </c>
    </row>
    <row r="115" spans="1:6" x14ac:dyDescent="0.2">
      <c r="A115" s="49" t="s">
        <v>96</v>
      </c>
      <c r="B115" s="49" t="s">
        <v>2</v>
      </c>
      <c r="C115" s="59">
        <v>6</v>
      </c>
      <c r="D115" s="60">
        <v>9820879</v>
      </c>
      <c r="E115" s="60">
        <v>589253</v>
      </c>
      <c r="F115" s="61">
        <v>1.0160265461305463E-3</v>
      </c>
    </row>
    <row r="116" spans="1:6" x14ac:dyDescent="0.2">
      <c r="A116" s="49" t="s">
        <v>96</v>
      </c>
      <c r="B116" s="49" t="s">
        <v>6</v>
      </c>
      <c r="C116" s="59">
        <v>13</v>
      </c>
      <c r="D116" s="60">
        <v>916949</v>
      </c>
      <c r="E116" s="60">
        <v>55017</v>
      </c>
      <c r="F116" s="61">
        <v>9.4863721505812062E-5</v>
      </c>
    </row>
    <row r="117" spans="1:6" x14ac:dyDescent="0.2">
      <c r="A117" s="49" t="s">
        <v>96</v>
      </c>
      <c r="B117" s="49" t="s">
        <v>10</v>
      </c>
      <c r="C117" s="59">
        <v>112</v>
      </c>
      <c r="D117" s="60">
        <v>2990393</v>
      </c>
      <c r="E117" s="60">
        <v>179424</v>
      </c>
      <c r="F117" s="61">
        <v>3.093739819957254E-4</v>
      </c>
    </row>
    <row r="118" spans="1:6" x14ac:dyDescent="0.2">
      <c r="A118" s="49" t="s">
        <v>96</v>
      </c>
      <c r="B118" s="49" t="s">
        <v>4</v>
      </c>
      <c r="C118" s="59">
        <v>15</v>
      </c>
      <c r="D118" s="60">
        <v>3721468</v>
      </c>
      <c r="E118" s="60">
        <v>223285</v>
      </c>
      <c r="F118" s="61">
        <v>3.8500183682180499E-4</v>
      </c>
    </row>
    <row r="119" spans="1:6" x14ac:dyDescent="0.2">
      <c r="A119" s="49" t="s">
        <v>96</v>
      </c>
      <c r="B119" s="49" t="s">
        <v>794</v>
      </c>
      <c r="C119" s="59">
        <v>257</v>
      </c>
      <c r="D119" s="60">
        <v>5089009</v>
      </c>
      <c r="E119" s="60">
        <v>301354</v>
      </c>
      <c r="F119" s="61">
        <v>5.1961324555432843E-4</v>
      </c>
    </row>
    <row r="120" spans="1:6" x14ac:dyDescent="0.2">
      <c r="A120" s="49" t="s">
        <v>96</v>
      </c>
      <c r="B120" s="49" t="s">
        <v>8</v>
      </c>
      <c r="C120" s="59">
        <v>90</v>
      </c>
      <c r="D120" s="60">
        <v>3418935</v>
      </c>
      <c r="E120" s="60">
        <v>205136</v>
      </c>
      <c r="F120" s="61">
        <v>3.5370820609659307E-4</v>
      </c>
    </row>
    <row r="121" spans="1:6" x14ac:dyDescent="0.2">
      <c r="A121" s="49" t="s">
        <v>96</v>
      </c>
      <c r="B121" s="49" t="s">
        <v>795</v>
      </c>
      <c r="C121" s="59">
        <v>33</v>
      </c>
      <c r="D121" s="60">
        <v>7543000</v>
      </c>
      <c r="E121" s="60">
        <v>452580</v>
      </c>
      <c r="F121" s="61">
        <v>7.8036648816003096E-4</v>
      </c>
    </row>
    <row r="122" spans="1:6" x14ac:dyDescent="0.2">
      <c r="A122" s="49" t="s">
        <v>96</v>
      </c>
      <c r="B122" s="49" t="s">
        <v>25</v>
      </c>
      <c r="C122" s="59">
        <v>32</v>
      </c>
      <c r="D122" s="60">
        <v>2737772</v>
      </c>
      <c r="E122" s="60">
        <v>163577</v>
      </c>
      <c r="F122" s="61">
        <v>2.8204960235483976E-4</v>
      </c>
    </row>
    <row r="123" spans="1:6" x14ac:dyDescent="0.2">
      <c r="A123" s="49" t="s">
        <v>96</v>
      </c>
      <c r="B123" s="49" t="s">
        <v>53</v>
      </c>
      <c r="C123" s="59">
        <v>639</v>
      </c>
      <c r="D123" s="60">
        <v>50045292</v>
      </c>
      <c r="E123" s="60">
        <v>2998039</v>
      </c>
      <c r="F123" s="61">
        <v>5.1694046705484352E-3</v>
      </c>
    </row>
    <row r="124" spans="1:6" x14ac:dyDescent="0.2">
      <c r="A124" s="49" t="s">
        <v>103</v>
      </c>
      <c r="B124" s="49" t="s">
        <v>5</v>
      </c>
      <c r="C124" s="59">
        <v>9</v>
      </c>
      <c r="D124" s="60">
        <v>76897</v>
      </c>
      <c r="E124" s="60">
        <v>4614</v>
      </c>
      <c r="F124" s="61">
        <v>7.9557447884802306E-6</v>
      </c>
    </row>
    <row r="125" spans="1:6" x14ac:dyDescent="0.2">
      <c r="A125" s="49" t="s">
        <v>103</v>
      </c>
      <c r="B125" s="49" t="s">
        <v>1</v>
      </c>
      <c r="C125" s="59">
        <v>10</v>
      </c>
      <c r="D125" s="60">
        <v>2006458</v>
      </c>
      <c r="E125" s="60">
        <v>120387</v>
      </c>
      <c r="F125" s="61">
        <v>2.0757872731919582E-4</v>
      </c>
    </row>
    <row r="126" spans="1:6" x14ac:dyDescent="0.2">
      <c r="A126" s="49" t="s">
        <v>103</v>
      </c>
      <c r="B126" s="49" t="s">
        <v>793</v>
      </c>
      <c r="C126" s="59">
        <v>44</v>
      </c>
      <c r="D126" s="60">
        <v>3628094</v>
      </c>
      <c r="E126" s="60">
        <v>217686</v>
      </c>
      <c r="F126" s="61">
        <v>3.7534769398030068E-4</v>
      </c>
    </row>
    <row r="127" spans="1:6" x14ac:dyDescent="0.2">
      <c r="A127" s="49" t="s">
        <v>103</v>
      </c>
      <c r="B127" s="49" t="s">
        <v>3</v>
      </c>
      <c r="C127" s="59">
        <v>22</v>
      </c>
      <c r="D127" s="60">
        <v>4338968</v>
      </c>
      <c r="E127" s="60">
        <v>260338</v>
      </c>
      <c r="F127" s="61">
        <v>4.4889091606921676E-4</v>
      </c>
    </row>
    <row r="128" spans="1:6" x14ac:dyDescent="0.2">
      <c r="A128" s="49" t="s">
        <v>103</v>
      </c>
      <c r="B128" s="49" t="s">
        <v>2</v>
      </c>
      <c r="C128" s="59">
        <v>6</v>
      </c>
      <c r="D128" s="60">
        <v>7435743</v>
      </c>
      <c r="E128" s="60">
        <v>446145</v>
      </c>
      <c r="F128" s="61">
        <v>7.6927086230093461E-4</v>
      </c>
    </row>
    <row r="129" spans="1:6" x14ac:dyDescent="0.2">
      <c r="A129" s="49" t="s">
        <v>103</v>
      </c>
      <c r="B129" s="49" t="s">
        <v>6</v>
      </c>
      <c r="C129" s="59">
        <v>11</v>
      </c>
      <c r="D129" s="60">
        <v>1255922</v>
      </c>
      <c r="E129" s="60">
        <v>75355</v>
      </c>
      <c r="F129" s="61">
        <v>1.2993176171129773E-4</v>
      </c>
    </row>
    <row r="130" spans="1:6" x14ac:dyDescent="0.2">
      <c r="A130" s="49" t="s">
        <v>103</v>
      </c>
      <c r="B130" s="49" t="s">
        <v>10</v>
      </c>
      <c r="C130" s="59">
        <v>92</v>
      </c>
      <c r="D130" s="60">
        <v>4153705</v>
      </c>
      <c r="E130" s="60">
        <v>249222</v>
      </c>
      <c r="F130" s="61">
        <v>4.2972401986879496E-4</v>
      </c>
    </row>
    <row r="131" spans="1:6" x14ac:dyDescent="0.2">
      <c r="A131" s="49" t="s">
        <v>103</v>
      </c>
      <c r="B131" s="49" t="s">
        <v>4</v>
      </c>
      <c r="C131" s="59">
        <v>25</v>
      </c>
      <c r="D131" s="60">
        <v>4697518</v>
      </c>
      <c r="E131" s="60">
        <v>281836</v>
      </c>
      <c r="F131" s="61">
        <v>4.8595910017471049E-4</v>
      </c>
    </row>
    <row r="132" spans="1:6" x14ac:dyDescent="0.2">
      <c r="A132" s="49" t="s">
        <v>103</v>
      </c>
      <c r="B132" s="49" t="s">
        <v>794</v>
      </c>
      <c r="C132" s="59">
        <v>208</v>
      </c>
      <c r="D132" s="60">
        <v>3745599</v>
      </c>
      <c r="E132" s="60">
        <v>222790</v>
      </c>
      <c r="F132" s="61">
        <v>3.8414832714033604E-4</v>
      </c>
    </row>
    <row r="133" spans="1:6" x14ac:dyDescent="0.2">
      <c r="A133" s="49" t="s">
        <v>103</v>
      </c>
      <c r="B133" s="49" t="s">
        <v>8</v>
      </c>
      <c r="C133" s="59">
        <v>82</v>
      </c>
      <c r="D133" s="60">
        <v>2675476</v>
      </c>
      <c r="E133" s="60">
        <v>160529</v>
      </c>
      <c r="F133" s="61">
        <v>2.7679405183137038E-4</v>
      </c>
    </row>
    <row r="134" spans="1:6" x14ac:dyDescent="0.2">
      <c r="A134" s="49" t="s">
        <v>103</v>
      </c>
      <c r="B134" s="49" t="s">
        <v>795</v>
      </c>
      <c r="C134" s="59">
        <v>27</v>
      </c>
      <c r="D134" s="60">
        <v>3033445</v>
      </c>
      <c r="E134" s="60">
        <v>182007</v>
      </c>
      <c r="F134" s="61">
        <v>3.138277506972088E-4</v>
      </c>
    </row>
    <row r="135" spans="1:6" x14ac:dyDescent="0.2">
      <c r="A135" s="49" t="s">
        <v>103</v>
      </c>
      <c r="B135" s="49" t="s">
        <v>25</v>
      </c>
      <c r="C135" s="59">
        <v>31</v>
      </c>
      <c r="D135" s="60">
        <v>5071487</v>
      </c>
      <c r="E135" s="60">
        <v>304289</v>
      </c>
      <c r="F135" s="61">
        <v>5.2467395447374529E-4</v>
      </c>
    </row>
    <row r="136" spans="1:6" x14ac:dyDescent="0.2">
      <c r="A136" s="49" t="s">
        <v>103</v>
      </c>
      <c r="B136" s="49" t="s">
        <v>53</v>
      </c>
      <c r="C136" s="59">
        <v>567</v>
      </c>
      <c r="D136" s="60">
        <v>42119312</v>
      </c>
      <c r="E136" s="60">
        <v>2525197</v>
      </c>
      <c r="F136" s="61">
        <v>4.3541011860936093E-3</v>
      </c>
    </row>
    <row r="137" spans="1:6" x14ac:dyDescent="0.2">
      <c r="A137" s="49" t="s">
        <v>114</v>
      </c>
      <c r="B137" s="49" t="s">
        <v>5</v>
      </c>
      <c r="C137" s="59" t="s">
        <v>792</v>
      </c>
      <c r="D137" s="60" t="s">
        <v>792</v>
      </c>
      <c r="E137" s="60" t="s">
        <v>792</v>
      </c>
      <c r="F137" s="61" t="s">
        <v>792</v>
      </c>
    </row>
    <row r="138" spans="1:6" x14ac:dyDescent="0.2">
      <c r="A138" s="49" t="s">
        <v>114</v>
      </c>
      <c r="B138" s="49" t="s">
        <v>1</v>
      </c>
      <c r="C138" s="59">
        <v>8</v>
      </c>
      <c r="D138" s="60">
        <v>2330493</v>
      </c>
      <c r="E138" s="60">
        <v>139830</v>
      </c>
      <c r="F138" s="61">
        <v>2.4110355305010633E-4</v>
      </c>
    </row>
    <row r="139" spans="1:6" x14ac:dyDescent="0.2">
      <c r="A139" s="49" t="s">
        <v>114</v>
      </c>
      <c r="B139" s="49" t="s">
        <v>793</v>
      </c>
      <c r="C139" s="59">
        <v>50</v>
      </c>
      <c r="D139" s="60">
        <v>5259427</v>
      </c>
      <c r="E139" s="60">
        <v>315566</v>
      </c>
      <c r="F139" s="61">
        <v>5.4411845685339237E-4</v>
      </c>
    </row>
    <row r="140" spans="1:6" x14ac:dyDescent="0.2">
      <c r="A140" s="49" t="s">
        <v>114</v>
      </c>
      <c r="B140" s="49" t="s">
        <v>3</v>
      </c>
      <c r="C140" s="59">
        <v>29</v>
      </c>
      <c r="D140" s="60">
        <v>6066727</v>
      </c>
      <c r="E140" s="60">
        <v>364004</v>
      </c>
      <c r="F140" s="61">
        <v>6.2763825877458989E-4</v>
      </c>
    </row>
    <row r="141" spans="1:6" x14ac:dyDescent="0.2">
      <c r="A141" s="49" t="s">
        <v>114</v>
      </c>
      <c r="B141" s="49" t="s">
        <v>2</v>
      </c>
      <c r="C141" s="59" t="s">
        <v>792</v>
      </c>
      <c r="D141" s="60" t="s">
        <v>792</v>
      </c>
      <c r="E141" s="60" t="s">
        <v>792</v>
      </c>
      <c r="F141" s="61" t="s">
        <v>792</v>
      </c>
    </row>
    <row r="142" spans="1:6" x14ac:dyDescent="0.2">
      <c r="A142" s="49" t="s">
        <v>114</v>
      </c>
      <c r="B142" s="49" t="s">
        <v>6</v>
      </c>
      <c r="C142" s="59">
        <v>10</v>
      </c>
      <c r="D142" s="60">
        <v>1300430</v>
      </c>
      <c r="E142" s="60">
        <v>78026</v>
      </c>
      <c r="F142" s="61">
        <v>1.3453726546726452E-4</v>
      </c>
    </row>
    <row r="143" spans="1:6" x14ac:dyDescent="0.2">
      <c r="A143" s="49" t="s">
        <v>114</v>
      </c>
      <c r="B143" s="49" t="s">
        <v>10</v>
      </c>
      <c r="C143" s="59">
        <v>84</v>
      </c>
      <c r="D143" s="60">
        <v>2427722</v>
      </c>
      <c r="E143" s="60">
        <v>145663</v>
      </c>
      <c r="F143" s="61">
        <v>2.5116117319557774E-4</v>
      </c>
    </row>
    <row r="144" spans="1:6" x14ac:dyDescent="0.2">
      <c r="A144" s="49" t="s">
        <v>114</v>
      </c>
      <c r="B144" s="49" t="s">
        <v>4</v>
      </c>
      <c r="C144" s="59">
        <v>15</v>
      </c>
      <c r="D144" s="60">
        <v>4604442</v>
      </c>
      <c r="E144" s="60">
        <v>276267</v>
      </c>
      <c r="F144" s="61">
        <v>4.763566851926892E-4</v>
      </c>
    </row>
    <row r="145" spans="1:6" x14ac:dyDescent="0.2">
      <c r="A145" s="49" t="s">
        <v>114</v>
      </c>
      <c r="B145" s="49" t="s">
        <v>794</v>
      </c>
      <c r="C145" s="59">
        <v>205</v>
      </c>
      <c r="D145" s="60">
        <v>6396731</v>
      </c>
      <c r="E145" s="60">
        <v>374983</v>
      </c>
      <c r="F145" s="61">
        <v>6.4656893108337287E-4</v>
      </c>
    </row>
    <row r="146" spans="1:6" x14ac:dyDescent="0.2">
      <c r="A146" s="49" t="s">
        <v>114</v>
      </c>
      <c r="B146" s="49" t="s">
        <v>8</v>
      </c>
      <c r="C146" s="59">
        <v>75</v>
      </c>
      <c r="D146" s="60">
        <v>3473893</v>
      </c>
      <c r="E146" s="60">
        <v>208434</v>
      </c>
      <c r="F146" s="61">
        <v>3.5939482211575386E-4</v>
      </c>
    </row>
    <row r="147" spans="1:6" x14ac:dyDescent="0.2">
      <c r="A147" s="49" t="s">
        <v>114</v>
      </c>
      <c r="B147" s="49" t="s">
        <v>795</v>
      </c>
      <c r="C147" s="59">
        <v>43</v>
      </c>
      <c r="D147" s="60">
        <v>3337717</v>
      </c>
      <c r="E147" s="60">
        <v>200263</v>
      </c>
      <c r="F147" s="61">
        <v>3.4530587745457657E-4</v>
      </c>
    </row>
    <row r="148" spans="1:6" x14ac:dyDescent="0.2">
      <c r="A148" s="49" t="s">
        <v>114</v>
      </c>
      <c r="B148" s="49" t="s">
        <v>25</v>
      </c>
      <c r="C148" s="59">
        <v>39</v>
      </c>
      <c r="D148" s="60">
        <v>2435031</v>
      </c>
      <c r="E148" s="60">
        <v>146102</v>
      </c>
      <c r="F148" s="61">
        <v>2.5191812420601186E-4</v>
      </c>
    </row>
    <row r="149" spans="1:6" x14ac:dyDescent="0.2">
      <c r="A149" s="49" t="s">
        <v>114</v>
      </c>
      <c r="B149" s="49" t="s">
        <v>53</v>
      </c>
      <c r="C149" s="59">
        <v>575</v>
      </c>
      <c r="D149" s="60">
        <v>47710301</v>
      </c>
      <c r="E149" s="60">
        <v>2853798</v>
      </c>
      <c r="F149" s="61">
        <v>4.9206953978923502E-3</v>
      </c>
    </row>
    <row r="150" spans="1:6" x14ac:dyDescent="0.2">
      <c r="A150" s="49" t="s">
        <v>122</v>
      </c>
      <c r="B150" s="49" t="s">
        <v>5</v>
      </c>
      <c r="C150" s="59">
        <v>7</v>
      </c>
      <c r="D150" s="60">
        <v>52303</v>
      </c>
      <c r="E150" s="60">
        <v>3138</v>
      </c>
      <c r="F150" s="61">
        <v>5.4107341019182842E-6</v>
      </c>
    </row>
    <row r="151" spans="1:6" x14ac:dyDescent="0.2">
      <c r="A151" s="49" t="s">
        <v>122</v>
      </c>
      <c r="B151" s="49" t="s">
        <v>1</v>
      </c>
      <c r="C151" s="59">
        <v>5</v>
      </c>
      <c r="D151" s="60">
        <v>419114</v>
      </c>
      <c r="E151" s="60">
        <v>25147</v>
      </c>
      <c r="F151" s="61">
        <v>4.3360016080605196E-5</v>
      </c>
    </row>
    <row r="152" spans="1:6" x14ac:dyDescent="0.2">
      <c r="A152" s="49" t="s">
        <v>122</v>
      </c>
      <c r="B152" s="49" t="s">
        <v>793</v>
      </c>
      <c r="C152" s="59">
        <v>21</v>
      </c>
      <c r="D152" s="60">
        <v>794383</v>
      </c>
      <c r="E152" s="60">
        <v>47663</v>
      </c>
      <c r="F152" s="61">
        <v>8.2183498884554228E-5</v>
      </c>
    </row>
    <row r="153" spans="1:6" x14ac:dyDescent="0.2">
      <c r="A153" s="49" t="s">
        <v>122</v>
      </c>
      <c r="B153" s="49" t="s">
        <v>3</v>
      </c>
      <c r="C153" s="59">
        <v>17</v>
      </c>
      <c r="D153" s="60">
        <v>3317769</v>
      </c>
      <c r="E153" s="60">
        <v>199066</v>
      </c>
      <c r="F153" s="61">
        <v>3.4324193586120623E-4</v>
      </c>
    </row>
    <row r="154" spans="1:6" x14ac:dyDescent="0.2">
      <c r="A154" s="49" t="s">
        <v>122</v>
      </c>
      <c r="B154" s="49" t="s">
        <v>2</v>
      </c>
      <c r="C154" s="59" t="s">
        <v>792</v>
      </c>
      <c r="D154" s="60" t="s">
        <v>792</v>
      </c>
      <c r="E154" s="60" t="s">
        <v>792</v>
      </c>
      <c r="F154" s="61" t="s">
        <v>792</v>
      </c>
    </row>
    <row r="155" spans="1:6" x14ac:dyDescent="0.2">
      <c r="A155" s="49" t="s">
        <v>122</v>
      </c>
      <c r="B155" s="49" t="s">
        <v>6</v>
      </c>
      <c r="C155" s="59" t="s">
        <v>792</v>
      </c>
      <c r="D155" s="60" t="s">
        <v>792</v>
      </c>
      <c r="E155" s="60" t="s">
        <v>792</v>
      </c>
      <c r="F155" s="61" t="s">
        <v>792</v>
      </c>
    </row>
    <row r="156" spans="1:6" x14ac:dyDescent="0.2">
      <c r="A156" s="49" t="s">
        <v>122</v>
      </c>
      <c r="B156" s="49" t="s">
        <v>10</v>
      </c>
      <c r="C156" s="59">
        <v>78</v>
      </c>
      <c r="D156" s="60">
        <v>1823563</v>
      </c>
      <c r="E156" s="60">
        <v>109414</v>
      </c>
      <c r="F156" s="61">
        <v>1.8865840058230948E-4</v>
      </c>
    </row>
    <row r="157" spans="1:6" x14ac:dyDescent="0.2">
      <c r="A157" s="49" t="s">
        <v>122</v>
      </c>
      <c r="B157" s="49" t="s">
        <v>4</v>
      </c>
      <c r="C157" s="59">
        <v>9</v>
      </c>
      <c r="D157" s="60">
        <v>1283556</v>
      </c>
      <c r="E157" s="60">
        <v>77011</v>
      </c>
      <c r="F157" s="61">
        <v>1.3278713955475749E-4</v>
      </c>
    </row>
    <row r="158" spans="1:6" x14ac:dyDescent="0.2">
      <c r="A158" s="49" t="s">
        <v>122</v>
      </c>
      <c r="B158" s="49" t="s">
        <v>794</v>
      </c>
      <c r="C158" s="59">
        <v>131</v>
      </c>
      <c r="D158" s="60">
        <v>1974078</v>
      </c>
      <c r="E158" s="60">
        <v>118037</v>
      </c>
      <c r="F158" s="61">
        <v>2.0352671165969679E-4</v>
      </c>
    </row>
    <row r="159" spans="1:6" x14ac:dyDescent="0.2">
      <c r="A159" s="49" t="s">
        <v>122</v>
      </c>
      <c r="B159" s="49" t="s">
        <v>8</v>
      </c>
      <c r="C159" s="59">
        <v>66</v>
      </c>
      <c r="D159" s="60">
        <v>739295</v>
      </c>
      <c r="E159" s="60">
        <v>44358</v>
      </c>
      <c r="F159" s="61">
        <v>7.6484813031514097E-5</v>
      </c>
    </row>
    <row r="160" spans="1:6" x14ac:dyDescent="0.2">
      <c r="A160" s="49" t="s">
        <v>122</v>
      </c>
      <c r="B160" s="49" t="s">
        <v>795</v>
      </c>
      <c r="C160" s="59">
        <v>33</v>
      </c>
      <c r="D160" s="60">
        <v>1864104</v>
      </c>
      <c r="E160" s="60">
        <v>111846</v>
      </c>
      <c r="F160" s="61">
        <v>1.9285180572439528E-4</v>
      </c>
    </row>
    <row r="161" spans="1:6" x14ac:dyDescent="0.2">
      <c r="A161" s="49" t="s">
        <v>122</v>
      </c>
      <c r="B161" s="49" t="s">
        <v>25</v>
      </c>
      <c r="C161" s="59">
        <v>37</v>
      </c>
      <c r="D161" s="60">
        <v>2456572</v>
      </c>
      <c r="E161" s="60">
        <v>147394</v>
      </c>
      <c r="F161" s="61">
        <v>2.5414587068774494E-4</v>
      </c>
    </row>
    <row r="162" spans="1:6" x14ac:dyDescent="0.2">
      <c r="A162" s="49" t="s">
        <v>122</v>
      </c>
      <c r="B162" s="49" t="s">
        <v>53</v>
      </c>
      <c r="C162" s="59">
        <v>411</v>
      </c>
      <c r="D162" s="60">
        <v>15467360</v>
      </c>
      <c r="E162" s="60">
        <v>927631</v>
      </c>
      <c r="F162" s="61">
        <v>1.5994788673347866E-3</v>
      </c>
    </row>
    <row r="163" spans="1:6" x14ac:dyDescent="0.2">
      <c r="A163" s="49" t="s">
        <v>131</v>
      </c>
      <c r="B163" s="49" t="s">
        <v>5</v>
      </c>
      <c r="C163" s="59" t="s">
        <v>792</v>
      </c>
      <c r="D163" s="60" t="s">
        <v>792</v>
      </c>
      <c r="E163" s="60" t="s">
        <v>792</v>
      </c>
      <c r="F163" s="61" t="s">
        <v>792</v>
      </c>
    </row>
    <row r="164" spans="1:6" x14ac:dyDescent="0.2">
      <c r="A164" s="49" t="s">
        <v>131</v>
      </c>
      <c r="B164" s="49" t="s">
        <v>1</v>
      </c>
      <c r="C164" s="59">
        <v>8</v>
      </c>
      <c r="D164" s="60">
        <v>390480</v>
      </c>
      <c r="E164" s="60">
        <v>23429</v>
      </c>
      <c r="F164" s="61">
        <v>4.0397733994213987E-5</v>
      </c>
    </row>
    <row r="165" spans="1:6" x14ac:dyDescent="0.2">
      <c r="A165" s="49" t="s">
        <v>131</v>
      </c>
      <c r="B165" s="49" t="s">
        <v>793</v>
      </c>
      <c r="C165" s="59">
        <v>18</v>
      </c>
      <c r="D165" s="60">
        <v>976337</v>
      </c>
      <c r="E165" s="60">
        <v>58580</v>
      </c>
      <c r="F165" s="61">
        <v>1.010072669504057E-4</v>
      </c>
    </row>
    <row r="166" spans="1:6" x14ac:dyDescent="0.2">
      <c r="A166" s="49" t="s">
        <v>131</v>
      </c>
      <c r="B166" s="49" t="s">
        <v>3</v>
      </c>
      <c r="C166" s="59">
        <v>12</v>
      </c>
      <c r="D166" s="60">
        <v>2496799</v>
      </c>
      <c r="E166" s="60">
        <v>149808</v>
      </c>
      <c r="F166" s="61">
        <v>2.5830823911414093E-4</v>
      </c>
    </row>
    <row r="167" spans="1:6" x14ac:dyDescent="0.2">
      <c r="A167" s="49" t="s">
        <v>131</v>
      </c>
      <c r="B167" s="49" t="s">
        <v>2</v>
      </c>
      <c r="C167" s="59">
        <v>5</v>
      </c>
      <c r="D167" s="60">
        <v>967353</v>
      </c>
      <c r="E167" s="60">
        <v>58041</v>
      </c>
      <c r="F167" s="61">
        <v>1.0007788974169507E-4</v>
      </c>
    </row>
    <row r="168" spans="1:6" x14ac:dyDescent="0.2">
      <c r="A168" s="49" t="s">
        <v>131</v>
      </c>
      <c r="B168" s="49" t="s">
        <v>6</v>
      </c>
      <c r="C168" s="59" t="s">
        <v>792</v>
      </c>
      <c r="D168" s="60" t="s">
        <v>792</v>
      </c>
      <c r="E168" s="60" t="s">
        <v>792</v>
      </c>
      <c r="F168" s="61" t="s">
        <v>792</v>
      </c>
    </row>
    <row r="169" spans="1:6" x14ac:dyDescent="0.2">
      <c r="A169" s="49" t="s">
        <v>131</v>
      </c>
      <c r="B169" s="49" t="s">
        <v>10</v>
      </c>
      <c r="C169" s="59">
        <v>56</v>
      </c>
      <c r="D169" s="60">
        <v>941133</v>
      </c>
      <c r="E169" s="60">
        <v>56468</v>
      </c>
      <c r="F169" s="61">
        <v>9.7365625642804871E-5</v>
      </c>
    </row>
    <row r="170" spans="1:6" x14ac:dyDescent="0.2">
      <c r="A170" s="49" t="s">
        <v>131</v>
      </c>
      <c r="B170" s="49" t="s">
        <v>4</v>
      </c>
      <c r="C170" s="59">
        <v>12</v>
      </c>
      <c r="D170" s="60">
        <v>1478104</v>
      </c>
      <c r="E170" s="60">
        <v>88686</v>
      </c>
      <c r="F170" s="61">
        <v>1.5291789820354523E-4</v>
      </c>
    </row>
    <row r="171" spans="1:6" x14ac:dyDescent="0.2">
      <c r="A171" s="49" t="s">
        <v>131</v>
      </c>
      <c r="B171" s="49" t="s">
        <v>794</v>
      </c>
      <c r="C171" s="59">
        <v>109</v>
      </c>
      <c r="D171" s="60">
        <v>1383625</v>
      </c>
      <c r="E171" s="60">
        <v>82767</v>
      </c>
      <c r="F171" s="61">
        <v>1.4271199152755598E-4</v>
      </c>
    </row>
    <row r="172" spans="1:6" x14ac:dyDescent="0.2">
      <c r="A172" s="49" t="s">
        <v>131</v>
      </c>
      <c r="B172" s="49" t="s">
        <v>8</v>
      </c>
      <c r="C172" s="59">
        <v>44</v>
      </c>
      <c r="D172" s="60">
        <v>381187</v>
      </c>
      <c r="E172" s="60">
        <v>22871</v>
      </c>
      <c r="F172" s="61">
        <v>3.9435595807830811E-5</v>
      </c>
    </row>
    <row r="173" spans="1:6" x14ac:dyDescent="0.2">
      <c r="A173" s="49" t="s">
        <v>131</v>
      </c>
      <c r="B173" s="49" t="s">
        <v>795</v>
      </c>
      <c r="C173" s="59">
        <v>26</v>
      </c>
      <c r="D173" s="60">
        <v>1305772</v>
      </c>
      <c r="E173" s="60">
        <v>78346</v>
      </c>
      <c r="F173" s="61">
        <v>1.350890293017495E-4</v>
      </c>
    </row>
    <row r="174" spans="1:6" x14ac:dyDescent="0.2">
      <c r="A174" s="49" t="s">
        <v>131</v>
      </c>
      <c r="B174" s="49" t="s">
        <v>25</v>
      </c>
      <c r="C174" s="59">
        <v>24</v>
      </c>
      <c r="D174" s="60">
        <v>3157868</v>
      </c>
      <c r="E174" s="60">
        <v>189472</v>
      </c>
      <c r="F174" s="61">
        <v>3.266993663985536E-4</v>
      </c>
    </row>
    <row r="175" spans="1:6" x14ac:dyDescent="0.2">
      <c r="A175" s="49" t="s">
        <v>131</v>
      </c>
      <c r="B175" s="49" t="s">
        <v>53</v>
      </c>
      <c r="C175" s="59">
        <v>318</v>
      </c>
      <c r="D175" s="60">
        <v>13483213</v>
      </c>
      <c r="E175" s="60">
        <v>808743</v>
      </c>
      <c r="F175" s="61">
        <v>1.3944848087277563E-3</v>
      </c>
    </row>
    <row r="176" spans="1:6" x14ac:dyDescent="0.2">
      <c r="A176" s="49" t="s">
        <v>138</v>
      </c>
      <c r="B176" s="49" t="s">
        <v>5</v>
      </c>
      <c r="C176" s="59">
        <v>19</v>
      </c>
      <c r="D176" s="60">
        <v>1117268</v>
      </c>
      <c r="E176" s="60">
        <v>67036</v>
      </c>
      <c r="F176" s="61">
        <v>1.1558762627667116E-4</v>
      </c>
    </row>
    <row r="177" spans="1:6" x14ac:dyDescent="0.2">
      <c r="A177" s="49" t="s">
        <v>138</v>
      </c>
      <c r="B177" s="49" t="s">
        <v>1</v>
      </c>
      <c r="C177" s="59">
        <v>17</v>
      </c>
      <c r="D177" s="60">
        <v>8825710</v>
      </c>
      <c r="E177" s="60">
        <v>529543</v>
      </c>
      <c r="F177" s="61">
        <v>9.1307086313961565E-4</v>
      </c>
    </row>
    <row r="178" spans="1:6" x14ac:dyDescent="0.2">
      <c r="A178" s="49" t="s">
        <v>138</v>
      </c>
      <c r="B178" s="49" t="s">
        <v>793</v>
      </c>
      <c r="C178" s="59">
        <v>55</v>
      </c>
      <c r="D178" s="60">
        <v>6413568</v>
      </c>
      <c r="E178" s="60">
        <v>384814</v>
      </c>
      <c r="F178" s="61">
        <v>6.6352015063594091E-4</v>
      </c>
    </row>
    <row r="179" spans="1:6" x14ac:dyDescent="0.2">
      <c r="A179" s="49" t="s">
        <v>138</v>
      </c>
      <c r="B179" s="49" t="s">
        <v>3</v>
      </c>
      <c r="C179" s="59">
        <v>26</v>
      </c>
      <c r="D179" s="60">
        <v>7057261</v>
      </c>
      <c r="E179" s="60">
        <v>423436</v>
      </c>
      <c r="F179" s="61">
        <v>7.301145969343119E-4</v>
      </c>
    </row>
    <row r="180" spans="1:6" x14ac:dyDescent="0.2">
      <c r="A180" s="49" t="s">
        <v>138</v>
      </c>
      <c r="B180" s="49" t="s">
        <v>2</v>
      </c>
      <c r="C180" s="59">
        <v>11</v>
      </c>
      <c r="D180" s="60">
        <v>10086104</v>
      </c>
      <c r="E180" s="60">
        <v>605166</v>
      </c>
      <c r="F180" s="61">
        <v>1.0434647270622945E-3</v>
      </c>
    </row>
    <row r="181" spans="1:6" x14ac:dyDescent="0.2">
      <c r="A181" s="49" t="s">
        <v>138</v>
      </c>
      <c r="B181" s="49" t="s">
        <v>6</v>
      </c>
      <c r="C181" s="59">
        <v>14</v>
      </c>
      <c r="D181" s="60">
        <v>1553517</v>
      </c>
      <c r="E181" s="60">
        <v>93211</v>
      </c>
      <c r="F181" s="61">
        <v>1.6072018367555935E-4</v>
      </c>
    </row>
    <row r="182" spans="1:6" x14ac:dyDescent="0.2">
      <c r="A182" s="49" t="s">
        <v>138</v>
      </c>
      <c r="B182" s="49" t="s">
        <v>10</v>
      </c>
      <c r="C182" s="59">
        <v>115</v>
      </c>
      <c r="D182" s="60">
        <v>3640466</v>
      </c>
      <c r="E182" s="60">
        <v>218428</v>
      </c>
      <c r="F182" s="61">
        <v>3.7662709637151275E-4</v>
      </c>
    </row>
    <row r="183" spans="1:6" x14ac:dyDescent="0.2">
      <c r="A183" s="49" t="s">
        <v>138</v>
      </c>
      <c r="B183" s="49" t="s">
        <v>4</v>
      </c>
      <c r="C183" s="59">
        <v>25</v>
      </c>
      <c r="D183" s="60">
        <v>3904235</v>
      </c>
      <c r="E183" s="60">
        <v>234183</v>
      </c>
      <c r="F183" s="61">
        <v>4.0379284390998393E-4</v>
      </c>
    </row>
    <row r="184" spans="1:6" x14ac:dyDescent="0.2">
      <c r="A184" s="49" t="s">
        <v>138</v>
      </c>
      <c r="B184" s="49" t="s">
        <v>794</v>
      </c>
      <c r="C184" s="59">
        <v>321</v>
      </c>
      <c r="D184" s="60">
        <v>7800508</v>
      </c>
      <c r="E184" s="60">
        <v>462414</v>
      </c>
      <c r="F184" s="61">
        <v>7.9732288049854728E-4</v>
      </c>
    </row>
    <row r="185" spans="1:6" x14ac:dyDescent="0.2">
      <c r="A185" s="49" t="s">
        <v>138</v>
      </c>
      <c r="B185" s="49" t="s">
        <v>8</v>
      </c>
      <c r="C185" s="59">
        <v>109</v>
      </c>
      <c r="D185" s="60">
        <v>6176581</v>
      </c>
      <c r="E185" s="60">
        <v>370595</v>
      </c>
      <c r="F185" s="61">
        <v>6.3900286950299766E-4</v>
      </c>
    </row>
    <row r="186" spans="1:6" x14ac:dyDescent="0.2">
      <c r="A186" s="49" t="s">
        <v>138</v>
      </c>
      <c r="B186" s="49" t="s">
        <v>795</v>
      </c>
      <c r="C186" s="59">
        <v>51</v>
      </c>
      <c r="D186" s="60">
        <v>5971354</v>
      </c>
      <c r="E186" s="60">
        <v>358281</v>
      </c>
      <c r="F186" s="61">
        <v>6.1777030744722264E-4</v>
      </c>
    </row>
    <row r="187" spans="1:6" x14ac:dyDescent="0.2">
      <c r="A187" s="49" t="s">
        <v>138</v>
      </c>
      <c r="B187" s="49" t="s">
        <v>25</v>
      </c>
      <c r="C187" s="59">
        <v>62</v>
      </c>
      <c r="D187" s="60">
        <v>8844339</v>
      </c>
      <c r="E187" s="60">
        <v>528613</v>
      </c>
      <c r="F187" s="61">
        <v>9.1146729949564368E-4</v>
      </c>
    </row>
    <row r="188" spans="1:6" x14ac:dyDescent="0.2">
      <c r="A188" s="49" t="s">
        <v>138</v>
      </c>
      <c r="B188" s="49" t="s">
        <v>53</v>
      </c>
      <c r="C188" s="59">
        <v>825</v>
      </c>
      <c r="D188" s="60">
        <v>71390911</v>
      </c>
      <c r="E188" s="60">
        <v>4275721</v>
      </c>
      <c r="F188" s="61">
        <v>7.372463169212284E-3</v>
      </c>
    </row>
    <row r="189" spans="1:6" x14ac:dyDescent="0.2">
      <c r="A189" s="49" t="s">
        <v>147</v>
      </c>
      <c r="B189" s="49" t="s">
        <v>5</v>
      </c>
      <c r="C189" s="59" t="s">
        <v>792</v>
      </c>
      <c r="D189" s="60" t="s">
        <v>792</v>
      </c>
      <c r="E189" s="60" t="s">
        <v>792</v>
      </c>
      <c r="F189" s="61" t="s">
        <v>792</v>
      </c>
    </row>
    <row r="190" spans="1:6" x14ac:dyDescent="0.2">
      <c r="A190" s="49" t="s">
        <v>147</v>
      </c>
      <c r="B190" s="49" t="s">
        <v>1</v>
      </c>
      <c r="C190" s="59">
        <v>9</v>
      </c>
      <c r="D190" s="60">
        <v>1518104</v>
      </c>
      <c r="E190" s="60">
        <v>91086</v>
      </c>
      <c r="F190" s="61">
        <v>1.5705612696218256E-4</v>
      </c>
    </row>
    <row r="191" spans="1:6" x14ac:dyDescent="0.2">
      <c r="A191" s="49" t="s">
        <v>147</v>
      </c>
      <c r="B191" s="49" t="s">
        <v>793</v>
      </c>
      <c r="C191" s="59">
        <v>50</v>
      </c>
      <c r="D191" s="60">
        <v>3275844</v>
      </c>
      <c r="E191" s="60">
        <v>196551</v>
      </c>
      <c r="F191" s="61">
        <v>3.3890541697455088E-4</v>
      </c>
    </row>
    <row r="192" spans="1:6" x14ac:dyDescent="0.2">
      <c r="A192" s="49" t="s">
        <v>147</v>
      </c>
      <c r="B192" s="49" t="s">
        <v>3</v>
      </c>
      <c r="C192" s="59">
        <v>14</v>
      </c>
      <c r="D192" s="60">
        <v>4236504</v>
      </c>
      <c r="E192" s="60">
        <v>254190</v>
      </c>
      <c r="F192" s="61">
        <v>4.382901533991742E-4</v>
      </c>
    </row>
    <row r="193" spans="1:6" x14ac:dyDescent="0.2">
      <c r="A193" s="49" t="s">
        <v>147</v>
      </c>
      <c r="B193" s="49" t="s">
        <v>2</v>
      </c>
      <c r="C193" s="59" t="s">
        <v>792</v>
      </c>
      <c r="D193" s="60" t="s">
        <v>792</v>
      </c>
      <c r="E193" s="60" t="s">
        <v>792</v>
      </c>
      <c r="F193" s="61" t="s">
        <v>792</v>
      </c>
    </row>
    <row r="194" spans="1:6" x14ac:dyDescent="0.2">
      <c r="A194" s="49" t="s">
        <v>147</v>
      </c>
      <c r="B194" s="49" t="s">
        <v>6</v>
      </c>
      <c r="C194" s="59">
        <v>6</v>
      </c>
      <c r="D194" s="60">
        <v>688182</v>
      </c>
      <c r="E194" s="60">
        <v>41291</v>
      </c>
      <c r="F194" s="61">
        <v>7.1196501530372165E-5</v>
      </c>
    </row>
    <row r="195" spans="1:6" x14ac:dyDescent="0.2">
      <c r="A195" s="49" t="s">
        <v>147</v>
      </c>
      <c r="B195" s="49" t="s">
        <v>10</v>
      </c>
      <c r="C195" s="59">
        <v>70</v>
      </c>
      <c r="D195" s="60">
        <v>2901525</v>
      </c>
      <c r="E195" s="60">
        <v>174091</v>
      </c>
      <c r="F195" s="61">
        <v>3.0017849284163671E-4</v>
      </c>
    </row>
    <row r="196" spans="1:6" x14ac:dyDescent="0.2">
      <c r="A196" s="49" t="s">
        <v>147</v>
      </c>
      <c r="B196" s="49" t="s">
        <v>4</v>
      </c>
      <c r="C196" s="59">
        <v>21</v>
      </c>
      <c r="D196" s="60">
        <v>3387695</v>
      </c>
      <c r="E196" s="60">
        <v>202025</v>
      </c>
      <c r="F196" s="61">
        <v>3.4834402706820949E-4</v>
      </c>
    </row>
    <row r="197" spans="1:6" x14ac:dyDescent="0.2">
      <c r="A197" s="49" t="s">
        <v>147</v>
      </c>
      <c r="B197" s="49" t="s">
        <v>794</v>
      </c>
      <c r="C197" s="59">
        <v>201</v>
      </c>
      <c r="D197" s="60">
        <v>5690954</v>
      </c>
      <c r="E197" s="60">
        <v>338853</v>
      </c>
      <c r="F197" s="61">
        <v>5.8427134564605369E-4</v>
      </c>
    </row>
    <row r="198" spans="1:6" x14ac:dyDescent="0.2">
      <c r="A198" s="49" t="s">
        <v>147</v>
      </c>
      <c r="B198" s="49" t="s">
        <v>8</v>
      </c>
      <c r="C198" s="59">
        <v>52</v>
      </c>
      <c r="D198" s="60">
        <v>1668455</v>
      </c>
      <c r="E198" s="60">
        <v>100107</v>
      </c>
      <c r="F198" s="61">
        <v>1.7261069430871053E-4</v>
      </c>
    </row>
    <row r="199" spans="1:6" x14ac:dyDescent="0.2">
      <c r="A199" s="49" t="s">
        <v>147</v>
      </c>
      <c r="B199" s="49" t="s">
        <v>795</v>
      </c>
      <c r="C199" s="59">
        <v>37</v>
      </c>
      <c r="D199" s="60">
        <v>3350330</v>
      </c>
      <c r="E199" s="60">
        <v>201020</v>
      </c>
      <c r="F199" s="61">
        <v>3.4661114377553009E-4</v>
      </c>
    </row>
    <row r="200" spans="1:6" x14ac:dyDescent="0.2">
      <c r="A200" s="49" t="s">
        <v>147</v>
      </c>
      <c r="B200" s="49" t="s">
        <v>25</v>
      </c>
      <c r="C200" s="59">
        <v>40</v>
      </c>
      <c r="D200" s="60">
        <v>4268884</v>
      </c>
      <c r="E200" s="60">
        <v>256133</v>
      </c>
      <c r="F200" s="61">
        <v>4.4164039443168765E-4</v>
      </c>
    </row>
    <row r="201" spans="1:6" x14ac:dyDescent="0.2">
      <c r="A201" s="49" t="s">
        <v>147</v>
      </c>
      <c r="B201" s="49" t="s">
        <v>53</v>
      </c>
      <c r="C201" s="59">
        <v>510</v>
      </c>
      <c r="D201" s="60">
        <v>39103623</v>
      </c>
      <c r="E201" s="60">
        <v>2342376</v>
      </c>
      <c r="F201" s="61">
        <v>4.038869886142429E-3</v>
      </c>
    </row>
    <row r="202" spans="1:6" x14ac:dyDescent="0.2">
      <c r="A202" s="49" t="s">
        <v>155</v>
      </c>
      <c r="B202" s="49" t="s">
        <v>5</v>
      </c>
      <c r="C202" s="59">
        <v>8</v>
      </c>
      <c r="D202" s="60">
        <v>191299</v>
      </c>
      <c r="E202" s="60">
        <v>11478</v>
      </c>
      <c r="F202" s="61">
        <v>1.9791079038182941E-5</v>
      </c>
    </row>
    <row r="203" spans="1:6" x14ac:dyDescent="0.2">
      <c r="A203" s="49" t="s">
        <v>155</v>
      </c>
      <c r="B203" s="49" t="s">
        <v>1</v>
      </c>
      <c r="C203" s="59">
        <v>5</v>
      </c>
      <c r="D203" s="60">
        <v>168153</v>
      </c>
      <c r="E203" s="60">
        <v>10089</v>
      </c>
      <c r="F203" s="61">
        <v>1.7396079144121596E-5</v>
      </c>
    </row>
    <row r="204" spans="1:6" x14ac:dyDescent="0.2">
      <c r="A204" s="49" t="s">
        <v>155</v>
      </c>
      <c r="B204" s="49" t="s">
        <v>793</v>
      </c>
      <c r="C204" s="59">
        <v>35</v>
      </c>
      <c r="D204" s="60">
        <v>2731846</v>
      </c>
      <c r="E204" s="60">
        <v>163911</v>
      </c>
      <c r="F204" s="61">
        <v>2.8262550585708343E-4</v>
      </c>
    </row>
    <row r="205" spans="1:6" x14ac:dyDescent="0.2">
      <c r="A205" s="49" t="s">
        <v>155</v>
      </c>
      <c r="B205" s="49" t="s">
        <v>3</v>
      </c>
      <c r="C205" s="59">
        <v>19</v>
      </c>
      <c r="D205" s="60">
        <v>4905273</v>
      </c>
      <c r="E205" s="60">
        <v>294316</v>
      </c>
      <c r="F205" s="61">
        <v>5.0747788971962447E-4</v>
      </c>
    </row>
    <row r="206" spans="1:6" x14ac:dyDescent="0.2">
      <c r="A206" s="49" t="s">
        <v>155</v>
      </c>
      <c r="B206" s="49" t="s">
        <v>2</v>
      </c>
      <c r="C206" s="59" t="s">
        <v>792</v>
      </c>
      <c r="D206" s="60" t="s">
        <v>792</v>
      </c>
      <c r="E206" s="60" t="s">
        <v>792</v>
      </c>
      <c r="F206" s="61" t="s">
        <v>792</v>
      </c>
    </row>
    <row r="207" spans="1:6" x14ac:dyDescent="0.2">
      <c r="A207" s="49" t="s">
        <v>155</v>
      </c>
      <c r="B207" s="49" t="s">
        <v>6</v>
      </c>
      <c r="C207" s="59" t="s">
        <v>792</v>
      </c>
      <c r="D207" s="60" t="s">
        <v>792</v>
      </c>
      <c r="E207" s="60" t="s">
        <v>792</v>
      </c>
      <c r="F207" s="61" t="s">
        <v>792</v>
      </c>
    </row>
    <row r="208" spans="1:6" x14ac:dyDescent="0.2">
      <c r="A208" s="49" t="s">
        <v>155</v>
      </c>
      <c r="B208" s="49" t="s">
        <v>10</v>
      </c>
      <c r="C208" s="59">
        <v>99</v>
      </c>
      <c r="D208" s="60">
        <v>2786970</v>
      </c>
      <c r="E208" s="60">
        <v>167218</v>
      </c>
      <c r="F208" s="61">
        <v>2.8832764023408911E-4</v>
      </c>
    </row>
    <row r="209" spans="1:6" x14ac:dyDescent="0.2">
      <c r="A209" s="49" t="s">
        <v>155</v>
      </c>
      <c r="B209" s="49" t="s">
        <v>4</v>
      </c>
      <c r="C209" s="59">
        <v>19</v>
      </c>
      <c r="D209" s="60">
        <v>2679925</v>
      </c>
      <c r="E209" s="60">
        <v>160796</v>
      </c>
      <c r="F209" s="61">
        <v>2.7725442978076875E-4</v>
      </c>
    </row>
    <row r="210" spans="1:6" x14ac:dyDescent="0.2">
      <c r="A210" s="49" t="s">
        <v>155</v>
      </c>
      <c r="B210" s="49" t="s">
        <v>794</v>
      </c>
      <c r="C210" s="59">
        <v>173</v>
      </c>
      <c r="D210" s="60">
        <v>3880847</v>
      </c>
      <c r="E210" s="60">
        <v>232226</v>
      </c>
      <c r="F210" s="61">
        <v>4.0041846320971173E-4</v>
      </c>
    </row>
    <row r="211" spans="1:6" x14ac:dyDescent="0.2">
      <c r="A211" s="49" t="s">
        <v>155</v>
      </c>
      <c r="B211" s="49" t="s">
        <v>8</v>
      </c>
      <c r="C211" s="59">
        <v>63</v>
      </c>
      <c r="D211" s="60">
        <v>1108403</v>
      </c>
      <c r="E211" s="60">
        <v>66156</v>
      </c>
      <c r="F211" s="61">
        <v>1.1407027573183748E-4</v>
      </c>
    </row>
    <row r="212" spans="1:6" x14ac:dyDescent="0.2">
      <c r="A212" s="49" t="s">
        <v>155</v>
      </c>
      <c r="B212" s="49" t="s">
        <v>795</v>
      </c>
      <c r="C212" s="59">
        <v>33</v>
      </c>
      <c r="D212" s="60">
        <v>1088686</v>
      </c>
      <c r="E212" s="60">
        <v>65321</v>
      </c>
      <c r="F212" s="61">
        <v>1.1263051697622825E-4</v>
      </c>
    </row>
    <row r="213" spans="1:6" x14ac:dyDescent="0.2">
      <c r="A213" s="49" t="s">
        <v>155</v>
      </c>
      <c r="B213" s="49" t="s">
        <v>25</v>
      </c>
      <c r="C213" s="59">
        <v>30</v>
      </c>
      <c r="D213" s="60">
        <v>2850924</v>
      </c>
      <c r="E213" s="60">
        <v>171055</v>
      </c>
      <c r="F213" s="61">
        <v>2.949436334619605E-4</v>
      </c>
    </row>
    <row r="214" spans="1:6" x14ac:dyDescent="0.2">
      <c r="A214" s="49" t="s">
        <v>155</v>
      </c>
      <c r="B214" s="49" t="s">
        <v>53</v>
      </c>
      <c r="C214" s="59">
        <v>491</v>
      </c>
      <c r="D214" s="60">
        <v>25320787</v>
      </c>
      <c r="E214" s="60">
        <v>1518274</v>
      </c>
      <c r="F214" s="61">
        <v>2.617902137621377E-3</v>
      </c>
    </row>
    <row r="215" spans="1:6" x14ac:dyDescent="0.2">
      <c r="A215" s="49" t="s">
        <v>165</v>
      </c>
      <c r="B215" s="49" t="s">
        <v>5</v>
      </c>
      <c r="C215" s="59">
        <v>24</v>
      </c>
      <c r="D215" s="60">
        <v>4613725</v>
      </c>
      <c r="E215" s="60">
        <v>276823</v>
      </c>
      <c r="F215" s="61">
        <v>4.7731537485510683E-4</v>
      </c>
    </row>
    <row r="216" spans="1:6" x14ac:dyDescent="0.2">
      <c r="A216" s="49" t="s">
        <v>165</v>
      </c>
      <c r="B216" s="49" t="s">
        <v>1</v>
      </c>
      <c r="C216" s="59">
        <v>21</v>
      </c>
      <c r="D216" s="60">
        <v>24059326</v>
      </c>
      <c r="E216" s="60">
        <v>1443560</v>
      </c>
      <c r="F216" s="61">
        <v>2.4890756278410321E-3</v>
      </c>
    </row>
    <row r="217" spans="1:6" x14ac:dyDescent="0.2">
      <c r="A217" s="49" t="s">
        <v>165</v>
      </c>
      <c r="B217" s="49" t="s">
        <v>793</v>
      </c>
      <c r="C217" s="59">
        <v>125</v>
      </c>
      <c r="D217" s="60">
        <v>20065045</v>
      </c>
      <c r="E217" s="60">
        <v>1203903</v>
      </c>
      <c r="F217" s="61">
        <v>2.0758441738373897E-3</v>
      </c>
    </row>
    <row r="218" spans="1:6" x14ac:dyDescent="0.2">
      <c r="A218" s="49" t="s">
        <v>165</v>
      </c>
      <c r="B218" s="49" t="s">
        <v>3</v>
      </c>
      <c r="C218" s="59">
        <v>48</v>
      </c>
      <c r="D218" s="60">
        <v>14091211</v>
      </c>
      <c r="E218" s="60">
        <v>845473</v>
      </c>
      <c r="F218" s="61">
        <v>1.4578169513547348E-3</v>
      </c>
    </row>
    <row r="219" spans="1:6" x14ac:dyDescent="0.2">
      <c r="A219" s="49" t="s">
        <v>165</v>
      </c>
      <c r="B219" s="49" t="s">
        <v>2</v>
      </c>
      <c r="C219" s="59">
        <v>15</v>
      </c>
      <c r="D219" s="60">
        <v>26987273</v>
      </c>
      <c r="E219" s="60">
        <v>1619236</v>
      </c>
      <c r="F219" s="61">
        <v>2.7919870759253521E-3</v>
      </c>
    </row>
    <row r="220" spans="1:6" x14ac:dyDescent="0.2">
      <c r="A220" s="49" t="s">
        <v>165</v>
      </c>
      <c r="B220" s="49" t="s">
        <v>6</v>
      </c>
      <c r="C220" s="59">
        <v>25</v>
      </c>
      <c r="D220" s="60">
        <v>10316761</v>
      </c>
      <c r="E220" s="60">
        <v>619006</v>
      </c>
      <c r="F220" s="61">
        <v>1.0673285129037698E-3</v>
      </c>
    </row>
    <row r="221" spans="1:6" x14ac:dyDescent="0.2">
      <c r="A221" s="49" t="s">
        <v>165</v>
      </c>
      <c r="B221" s="49" t="s">
        <v>10</v>
      </c>
      <c r="C221" s="59">
        <v>197</v>
      </c>
      <c r="D221" s="60">
        <v>8930302</v>
      </c>
      <c r="E221" s="60">
        <v>535624</v>
      </c>
      <c r="F221" s="61">
        <v>9.2355610025681291E-4</v>
      </c>
    </row>
    <row r="222" spans="1:6" x14ac:dyDescent="0.2">
      <c r="A222" s="49" t="s">
        <v>165</v>
      </c>
      <c r="B222" s="49" t="s">
        <v>4</v>
      </c>
      <c r="C222" s="59">
        <v>47</v>
      </c>
      <c r="D222" s="60">
        <v>11227123</v>
      </c>
      <c r="E222" s="60">
        <v>673623</v>
      </c>
      <c r="F222" s="61">
        <v>1.1615025296164755E-3</v>
      </c>
    </row>
    <row r="223" spans="1:6" x14ac:dyDescent="0.2">
      <c r="A223" s="49" t="s">
        <v>165</v>
      </c>
      <c r="B223" s="49" t="s">
        <v>794</v>
      </c>
      <c r="C223" s="59">
        <v>537</v>
      </c>
      <c r="D223" s="60">
        <v>20513605</v>
      </c>
      <c r="E223" s="60">
        <v>1197061</v>
      </c>
      <c r="F223" s="61">
        <v>2.0640467733513074E-3</v>
      </c>
    </row>
    <row r="224" spans="1:6" x14ac:dyDescent="0.2">
      <c r="A224" s="49" t="s">
        <v>165</v>
      </c>
      <c r="B224" s="49" t="s">
        <v>8</v>
      </c>
      <c r="C224" s="59">
        <v>201</v>
      </c>
      <c r="D224" s="60">
        <v>19045331</v>
      </c>
      <c r="E224" s="60">
        <v>1142720</v>
      </c>
      <c r="F224" s="61">
        <v>1.9703486529458452E-3</v>
      </c>
    </row>
    <row r="225" spans="1:6" x14ac:dyDescent="0.2">
      <c r="A225" s="49" t="s">
        <v>165</v>
      </c>
      <c r="B225" s="49" t="s">
        <v>795</v>
      </c>
      <c r="C225" s="59">
        <v>79</v>
      </c>
      <c r="D225" s="60">
        <v>8973061</v>
      </c>
      <c r="E225" s="60">
        <v>538366</v>
      </c>
      <c r="F225" s="61">
        <v>9.2828402661355612E-4</v>
      </c>
    </row>
    <row r="226" spans="1:6" x14ac:dyDescent="0.2">
      <c r="A226" s="49" t="s">
        <v>165</v>
      </c>
      <c r="B226" s="49" t="s">
        <v>25</v>
      </c>
      <c r="C226" s="59">
        <v>66</v>
      </c>
      <c r="D226" s="60">
        <v>13124335</v>
      </c>
      <c r="E226" s="60">
        <v>784991</v>
      </c>
      <c r="F226" s="61">
        <v>1.353530138113109E-3</v>
      </c>
    </row>
    <row r="227" spans="1:6" x14ac:dyDescent="0.2">
      <c r="A227" s="49" t="s">
        <v>165</v>
      </c>
      <c r="B227" s="49" t="s">
        <v>53</v>
      </c>
      <c r="C227" s="59">
        <v>1385</v>
      </c>
      <c r="D227" s="60">
        <v>181947098</v>
      </c>
      <c r="E227" s="60">
        <v>10880386</v>
      </c>
      <c r="F227" s="61">
        <v>1.8760635937614491E-2</v>
      </c>
    </row>
    <row r="228" spans="1:6" x14ac:dyDescent="0.2">
      <c r="A228" s="49" t="s">
        <v>173</v>
      </c>
      <c r="B228" s="49" t="s">
        <v>5</v>
      </c>
      <c r="C228" s="59" t="s">
        <v>792</v>
      </c>
      <c r="D228" s="60" t="s">
        <v>792</v>
      </c>
      <c r="E228" s="60" t="s">
        <v>792</v>
      </c>
      <c r="F228" s="61" t="s">
        <v>792</v>
      </c>
    </row>
    <row r="229" spans="1:6" x14ac:dyDescent="0.2">
      <c r="A229" s="49" t="s">
        <v>173</v>
      </c>
      <c r="B229" s="49" t="s">
        <v>1</v>
      </c>
      <c r="C229" s="59">
        <v>7</v>
      </c>
      <c r="D229" s="60">
        <v>4866241</v>
      </c>
      <c r="E229" s="60">
        <v>291974</v>
      </c>
      <c r="F229" s="61">
        <v>5.0343966815598763E-4</v>
      </c>
    </row>
    <row r="230" spans="1:6" x14ac:dyDescent="0.2">
      <c r="A230" s="49" t="s">
        <v>173</v>
      </c>
      <c r="B230" s="49" t="s">
        <v>793</v>
      </c>
      <c r="C230" s="59">
        <v>30</v>
      </c>
      <c r="D230" s="60">
        <v>2530505</v>
      </c>
      <c r="E230" s="60">
        <v>151830</v>
      </c>
      <c r="F230" s="61">
        <v>2.617946968432929E-4</v>
      </c>
    </row>
    <row r="231" spans="1:6" x14ac:dyDescent="0.2">
      <c r="A231" s="49" t="s">
        <v>173</v>
      </c>
      <c r="B231" s="49" t="s">
        <v>3</v>
      </c>
      <c r="C231" s="59">
        <v>14</v>
      </c>
      <c r="D231" s="60">
        <v>3096630</v>
      </c>
      <c r="E231" s="60">
        <v>185798</v>
      </c>
      <c r="F231" s="61">
        <v>3.2036442787387295E-4</v>
      </c>
    </row>
    <row r="232" spans="1:6" x14ac:dyDescent="0.2">
      <c r="A232" s="49" t="s">
        <v>173</v>
      </c>
      <c r="B232" s="49" t="s">
        <v>2</v>
      </c>
      <c r="C232" s="59" t="s">
        <v>792</v>
      </c>
      <c r="D232" s="60" t="s">
        <v>792</v>
      </c>
      <c r="E232" s="60" t="s">
        <v>792</v>
      </c>
      <c r="F232" s="61" t="s">
        <v>792</v>
      </c>
    </row>
    <row r="233" spans="1:6" x14ac:dyDescent="0.2">
      <c r="A233" s="49" t="s">
        <v>173</v>
      </c>
      <c r="B233" s="49" t="s">
        <v>6</v>
      </c>
      <c r="C233" s="59" t="s">
        <v>792</v>
      </c>
      <c r="D233" s="60" t="s">
        <v>792</v>
      </c>
      <c r="E233" s="60" t="s">
        <v>792</v>
      </c>
      <c r="F233" s="61" t="s">
        <v>792</v>
      </c>
    </row>
    <row r="234" spans="1:6" x14ac:dyDescent="0.2">
      <c r="A234" s="49" t="s">
        <v>173</v>
      </c>
      <c r="B234" s="49" t="s">
        <v>10</v>
      </c>
      <c r="C234" s="59">
        <v>58</v>
      </c>
      <c r="D234" s="60">
        <v>2733277</v>
      </c>
      <c r="E234" s="60">
        <v>163997</v>
      </c>
      <c r="F234" s="61">
        <v>2.8277379238760128E-4</v>
      </c>
    </row>
    <row r="235" spans="1:6" x14ac:dyDescent="0.2">
      <c r="A235" s="49" t="s">
        <v>173</v>
      </c>
      <c r="B235" s="49" t="s">
        <v>4</v>
      </c>
      <c r="C235" s="59">
        <v>9</v>
      </c>
      <c r="D235" s="60">
        <v>1844497</v>
      </c>
      <c r="E235" s="60">
        <v>110670</v>
      </c>
      <c r="F235" s="61">
        <v>1.9082407363266301E-4</v>
      </c>
    </row>
    <row r="236" spans="1:6" x14ac:dyDescent="0.2">
      <c r="A236" s="49" t="s">
        <v>173</v>
      </c>
      <c r="B236" s="49" t="s">
        <v>794</v>
      </c>
      <c r="C236" s="59">
        <v>144</v>
      </c>
      <c r="D236" s="60">
        <v>3013408</v>
      </c>
      <c r="E236" s="60">
        <v>178965</v>
      </c>
      <c r="F236" s="61">
        <v>3.0858254574563597E-4</v>
      </c>
    </row>
    <row r="237" spans="1:6" x14ac:dyDescent="0.2">
      <c r="A237" s="49" t="s">
        <v>173</v>
      </c>
      <c r="B237" s="49" t="s">
        <v>8</v>
      </c>
      <c r="C237" s="59">
        <v>52</v>
      </c>
      <c r="D237" s="60">
        <v>1919363</v>
      </c>
      <c r="E237" s="60">
        <v>115162</v>
      </c>
      <c r="F237" s="61">
        <v>1.9856945845924583E-4</v>
      </c>
    </row>
    <row r="238" spans="1:6" x14ac:dyDescent="0.2">
      <c r="A238" s="49" t="s">
        <v>173</v>
      </c>
      <c r="B238" s="49" t="s">
        <v>795</v>
      </c>
      <c r="C238" s="59">
        <v>32</v>
      </c>
      <c r="D238" s="60">
        <v>2697285</v>
      </c>
      <c r="E238" s="60">
        <v>161837</v>
      </c>
      <c r="F238" s="61">
        <v>2.7904938650482773E-4</v>
      </c>
    </row>
    <row r="239" spans="1:6" x14ac:dyDescent="0.2">
      <c r="A239" s="49" t="s">
        <v>173</v>
      </c>
      <c r="B239" s="49" t="s">
        <v>25</v>
      </c>
      <c r="C239" s="59">
        <v>17</v>
      </c>
      <c r="D239" s="60">
        <v>2022432</v>
      </c>
      <c r="E239" s="60">
        <v>121346</v>
      </c>
      <c r="F239" s="61">
        <v>2.0923229456066799E-4</v>
      </c>
    </row>
    <row r="240" spans="1:6" x14ac:dyDescent="0.2">
      <c r="A240" s="49" t="s">
        <v>173</v>
      </c>
      <c r="B240" s="49" t="s">
        <v>53</v>
      </c>
      <c r="C240" s="59">
        <v>372</v>
      </c>
      <c r="D240" s="60">
        <v>26227560</v>
      </c>
      <c r="E240" s="60">
        <v>1571815</v>
      </c>
      <c r="F240" s="61">
        <v>2.7102208484406269E-3</v>
      </c>
    </row>
    <row r="241" spans="1:6" x14ac:dyDescent="0.2">
      <c r="A241" s="49" t="s">
        <v>178</v>
      </c>
      <c r="B241" s="49" t="s">
        <v>5</v>
      </c>
      <c r="C241" s="59" t="s">
        <v>792</v>
      </c>
      <c r="D241" s="60" t="s">
        <v>792</v>
      </c>
      <c r="E241" s="60" t="s">
        <v>792</v>
      </c>
      <c r="F241" s="61" t="s">
        <v>792</v>
      </c>
    </row>
    <row r="242" spans="1:6" x14ac:dyDescent="0.2">
      <c r="A242" s="49" t="s">
        <v>178</v>
      </c>
      <c r="B242" s="49" t="s">
        <v>1</v>
      </c>
      <c r="C242" s="59">
        <v>8</v>
      </c>
      <c r="D242" s="60">
        <v>298355</v>
      </c>
      <c r="E242" s="60">
        <v>17901</v>
      </c>
      <c r="F242" s="61">
        <v>3.0866013753486047E-5</v>
      </c>
    </row>
    <row r="243" spans="1:6" x14ac:dyDescent="0.2">
      <c r="A243" s="49" t="s">
        <v>178</v>
      </c>
      <c r="B243" s="49" t="s">
        <v>793</v>
      </c>
      <c r="C243" s="59">
        <v>31</v>
      </c>
      <c r="D243" s="60">
        <v>1919915</v>
      </c>
      <c r="E243" s="60">
        <v>115195</v>
      </c>
      <c r="F243" s="61">
        <v>1.986263591046771E-4</v>
      </c>
    </row>
    <row r="244" spans="1:6" x14ac:dyDescent="0.2">
      <c r="A244" s="49" t="s">
        <v>178</v>
      </c>
      <c r="B244" s="49" t="s">
        <v>3</v>
      </c>
      <c r="C244" s="59">
        <v>12</v>
      </c>
      <c r="D244" s="60">
        <v>3483174</v>
      </c>
      <c r="E244" s="60">
        <v>208990</v>
      </c>
      <c r="F244" s="61">
        <v>3.6035351177817154E-4</v>
      </c>
    </row>
    <row r="245" spans="1:6" x14ac:dyDescent="0.2">
      <c r="A245" s="49" t="s">
        <v>178</v>
      </c>
      <c r="B245" s="49" t="s">
        <v>2</v>
      </c>
      <c r="C245" s="59" t="s">
        <v>792</v>
      </c>
      <c r="D245" s="60" t="s">
        <v>792</v>
      </c>
      <c r="E245" s="60" t="s">
        <v>792</v>
      </c>
      <c r="F245" s="61" t="s">
        <v>792</v>
      </c>
    </row>
    <row r="246" spans="1:6" x14ac:dyDescent="0.2">
      <c r="A246" s="49" t="s">
        <v>178</v>
      </c>
      <c r="B246" s="49" t="s">
        <v>6</v>
      </c>
      <c r="C246" s="59" t="s">
        <v>792</v>
      </c>
      <c r="D246" s="60" t="s">
        <v>792</v>
      </c>
      <c r="E246" s="60" t="s">
        <v>792</v>
      </c>
      <c r="F246" s="61" t="s">
        <v>792</v>
      </c>
    </row>
    <row r="247" spans="1:6" x14ac:dyDescent="0.2">
      <c r="A247" s="49" t="s">
        <v>178</v>
      </c>
      <c r="B247" s="49" t="s">
        <v>10</v>
      </c>
      <c r="C247" s="59">
        <v>80</v>
      </c>
      <c r="D247" s="60">
        <v>2296141</v>
      </c>
      <c r="E247" s="60">
        <v>137768</v>
      </c>
      <c r="F247" s="61">
        <v>2.3754812484164377E-4</v>
      </c>
    </row>
    <row r="248" spans="1:6" x14ac:dyDescent="0.2">
      <c r="A248" s="49" t="s">
        <v>178</v>
      </c>
      <c r="B248" s="49" t="s">
        <v>4</v>
      </c>
      <c r="C248" s="59">
        <v>16</v>
      </c>
      <c r="D248" s="60">
        <v>2304604</v>
      </c>
      <c r="E248" s="60">
        <v>138276</v>
      </c>
      <c r="F248" s="61">
        <v>2.3842404992888868E-4</v>
      </c>
    </row>
    <row r="249" spans="1:6" x14ac:dyDescent="0.2">
      <c r="A249" s="49" t="s">
        <v>178</v>
      </c>
      <c r="B249" s="49" t="s">
        <v>794</v>
      </c>
      <c r="C249" s="59">
        <v>133</v>
      </c>
      <c r="D249" s="60">
        <v>3099924</v>
      </c>
      <c r="E249" s="60">
        <v>184513</v>
      </c>
      <c r="F249" s="61">
        <v>3.1814875122601925E-4</v>
      </c>
    </row>
    <row r="250" spans="1:6" x14ac:dyDescent="0.2">
      <c r="A250" s="49" t="s">
        <v>178</v>
      </c>
      <c r="B250" s="49" t="s">
        <v>8</v>
      </c>
      <c r="C250" s="59">
        <v>61</v>
      </c>
      <c r="D250" s="60">
        <v>1729442</v>
      </c>
      <c r="E250" s="60">
        <v>103767</v>
      </c>
      <c r="F250" s="61">
        <v>1.7892149316563245E-4</v>
      </c>
    </row>
    <row r="251" spans="1:6" x14ac:dyDescent="0.2">
      <c r="A251" s="49" t="s">
        <v>178</v>
      </c>
      <c r="B251" s="49" t="s">
        <v>795</v>
      </c>
      <c r="C251" s="59">
        <v>22</v>
      </c>
      <c r="D251" s="60">
        <v>1280180</v>
      </c>
      <c r="E251" s="60">
        <v>76811</v>
      </c>
      <c r="F251" s="61">
        <v>1.3244228715820436E-4</v>
      </c>
    </row>
    <row r="252" spans="1:6" x14ac:dyDescent="0.2">
      <c r="A252" s="49" t="s">
        <v>178</v>
      </c>
      <c r="B252" s="49" t="s">
        <v>25</v>
      </c>
      <c r="C252" s="59">
        <v>30</v>
      </c>
      <c r="D252" s="60">
        <v>4981185</v>
      </c>
      <c r="E252" s="60">
        <v>298871</v>
      </c>
      <c r="F252" s="61">
        <v>5.1533190305112157E-4</v>
      </c>
    </row>
    <row r="253" spans="1:6" x14ac:dyDescent="0.2">
      <c r="A253" s="49" t="s">
        <v>178</v>
      </c>
      <c r="B253" s="49" t="s">
        <v>53</v>
      </c>
      <c r="C253" s="59">
        <v>403</v>
      </c>
      <c r="D253" s="60">
        <v>23030320</v>
      </c>
      <c r="E253" s="60">
        <v>1380337</v>
      </c>
      <c r="F253" s="61">
        <v>2.380062612504646E-3</v>
      </c>
    </row>
    <row r="254" spans="1:6" x14ac:dyDescent="0.2">
      <c r="A254" s="49" t="s">
        <v>185</v>
      </c>
      <c r="B254" s="49" t="s">
        <v>5</v>
      </c>
      <c r="C254" s="59" t="s">
        <v>792</v>
      </c>
      <c r="D254" s="60" t="s">
        <v>792</v>
      </c>
      <c r="E254" s="60" t="s">
        <v>792</v>
      </c>
      <c r="F254" s="61" t="s">
        <v>792</v>
      </c>
    </row>
    <row r="255" spans="1:6" x14ac:dyDescent="0.2">
      <c r="A255" s="49" t="s">
        <v>185</v>
      </c>
      <c r="B255" s="49" t="s">
        <v>1</v>
      </c>
      <c r="C255" s="59" t="s">
        <v>792</v>
      </c>
      <c r="D255" s="60" t="s">
        <v>792</v>
      </c>
      <c r="E255" s="60" t="s">
        <v>792</v>
      </c>
      <c r="F255" s="61" t="s">
        <v>792</v>
      </c>
    </row>
    <row r="256" spans="1:6" x14ac:dyDescent="0.2">
      <c r="A256" s="49" t="s">
        <v>185</v>
      </c>
      <c r="B256" s="49" t="s">
        <v>793</v>
      </c>
      <c r="C256" s="59">
        <v>20</v>
      </c>
      <c r="D256" s="60">
        <v>2698852</v>
      </c>
      <c r="E256" s="60">
        <v>161931</v>
      </c>
      <c r="F256" s="61">
        <v>2.7921146713120765E-4</v>
      </c>
    </row>
    <row r="257" spans="1:6" x14ac:dyDescent="0.2">
      <c r="A257" s="49" t="s">
        <v>185</v>
      </c>
      <c r="B257" s="49" t="s">
        <v>3</v>
      </c>
      <c r="C257" s="59">
        <v>12</v>
      </c>
      <c r="D257" s="60">
        <v>3816499</v>
      </c>
      <c r="E257" s="60">
        <v>228990</v>
      </c>
      <c r="F257" s="61">
        <v>3.9483875143348244E-4</v>
      </c>
    </row>
    <row r="258" spans="1:6" x14ac:dyDescent="0.2">
      <c r="A258" s="49" t="s">
        <v>185</v>
      </c>
      <c r="B258" s="49" t="s">
        <v>2</v>
      </c>
      <c r="C258" s="59" t="s">
        <v>792</v>
      </c>
      <c r="D258" s="60" t="s">
        <v>792</v>
      </c>
      <c r="E258" s="60" t="s">
        <v>792</v>
      </c>
      <c r="F258" s="61" t="s">
        <v>792</v>
      </c>
    </row>
    <row r="259" spans="1:6" x14ac:dyDescent="0.2">
      <c r="A259" s="49" t="s">
        <v>185</v>
      </c>
      <c r="B259" s="49" t="s">
        <v>6</v>
      </c>
      <c r="C259" s="59" t="s">
        <v>792</v>
      </c>
      <c r="D259" s="60" t="s">
        <v>792</v>
      </c>
      <c r="E259" s="60" t="s">
        <v>792</v>
      </c>
      <c r="F259" s="61" t="s">
        <v>792</v>
      </c>
    </row>
    <row r="260" spans="1:6" x14ac:dyDescent="0.2">
      <c r="A260" s="49" t="s">
        <v>185</v>
      </c>
      <c r="B260" s="49" t="s">
        <v>10</v>
      </c>
      <c r="C260" s="59">
        <v>36</v>
      </c>
      <c r="D260" s="60">
        <v>953781</v>
      </c>
      <c r="E260" s="60">
        <v>57227</v>
      </c>
      <c r="F260" s="61">
        <v>9.8674340487723923E-5</v>
      </c>
    </row>
    <row r="261" spans="1:6" x14ac:dyDescent="0.2">
      <c r="A261" s="49" t="s">
        <v>185</v>
      </c>
      <c r="B261" s="49" t="s">
        <v>4</v>
      </c>
      <c r="C261" s="59">
        <v>8</v>
      </c>
      <c r="D261" s="60">
        <v>953247</v>
      </c>
      <c r="E261" s="60">
        <v>57187</v>
      </c>
      <c r="F261" s="61">
        <v>9.8605370008413294E-5</v>
      </c>
    </row>
    <row r="262" spans="1:6" x14ac:dyDescent="0.2">
      <c r="A262" s="49" t="s">
        <v>185</v>
      </c>
      <c r="B262" s="49" t="s">
        <v>794</v>
      </c>
      <c r="C262" s="59">
        <v>93</v>
      </c>
      <c r="D262" s="60">
        <v>2418150</v>
      </c>
      <c r="E262" s="60">
        <v>138218</v>
      </c>
      <c r="F262" s="61">
        <v>2.3832404273388828E-4</v>
      </c>
    </row>
    <row r="263" spans="1:6" x14ac:dyDescent="0.2">
      <c r="A263" s="49" t="s">
        <v>185</v>
      </c>
      <c r="B263" s="49" t="s">
        <v>8</v>
      </c>
      <c r="C263" s="59">
        <v>27</v>
      </c>
      <c r="D263" s="60">
        <v>492422</v>
      </c>
      <c r="E263" s="60">
        <v>29545</v>
      </c>
      <c r="F263" s="61">
        <v>5.0943320280808063E-5</v>
      </c>
    </row>
    <row r="264" spans="1:6" x14ac:dyDescent="0.2">
      <c r="A264" s="49" t="s">
        <v>185</v>
      </c>
      <c r="B264" s="49" t="s">
        <v>795</v>
      </c>
      <c r="C264" s="59">
        <v>14</v>
      </c>
      <c r="D264" s="60">
        <v>1372746</v>
      </c>
      <c r="E264" s="60">
        <v>82365</v>
      </c>
      <c r="F264" s="61">
        <v>1.4201883821048422E-4</v>
      </c>
    </row>
    <row r="265" spans="1:6" x14ac:dyDescent="0.2">
      <c r="A265" s="49" t="s">
        <v>185</v>
      </c>
      <c r="B265" s="49" t="s">
        <v>25</v>
      </c>
      <c r="C265" s="59">
        <v>16</v>
      </c>
      <c r="D265" s="60">
        <v>1349110</v>
      </c>
      <c r="E265" s="60">
        <v>80947</v>
      </c>
      <c r="F265" s="61">
        <v>1.3957383471892268E-4</v>
      </c>
    </row>
    <row r="266" spans="1:6" x14ac:dyDescent="0.2">
      <c r="A266" s="49" t="s">
        <v>185</v>
      </c>
      <c r="B266" s="49" t="s">
        <v>53</v>
      </c>
      <c r="C266" s="59">
        <v>234</v>
      </c>
      <c r="D266" s="60">
        <v>20385247</v>
      </c>
      <c r="E266" s="60">
        <v>1216236</v>
      </c>
      <c r="F266" s="61">
        <v>2.0971094968708368E-3</v>
      </c>
    </row>
    <row r="267" spans="1:6" x14ac:dyDescent="0.2">
      <c r="A267" s="49" t="s">
        <v>188</v>
      </c>
      <c r="B267" s="49" t="s">
        <v>5</v>
      </c>
      <c r="C267" s="59">
        <v>17</v>
      </c>
      <c r="D267" s="60">
        <v>1265370</v>
      </c>
      <c r="E267" s="60">
        <v>75922</v>
      </c>
      <c r="F267" s="61">
        <v>1.309094182555258E-4</v>
      </c>
    </row>
    <row r="268" spans="1:6" x14ac:dyDescent="0.2">
      <c r="A268" s="49" t="s">
        <v>188</v>
      </c>
      <c r="B268" s="49" t="s">
        <v>1</v>
      </c>
      <c r="C268" s="59">
        <v>8</v>
      </c>
      <c r="D268" s="60">
        <v>14019314</v>
      </c>
      <c r="E268" s="60">
        <v>841159</v>
      </c>
      <c r="F268" s="61">
        <v>1.450378485161084E-3</v>
      </c>
    </row>
    <row r="269" spans="1:6" x14ac:dyDescent="0.2">
      <c r="A269" s="49" t="s">
        <v>188</v>
      </c>
      <c r="B269" s="49" t="s">
        <v>793</v>
      </c>
      <c r="C269" s="59">
        <v>47</v>
      </c>
      <c r="D269" s="60">
        <v>5570537</v>
      </c>
      <c r="E269" s="60">
        <v>332657</v>
      </c>
      <c r="F269" s="61">
        <v>5.7358781840083828E-4</v>
      </c>
    </row>
    <row r="270" spans="1:6" x14ac:dyDescent="0.2">
      <c r="A270" s="49" t="s">
        <v>188</v>
      </c>
      <c r="B270" s="49" t="s">
        <v>3</v>
      </c>
      <c r="C270" s="59">
        <v>19</v>
      </c>
      <c r="D270" s="60">
        <v>5004387</v>
      </c>
      <c r="E270" s="60">
        <v>300263</v>
      </c>
      <c r="F270" s="61">
        <v>5.1773207573113124E-4</v>
      </c>
    </row>
    <row r="271" spans="1:6" x14ac:dyDescent="0.2">
      <c r="A271" s="49" t="s">
        <v>188</v>
      </c>
      <c r="B271" s="49" t="s">
        <v>2</v>
      </c>
      <c r="C271" s="59">
        <v>5</v>
      </c>
      <c r="D271" s="60">
        <v>9866534</v>
      </c>
      <c r="E271" s="60">
        <v>591992</v>
      </c>
      <c r="F271" s="61">
        <v>1.0207492997013413E-3</v>
      </c>
    </row>
    <row r="272" spans="1:6" x14ac:dyDescent="0.2">
      <c r="A272" s="49" t="s">
        <v>188</v>
      </c>
      <c r="B272" s="49" t="s">
        <v>6</v>
      </c>
      <c r="C272" s="59">
        <v>17</v>
      </c>
      <c r="D272" s="60">
        <v>2314700</v>
      </c>
      <c r="E272" s="60">
        <v>138882</v>
      </c>
      <c r="F272" s="61">
        <v>2.394689526904446E-4</v>
      </c>
    </row>
    <row r="273" spans="1:6" x14ac:dyDescent="0.2">
      <c r="A273" s="49" t="s">
        <v>188</v>
      </c>
      <c r="B273" s="49" t="s">
        <v>10</v>
      </c>
      <c r="C273" s="59">
        <v>86</v>
      </c>
      <c r="D273" s="60">
        <v>5059414</v>
      </c>
      <c r="E273" s="60">
        <v>303565</v>
      </c>
      <c r="F273" s="61">
        <v>5.2342558879822307E-4</v>
      </c>
    </row>
    <row r="274" spans="1:6" x14ac:dyDescent="0.2">
      <c r="A274" s="49" t="s">
        <v>188</v>
      </c>
      <c r="B274" s="49" t="s">
        <v>4</v>
      </c>
      <c r="C274" s="59">
        <v>20</v>
      </c>
      <c r="D274" s="60">
        <v>5876617</v>
      </c>
      <c r="E274" s="60">
        <v>352314</v>
      </c>
      <c r="F274" s="61">
        <v>6.0748163619606067E-4</v>
      </c>
    </row>
    <row r="275" spans="1:6" x14ac:dyDescent="0.2">
      <c r="A275" s="49" t="s">
        <v>188</v>
      </c>
      <c r="B275" s="49" t="s">
        <v>794</v>
      </c>
      <c r="C275" s="59">
        <v>202</v>
      </c>
      <c r="D275" s="60">
        <v>6219376</v>
      </c>
      <c r="E275" s="60">
        <v>366852</v>
      </c>
      <c r="F275" s="61">
        <v>6.325489569015062E-4</v>
      </c>
    </row>
    <row r="276" spans="1:6" x14ac:dyDescent="0.2">
      <c r="A276" s="49" t="s">
        <v>188</v>
      </c>
      <c r="B276" s="49" t="s">
        <v>8</v>
      </c>
      <c r="C276" s="59">
        <v>105</v>
      </c>
      <c r="D276" s="60">
        <v>7304211</v>
      </c>
      <c r="E276" s="60">
        <v>437910</v>
      </c>
      <c r="F276" s="61">
        <v>7.5507156487286035E-4</v>
      </c>
    </row>
    <row r="277" spans="1:6" x14ac:dyDescent="0.2">
      <c r="A277" s="49" t="s">
        <v>188</v>
      </c>
      <c r="B277" s="49" t="s">
        <v>795</v>
      </c>
      <c r="C277" s="59">
        <v>42</v>
      </c>
      <c r="D277" s="60">
        <v>7508479</v>
      </c>
      <c r="E277" s="60">
        <v>450509</v>
      </c>
      <c r="F277" s="61">
        <v>7.7679554159372347E-4</v>
      </c>
    </row>
    <row r="278" spans="1:6" x14ac:dyDescent="0.2">
      <c r="A278" s="49" t="s">
        <v>188</v>
      </c>
      <c r="B278" s="49" t="s">
        <v>25</v>
      </c>
      <c r="C278" s="59">
        <v>44</v>
      </c>
      <c r="D278" s="60">
        <v>4342253</v>
      </c>
      <c r="E278" s="60">
        <v>260535</v>
      </c>
      <c r="F278" s="61">
        <v>4.4923059567982161E-4</v>
      </c>
    </row>
    <row r="279" spans="1:6" x14ac:dyDescent="0.2">
      <c r="A279" s="49" t="s">
        <v>188</v>
      </c>
      <c r="B279" s="49" t="s">
        <v>53</v>
      </c>
      <c r="C279" s="59">
        <v>612</v>
      </c>
      <c r="D279" s="60">
        <v>74351192</v>
      </c>
      <c r="E279" s="60">
        <v>4452559</v>
      </c>
      <c r="F279" s="61">
        <v>7.677378209720578E-3</v>
      </c>
    </row>
    <row r="280" spans="1:6" x14ac:dyDescent="0.2">
      <c r="A280" s="49" t="s">
        <v>195</v>
      </c>
      <c r="B280" s="49" t="s">
        <v>5</v>
      </c>
      <c r="C280" s="59">
        <v>5</v>
      </c>
      <c r="D280" s="60">
        <v>64829</v>
      </c>
      <c r="E280" s="60">
        <v>3890</v>
      </c>
      <c r="F280" s="61">
        <v>6.7073791129579748E-6</v>
      </c>
    </row>
    <row r="281" spans="1:6" x14ac:dyDescent="0.2">
      <c r="A281" s="49" t="s">
        <v>195</v>
      </c>
      <c r="B281" s="49" t="s">
        <v>1</v>
      </c>
      <c r="C281" s="59">
        <v>10</v>
      </c>
      <c r="D281" s="60">
        <v>1576263</v>
      </c>
      <c r="E281" s="60">
        <v>94576</v>
      </c>
      <c r="F281" s="61">
        <v>1.6307380128203431E-4</v>
      </c>
    </row>
    <row r="282" spans="1:6" x14ac:dyDescent="0.2">
      <c r="A282" s="49" t="s">
        <v>195</v>
      </c>
      <c r="B282" s="49" t="s">
        <v>793</v>
      </c>
      <c r="C282" s="59">
        <v>59</v>
      </c>
      <c r="D282" s="60">
        <v>2122567</v>
      </c>
      <c r="E282" s="60">
        <v>127351</v>
      </c>
      <c r="F282" s="61">
        <v>2.1958648776717509E-4</v>
      </c>
    </row>
    <row r="283" spans="1:6" x14ac:dyDescent="0.2">
      <c r="A283" s="49" t="s">
        <v>195</v>
      </c>
      <c r="B283" s="49" t="s">
        <v>3</v>
      </c>
      <c r="C283" s="59">
        <v>23</v>
      </c>
      <c r="D283" s="60">
        <v>3801527</v>
      </c>
      <c r="E283" s="60">
        <v>228092</v>
      </c>
      <c r="F283" s="61">
        <v>3.9329036417295896E-4</v>
      </c>
    </row>
    <row r="284" spans="1:6" x14ac:dyDescent="0.2">
      <c r="A284" s="49" t="s">
        <v>195</v>
      </c>
      <c r="B284" s="49" t="s">
        <v>2</v>
      </c>
      <c r="C284" s="59">
        <v>12</v>
      </c>
      <c r="D284" s="60">
        <v>1862689</v>
      </c>
      <c r="E284" s="60">
        <v>111761</v>
      </c>
      <c r="F284" s="61">
        <v>1.9270524345586023E-4</v>
      </c>
    </row>
    <row r="285" spans="1:6" x14ac:dyDescent="0.2">
      <c r="A285" s="49" t="s">
        <v>195</v>
      </c>
      <c r="B285" s="49" t="s">
        <v>6</v>
      </c>
      <c r="C285" s="59">
        <v>7</v>
      </c>
      <c r="D285" s="60">
        <v>103342</v>
      </c>
      <c r="E285" s="60">
        <v>6201</v>
      </c>
      <c r="F285" s="61">
        <v>1.0692148555129153E-5</v>
      </c>
    </row>
    <row r="286" spans="1:6" x14ac:dyDescent="0.2">
      <c r="A286" s="49" t="s">
        <v>195</v>
      </c>
      <c r="B286" s="49" t="s">
        <v>10</v>
      </c>
      <c r="C286" s="59">
        <v>101</v>
      </c>
      <c r="D286" s="60">
        <v>3688303</v>
      </c>
      <c r="E286" s="60">
        <v>221298</v>
      </c>
      <c r="F286" s="61">
        <v>3.8157572826204989E-4</v>
      </c>
    </row>
    <row r="287" spans="1:6" x14ac:dyDescent="0.2">
      <c r="A287" s="49" t="s">
        <v>195</v>
      </c>
      <c r="B287" s="49" t="s">
        <v>4</v>
      </c>
      <c r="C287" s="59">
        <v>22</v>
      </c>
      <c r="D287" s="60">
        <v>2971551</v>
      </c>
      <c r="E287" s="60">
        <v>178270</v>
      </c>
      <c r="F287" s="61">
        <v>3.0738418366761395E-4</v>
      </c>
    </row>
    <row r="288" spans="1:6" x14ac:dyDescent="0.2">
      <c r="A288" s="49" t="s">
        <v>195</v>
      </c>
      <c r="B288" s="49" t="s">
        <v>794</v>
      </c>
      <c r="C288" s="59">
        <v>264</v>
      </c>
      <c r="D288" s="60">
        <v>4944779</v>
      </c>
      <c r="E288" s="60">
        <v>294085</v>
      </c>
      <c r="F288" s="61">
        <v>5.0707958520160572E-4</v>
      </c>
    </row>
    <row r="289" spans="1:6" x14ac:dyDescent="0.2">
      <c r="A289" s="49" t="s">
        <v>195</v>
      </c>
      <c r="B289" s="49" t="s">
        <v>8</v>
      </c>
      <c r="C289" s="59">
        <v>87</v>
      </c>
      <c r="D289" s="60">
        <v>3219030</v>
      </c>
      <c r="E289" s="60">
        <v>193142</v>
      </c>
      <c r="F289" s="61">
        <v>3.3302740787530315E-4</v>
      </c>
    </row>
    <row r="290" spans="1:6" x14ac:dyDescent="0.2">
      <c r="A290" s="49" t="s">
        <v>195</v>
      </c>
      <c r="B290" s="49" t="s">
        <v>795</v>
      </c>
      <c r="C290" s="59">
        <v>43</v>
      </c>
      <c r="D290" s="60">
        <v>2325456</v>
      </c>
      <c r="E290" s="60">
        <v>139527</v>
      </c>
      <c r="F290" s="61">
        <v>2.4058110166932838E-4</v>
      </c>
    </row>
    <row r="291" spans="1:6" x14ac:dyDescent="0.2">
      <c r="A291" s="49" t="s">
        <v>195</v>
      </c>
      <c r="B291" s="49" t="s">
        <v>25</v>
      </c>
      <c r="C291" s="59">
        <v>39</v>
      </c>
      <c r="D291" s="60">
        <v>4138456</v>
      </c>
      <c r="E291" s="60">
        <v>248307</v>
      </c>
      <c r="F291" s="61">
        <v>4.281463201545645E-4</v>
      </c>
    </row>
    <row r="292" spans="1:6" x14ac:dyDescent="0.2">
      <c r="A292" s="49" t="s">
        <v>195</v>
      </c>
      <c r="B292" s="49" t="s">
        <v>53</v>
      </c>
      <c r="C292" s="59">
        <v>672</v>
      </c>
      <c r="D292" s="60">
        <v>30818792</v>
      </c>
      <c r="E292" s="60">
        <v>1846500</v>
      </c>
      <c r="F292" s="61">
        <v>3.1838497511765813E-3</v>
      </c>
    </row>
    <row r="293" spans="1:6" x14ac:dyDescent="0.2">
      <c r="A293" s="49" t="s">
        <v>206</v>
      </c>
      <c r="B293" s="49" t="s">
        <v>5</v>
      </c>
      <c r="C293" s="59">
        <v>19</v>
      </c>
      <c r="D293" s="60">
        <v>1607865</v>
      </c>
      <c r="E293" s="60">
        <v>96472</v>
      </c>
      <c r="F293" s="61">
        <v>1.6634300200135777E-4</v>
      </c>
    </row>
    <row r="294" spans="1:6" x14ac:dyDescent="0.2">
      <c r="A294" s="49" t="s">
        <v>206</v>
      </c>
      <c r="B294" s="49" t="s">
        <v>1</v>
      </c>
      <c r="C294" s="59">
        <v>18</v>
      </c>
      <c r="D294" s="60">
        <v>11026590</v>
      </c>
      <c r="E294" s="60">
        <v>661595</v>
      </c>
      <c r="F294" s="61">
        <v>1.1407631064877717E-3</v>
      </c>
    </row>
    <row r="295" spans="1:6" x14ac:dyDescent="0.2">
      <c r="A295" s="49" t="s">
        <v>206</v>
      </c>
      <c r="B295" s="49" t="s">
        <v>793</v>
      </c>
      <c r="C295" s="59">
        <v>134</v>
      </c>
      <c r="D295" s="60">
        <v>15021861</v>
      </c>
      <c r="E295" s="60">
        <v>900766</v>
      </c>
      <c r="F295" s="61">
        <v>1.5531565691677901E-3</v>
      </c>
    </row>
    <row r="296" spans="1:6" x14ac:dyDescent="0.2">
      <c r="A296" s="49" t="s">
        <v>206</v>
      </c>
      <c r="B296" s="49" t="s">
        <v>3</v>
      </c>
      <c r="C296" s="59">
        <v>44</v>
      </c>
      <c r="D296" s="60">
        <v>15080021</v>
      </c>
      <c r="E296" s="60">
        <v>904801</v>
      </c>
      <c r="F296" s="61">
        <v>1.5601139662682491E-3</v>
      </c>
    </row>
    <row r="297" spans="1:6" x14ac:dyDescent="0.2">
      <c r="A297" s="49" t="s">
        <v>206</v>
      </c>
      <c r="B297" s="49" t="s">
        <v>2</v>
      </c>
      <c r="C297" s="59">
        <v>15</v>
      </c>
      <c r="D297" s="60">
        <v>16957096</v>
      </c>
      <c r="E297" s="60">
        <v>1017426</v>
      </c>
      <c r="F297" s="61">
        <v>1.7543089720772186E-3</v>
      </c>
    </row>
    <row r="298" spans="1:6" x14ac:dyDescent="0.2">
      <c r="A298" s="49" t="s">
        <v>206</v>
      </c>
      <c r="B298" s="49" t="s">
        <v>6</v>
      </c>
      <c r="C298" s="59">
        <v>18</v>
      </c>
      <c r="D298" s="60">
        <v>2826711</v>
      </c>
      <c r="E298" s="60">
        <v>169603</v>
      </c>
      <c r="F298" s="61">
        <v>2.9244000506298496E-4</v>
      </c>
    </row>
    <row r="299" spans="1:6" x14ac:dyDescent="0.2">
      <c r="A299" s="49" t="s">
        <v>206</v>
      </c>
      <c r="B299" s="49" t="s">
        <v>10</v>
      </c>
      <c r="C299" s="59">
        <v>166</v>
      </c>
      <c r="D299" s="60">
        <v>12298686</v>
      </c>
      <c r="E299" s="60">
        <v>737921</v>
      </c>
      <c r="F299" s="61">
        <v>1.2723691265843346E-3</v>
      </c>
    </row>
    <row r="300" spans="1:6" x14ac:dyDescent="0.2">
      <c r="A300" s="49" t="s">
        <v>206</v>
      </c>
      <c r="B300" s="49" t="s">
        <v>4</v>
      </c>
      <c r="C300" s="59">
        <v>27</v>
      </c>
      <c r="D300" s="60">
        <v>6410967</v>
      </c>
      <c r="E300" s="60">
        <v>384622</v>
      </c>
      <c r="F300" s="61">
        <v>6.6318909233524992E-4</v>
      </c>
    </row>
    <row r="301" spans="1:6" x14ac:dyDescent="0.2">
      <c r="A301" s="49" t="s">
        <v>206</v>
      </c>
      <c r="B301" s="49" t="s">
        <v>794</v>
      </c>
      <c r="C301" s="59">
        <v>451</v>
      </c>
      <c r="D301" s="60">
        <v>12505075</v>
      </c>
      <c r="E301" s="60">
        <v>733705</v>
      </c>
      <c r="F301" s="61">
        <v>1.2650996380649952E-3</v>
      </c>
    </row>
    <row r="302" spans="1:6" x14ac:dyDescent="0.2">
      <c r="A302" s="49" t="s">
        <v>206</v>
      </c>
      <c r="B302" s="49" t="s">
        <v>8</v>
      </c>
      <c r="C302" s="59">
        <v>148</v>
      </c>
      <c r="D302" s="60">
        <v>7767234</v>
      </c>
      <c r="E302" s="60">
        <v>466034</v>
      </c>
      <c r="F302" s="61">
        <v>8.0356470887615861E-4</v>
      </c>
    </row>
    <row r="303" spans="1:6" x14ac:dyDescent="0.2">
      <c r="A303" s="49" t="s">
        <v>206</v>
      </c>
      <c r="B303" s="49" t="s">
        <v>795</v>
      </c>
      <c r="C303" s="59">
        <v>64</v>
      </c>
      <c r="D303" s="60">
        <v>6185081</v>
      </c>
      <c r="E303" s="60">
        <v>371105</v>
      </c>
      <c r="F303" s="61">
        <v>6.3988224311420806E-4</v>
      </c>
    </row>
    <row r="304" spans="1:6" x14ac:dyDescent="0.2">
      <c r="A304" s="49" t="s">
        <v>206</v>
      </c>
      <c r="B304" s="49" t="s">
        <v>25</v>
      </c>
      <c r="C304" s="59">
        <v>40</v>
      </c>
      <c r="D304" s="60">
        <v>6167281</v>
      </c>
      <c r="E304" s="60">
        <v>370037</v>
      </c>
      <c r="F304" s="61">
        <v>6.3804073131661445E-4</v>
      </c>
    </row>
    <row r="305" spans="1:6" x14ac:dyDescent="0.2">
      <c r="A305" s="49" t="s">
        <v>206</v>
      </c>
      <c r="B305" s="49" t="s">
        <v>53</v>
      </c>
      <c r="C305" s="59">
        <v>1144</v>
      </c>
      <c r="D305" s="60">
        <v>113854468</v>
      </c>
      <c r="E305" s="60">
        <v>6814087</v>
      </c>
      <c r="F305" s="61">
        <v>1.1749271161356933E-2</v>
      </c>
    </row>
    <row r="306" spans="1:6" x14ac:dyDescent="0.2">
      <c r="A306" s="49" t="s">
        <v>217</v>
      </c>
      <c r="B306" s="49" t="s">
        <v>5</v>
      </c>
      <c r="C306" s="59" t="s">
        <v>792</v>
      </c>
      <c r="D306" s="60" t="s">
        <v>792</v>
      </c>
      <c r="E306" s="60" t="s">
        <v>792</v>
      </c>
      <c r="F306" s="61" t="s">
        <v>792</v>
      </c>
    </row>
    <row r="307" spans="1:6" x14ac:dyDescent="0.2">
      <c r="A307" s="49" t="s">
        <v>217</v>
      </c>
      <c r="B307" s="49" t="s">
        <v>1</v>
      </c>
      <c r="C307" s="59">
        <v>12</v>
      </c>
      <c r="D307" s="60">
        <v>2169170</v>
      </c>
      <c r="E307" s="60">
        <v>130150</v>
      </c>
      <c r="F307" s="61">
        <v>2.2441269705693586E-4</v>
      </c>
    </row>
    <row r="308" spans="1:6" x14ac:dyDescent="0.2">
      <c r="A308" s="49" t="s">
        <v>217</v>
      </c>
      <c r="B308" s="49" t="s">
        <v>793</v>
      </c>
      <c r="C308" s="59">
        <v>44</v>
      </c>
      <c r="D308" s="60">
        <v>3573151</v>
      </c>
      <c r="E308" s="60">
        <v>214389</v>
      </c>
      <c r="F308" s="61">
        <v>3.6966280222312271E-4</v>
      </c>
    </row>
    <row r="309" spans="1:6" x14ac:dyDescent="0.2">
      <c r="A309" s="49" t="s">
        <v>217</v>
      </c>
      <c r="B309" s="49" t="s">
        <v>3</v>
      </c>
      <c r="C309" s="59">
        <v>14</v>
      </c>
      <c r="D309" s="60">
        <v>4348542</v>
      </c>
      <c r="E309" s="60">
        <v>260913</v>
      </c>
      <c r="F309" s="61">
        <v>4.4988236670930699E-4</v>
      </c>
    </row>
    <row r="310" spans="1:6" x14ac:dyDescent="0.2">
      <c r="A310" s="49" t="s">
        <v>217</v>
      </c>
      <c r="B310" s="49" t="s">
        <v>2</v>
      </c>
      <c r="C310" s="59" t="s">
        <v>792</v>
      </c>
      <c r="D310" s="60" t="s">
        <v>792</v>
      </c>
      <c r="E310" s="60" t="s">
        <v>792</v>
      </c>
      <c r="F310" s="61" t="s">
        <v>792</v>
      </c>
    </row>
    <row r="311" spans="1:6" x14ac:dyDescent="0.2">
      <c r="A311" s="49" t="s">
        <v>217</v>
      </c>
      <c r="B311" s="49" t="s">
        <v>6</v>
      </c>
      <c r="C311" s="59">
        <v>10</v>
      </c>
      <c r="D311" s="60">
        <v>384942</v>
      </c>
      <c r="E311" s="60">
        <v>23097</v>
      </c>
      <c r="F311" s="61">
        <v>3.9825279015935823E-5</v>
      </c>
    </row>
    <row r="312" spans="1:6" x14ac:dyDescent="0.2">
      <c r="A312" s="49" t="s">
        <v>217</v>
      </c>
      <c r="B312" s="49" t="s">
        <v>10</v>
      </c>
      <c r="C312" s="59">
        <v>69</v>
      </c>
      <c r="D312" s="60">
        <v>1712030</v>
      </c>
      <c r="E312" s="60">
        <v>102722</v>
      </c>
      <c r="F312" s="61">
        <v>1.7711963939364244E-4</v>
      </c>
    </row>
    <row r="313" spans="1:6" x14ac:dyDescent="0.2">
      <c r="A313" s="49" t="s">
        <v>217</v>
      </c>
      <c r="B313" s="49" t="s">
        <v>4</v>
      </c>
      <c r="C313" s="59">
        <v>13</v>
      </c>
      <c r="D313" s="60">
        <v>1996142</v>
      </c>
      <c r="E313" s="60">
        <v>115104</v>
      </c>
      <c r="F313" s="61">
        <v>1.9846945126424543E-4</v>
      </c>
    </row>
    <row r="314" spans="1:6" x14ac:dyDescent="0.2">
      <c r="A314" s="49" t="s">
        <v>217</v>
      </c>
      <c r="B314" s="49" t="s">
        <v>794</v>
      </c>
      <c r="C314" s="59">
        <v>181</v>
      </c>
      <c r="D314" s="60">
        <v>4856734</v>
      </c>
      <c r="E314" s="60">
        <v>287155</v>
      </c>
      <c r="F314" s="61">
        <v>4.9513044966104048E-4</v>
      </c>
    </row>
    <row r="315" spans="1:6" x14ac:dyDescent="0.2">
      <c r="A315" s="49" t="s">
        <v>217</v>
      </c>
      <c r="B315" s="49" t="s">
        <v>8</v>
      </c>
      <c r="C315" s="59">
        <v>51</v>
      </c>
      <c r="D315" s="60">
        <v>3242960</v>
      </c>
      <c r="E315" s="60">
        <v>194578</v>
      </c>
      <c r="F315" s="61">
        <v>3.3550344808255448E-4</v>
      </c>
    </row>
    <row r="316" spans="1:6" x14ac:dyDescent="0.2">
      <c r="A316" s="49" t="s">
        <v>217</v>
      </c>
      <c r="B316" s="49" t="s">
        <v>795</v>
      </c>
      <c r="C316" s="59">
        <v>42</v>
      </c>
      <c r="D316" s="60">
        <v>3018079</v>
      </c>
      <c r="E316" s="60">
        <v>181085</v>
      </c>
      <c r="F316" s="61">
        <v>3.1223798114909896E-4</v>
      </c>
    </row>
    <row r="317" spans="1:6" x14ac:dyDescent="0.2">
      <c r="A317" s="49" t="s">
        <v>217</v>
      </c>
      <c r="B317" s="49" t="s">
        <v>25</v>
      </c>
      <c r="C317" s="59">
        <v>22</v>
      </c>
      <c r="D317" s="60">
        <v>1573812</v>
      </c>
      <c r="E317" s="60">
        <v>94429</v>
      </c>
      <c r="F317" s="61">
        <v>1.6282033477056776E-4</v>
      </c>
    </row>
    <row r="318" spans="1:6" x14ac:dyDescent="0.2">
      <c r="A318" s="49" t="s">
        <v>217</v>
      </c>
      <c r="B318" s="49" t="s">
        <v>53</v>
      </c>
      <c r="C318" s="59">
        <v>471</v>
      </c>
      <c r="D318" s="60">
        <v>33209059</v>
      </c>
      <c r="E318" s="60">
        <v>1983629</v>
      </c>
      <c r="F318" s="61">
        <v>3.420296072611238E-3</v>
      </c>
    </row>
    <row r="319" spans="1:6" x14ac:dyDescent="0.2">
      <c r="A319" s="49" t="s">
        <v>226</v>
      </c>
      <c r="B319" s="49" t="s">
        <v>5</v>
      </c>
      <c r="C319" s="59">
        <v>89</v>
      </c>
      <c r="D319" s="60">
        <v>28258257</v>
      </c>
      <c r="E319" s="60">
        <v>1695495</v>
      </c>
      <c r="F319" s="61">
        <v>2.9234775704690698E-3</v>
      </c>
    </row>
    <row r="320" spans="1:6" x14ac:dyDescent="0.2">
      <c r="A320" s="49" t="s">
        <v>226</v>
      </c>
      <c r="B320" s="49" t="s">
        <v>1</v>
      </c>
      <c r="C320" s="59">
        <v>27</v>
      </c>
      <c r="D320" s="60">
        <v>20558766</v>
      </c>
      <c r="E320" s="60">
        <v>1233526</v>
      </c>
      <c r="F320" s="61">
        <v>2.1269219865528532E-3</v>
      </c>
    </row>
    <row r="321" spans="1:6" x14ac:dyDescent="0.2">
      <c r="A321" s="49" t="s">
        <v>226</v>
      </c>
      <c r="B321" s="49" t="s">
        <v>793</v>
      </c>
      <c r="C321" s="59">
        <v>169</v>
      </c>
      <c r="D321" s="60">
        <v>37531424</v>
      </c>
      <c r="E321" s="60">
        <v>2251885</v>
      </c>
      <c r="F321" s="61">
        <v>3.8828396950599921E-3</v>
      </c>
    </row>
    <row r="322" spans="1:6" x14ac:dyDescent="0.2">
      <c r="A322" s="49" t="s">
        <v>226</v>
      </c>
      <c r="B322" s="49" t="s">
        <v>3</v>
      </c>
      <c r="C322" s="59">
        <v>63</v>
      </c>
      <c r="D322" s="60">
        <v>22441552</v>
      </c>
      <c r="E322" s="60">
        <v>1346493</v>
      </c>
      <c r="F322" s="61">
        <v>2.3217066899599288E-3</v>
      </c>
    </row>
    <row r="323" spans="1:6" x14ac:dyDescent="0.2">
      <c r="A323" s="49" t="s">
        <v>226</v>
      </c>
      <c r="B323" s="49" t="s">
        <v>2</v>
      </c>
      <c r="C323" s="59">
        <v>15</v>
      </c>
      <c r="D323" s="60">
        <v>47141472</v>
      </c>
      <c r="E323" s="60">
        <v>2828488</v>
      </c>
      <c r="F323" s="61">
        <v>4.8770543271085542E-3</v>
      </c>
    </row>
    <row r="324" spans="1:6" x14ac:dyDescent="0.2">
      <c r="A324" s="49" t="s">
        <v>226</v>
      </c>
      <c r="B324" s="49" t="s">
        <v>6</v>
      </c>
      <c r="C324" s="59">
        <v>28</v>
      </c>
      <c r="D324" s="60">
        <v>11397348</v>
      </c>
      <c r="E324" s="60">
        <v>683841</v>
      </c>
      <c r="F324" s="61">
        <v>1.179121038556374E-3</v>
      </c>
    </row>
    <row r="325" spans="1:6" x14ac:dyDescent="0.2">
      <c r="A325" s="49" t="s">
        <v>226</v>
      </c>
      <c r="B325" s="49" t="s">
        <v>10</v>
      </c>
      <c r="C325" s="59">
        <v>233</v>
      </c>
      <c r="D325" s="60">
        <v>8409614</v>
      </c>
      <c r="E325" s="60">
        <v>504541</v>
      </c>
      <c r="F325" s="61">
        <v>8.6996086504651144E-4</v>
      </c>
    </row>
    <row r="326" spans="1:6" x14ac:dyDescent="0.2">
      <c r="A326" s="49" t="s">
        <v>226</v>
      </c>
      <c r="B326" s="49" t="s">
        <v>4</v>
      </c>
      <c r="C326" s="59">
        <v>32</v>
      </c>
      <c r="D326" s="60">
        <v>12422773</v>
      </c>
      <c r="E326" s="60">
        <v>745327</v>
      </c>
      <c r="F326" s="61">
        <v>1.2851390108286963E-3</v>
      </c>
    </row>
    <row r="327" spans="1:6" x14ac:dyDescent="0.2">
      <c r="A327" s="49" t="s">
        <v>226</v>
      </c>
      <c r="B327" s="49" t="s">
        <v>794</v>
      </c>
      <c r="C327" s="59">
        <v>656</v>
      </c>
      <c r="D327" s="60">
        <v>28462797</v>
      </c>
      <c r="E327" s="60">
        <v>1652528</v>
      </c>
      <c r="F327" s="61">
        <v>2.8493912058555827E-3</v>
      </c>
    </row>
    <row r="328" spans="1:6" x14ac:dyDescent="0.2">
      <c r="A328" s="49" t="s">
        <v>226</v>
      </c>
      <c r="B328" s="49" t="s">
        <v>8</v>
      </c>
      <c r="C328" s="59">
        <v>284</v>
      </c>
      <c r="D328" s="60">
        <v>63274291</v>
      </c>
      <c r="E328" s="60">
        <v>3796457</v>
      </c>
      <c r="F328" s="61">
        <v>6.5460864743041372E-3</v>
      </c>
    </row>
    <row r="329" spans="1:6" x14ac:dyDescent="0.2">
      <c r="A329" s="49" t="s">
        <v>226</v>
      </c>
      <c r="B329" s="49" t="s">
        <v>795</v>
      </c>
      <c r="C329" s="59">
        <v>80</v>
      </c>
      <c r="D329" s="60">
        <v>15693114</v>
      </c>
      <c r="E329" s="60">
        <v>941587</v>
      </c>
      <c r="F329" s="61">
        <v>1.6235426675662624E-3</v>
      </c>
    </row>
    <row r="330" spans="1:6" x14ac:dyDescent="0.2">
      <c r="A330" s="49" t="s">
        <v>226</v>
      </c>
      <c r="B330" s="49" t="s">
        <v>25</v>
      </c>
      <c r="C330" s="59">
        <v>47</v>
      </c>
      <c r="D330" s="60">
        <v>34448923</v>
      </c>
      <c r="E330" s="60">
        <v>2066935</v>
      </c>
      <c r="F330" s="61">
        <v>3.5639374413475042E-3</v>
      </c>
    </row>
    <row r="331" spans="1:6" x14ac:dyDescent="0.2">
      <c r="A331" s="49" t="s">
        <v>226</v>
      </c>
      <c r="B331" s="49" t="s">
        <v>53</v>
      </c>
      <c r="C331" s="59">
        <v>1723</v>
      </c>
      <c r="D331" s="60">
        <v>330040331</v>
      </c>
      <c r="E331" s="60">
        <v>19747105</v>
      </c>
      <c r="F331" s="61">
        <v>3.4049182421179436E-2</v>
      </c>
    </row>
    <row r="332" spans="1:6" x14ac:dyDescent="0.2">
      <c r="A332" s="49" t="s">
        <v>243</v>
      </c>
      <c r="B332" s="49" t="s">
        <v>5</v>
      </c>
      <c r="C332" s="59" t="s">
        <v>792</v>
      </c>
      <c r="D332" s="60" t="s">
        <v>792</v>
      </c>
      <c r="E332" s="60" t="s">
        <v>792</v>
      </c>
      <c r="F332" s="61" t="s">
        <v>792</v>
      </c>
    </row>
    <row r="333" spans="1:6" x14ac:dyDescent="0.2">
      <c r="A333" s="49" t="s">
        <v>243</v>
      </c>
      <c r="B333" s="49" t="s">
        <v>1</v>
      </c>
      <c r="C333" s="59">
        <v>7</v>
      </c>
      <c r="D333" s="60">
        <v>225077</v>
      </c>
      <c r="E333" s="60">
        <v>13505</v>
      </c>
      <c r="F333" s="61">
        <v>2.3286158077248703E-5</v>
      </c>
    </row>
    <row r="334" spans="1:6" x14ac:dyDescent="0.2">
      <c r="A334" s="49" t="s">
        <v>243</v>
      </c>
      <c r="B334" s="49" t="s">
        <v>793</v>
      </c>
      <c r="C334" s="59">
        <v>11</v>
      </c>
      <c r="D334" s="60">
        <v>430920</v>
      </c>
      <c r="E334" s="60">
        <v>25855</v>
      </c>
      <c r="F334" s="61">
        <v>4.4580793564403199E-5</v>
      </c>
    </row>
    <row r="335" spans="1:6" x14ac:dyDescent="0.2">
      <c r="A335" s="49" t="s">
        <v>243</v>
      </c>
      <c r="B335" s="49" t="s">
        <v>3</v>
      </c>
      <c r="C335" s="59">
        <v>15</v>
      </c>
      <c r="D335" s="60">
        <v>1582144</v>
      </c>
      <c r="E335" s="60">
        <v>94929</v>
      </c>
      <c r="F335" s="61">
        <v>1.6368246576195056E-4</v>
      </c>
    </row>
    <row r="336" spans="1:6" x14ac:dyDescent="0.2">
      <c r="A336" s="49" t="s">
        <v>243</v>
      </c>
      <c r="B336" s="49" t="s">
        <v>2</v>
      </c>
      <c r="C336" s="59" t="s">
        <v>792</v>
      </c>
      <c r="D336" s="60" t="s">
        <v>792</v>
      </c>
      <c r="E336" s="60" t="s">
        <v>792</v>
      </c>
      <c r="F336" s="61" t="s">
        <v>792</v>
      </c>
    </row>
    <row r="337" spans="1:6" x14ac:dyDescent="0.2">
      <c r="A337" s="49" t="s">
        <v>243</v>
      </c>
      <c r="B337" s="49" t="s">
        <v>6</v>
      </c>
      <c r="C337" s="59">
        <v>7</v>
      </c>
      <c r="D337" s="60">
        <v>431394</v>
      </c>
      <c r="E337" s="60">
        <v>25884</v>
      </c>
      <c r="F337" s="61">
        <v>4.46307971619034E-5</v>
      </c>
    </row>
    <row r="338" spans="1:6" x14ac:dyDescent="0.2">
      <c r="A338" s="49" t="s">
        <v>243</v>
      </c>
      <c r="B338" s="49" t="s">
        <v>10</v>
      </c>
      <c r="C338" s="59">
        <v>50</v>
      </c>
      <c r="D338" s="60">
        <v>2925569</v>
      </c>
      <c r="E338" s="60">
        <v>175534</v>
      </c>
      <c r="F338" s="61">
        <v>3.0266660288276741E-4</v>
      </c>
    </row>
    <row r="339" spans="1:6" x14ac:dyDescent="0.2">
      <c r="A339" s="49" t="s">
        <v>243</v>
      </c>
      <c r="B339" s="49" t="s">
        <v>4</v>
      </c>
      <c r="C339" s="59">
        <v>9</v>
      </c>
      <c r="D339" s="60">
        <v>1039046</v>
      </c>
      <c r="E339" s="60">
        <v>62343</v>
      </c>
      <c r="F339" s="61">
        <v>1.0749566479155245E-4</v>
      </c>
    </row>
    <row r="340" spans="1:6" x14ac:dyDescent="0.2">
      <c r="A340" s="49" t="s">
        <v>243</v>
      </c>
      <c r="B340" s="49" t="s">
        <v>794</v>
      </c>
      <c r="C340" s="59">
        <v>97</v>
      </c>
      <c r="D340" s="60">
        <v>1958742</v>
      </c>
      <c r="E340" s="60">
        <v>116099</v>
      </c>
      <c r="F340" s="61">
        <v>2.0018509193709714E-4</v>
      </c>
    </row>
    <row r="341" spans="1:6" x14ac:dyDescent="0.2">
      <c r="A341" s="49" t="s">
        <v>243</v>
      </c>
      <c r="B341" s="49" t="s">
        <v>8</v>
      </c>
      <c r="C341" s="59">
        <v>73</v>
      </c>
      <c r="D341" s="60">
        <v>3914209</v>
      </c>
      <c r="E341" s="60">
        <v>234853</v>
      </c>
      <c r="F341" s="61">
        <v>4.0494809943843684E-4</v>
      </c>
    </row>
    <row r="342" spans="1:6" x14ac:dyDescent="0.2">
      <c r="A342" s="49" t="s">
        <v>243</v>
      </c>
      <c r="B342" s="49" t="s">
        <v>795</v>
      </c>
      <c r="C342" s="59">
        <v>12</v>
      </c>
      <c r="D342" s="60">
        <v>1896828</v>
      </c>
      <c r="E342" s="60">
        <v>113810</v>
      </c>
      <c r="F342" s="61">
        <v>1.9623825625854683E-4</v>
      </c>
    </row>
    <row r="343" spans="1:6" x14ac:dyDescent="0.2">
      <c r="A343" s="49" t="s">
        <v>243</v>
      </c>
      <c r="B343" s="49" t="s">
        <v>25</v>
      </c>
      <c r="C343" s="59">
        <v>22</v>
      </c>
      <c r="D343" s="60">
        <v>4632869</v>
      </c>
      <c r="E343" s="60">
        <v>277972</v>
      </c>
      <c r="F343" s="61">
        <v>4.7929655187330442E-4</v>
      </c>
    </row>
    <row r="344" spans="1:6" x14ac:dyDescent="0.2">
      <c r="A344" s="49" t="s">
        <v>243</v>
      </c>
      <c r="B344" s="49" t="s">
        <v>53</v>
      </c>
      <c r="C344" s="59">
        <v>312</v>
      </c>
      <c r="D344" s="60">
        <v>19713456</v>
      </c>
      <c r="E344" s="60">
        <v>1181382</v>
      </c>
      <c r="F344" s="61">
        <v>2.0370120697235268E-3</v>
      </c>
    </row>
    <row r="345" spans="1:6" x14ac:dyDescent="0.2">
      <c r="A345" s="49" t="s">
        <v>247</v>
      </c>
      <c r="B345" s="49" t="s">
        <v>5</v>
      </c>
      <c r="C345" s="59" t="s">
        <v>792</v>
      </c>
      <c r="D345" s="60" t="s">
        <v>792</v>
      </c>
      <c r="E345" s="60" t="s">
        <v>792</v>
      </c>
      <c r="F345" s="61" t="s">
        <v>792</v>
      </c>
    </row>
    <row r="346" spans="1:6" x14ac:dyDescent="0.2">
      <c r="A346" s="49" t="s">
        <v>247</v>
      </c>
      <c r="B346" s="49" t="s">
        <v>1</v>
      </c>
      <c r="C346" s="59">
        <v>5</v>
      </c>
      <c r="D346" s="60">
        <v>613223</v>
      </c>
      <c r="E346" s="60">
        <v>36793</v>
      </c>
      <c r="F346" s="61">
        <v>6.3440771131892745E-5</v>
      </c>
    </row>
    <row r="347" spans="1:6" x14ac:dyDescent="0.2">
      <c r="A347" s="49" t="s">
        <v>247</v>
      </c>
      <c r="B347" s="49" t="s">
        <v>793</v>
      </c>
      <c r="C347" s="59">
        <v>20</v>
      </c>
      <c r="D347" s="60">
        <v>638130</v>
      </c>
      <c r="E347" s="60">
        <v>38288</v>
      </c>
      <c r="F347" s="61">
        <v>6.6018542796127236E-5</v>
      </c>
    </row>
    <row r="348" spans="1:6" x14ac:dyDescent="0.2">
      <c r="A348" s="49" t="s">
        <v>247</v>
      </c>
      <c r="B348" s="49" t="s">
        <v>3</v>
      </c>
      <c r="C348" s="59">
        <v>6</v>
      </c>
      <c r="D348" s="60">
        <v>1538653</v>
      </c>
      <c r="E348" s="60">
        <v>92319</v>
      </c>
      <c r="F348" s="61">
        <v>1.5918214198693247E-4</v>
      </c>
    </row>
    <row r="349" spans="1:6" x14ac:dyDescent="0.2">
      <c r="A349" s="49" t="s">
        <v>247</v>
      </c>
      <c r="B349" s="49" t="s">
        <v>2</v>
      </c>
      <c r="C349" s="59" t="s">
        <v>792</v>
      </c>
      <c r="D349" s="60" t="s">
        <v>792</v>
      </c>
      <c r="E349" s="60" t="s">
        <v>792</v>
      </c>
      <c r="F349" s="61" t="s">
        <v>792</v>
      </c>
    </row>
    <row r="350" spans="1:6" x14ac:dyDescent="0.2">
      <c r="A350" s="49" t="s">
        <v>247</v>
      </c>
      <c r="B350" s="49" t="s">
        <v>6</v>
      </c>
      <c r="C350" s="59">
        <v>6</v>
      </c>
      <c r="D350" s="60">
        <v>269784</v>
      </c>
      <c r="E350" s="60">
        <v>16187</v>
      </c>
      <c r="F350" s="61">
        <v>2.7910628715025898E-5</v>
      </c>
    </row>
    <row r="351" spans="1:6" x14ac:dyDescent="0.2">
      <c r="A351" s="49" t="s">
        <v>247</v>
      </c>
      <c r="B351" s="49" t="s">
        <v>10</v>
      </c>
      <c r="C351" s="59">
        <v>44</v>
      </c>
      <c r="D351" s="60">
        <v>2076759</v>
      </c>
      <c r="E351" s="60">
        <v>124606</v>
      </c>
      <c r="F351" s="61">
        <v>2.1485338862448365E-4</v>
      </c>
    </row>
    <row r="352" spans="1:6" x14ac:dyDescent="0.2">
      <c r="A352" s="49" t="s">
        <v>247</v>
      </c>
      <c r="B352" s="49" t="s">
        <v>4</v>
      </c>
      <c r="C352" s="59" t="s">
        <v>792</v>
      </c>
      <c r="D352" s="60" t="s">
        <v>792</v>
      </c>
      <c r="E352" s="60" t="s">
        <v>792</v>
      </c>
      <c r="F352" s="61" t="s">
        <v>792</v>
      </c>
    </row>
    <row r="353" spans="1:6" x14ac:dyDescent="0.2">
      <c r="A353" s="49" t="s">
        <v>247</v>
      </c>
      <c r="B353" s="49" t="s">
        <v>794</v>
      </c>
      <c r="C353" s="59">
        <v>87</v>
      </c>
      <c r="D353" s="60">
        <v>1891194</v>
      </c>
      <c r="E353" s="60">
        <v>111726</v>
      </c>
      <c r="F353" s="61">
        <v>1.9264489428646341E-4</v>
      </c>
    </row>
    <row r="354" spans="1:6" x14ac:dyDescent="0.2">
      <c r="A354" s="49" t="s">
        <v>247</v>
      </c>
      <c r="B354" s="49" t="s">
        <v>8</v>
      </c>
      <c r="C354" s="59">
        <v>35</v>
      </c>
      <c r="D354" s="60">
        <v>442698</v>
      </c>
      <c r="E354" s="60">
        <v>26562</v>
      </c>
      <c r="F354" s="61">
        <v>4.5799846786218442E-5</v>
      </c>
    </row>
    <row r="355" spans="1:6" x14ac:dyDescent="0.2">
      <c r="A355" s="49" t="s">
        <v>247</v>
      </c>
      <c r="B355" s="49" t="s">
        <v>795</v>
      </c>
      <c r="C355" s="59">
        <v>18</v>
      </c>
      <c r="D355" s="60">
        <v>1242339</v>
      </c>
      <c r="E355" s="60">
        <v>74540</v>
      </c>
      <c r="F355" s="61">
        <v>1.2852648819534381E-4</v>
      </c>
    </row>
    <row r="356" spans="1:6" x14ac:dyDescent="0.2">
      <c r="A356" s="49" t="s">
        <v>247</v>
      </c>
      <c r="B356" s="49" t="s">
        <v>25</v>
      </c>
      <c r="C356" s="59">
        <v>8</v>
      </c>
      <c r="D356" s="60">
        <v>1238465</v>
      </c>
      <c r="E356" s="60">
        <v>74308</v>
      </c>
      <c r="F356" s="61">
        <v>1.2812645941534222E-4</v>
      </c>
    </row>
    <row r="357" spans="1:6" x14ac:dyDescent="0.2">
      <c r="A357" s="49" t="s">
        <v>247</v>
      </c>
      <c r="B357" s="49" t="s">
        <v>53</v>
      </c>
      <c r="C357" s="59">
        <v>239</v>
      </c>
      <c r="D357" s="60">
        <v>11737871</v>
      </c>
      <c r="E357" s="60">
        <v>702527</v>
      </c>
      <c r="F357" s="61">
        <v>1.211340597966331E-3</v>
      </c>
    </row>
    <row r="358" spans="1:6" x14ac:dyDescent="0.2">
      <c r="A358" s="49" t="s">
        <v>252</v>
      </c>
      <c r="B358" s="49" t="s">
        <v>5</v>
      </c>
      <c r="C358" s="59">
        <v>5</v>
      </c>
      <c r="D358" s="60">
        <v>333233</v>
      </c>
      <c r="E358" s="60">
        <v>19994</v>
      </c>
      <c r="F358" s="61">
        <v>3.4474894083414335E-5</v>
      </c>
    </row>
    <row r="359" spans="1:6" x14ac:dyDescent="0.2">
      <c r="A359" s="49" t="s">
        <v>252</v>
      </c>
      <c r="B359" s="49" t="s">
        <v>1</v>
      </c>
      <c r="C359" s="59">
        <v>15</v>
      </c>
      <c r="D359" s="60">
        <v>2629709</v>
      </c>
      <c r="E359" s="60">
        <v>157783</v>
      </c>
      <c r="F359" s="61">
        <v>2.7205922842669618E-4</v>
      </c>
    </row>
    <row r="360" spans="1:6" x14ac:dyDescent="0.2">
      <c r="A360" s="49" t="s">
        <v>252</v>
      </c>
      <c r="B360" s="49" t="s">
        <v>793</v>
      </c>
      <c r="C360" s="59">
        <v>37</v>
      </c>
      <c r="D360" s="60">
        <v>2996524</v>
      </c>
      <c r="E360" s="60">
        <v>179204</v>
      </c>
      <c r="F360" s="61">
        <v>3.0899464435951696E-4</v>
      </c>
    </row>
    <row r="361" spans="1:6" x14ac:dyDescent="0.2">
      <c r="A361" s="49" t="s">
        <v>252</v>
      </c>
      <c r="B361" s="49" t="s">
        <v>3</v>
      </c>
      <c r="C361" s="59">
        <v>20</v>
      </c>
      <c r="D361" s="60">
        <v>4073045</v>
      </c>
      <c r="E361" s="60">
        <v>244383</v>
      </c>
      <c r="F361" s="61">
        <v>4.2138031613419251E-4</v>
      </c>
    </row>
    <row r="362" spans="1:6" x14ac:dyDescent="0.2">
      <c r="A362" s="49" t="s">
        <v>252</v>
      </c>
      <c r="B362" s="49" t="s">
        <v>2</v>
      </c>
      <c r="C362" s="59">
        <v>7</v>
      </c>
      <c r="D362" s="60">
        <v>5495958</v>
      </c>
      <c r="E362" s="60">
        <v>329757</v>
      </c>
      <c r="F362" s="61">
        <v>5.6858745865081823E-4</v>
      </c>
    </row>
    <row r="363" spans="1:6" x14ac:dyDescent="0.2">
      <c r="A363" s="49" t="s">
        <v>252</v>
      </c>
      <c r="B363" s="49" t="s">
        <v>6</v>
      </c>
      <c r="C363" s="59">
        <v>6</v>
      </c>
      <c r="D363" s="60">
        <v>1429793</v>
      </c>
      <c r="E363" s="60">
        <v>85788</v>
      </c>
      <c r="F363" s="61">
        <v>1.4792098697749068E-4</v>
      </c>
    </row>
    <row r="364" spans="1:6" x14ac:dyDescent="0.2">
      <c r="A364" s="49" t="s">
        <v>252</v>
      </c>
      <c r="B364" s="49" t="s">
        <v>10</v>
      </c>
      <c r="C364" s="59">
        <v>95</v>
      </c>
      <c r="D364" s="60">
        <v>4147753</v>
      </c>
      <c r="E364" s="60">
        <v>248865</v>
      </c>
      <c r="F364" s="61">
        <v>4.291084583409477E-4</v>
      </c>
    </row>
    <row r="365" spans="1:6" x14ac:dyDescent="0.2">
      <c r="A365" s="49" t="s">
        <v>252</v>
      </c>
      <c r="B365" s="49" t="s">
        <v>4</v>
      </c>
      <c r="C365" s="59">
        <v>18</v>
      </c>
      <c r="D365" s="60">
        <v>1219125</v>
      </c>
      <c r="E365" s="60">
        <v>73148</v>
      </c>
      <c r="F365" s="61">
        <v>1.2612631551533419E-4</v>
      </c>
    </row>
    <row r="366" spans="1:6" x14ac:dyDescent="0.2">
      <c r="A366" s="49" t="s">
        <v>252</v>
      </c>
      <c r="B366" s="49" t="s">
        <v>794</v>
      </c>
      <c r="C366" s="59">
        <v>260</v>
      </c>
      <c r="D366" s="60">
        <v>5649107</v>
      </c>
      <c r="E366" s="60">
        <v>336812</v>
      </c>
      <c r="F366" s="61">
        <v>5.8075212693922912E-4</v>
      </c>
    </row>
    <row r="367" spans="1:6" x14ac:dyDescent="0.2">
      <c r="A367" s="49" t="s">
        <v>252</v>
      </c>
      <c r="B367" s="49" t="s">
        <v>8</v>
      </c>
      <c r="C367" s="59">
        <v>76</v>
      </c>
      <c r="D367" s="60">
        <v>2050961</v>
      </c>
      <c r="E367" s="60">
        <v>119508</v>
      </c>
      <c r="F367" s="61">
        <v>2.0606310103634491E-4</v>
      </c>
    </row>
    <row r="368" spans="1:6" x14ac:dyDescent="0.2">
      <c r="A368" s="49" t="s">
        <v>252</v>
      </c>
      <c r="B368" s="49" t="s">
        <v>795</v>
      </c>
      <c r="C368" s="59">
        <v>33</v>
      </c>
      <c r="D368" s="60">
        <v>650100</v>
      </c>
      <c r="E368" s="60">
        <v>39006</v>
      </c>
      <c r="F368" s="61">
        <v>6.72565628997529E-5</v>
      </c>
    </row>
    <row r="369" spans="1:6" x14ac:dyDescent="0.2">
      <c r="A369" s="49" t="s">
        <v>252</v>
      </c>
      <c r="B369" s="49" t="s">
        <v>25</v>
      </c>
      <c r="C369" s="59">
        <v>41</v>
      </c>
      <c r="D369" s="60">
        <v>6801705</v>
      </c>
      <c r="E369" s="60">
        <v>408102</v>
      </c>
      <c r="F369" s="61">
        <v>7.03674763690585E-4</v>
      </c>
    </row>
    <row r="370" spans="1:6" x14ac:dyDescent="0.2">
      <c r="A370" s="49" t="s">
        <v>252</v>
      </c>
      <c r="B370" s="49" t="s">
        <v>53</v>
      </c>
      <c r="C370" s="59">
        <v>613</v>
      </c>
      <c r="D370" s="60">
        <v>37477013</v>
      </c>
      <c r="E370" s="60">
        <v>2242348</v>
      </c>
      <c r="F370" s="61">
        <v>3.866395408530357E-3</v>
      </c>
    </row>
    <row r="371" spans="1:6" x14ac:dyDescent="0.2">
      <c r="A371" s="49" t="s">
        <v>262</v>
      </c>
      <c r="B371" s="49" t="s">
        <v>5</v>
      </c>
      <c r="C371" s="59">
        <v>25</v>
      </c>
      <c r="D371" s="60">
        <v>3287900</v>
      </c>
      <c r="E371" s="60">
        <v>197274</v>
      </c>
      <c r="F371" s="61">
        <v>3.401520583880904E-4</v>
      </c>
    </row>
    <row r="372" spans="1:6" x14ac:dyDescent="0.2">
      <c r="A372" s="49" t="s">
        <v>262</v>
      </c>
      <c r="B372" s="49" t="s">
        <v>1</v>
      </c>
      <c r="C372" s="59">
        <v>19</v>
      </c>
      <c r="D372" s="60">
        <v>23625186</v>
      </c>
      <c r="E372" s="60">
        <v>1417511</v>
      </c>
      <c r="F372" s="61">
        <v>2.4441603274519721E-3</v>
      </c>
    </row>
    <row r="373" spans="1:6" x14ac:dyDescent="0.2">
      <c r="A373" s="49" t="s">
        <v>262</v>
      </c>
      <c r="B373" s="49" t="s">
        <v>793</v>
      </c>
      <c r="C373" s="59">
        <v>98</v>
      </c>
      <c r="D373" s="60">
        <v>16679878</v>
      </c>
      <c r="E373" s="60">
        <v>1000793</v>
      </c>
      <c r="F373" s="61">
        <v>1.7256293225178794E-3</v>
      </c>
    </row>
    <row r="374" spans="1:6" x14ac:dyDescent="0.2">
      <c r="A374" s="49" t="s">
        <v>262</v>
      </c>
      <c r="B374" s="49" t="s">
        <v>3</v>
      </c>
      <c r="C374" s="59">
        <v>33</v>
      </c>
      <c r="D374" s="60">
        <v>10892762</v>
      </c>
      <c r="E374" s="60">
        <v>653566</v>
      </c>
      <c r="F374" s="61">
        <v>1.126919007028147E-3</v>
      </c>
    </row>
    <row r="375" spans="1:6" x14ac:dyDescent="0.2">
      <c r="A375" s="49" t="s">
        <v>262</v>
      </c>
      <c r="B375" s="49" t="s">
        <v>2</v>
      </c>
      <c r="C375" s="59">
        <v>15</v>
      </c>
      <c r="D375" s="60">
        <v>22331867</v>
      </c>
      <c r="E375" s="60">
        <v>1339912</v>
      </c>
      <c r="F375" s="61">
        <v>2.3103593218513486E-3</v>
      </c>
    </row>
    <row r="376" spans="1:6" x14ac:dyDescent="0.2">
      <c r="A376" s="49" t="s">
        <v>262</v>
      </c>
      <c r="B376" s="49" t="s">
        <v>6</v>
      </c>
      <c r="C376" s="59">
        <v>21</v>
      </c>
      <c r="D376" s="60">
        <v>3269330</v>
      </c>
      <c r="E376" s="60">
        <v>196160</v>
      </c>
      <c r="F376" s="61">
        <v>3.3823123053928957E-4</v>
      </c>
    </row>
    <row r="377" spans="1:6" x14ac:dyDescent="0.2">
      <c r="A377" s="49" t="s">
        <v>262</v>
      </c>
      <c r="B377" s="49" t="s">
        <v>10</v>
      </c>
      <c r="C377" s="59">
        <v>145</v>
      </c>
      <c r="D377" s="60">
        <v>6334710</v>
      </c>
      <c r="E377" s="60">
        <v>380083</v>
      </c>
      <c r="F377" s="61">
        <v>6.5536266719547708E-4</v>
      </c>
    </row>
    <row r="378" spans="1:6" x14ac:dyDescent="0.2">
      <c r="A378" s="49" t="s">
        <v>262</v>
      </c>
      <c r="B378" s="49" t="s">
        <v>4</v>
      </c>
      <c r="C378" s="59">
        <v>30</v>
      </c>
      <c r="D378" s="60">
        <v>8422885</v>
      </c>
      <c r="E378" s="60">
        <v>505152</v>
      </c>
      <c r="F378" s="61">
        <v>8.7101438911798125E-4</v>
      </c>
    </row>
    <row r="379" spans="1:6" x14ac:dyDescent="0.2">
      <c r="A379" s="49" t="s">
        <v>262</v>
      </c>
      <c r="B379" s="49" t="s">
        <v>794</v>
      </c>
      <c r="C379" s="59">
        <v>403</v>
      </c>
      <c r="D379" s="60">
        <v>17951895</v>
      </c>
      <c r="E379" s="60">
        <v>1049250</v>
      </c>
      <c r="F379" s="61">
        <v>1.8091818854167495E-3</v>
      </c>
    </row>
    <row r="380" spans="1:6" x14ac:dyDescent="0.2">
      <c r="A380" s="49" t="s">
        <v>262</v>
      </c>
      <c r="B380" s="49" t="s">
        <v>8</v>
      </c>
      <c r="C380" s="59">
        <v>153</v>
      </c>
      <c r="D380" s="60">
        <v>10425981</v>
      </c>
      <c r="E380" s="60">
        <v>625559</v>
      </c>
      <c r="F380" s="61">
        <v>1.0786276016768325E-3</v>
      </c>
    </row>
    <row r="381" spans="1:6" x14ac:dyDescent="0.2">
      <c r="A381" s="49" t="s">
        <v>262</v>
      </c>
      <c r="B381" s="49" t="s">
        <v>795</v>
      </c>
      <c r="C381" s="59">
        <v>48</v>
      </c>
      <c r="D381" s="60">
        <v>4796238</v>
      </c>
      <c r="E381" s="60">
        <v>287774</v>
      </c>
      <c r="F381" s="61">
        <v>4.9619776782837226E-4</v>
      </c>
    </row>
    <row r="382" spans="1:6" x14ac:dyDescent="0.2">
      <c r="A382" s="49" t="s">
        <v>262</v>
      </c>
      <c r="B382" s="49" t="s">
        <v>25</v>
      </c>
      <c r="C382" s="59">
        <v>49</v>
      </c>
      <c r="D382" s="60">
        <v>15024218</v>
      </c>
      <c r="E382" s="60">
        <v>901453</v>
      </c>
      <c r="F382" s="61">
        <v>1.5543411371499499E-3</v>
      </c>
    </row>
    <row r="383" spans="1:6" x14ac:dyDescent="0.2">
      <c r="A383" s="49" t="s">
        <v>262</v>
      </c>
      <c r="B383" s="49" t="s">
        <v>53</v>
      </c>
      <c r="C383" s="59">
        <v>1039</v>
      </c>
      <c r="D383" s="60">
        <v>143042850</v>
      </c>
      <c r="E383" s="60">
        <v>8554485</v>
      </c>
      <c r="F383" s="61">
        <v>1.4750173267638124E-2</v>
      </c>
    </row>
    <row r="384" spans="1:6" x14ac:dyDescent="0.2">
      <c r="A384" s="49" t="s">
        <v>267</v>
      </c>
      <c r="B384" s="49" t="s">
        <v>5</v>
      </c>
      <c r="C384" s="59">
        <v>18</v>
      </c>
      <c r="D384" s="60">
        <v>549433</v>
      </c>
      <c r="E384" s="60">
        <v>32966</v>
      </c>
      <c r="F384" s="61">
        <v>5.6842020523849E-5</v>
      </c>
    </row>
    <row r="385" spans="1:6" x14ac:dyDescent="0.2">
      <c r="A385" s="49" t="s">
        <v>267</v>
      </c>
      <c r="B385" s="49" t="s">
        <v>1</v>
      </c>
      <c r="C385" s="59">
        <v>11</v>
      </c>
      <c r="D385" s="60">
        <v>747428</v>
      </c>
      <c r="E385" s="60">
        <v>44846</v>
      </c>
      <c r="F385" s="61">
        <v>7.7326252879103682E-5</v>
      </c>
    </row>
    <row r="386" spans="1:6" x14ac:dyDescent="0.2">
      <c r="A386" s="49" t="s">
        <v>267</v>
      </c>
      <c r="B386" s="49" t="s">
        <v>793</v>
      </c>
      <c r="C386" s="59">
        <v>82</v>
      </c>
      <c r="D386" s="60">
        <v>8644067</v>
      </c>
      <c r="E386" s="60">
        <v>518644</v>
      </c>
      <c r="F386" s="61">
        <v>8.94278131789454E-4</v>
      </c>
    </row>
    <row r="387" spans="1:6" x14ac:dyDescent="0.2">
      <c r="A387" s="49" t="s">
        <v>267</v>
      </c>
      <c r="B387" s="49" t="s">
        <v>3</v>
      </c>
      <c r="C387" s="59">
        <v>24</v>
      </c>
      <c r="D387" s="60">
        <v>6154735</v>
      </c>
      <c r="E387" s="60">
        <v>369284</v>
      </c>
      <c r="F387" s="61">
        <v>6.3674236204359197E-4</v>
      </c>
    </row>
    <row r="388" spans="1:6" x14ac:dyDescent="0.2">
      <c r="A388" s="49" t="s">
        <v>267</v>
      </c>
      <c r="B388" s="49" t="s">
        <v>2</v>
      </c>
      <c r="C388" s="59">
        <v>6</v>
      </c>
      <c r="D388" s="60">
        <v>9103208</v>
      </c>
      <c r="E388" s="60">
        <v>546192</v>
      </c>
      <c r="F388" s="61">
        <v>9.4177810089067927E-4</v>
      </c>
    </row>
    <row r="389" spans="1:6" x14ac:dyDescent="0.2">
      <c r="A389" s="49" t="s">
        <v>267</v>
      </c>
      <c r="B389" s="49" t="s">
        <v>6</v>
      </c>
      <c r="C389" s="59">
        <v>9</v>
      </c>
      <c r="D389" s="60">
        <v>1447630</v>
      </c>
      <c r="E389" s="60">
        <v>86858</v>
      </c>
      <c r="F389" s="61">
        <v>1.4976594729904983E-4</v>
      </c>
    </row>
    <row r="390" spans="1:6" x14ac:dyDescent="0.2">
      <c r="A390" s="49" t="s">
        <v>267</v>
      </c>
      <c r="B390" s="49" t="s">
        <v>10</v>
      </c>
      <c r="C390" s="59">
        <v>142</v>
      </c>
      <c r="D390" s="60">
        <v>6090298</v>
      </c>
      <c r="E390" s="60">
        <v>365418</v>
      </c>
      <c r="F390" s="61">
        <v>6.3007636521822039E-4</v>
      </c>
    </row>
    <row r="391" spans="1:6" x14ac:dyDescent="0.2">
      <c r="A391" s="49" t="s">
        <v>267</v>
      </c>
      <c r="B391" s="49" t="s">
        <v>4</v>
      </c>
      <c r="C391" s="59">
        <v>21</v>
      </c>
      <c r="D391" s="60">
        <v>7755909</v>
      </c>
      <c r="E391" s="60">
        <v>465215</v>
      </c>
      <c r="F391" s="61">
        <v>8.0215253831227365E-4</v>
      </c>
    </row>
    <row r="392" spans="1:6" x14ac:dyDescent="0.2">
      <c r="A392" s="49" t="s">
        <v>267</v>
      </c>
      <c r="B392" s="49" t="s">
        <v>794</v>
      </c>
      <c r="C392" s="59">
        <v>416</v>
      </c>
      <c r="D392" s="60">
        <v>16244843</v>
      </c>
      <c r="E392" s="60">
        <v>957220</v>
      </c>
      <c r="F392" s="61">
        <v>1.6504980551428363E-3</v>
      </c>
    </row>
    <row r="393" spans="1:6" x14ac:dyDescent="0.2">
      <c r="A393" s="49" t="s">
        <v>267</v>
      </c>
      <c r="B393" s="49" t="s">
        <v>8</v>
      </c>
      <c r="C393" s="59">
        <v>138</v>
      </c>
      <c r="D393" s="60">
        <v>3986570</v>
      </c>
      <c r="E393" s="60">
        <v>239194</v>
      </c>
      <c r="F393" s="61">
        <v>4.1243312070562207E-4</v>
      </c>
    </row>
    <row r="394" spans="1:6" x14ac:dyDescent="0.2">
      <c r="A394" s="49" t="s">
        <v>267</v>
      </c>
      <c r="B394" s="49" t="s">
        <v>795</v>
      </c>
      <c r="C394" s="59">
        <v>56</v>
      </c>
      <c r="D394" s="60">
        <v>4116514</v>
      </c>
      <c r="E394" s="60">
        <v>246991</v>
      </c>
      <c r="F394" s="61">
        <v>4.2587719138524502E-4</v>
      </c>
    </row>
    <row r="395" spans="1:6" x14ac:dyDescent="0.2">
      <c r="A395" s="49" t="s">
        <v>267</v>
      </c>
      <c r="B395" s="49" t="s">
        <v>25</v>
      </c>
      <c r="C395" s="59">
        <v>26</v>
      </c>
      <c r="D395" s="60">
        <v>8986056</v>
      </c>
      <c r="E395" s="60">
        <v>537715</v>
      </c>
      <c r="F395" s="61">
        <v>9.271615320627757E-4</v>
      </c>
    </row>
    <row r="396" spans="1:6" x14ac:dyDescent="0.2">
      <c r="A396" s="49" t="s">
        <v>267</v>
      </c>
      <c r="B396" s="49" t="s">
        <v>53</v>
      </c>
      <c r="C396" s="59">
        <v>949</v>
      </c>
      <c r="D396" s="60">
        <v>73826691</v>
      </c>
      <c r="E396" s="60">
        <v>4410544</v>
      </c>
      <c r="F396" s="61">
        <v>7.6049333425146836E-3</v>
      </c>
    </row>
    <row r="397" spans="1:6" x14ac:dyDescent="0.2">
      <c r="A397" s="49" t="s">
        <v>276</v>
      </c>
      <c r="B397" s="49" t="s">
        <v>5</v>
      </c>
      <c r="C397" s="59">
        <v>58</v>
      </c>
      <c r="D397" s="60">
        <v>8139055</v>
      </c>
      <c r="E397" s="60">
        <v>488343</v>
      </c>
      <c r="F397" s="61">
        <v>8.4203126944967517E-4</v>
      </c>
    </row>
    <row r="398" spans="1:6" x14ac:dyDescent="0.2">
      <c r="A398" s="49" t="s">
        <v>276</v>
      </c>
      <c r="B398" s="49" t="s">
        <v>1</v>
      </c>
      <c r="C398" s="59">
        <v>37</v>
      </c>
      <c r="D398" s="60">
        <v>29308824</v>
      </c>
      <c r="E398" s="60">
        <v>1758529</v>
      </c>
      <c r="F398" s="61">
        <v>3.0321647002907134E-3</v>
      </c>
    </row>
    <row r="399" spans="1:6" x14ac:dyDescent="0.2">
      <c r="A399" s="49" t="s">
        <v>276</v>
      </c>
      <c r="B399" s="49" t="s">
        <v>793</v>
      </c>
      <c r="C399" s="59">
        <v>265</v>
      </c>
      <c r="D399" s="60">
        <v>38314298</v>
      </c>
      <c r="E399" s="60">
        <v>2298650</v>
      </c>
      <c r="F399" s="61">
        <v>3.9634748066840232E-3</v>
      </c>
    </row>
    <row r="400" spans="1:6" x14ac:dyDescent="0.2">
      <c r="A400" s="49" t="s">
        <v>276</v>
      </c>
      <c r="B400" s="49" t="s">
        <v>3</v>
      </c>
      <c r="C400" s="59">
        <v>80</v>
      </c>
      <c r="D400" s="60">
        <v>27928500</v>
      </c>
      <c r="E400" s="60">
        <v>1675710</v>
      </c>
      <c r="F400" s="61">
        <v>2.8893630471400534E-3</v>
      </c>
    </row>
    <row r="401" spans="1:6" x14ac:dyDescent="0.2">
      <c r="A401" s="49" t="s">
        <v>276</v>
      </c>
      <c r="B401" s="49" t="s">
        <v>2</v>
      </c>
      <c r="C401" s="59">
        <v>29</v>
      </c>
      <c r="D401" s="60">
        <v>37302128</v>
      </c>
      <c r="E401" s="60">
        <v>2238128</v>
      </c>
      <c r="F401" s="61">
        <v>3.8591190229630866E-3</v>
      </c>
    </row>
    <row r="402" spans="1:6" x14ac:dyDescent="0.2">
      <c r="A402" s="49" t="s">
        <v>276</v>
      </c>
      <c r="B402" s="49" t="s">
        <v>6</v>
      </c>
      <c r="C402" s="59">
        <v>58</v>
      </c>
      <c r="D402" s="60">
        <v>15216077</v>
      </c>
      <c r="E402" s="60">
        <v>912965</v>
      </c>
      <c r="F402" s="61">
        <v>1.574190841095547E-3</v>
      </c>
    </row>
    <row r="403" spans="1:6" x14ac:dyDescent="0.2">
      <c r="A403" s="49" t="s">
        <v>276</v>
      </c>
      <c r="B403" s="49" t="s">
        <v>10</v>
      </c>
      <c r="C403" s="59">
        <v>346</v>
      </c>
      <c r="D403" s="60">
        <v>14181017</v>
      </c>
      <c r="E403" s="60">
        <v>850861</v>
      </c>
      <c r="F403" s="61">
        <v>1.4671072749178754E-3</v>
      </c>
    </row>
    <row r="404" spans="1:6" x14ac:dyDescent="0.2">
      <c r="A404" s="49" t="s">
        <v>276</v>
      </c>
      <c r="B404" s="49" t="s">
        <v>4</v>
      </c>
      <c r="C404" s="59">
        <v>69</v>
      </c>
      <c r="D404" s="60">
        <v>22421993</v>
      </c>
      <c r="E404" s="60">
        <v>1345306</v>
      </c>
      <c r="F404" s="61">
        <v>2.3196599909863858E-3</v>
      </c>
    </row>
    <row r="405" spans="1:6" x14ac:dyDescent="0.2">
      <c r="A405" s="49" t="s">
        <v>276</v>
      </c>
      <c r="B405" s="49" t="s">
        <v>794</v>
      </c>
      <c r="C405" s="59">
        <v>1024</v>
      </c>
      <c r="D405" s="60">
        <v>66583153</v>
      </c>
      <c r="E405" s="60">
        <v>3930819</v>
      </c>
      <c r="F405" s="61">
        <v>6.7777617628324823E-3</v>
      </c>
    </row>
    <row r="406" spans="1:6" x14ac:dyDescent="0.2">
      <c r="A406" s="49" t="s">
        <v>276</v>
      </c>
      <c r="B406" s="49" t="s">
        <v>8</v>
      </c>
      <c r="C406" s="59">
        <v>387</v>
      </c>
      <c r="D406" s="60">
        <v>30144306</v>
      </c>
      <c r="E406" s="60">
        <v>1808658</v>
      </c>
      <c r="F406" s="61">
        <v>3.1186002292247672E-3</v>
      </c>
    </row>
    <row r="407" spans="1:6" x14ac:dyDescent="0.2">
      <c r="A407" s="49" t="s">
        <v>276</v>
      </c>
      <c r="B407" s="49" t="s">
        <v>795</v>
      </c>
      <c r="C407" s="59">
        <v>94</v>
      </c>
      <c r="D407" s="60">
        <v>14449201</v>
      </c>
      <c r="E407" s="60">
        <v>866952</v>
      </c>
      <c r="F407" s="61">
        <v>1.4948523744825559E-3</v>
      </c>
    </row>
    <row r="408" spans="1:6" x14ac:dyDescent="0.2">
      <c r="A408" s="49" t="s">
        <v>276</v>
      </c>
      <c r="B408" s="49" t="s">
        <v>25</v>
      </c>
      <c r="C408" s="59">
        <v>137</v>
      </c>
      <c r="D408" s="60">
        <v>40754031</v>
      </c>
      <c r="E408" s="60">
        <v>2442624</v>
      </c>
      <c r="F408" s="61">
        <v>4.21172370139071E-3</v>
      </c>
    </row>
    <row r="409" spans="1:6" x14ac:dyDescent="0.2">
      <c r="A409" s="49" t="s">
        <v>276</v>
      </c>
      <c r="B409" s="49" t="s">
        <v>53</v>
      </c>
      <c r="C409" s="59">
        <v>2584</v>
      </c>
      <c r="D409" s="60">
        <v>344742583</v>
      </c>
      <c r="E409" s="60">
        <v>20617545</v>
      </c>
      <c r="F409" s="61">
        <v>3.5550049021457877E-2</v>
      </c>
    </row>
    <row r="410" spans="1:6" x14ac:dyDescent="0.2">
      <c r="A410" s="49" t="s">
        <v>288</v>
      </c>
      <c r="B410" s="49" t="s">
        <v>5</v>
      </c>
      <c r="C410" s="59" t="s">
        <v>792</v>
      </c>
      <c r="D410" s="60" t="s">
        <v>792</v>
      </c>
      <c r="E410" s="60" t="s">
        <v>792</v>
      </c>
      <c r="F410" s="61" t="s">
        <v>792</v>
      </c>
    </row>
    <row r="411" spans="1:6" x14ac:dyDescent="0.2">
      <c r="A411" s="49" t="s">
        <v>288</v>
      </c>
      <c r="B411" s="49" t="s">
        <v>1</v>
      </c>
      <c r="C411" s="59">
        <v>12</v>
      </c>
      <c r="D411" s="60">
        <v>1404273</v>
      </c>
      <c r="E411" s="60">
        <v>84256</v>
      </c>
      <c r="F411" s="61">
        <v>1.4527941761989386E-4</v>
      </c>
    </row>
    <row r="412" spans="1:6" x14ac:dyDescent="0.2">
      <c r="A412" s="49" t="s">
        <v>288</v>
      </c>
      <c r="B412" s="49" t="s">
        <v>793</v>
      </c>
      <c r="C412" s="59">
        <v>19</v>
      </c>
      <c r="D412" s="60">
        <v>1222861</v>
      </c>
      <c r="E412" s="60">
        <v>73372</v>
      </c>
      <c r="F412" s="61">
        <v>1.2651255019947367E-4</v>
      </c>
    </row>
    <row r="413" spans="1:6" x14ac:dyDescent="0.2">
      <c r="A413" s="49" t="s">
        <v>288</v>
      </c>
      <c r="B413" s="49" t="s">
        <v>3</v>
      </c>
      <c r="C413" s="59">
        <v>14</v>
      </c>
      <c r="D413" s="60">
        <v>4533229</v>
      </c>
      <c r="E413" s="60">
        <v>271994</v>
      </c>
      <c r="F413" s="61">
        <v>4.6898891374033198E-4</v>
      </c>
    </row>
    <row r="414" spans="1:6" x14ac:dyDescent="0.2">
      <c r="A414" s="49" t="s">
        <v>288</v>
      </c>
      <c r="B414" s="49" t="s">
        <v>2</v>
      </c>
      <c r="C414" s="59" t="s">
        <v>792</v>
      </c>
      <c r="D414" s="60" t="s">
        <v>792</v>
      </c>
      <c r="E414" s="60" t="s">
        <v>792</v>
      </c>
      <c r="F414" s="61" t="s">
        <v>792</v>
      </c>
    </row>
    <row r="415" spans="1:6" x14ac:dyDescent="0.2">
      <c r="A415" s="49" t="s">
        <v>288</v>
      </c>
      <c r="B415" s="49" t="s">
        <v>6</v>
      </c>
      <c r="C415" s="59">
        <v>9</v>
      </c>
      <c r="D415" s="60">
        <v>460231</v>
      </c>
      <c r="E415" s="60">
        <v>27614</v>
      </c>
      <c r="F415" s="61">
        <v>4.7613770392087797E-5</v>
      </c>
    </row>
    <row r="416" spans="1:6" x14ac:dyDescent="0.2">
      <c r="A416" s="49" t="s">
        <v>288</v>
      </c>
      <c r="B416" s="49" t="s">
        <v>10</v>
      </c>
      <c r="C416" s="59">
        <v>62</v>
      </c>
      <c r="D416" s="60">
        <v>846214</v>
      </c>
      <c r="E416" s="60">
        <v>50773</v>
      </c>
      <c r="F416" s="61">
        <v>8.7545953650955082E-5</v>
      </c>
    </row>
    <row r="417" spans="1:6" x14ac:dyDescent="0.2">
      <c r="A417" s="49" t="s">
        <v>288</v>
      </c>
      <c r="B417" s="49" t="s">
        <v>4</v>
      </c>
      <c r="C417" s="59">
        <v>12</v>
      </c>
      <c r="D417" s="60">
        <v>848465</v>
      </c>
      <c r="E417" s="60">
        <v>50908</v>
      </c>
      <c r="F417" s="61">
        <v>8.7778729018628436E-5</v>
      </c>
    </row>
    <row r="418" spans="1:6" x14ac:dyDescent="0.2">
      <c r="A418" s="49" t="s">
        <v>288</v>
      </c>
      <c r="B418" s="49" t="s">
        <v>794</v>
      </c>
      <c r="C418" s="59">
        <v>123</v>
      </c>
      <c r="D418" s="60">
        <v>1694794</v>
      </c>
      <c r="E418" s="60">
        <v>100203</v>
      </c>
      <c r="F418" s="61">
        <v>1.7277622345905603E-4</v>
      </c>
    </row>
    <row r="419" spans="1:6" x14ac:dyDescent="0.2">
      <c r="A419" s="49" t="s">
        <v>288</v>
      </c>
      <c r="B419" s="49" t="s">
        <v>8</v>
      </c>
      <c r="C419" s="59">
        <v>42</v>
      </c>
      <c r="D419" s="60">
        <v>915013</v>
      </c>
      <c r="E419" s="60">
        <v>54901</v>
      </c>
      <c r="F419" s="61">
        <v>9.4663707115811256E-5</v>
      </c>
    </row>
    <row r="420" spans="1:6" x14ac:dyDescent="0.2">
      <c r="A420" s="49" t="s">
        <v>288</v>
      </c>
      <c r="B420" s="49" t="s">
        <v>795</v>
      </c>
      <c r="C420" s="59">
        <v>27</v>
      </c>
      <c r="D420" s="60">
        <v>4918941</v>
      </c>
      <c r="E420" s="60">
        <v>295136</v>
      </c>
      <c r="F420" s="61">
        <v>5.088917845454923E-4</v>
      </c>
    </row>
    <row r="421" spans="1:6" x14ac:dyDescent="0.2">
      <c r="A421" s="49" t="s">
        <v>288</v>
      </c>
      <c r="B421" s="49" t="s">
        <v>25</v>
      </c>
      <c r="C421" s="59">
        <v>12</v>
      </c>
      <c r="D421" s="60">
        <v>1161847</v>
      </c>
      <c r="E421" s="60">
        <v>69711</v>
      </c>
      <c r="F421" s="61">
        <v>1.20200027080569E-4</v>
      </c>
    </row>
    <row r="422" spans="1:6" x14ac:dyDescent="0.2">
      <c r="A422" s="49" t="s">
        <v>288</v>
      </c>
      <c r="B422" s="49" t="s">
        <v>53</v>
      </c>
      <c r="C422" s="59">
        <v>337</v>
      </c>
      <c r="D422" s="60">
        <v>18470406</v>
      </c>
      <c r="E422" s="60">
        <v>1106740</v>
      </c>
      <c r="F422" s="61">
        <v>1.9083097068059408E-3</v>
      </c>
    </row>
    <row r="423" spans="1:6" x14ac:dyDescent="0.2">
      <c r="A423" s="49" t="s">
        <v>293</v>
      </c>
      <c r="B423" s="49" t="s">
        <v>5</v>
      </c>
      <c r="C423" s="59">
        <v>10</v>
      </c>
      <c r="D423" s="60">
        <v>248688</v>
      </c>
      <c r="E423" s="60">
        <v>14921</v>
      </c>
      <c r="F423" s="61">
        <v>2.5727713044844716E-5</v>
      </c>
    </row>
    <row r="424" spans="1:6" x14ac:dyDescent="0.2">
      <c r="A424" s="49" t="s">
        <v>293</v>
      </c>
      <c r="B424" s="49" t="s">
        <v>1</v>
      </c>
      <c r="C424" s="59">
        <v>15</v>
      </c>
      <c r="D424" s="60">
        <v>2073563</v>
      </c>
      <c r="E424" s="60">
        <v>124414</v>
      </c>
      <c r="F424" s="61">
        <v>2.1452233032379268E-4</v>
      </c>
    </row>
    <row r="425" spans="1:6" x14ac:dyDescent="0.2">
      <c r="A425" s="49" t="s">
        <v>293</v>
      </c>
      <c r="B425" s="49" t="s">
        <v>793</v>
      </c>
      <c r="C425" s="59">
        <v>39</v>
      </c>
      <c r="D425" s="60">
        <v>3234131</v>
      </c>
      <c r="E425" s="60">
        <v>194048</v>
      </c>
      <c r="F425" s="61">
        <v>3.3458958923168871E-4</v>
      </c>
    </row>
    <row r="426" spans="1:6" x14ac:dyDescent="0.2">
      <c r="A426" s="49" t="s">
        <v>293</v>
      </c>
      <c r="B426" s="49" t="s">
        <v>3</v>
      </c>
      <c r="C426" s="59">
        <v>22</v>
      </c>
      <c r="D426" s="60">
        <v>4906470</v>
      </c>
      <c r="E426" s="60">
        <v>294388</v>
      </c>
      <c r="F426" s="61">
        <v>5.0760203658238362E-4</v>
      </c>
    </row>
    <row r="427" spans="1:6" x14ac:dyDescent="0.2">
      <c r="A427" s="49" t="s">
        <v>293</v>
      </c>
      <c r="B427" s="49" t="s">
        <v>2</v>
      </c>
      <c r="C427" s="59">
        <v>6</v>
      </c>
      <c r="D427" s="60">
        <v>1156691</v>
      </c>
      <c r="E427" s="60">
        <v>69401</v>
      </c>
      <c r="F427" s="61">
        <v>1.1966550586591167E-4</v>
      </c>
    </row>
    <row r="428" spans="1:6" x14ac:dyDescent="0.2">
      <c r="A428" s="49" t="s">
        <v>293</v>
      </c>
      <c r="B428" s="49" t="s">
        <v>6</v>
      </c>
      <c r="C428" s="59">
        <v>12</v>
      </c>
      <c r="D428" s="60">
        <v>1394056</v>
      </c>
      <c r="E428" s="60">
        <v>83643</v>
      </c>
      <c r="F428" s="61">
        <v>1.4422244502445858E-4</v>
      </c>
    </row>
    <row r="429" spans="1:6" x14ac:dyDescent="0.2">
      <c r="A429" s="49" t="s">
        <v>293</v>
      </c>
      <c r="B429" s="49" t="s">
        <v>10</v>
      </c>
      <c r="C429" s="59">
        <v>81</v>
      </c>
      <c r="D429" s="60">
        <v>2654411</v>
      </c>
      <c r="E429" s="60">
        <v>159265</v>
      </c>
      <c r="F429" s="61">
        <v>2.7461458468515474E-4</v>
      </c>
    </row>
    <row r="430" spans="1:6" x14ac:dyDescent="0.2">
      <c r="A430" s="49" t="s">
        <v>293</v>
      </c>
      <c r="B430" s="49" t="s">
        <v>4</v>
      </c>
      <c r="C430" s="59">
        <v>22</v>
      </c>
      <c r="D430" s="60">
        <v>2116850</v>
      </c>
      <c r="E430" s="60">
        <v>127009</v>
      </c>
      <c r="F430" s="61">
        <v>2.1899679016906926E-4</v>
      </c>
    </row>
    <row r="431" spans="1:6" x14ac:dyDescent="0.2">
      <c r="A431" s="49" t="s">
        <v>293</v>
      </c>
      <c r="B431" s="49" t="s">
        <v>794</v>
      </c>
      <c r="C431" s="59">
        <v>230</v>
      </c>
      <c r="D431" s="60">
        <v>7823215</v>
      </c>
      <c r="E431" s="60">
        <v>463328</v>
      </c>
      <c r="F431" s="61">
        <v>7.9889885595079498E-4</v>
      </c>
    </row>
    <row r="432" spans="1:6" x14ac:dyDescent="0.2">
      <c r="A432" s="49" t="s">
        <v>293</v>
      </c>
      <c r="B432" s="49" t="s">
        <v>8</v>
      </c>
      <c r="C432" s="59">
        <v>94</v>
      </c>
      <c r="D432" s="60">
        <v>1945690</v>
      </c>
      <c r="E432" s="60">
        <v>116741</v>
      </c>
      <c r="F432" s="61">
        <v>2.0129206813003265E-4</v>
      </c>
    </row>
    <row r="433" spans="1:6" x14ac:dyDescent="0.2">
      <c r="A433" s="49" t="s">
        <v>293</v>
      </c>
      <c r="B433" s="49" t="s">
        <v>795</v>
      </c>
      <c r="C433" s="59">
        <v>35</v>
      </c>
      <c r="D433" s="60">
        <v>1066219</v>
      </c>
      <c r="E433" s="60">
        <v>63973</v>
      </c>
      <c r="F433" s="61">
        <v>1.1030621182346029E-4</v>
      </c>
    </row>
    <row r="434" spans="1:6" x14ac:dyDescent="0.2">
      <c r="A434" s="49" t="s">
        <v>293</v>
      </c>
      <c r="B434" s="49" t="s">
        <v>25</v>
      </c>
      <c r="C434" s="59">
        <v>39</v>
      </c>
      <c r="D434" s="60">
        <v>2785104</v>
      </c>
      <c r="E434" s="60">
        <v>167031</v>
      </c>
      <c r="F434" s="61">
        <v>2.8800520324331197E-4</v>
      </c>
    </row>
    <row r="435" spans="1:6" x14ac:dyDescent="0.2">
      <c r="A435" s="49" t="s">
        <v>293</v>
      </c>
      <c r="B435" s="49" t="s">
        <v>53</v>
      </c>
      <c r="C435" s="59">
        <v>605</v>
      </c>
      <c r="D435" s="60">
        <v>31405088</v>
      </c>
      <c r="E435" s="60">
        <v>1878163</v>
      </c>
      <c r="F435" s="61">
        <v>3.2384450583368865E-3</v>
      </c>
    </row>
    <row r="436" spans="1:6" x14ac:dyDescent="0.2">
      <c r="A436" s="49" t="s">
        <v>303</v>
      </c>
      <c r="B436" s="49" t="s">
        <v>5</v>
      </c>
      <c r="C436" s="59" t="s">
        <v>792</v>
      </c>
      <c r="D436" s="60" t="s">
        <v>792</v>
      </c>
      <c r="E436" s="60" t="s">
        <v>792</v>
      </c>
      <c r="F436" s="61" t="s">
        <v>792</v>
      </c>
    </row>
    <row r="437" spans="1:6" x14ac:dyDescent="0.2">
      <c r="A437" s="49" t="s">
        <v>303</v>
      </c>
      <c r="B437" s="49" t="s">
        <v>1</v>
      </c>
      <c r="C437" s="59">
        <v>5</v>
      </c>
      <c r="D437" s="60">
        <v>482819</v>
      </c>
      <c r="E437" s="60">
        <v>28969</v>
      </c>
      <c r="F437" s="61">
        <v>4.9950145378735113E-5</v>
      </c>
    </row>
    <row r="438" spans="1:6" x14ac:dyDescent="0.2">
      <c r="A438" s="49" t="s">
        <v>303</v>
      </c>
      <c r="B438" s="49" t="s">
        <v>793</v>
      </c>
      <c r="C438" s="59">
        <v>27</v>
      </c>
      <c r="D438" s="60">
        <v>2907118</v>
      </c>
      <c r="E438" s="60">
        <v>174427</v>
      </c>
      <c r="F438" s="61">
        <v>3.0075784486784595E-4</v>
      </c>
    </row>
    <row r="439" spans="1:6" x14ac:dyDescent="0.2">
      <c r="A439" s="49" t="s">
        <v>303</v>
      </c>
      <c r="B439" s="49" t="s">
        <v>3</v>
      </c>
      <c r="C439" s="59">
        <v>16</v>
      </c>
      <c r="D439" s="60">
        <v>5849869</v>
      </c>
      <c r="E439" s="60">
        <v>350992</v>
      </c>
      <c r="F439" s="61">
        <v>6.0520216185484463E-4</v>
      </c>
    </row>
    <row r="440" spans="1:6" x14ac:dyDescent="0.2">
      <c r="A440" s="49" t="s">
        <v>303</v>
      </c>
      <c r="B440" s="49" t="s">
        <v>2</v>
      </c>
      <c r="C440" s="59" t="s">
        <v>792</v>
      </c>
      <c r="D440" s="60" t="s">
        <v>792</v>
      </c>
      <c r="E440" s="60" t="s">
        <v>792</v>
      </c>
      <c r="F440" s="61" t="s">
        <v>792</v>
      </c>
    </row>
    <row r="441" spans="1:6" x14ac:dyDescent="0.2">
      <c r="A441" s="49" t="s">
        <v>303</v>
      </c>
      <c r="B441" s="49" t="s">
        <v>6</v>
      </c>
      <c r="C441" s="59">
        <v>5</v>
      </c>
      <c r="D441" s="60">
        <v>1503818</v>
      </c>
      <c r="E441" s="60">
        <v>90229</v>
      </c>
      <c r="F441" s="61">
        <v>1.5557843444295247E-4</v>
      </c>
    </row>
    <row r="442" spans="1:6" x14ac:dyDescent="0.2">
      <c r="A442" s="49" t="s">
        <v>303</v>
      </c>
      <c r="B442" s="49" t="s">
        <v>10</v>
      </c>
      <c r="C442" s="59">
        <v>82</v>
      </c>
      <c r="D442" s="60">
        <v>3753704</v>
      </c>
      <c r="E442" s="60">
        <v>225222</v>
      </c>
      <c r="F442" s="61">
        <v>3.8834173228242188E-4</v>
      </c>
    </row>
    <row r="443" spans="1:6" x14ac:dyDescent="0.2">
      <c r="A443" s="49" t="s">
        <v>303</v>
      </c>
      <c r="B443" s="49" t="s">
        <v>4</v>
      </c>
      <c r="C443" s="59">
        <v>15</v>
      </c>
      <c r="D443" s="60">
        <v>2502289</v>
      </c>
      <c r="E443" s="60">
        <v>150137</v>
      </c>
      <c r="F443" s="61">
        <v>2.588755213064708E-4</v>
      </c>
    </row>
    <row r="444" spans="1:6" x14ac:dyDescent="0.2">
      <c r="A444" s="49" t="s">
        <v>303</v>
      </c>
      <c r="B444" s="49" t="s">
        <v>794</v>
      </c>
      <c r="C444" s="59">
        <v>188</v>
      </c>
      <c r="D444" s="60">
        <v>2972262</v>
      </c>
      <c r="E444" s="60">
        <v>175157</v>
      </c>
      <c r="F444" s="61">
        <v>3.0201655611526479E-4</v>
      </c>
    </row>
    <row r="445" spans="1:6" x14ac:dyDescent="0.2">
      <c r="A445" s="49" t="s">
        <v>303</v>
      </c>
      <c r="B445" s="49" t="s">
        <v>8</v>
      </c>
      <c r="C445" s="59">
        <v>73</v>
      </c>
      <c r="D445" s="60">
        <v>1910046</v>
      </c>
      <c r="E445" s="60">
        <v>114603</v>
      </c>
      <c r="F445" s="61">
        <v>1.9760559601087989E-4</v>
      </c>
    </row>
    <row r="446" spans="1:6" x14ac:dyDescent="0.2">
      <c r="A446" s="49" t="s">
        <v>303</v>
      </c>
      <c r="B446" s="49" t="s">
        <v>795</v>
      </c>
      <c r="C446" s="59">
        <v>28</v>
      </c>
      <c r="D446" s="60">
        <v>3200896</v>
      </c>
      <c r="E446" s="60">
        <v>192054</v>
      </c>
      <c r="F446" s="61">
        <v>3.3115141083805424E-4</v>
      </c>
    </row>
    <row r="447" spans="1:6" x14ac:dyDescent="0.2">
      <c r="A447" s="49" t="s">
        <v>303</v>
      </c>
      <c r="B447" s="49" t="s">
        <v>25</v>
      </c>
      <c r="C447" s="59">
        <v>26</v>
      </c>
      <c r="D447" s="60">
        <v>4233790</v>
      </c>
      <c r="E447" s="60">
        <v>254027</v>
      </c>
      <c r="F447" s="61">
        <v>4.3800909869598341E-4</v>
      </c>
    </row>
    <row r="448" spans="1:6" x14ac:dyDescent="0.2">
      <c r="A448" s="49" t="s">
        <v>303</v>
      </c>
      <c r="B448" s="49" t="s">
        <v>53</v>
      </c>
      <c r="C448" s="59">
        <v>481</v>
      </c>
      <c r="D448" s="60">
        <v>30385211</v>
      </c>
      <c r="E448" s="60">
        <v>1819934</v>
      </c>
      <c r="F448" s="61">
        <v>3.1380430073424319E-3</v>
      </c>
    </row>
    <row r="449" spans="1:6" x14ac:dyDescent="0.2">
      <c r="A449" s="49" t="s">
        <v>309</v>
      </c>
      <c r="B449" s="49" t="s">
        <v>5</v>
      </c>
      <c r="C449" s="59" t="s">
        <v>792</v>
      </c>
      <c r="D449" s="60" t="s">
        <v>792</v>
      </c>
      <c r="E449" s="60" t="s">
        <v>792</v>
      </c>
      <c r="F449" s="61" t="s">
        <v>792</v>
      </c>
    </row>
    <row r="450" spans="1:6" x14ac:dyDescent="0.2">
      <c r="A450" s="49" t="s">
        <v>309</v>
      </c>
      <c r="B450" s="49" t="s">
        <v>1</v>
      </c>
      <c r="C450" s="59">
        <v>7</v>
      </c>
      <c r="D450" s="60">
        <v>573155</v>
      </c>
      <c r="E450" s="60">
        <v>34389</v>
      </c>
      <c r="F450" s="61">
        <v>5.9295645325324374E-5</v>
      </c>
    </row>
    <row r="451" spans="1:6" x14ac:dyDescent="0.2">
      <c r="A451" s="49" t="s">
        <v>309</v>
      </c>
      <c r="B451" s="49" t="s">
        <v>793</v>
      </c>
      <c r="C451" s="59">
        <v>22</v>
      </c>
      <c r="D451" s="60">
        <v>1737747</v>
      </c>
      <c r="E451" s="60">
        <v>104265</v>
      </c>
      <c r="F451" s="61">
        <v>1.7978017563304968E-4</v>
      </c>
    </row>
    <row r="452" spans="1:6" x14ac:dyDescent="0.2">
      <c r="A452" s="49" t="s">
        <v>309</v>
      </c>
      <c r="B452" s="49" t="s">
        <v>3</v>
      </c>
      <c r="C452" s="59">
        <v>15</v>
      </c>
      <c r="D452" s="60">
        <v>2752071</v>
      </c>
      <c r="E452" s="60">
        <v>165124</v>
      </c>
      <c r="F452" s="61">
        <v>2.8471703564217804E-4</v>
      </c>
    </row>
    <row r="453" spans="1:6" x14ac:dyDescent="0.2">
      <c r="A453" s="49" t="s">
        <v>309</v>
      </c>
      <c r="B453" s="49" t="s">
        <v>2</v>
      </c>
      <c r="C453" s="59" t="s">
        <v>792</v>
      </c>
      <c r="D453" s="60" t="s">
        <v>792</v>
      </c>
      <c r="E453" s="60" t="s">
        <v>792</v>
      </c>
      <c r="F453" s="61" t="s">
        <v>792</v>
      </c>
    </row>
    <row r="454" spans="1:6" x14ac:dyDescent="0.2">
      <c r="A454" s="49" t="s">
        <v>309</v>
      </c>
      <c r="B454" s="49" t="s">
        <v>6</v>
      </c>
      <c r="C454" s="59" t="s">
        <v>792</v>
      </c>
      <c r="D454" s="60" t="s">
        <v>792</v>
      </c>
      <c r="E454" s="60" t="s">
        <v>792</v>
      </c>
      <c r="F454" s="61" t="s">
        <v>792</v>
      </c>
    </row>
    <row r="455" spans="1:6" x14ac:dyDescent="0.2">
      <c r="A455" s="49" t="s">
        <v>309</v>
      </c>
      <c r="B455" s="49" t="s">
        <v>10</v>
      </c>
      <c r="C455" s="59">
        <v>81</v>
      </c>
      <c r="D455" s="60">
        <v>4139476</v>
      </c>
      <c r="E455" s="60">
        <v>248369</v>
      </c>
      <c r="F455" s="61">
        <v>4.2825322439749594E-4</v>
      </c>
    </row>
    <row r="456" spans="1:6" x14ac:dyDescent="0.2">
      <c r="A456" s="49" t="s">
        <v>309</v>
      </c>
      <c r="B456" s="49" t="s">
        <v>4</v>
      </c>
      <c r="C456" s="59">
        <v>10</v>
      </c>
      <c r="D456" s="60">
        <v>763146</v>
      </c>
      <c r="E456" s="60">
        <v>45779</v>
      </c>
      <c r="F456" s="61">
        <v>7.8934989309023944E-5</v>
      </c>
    </row>
    <row r="457" spans="1:6" x14ac:dyDescent="0.2">
      <c r="A457" s="49" t="s">
        <v>309</v>
      </c>
      <c r="B457" s="49" t="s">
        <v>794</v>
      </c>
      <c r="C457" s="59">
        <v>119</v>
      </c>
      <c r="D457" s="60">
        <v>2417571</v>
      </c>
      <c r="E457" s="60">
        <v>143799</v>
      </c>
      <c r="F457" s="61">
        <v>2.4794714885970277E-4</v>
      </c>
    </row>
    <row r="458" spans="1:6" x14ac:dyDescent="0.2">
      <c r="A458" s="49" t="s">
        <v>309</v>
      </c>
      <c r="B458" s="49" t="s">
        <v>8</v>
      </c>
      <c r="C458" s="59">
        <v>53</v>
      </c>
      <c r="D458" s="60">
        <v>1464584</v>
      </c>
      <c r="E458" s="60">
        <v>87875</v>
      </c>
      <c r="F458" s="61">
        <v>1.5151952173552238E-4</v>
      </c>
    </row>
    <row r="459" spans="1:6" x14ac:dyDescent="0.2">
      <c r="A459" s="49" t="s">
        <v>309</v>
      </c>
      <c r="B459" s="49" t="s">
        <v>795</v>
      </c>
      <c r="C459" s="59">
        <v>28</v>
      </c>
      <c r="D459" s="60">
        <v>1757368</v>
      </c>
      <c r="E459" s="60">
        <v>105442</v>
      </c>
      <c r="F459" s="61">
        <v>1.8180963198676474E-4</v>
      </c>
    </row>
    <row r="460" spans="1:6" x14ac:dyDescent="0.2">
      <c r="A460" s="49" t="s">
        <v>309</v>
      </c>
      <c r="B460" s="49" t="s">
        <v>25</v>
      </c>
      <c r="C460" s="59">
        <v>31</v>
      </c>
      <c r="D460" s="60">
        <v>1408085</v>
      </c>
      <c r="E460" s="60">
        <v>84485</v>
      </c>
      <c r="F460" s="61">
        <v>1.4567427361394719E-4</v>
      </c>
    </row>
    <row r="461" spans="1:6" x14ac:dyDescent="0.2">
      <c r="A461" s="49" t="s">
        <v>309</v>
      </c>
      <c r="B461" s="49" t="s">
        <v>53</v>
      </c>
      <c r="C461" s="59">
        <v>375</v>
      </c>
      <c r="D461" s="60">
        <v>17784139</v>
      </c>
      <c r="E461" s="60">
        <v>1065783</v>
      </c>
      <c r="F461" s="61">
        <v>1.8376891087778123E-3</v>
      </c>
    </row>
    <row r="462" spans="1:6" x14ac:dyDescent="0.2">
      <c r="A462" s="49" t="s">
        <v>317</v>
      </c>
      <c r="B462" s="49" t="s">
        <v>5</v>
      </c>
      <c r="C462" s="59" t="s">
        <v>792</v>
      </c>
      <c r="D462" s="60" t="s">
        <v>792</v>
      </c>
      <c r="E462" s="60" t="s">
        <v>792</v>
      </c>
      <c r="F462" s="61" t="s">
        <v>792</v>
      </c>
    </row>
    <row r="463" spans="1:6" x14ac:dyDescent="0.2">
      <c r="A463" s="49" t="s">
        <v>317</v>
      </c>
      <c r="B463" s="49" t="s">
        <v>1</v>
      </c>
      <c r="C463" s="59" t="s">
        <v>792</v>
      </c>
      <c r="D463" s="60" t="s">
        <v>792</v>
      </c>
      <c r="E463" s="60" t="s">
        <v>792</v>
      </c>
      <c r="F463" s="61" t="s">
        <v>792</v>
      </c>
    </row>
    <row r="464" spans="1:6" x14ac:dyDescent="0.2">
      <c r="A464" s="49" t="s">
        <v>317</v>
      </c>
      <c r="B464" s="49" t="s">
        <v>793</v>
      </c>
      <c r="C464" s="59">
        <v>18</v>
      </c>
      <c r="D464" s="60">
        <v>1534639</v>
      </c>
      <c r="E464" s="60">
        <v>92078</v>
      </c>
      <c r="F464" s="61">
        <v>1.5876659484908597E-4</v>
      </c>
    </row>
    <row r="465" spans="1:6" x14ac:dyDescent="0.2">
      <c r="A465" s="49" t="s">
        <v>317</v>
      </c>
      <c r="B465" s="49" t="s">
        <v>3</v>
      </c>
      <c r="C465" s="59">
        <v>11</v>
      </c>
      <c r="D465" s="60">
        <v>5746078</v>
      </c>
      <c r="E465" s="60">
        <v>344765</v>
      </c>
      <c r="F465" s="61">
        <v>5.9446518248816355E-4</v>
      </c>
    </row>
    <row r="466" spans="1:6" x14ac:dyDescent="0.2">
      <c r="A466" s="49" t="s">
        <v>317</v>
      </c>
      <c r="B466" s="49" t="s">
        <v>2</v>
      </c>
      <c r="C466" s="59" t="s">
        <v>792</v>
      </c>
      <c r="D466" s="60" t="s">
        <v>792</v>
      </c>
      <c r="E466" s="60" t="s">
        <v>792</v>
      </c>
      <c r="F466" s="61" t="s">
        <v>792</v>
      </c>
    </row>
    <row r="467" spans="1:6" x14ac:dyDescent="0.2">
      <c r="A467" s="49" t="s">
        <v>317</v>
      </c>
      <c r="B467" s="49" t="s">
        <v>6</v>
      </c>
      <c r="C467" s="59" t="s">
        <v>792</v>
      </c>
      <c r="D467" s="60" t="s">
        <v>792</v>
      </c>
      <c r="E467" s="60" t="s">
        <v>792</v>
      </c>
      <c r="F467" s="61" t="s">
        <v>792</v>
      </c>
    </row>
    <row r="468" spans="1:6" x14ac:dyDescent="0.2">
      <c r="A468" s="49" t="s">
        <v>317</v>
      </c>
      <c r="B468" s="49" t="s">
        <v>10</v>
      </c>
      <c r="C468" s="59">
        <v>25</v>
      </c>
      <c r="D468" s="60">
        <v>367851</v>
      </c>
      <c r="E468" s="60">
        <v>22071</v>
      </c>
      <c r="F468" s="61">
        <v>3.8056186221618369E-5</v>
      </c>
    </row>
    <row r="469" spans="1:6" x14ac:dyDescent="0.2">
      <c r="A469" s="49" t="s">
        <v>317</v>
      </c>
      <c r="B469" s="49" t="s">
        <v>4</v>
      </c>
      <c r="C469" s="59">
        <v>6</v>
      </c>
      <c r="D469" s="60">
        <v>348464</v>
      </c>
      <c r="E469" s="60">
        <v>20908</v>
      </c>
      <c r="F469" s="61">
        <v>3.6050869535662043E-5</v>
      </c>
    </row>
    <row r="470" spans="1:6" x14ac:dyDescent="0.2">
      <c r="A470" s="49" t="s">
        <v>317</v>
      </c>
      <c r="B470" s="49" t="s">
        <v>794</v>
      </c>
      <c r="C470" s="59">
        <v>91</v>
      </c>
      <c r="D470" s="60">
        <v>1088334</v>
      </c>
      <c r="E470" s="60">
        <v>61898</v>
      </c>
      <c r="F470" s="61">
        <v>1.0672836820922178E-4</v>
      </c>
    </row>
    <row r="471" spans="1:6" x14ac:dyDescent="0.2">
      <c r="A471" s="49" t="s">
        <v>317</v>
      </c>
      <c r="B471" s="49" t="s">
        <v>8</v>
      </c>
      <c r="C471" s="59">
        <v>38</v>
      </c>
      <c r="D471" s="60">
        <v>497098</v>
      </c>
      <c r="E471" s="60">
        <v>29826</v>
      </c>
      <c r="F471" s="61">
        <v>5.1427837897965184E-5</v>
      </c>
    </row>
    <row r="472" spans="1:6" x14ac:dyDescent="0.2">
      <c r="A472" s="49" t="s">
        <v>317</v>
      </c>
      <c r="B472" s="49" t="s">
        <v>795</v>
      </c>
      <c r="C472" s="59">
        <v>28</v>
      </c>
      <c r="D472" s="60">
        <v>1026168</v>
      </c>
      <c r="E472" s="60">
        <v>61570</v>
      </c>
      <c r="F472" s="61">
        <v>1.0616281027887468E-4</v>
      </c>
    </row>
    <row r="473" spans="1:6" x14ac:dyDescent="0.2">
      <c r="A473" s="49" t="s">
        <v>317</v>
      </c>
      <c r="B473" s="49" t="s">
        <v>25</v>
      </c>
      <c r="C473" s="59">
        <v>13</v>
      </c>
      <c r="D473" s="60">
        <v>880355</v>
      </c>
      <c r="E473" s="60">
        <v>52821</v>
      </c>
      <c r="F473" s="61">
        <v>9.1077242191658922E-5</v>
      </c>
    </row>
    <row r="474" spans="1:6" x14ac:dyDescent="0.2">
      <c r="A474" s="49" t="s">
        <v>317</v>
      </c>
      <c r="B474" s="49" t="s">
        <v>53</v>
      </c>
      <c r="C474" s="59">
        <v>239</v>
      </c>
      <c r="D474" s="60">
        <v>11728990</v>
      </c>
      <c r="E474" s="60">
        <v>700338</v>
      </c>
      <c r="F474" s="61">
        <v>1.2075661884860573E-3</v>
      </c>
    </row>
    <row r="475" spans="1:6" x14ac:dyDescent="0.2">
      <c r="A475" s="49" t="s">
        <v>124</v>
      </c>
      <c r="B475" s="49" t="s">
        <v>5</v>
      </c>
      <c r="C475" s="59" t="s">
        <v>792</v>
      </c>
      <c r="D475" s="60" t="s">
        <v>792</v>
      </c>
      <c r="E475" s="60" t="s">
        <v>792</v>
      </c>
      <c r="F475" s="61" t="s">
        <v>792</v>
      </c>
    </row>
    <row r="476" spans="1:6" x14ac:dyDescent="0.2">
      <c r="A476" s="49" t="s">
        <v>124</v>
      </c>
      <c r="B476" s="49" t="s">
        <v>1</v>
      </c>
      <c r="C476" s="59" t="s">
        <v>792</v>
      </c>
      <c r="D476" s="60" t="s">
        <v>792</v>
      </c>
      <c r="E476" s="60" t="s">
        <v>792</v>
      </c>
      <c r="F476" s="61" t="s">
        <v>792</v>
      </c>
    </row>
    <row r="477" spans="1:6" x14ac:dyDescent="0.2">
      <c r="A477" s="49" t="s">
        <v>124</v>
      </c>
      <c r="B477" s="49" t="s">
        <v>793</v>
      </c>
      <c r="C477" s="59">
        <v>14</v>
      </c>
      <c r="D477" s="60">
        <v>1699429</v>
      </c>
      <c r="E477" s="60">
        <v>101966</v>
      </c>
      <c r="F477" s="61">
        <v>1.7581609733467168E-4</v>
      </c>
    </row>
    <row r="478" spans="1:6" x14ac:dyDescent="0.2">
      <c r="A478" s="49" t="s">
        <v>124</v>
      </c>
      <c r="B478" s="49" t="s">
        <v>3</v>
      </c>
      <c r="C478" s="59">
        <v>14</v>
      </c>
      <c r="D478" s="60">
        <v>2348178</v>
      </c>
      <c r="E478" s="60">
        <v>140891</v>
      </c>
      <c r="F478" s="61">
        <v>2.4293299501382059E-4</v>
      </c>
    </row>
    <row r="479" spans="1:6" x14ac:dyDescent="0.2">
      <c r="A479" s="49" t="s">
        <v>124</v>
      </c>
      <c r="B479" s="49" t="s">
        <v>2</v>
      </c>
      <c r="C479" s="59" t="s">
        <v>792</v>
      </c>
      <c r="D479" s="60" t="s">
        <v>792</v>
      </c>
      <c r="E479" s="60" t="s">
        <v>792</v>
      </c>
      <c r="F479" s="61" t="s">
        <v>792</v>
      </c>
    </row>
    <row r="480" spans="1:6" x14ac:dyDescent="0.2">
      <c r="A480" s="49" t="s">
        <v>124</v>
      </c>
      <c r="B480" s="49" t="s">
        <v>6</v>
      </c>
      <c r="C480" s="59" t="s">
        <v>792</v>
      </c>
      <c r="D480" s="60" t="s">
        <v>792</v>
      </c>
      <c r="E480" s="60" t="s">
        <v>792</v>
      </c>
      <c r="F480" s="61" t="s">
        <v>792</v>
      </c>
    </row>
    <row r="481" spans="1:6" x14ac:dyDescent="0.2">
      <c r="A481" s="49" t="s">
        <v>124</v>
      </c>
      <c r="B481" s="49" t="s">
        <v>10</v>
      </c>
      <c r="C481" s="59">
        <v>48</v>
      </c>
      <c r="D481" s="60">
        <v>1528309</v>
      </c>
      <c r="E481" s="60">
        <v>91699</v>
      </c>
      <c r="F481" s="61">
        <v>1.5811309955761783E-4</v>
      </c>
    </row>
    <row r="482" spans="1:6" x14ac:dyDescent="0.2">
      <c r="A482" s="49" t="s">
        <v>124</v>
      </c>
      <c r="B482" s="49" t="s">
        <v>4</v>
      </c>
      <c r="C482" s="59">
        <v>9</v>
      </c>
      <c r="D482" s="60">
        <v>963697</v>
      </c>
      <c r="E482" s="60">
        <v>57822</v>
      </c>
      <c r="F482" s="61">
        <v>9.9700276367469421E-5</v>
      </c>
    </row>
    <row r="483" spans="1:6" x14ac:dyDescent="0.2">
      <c r="A483" s="49" t="s">
        <v>124</v>
      </c>
      <c r="B483" s="49" t="s">
        <v>794</v>
      </c>
      <c r="C483" s="59">
        <v>121</v>
      </c>
      <c r="D483" s="60">
        <v>2379657</v>
      </c>
      <c r="E483" s="60">
        <v>141404</v>
      </c>
      <c r="F483" s="61">
        <v>2.438175414109793E-4</v>
      </c>
    </row>
    <row r="484" spans="1:6" x14ac:dyDescent="0.2">
      <c r="A484" s="49" t="s">
        <v>124</v>
      </c>
      <c r="B484" s="49" t="s">
        <v>8</v>
      </c>
      <c r="C484" s="59">
        <v>43</v>
      </c>
      <c r="D484" s="60">
        <v>1793272</v>
      </c>
      <c r="E484" s="60">
        <v>107596</v>
      </c>
      <c r="F484" s="61">
        <v>1.855236922976417E-4</v>
      </c>
    </row>
    <row r="485" spans="1:6" x14ac:dyDescent="0.2">
      <c r="A485" s="49" t="s">
        <v>124</v>
      </c>
      <c r="B485" s="49" t="s">
        <v>795</v>
      </c>
      <c r="C485" s="59">
        <v>16</v>
      </c>
      <c r="D485" s="60">
        <v>3397075</v>
      </c>
      <c r="E485" s="60">
        <v>203825</v>
      </c>
      <c r="F485" s="61">
        <v>3.5144769863718745E-4</v>
      </c>
    </row>
    <row r="486" spans="1:6" x14ac:dyDescent="0.2">
      <c r="A486" s="49" t="s">
        <v>124</v>
      </c>
      <c r="B486" s="49" t="s">
        <v>25</v>
      </c>
      <c r="C486" s="59">
        <v>15</v>
      </c>
      <c r="D486" s="60">
        <v>2262184</v>
      </c>
      <c r="E486" s="60">
        <v>135290</v>
      </c>
      <c r="F486" s="61">
        <v>2.3327540364835077E-4</v>
      </c>
    </row>
    <row r="487" spans="1:6" x14ac:dyDescent="0.2">
      <c r="A487" s="49" t="s">
        <v>124</v>
      </c>
      <c r="B487" s="49" t="s">
        <v>53</v>
      </c>
      <c r="C487" s="59">
        <v>291</v>
      </c>
      <c r="D487" s="60">
        <v>17970461</v>
      </c>
      <c r="E487" s="60">
        <v>1076411</v>
      </c>
      <c r="F487" s="61">
        <v>1.8560145651306443E-3</v>
      </c>
    </row>
    <row r="488" spans="1:6" x14ac:dyDescent="0.2">
      <c r="A488" s="49" t="s">
        <v>329</v>
      </c>
      <c r="B488" s="49" t="s">
        <v>5</v>
      </c>
      <c r="C488" s="59" t="s">
        <v>792</v>
      </c>
      <c r="D488" s="60" t="s">
        <v>792</v>
      </c>
      <c r="E488" s="60" t="s">
        <v>792</v>
      </c>
      <c r="F488" s="61" t="s">
        <v>792</v>
      </c>
    </row>
    <row r="489" spans="1:6" x14ac:dyDescent="0.2">
      <c r="A489" s="49" t="s">
        <v>329</v>
      </c>
      <c r="B489" s="49" t="s">
        <v>1</v>
      </c>
      <c r="C489" s="59">
        <v>6</v>
      </c>
      <c r="D489" s="60">
        <v>854077</v>
      </c>
      <c r="E489" s="60">
        <v>51245</v>
      </c>
      <c r="F489" s="61">
        <v>8.8359805306820413E-5</v>
      </c>
    </row>
    <row r="490" spans="1:6" x14ac:dyDescent="0.2">
      <c r="A490" s="49" t="s">
        <v>329</v>
      </c>
      <c r="B490" s="49" t="s">
        <v>793</v>
      </c>
      <c r="C490" s="59">
        <v>23</v>
      </c>
      <c r="D490" s="60">
        <v>1176702</v>
      </c>
      <c r="E490" s="60">
        <v>70602</v>
      </c>
      <c r="F490" s="61">
        <v>1.217363445072131E-4</v>
      </c>
    </row>
    <row r="491" spans="1:6" x14ac:dyDescent="0.2">
      <c r="A491" s="49" t="s">
        <v>329</v>
      </c>
      <c r="B491" s="49" t="s">
        <v>3</v>
      </c>
      <c r="C491" s="59">
        <v>12</v>
      </c>
      <c r="D491" s="60">
        <v>2903074</v>
      </c>
      <c r="E491" s="60">
        <v>174184</v>
      </c>
      <c r="F491" s="61">
        <v>3.0033884920603393E-4</v>
      </c>
    </row>
    <row r="492" spans="1:6" x14ac:dyDescent="0.2">
      <c r="A492" s="49" t="s">
        <v>329</v>
      </c>
      <c r="B492" s="49" t="s">
        <v>2</v>
      </c>
      <c r="C492" s="59">
        <v>5</v>
      </c>
      <c r="D492" s="60">
        <v>319195</v>
      </c>
      <c r="E492" s="60">
        <v>19152</v>
      </c>
      <c r="F492" s="61">
        <v>3.3023065493925745E-5</v>
      </c>
    </row>
    <row r="493" spans="1:6" x14ac:dyDescent="0.2">
      <c r="A493" s="49" t="s">
        <v>329</v>
      </c>
      <c r="B493" s="49" t="s">
        <v>6</v>
      </c>
      <c r="C493" s="59" t="s">
        <v>792</v>
      </c>
      <c r="D493" s="60" t="s">
        <v>792</v>
      </c>
      <c r="E493" s="60" t="s">
        <v>792</v>
      </c>
      <c r="F493" s="61" t="s">
        <v>792</v>
      </c>
    </row>
    <row r="494" spans="1:6" x14ac:dyDescent="0.2">
      <c r="A494" s="49" t="s">
        <v>329</v>
      </c>
      <c r="B494" s="49" t="s">
        <v>10</v>
      </c>
      <c r="C494" s="59">
        <v>62</v>
      </c>
      <c r="D494" s="60">
        <v>1398809</v>
      </c>
      <c r="E494" s="60">
        <v>83929</v>
      </c>
      <c r="F494" s="61">
        <v>1.4471558395152953E-4</v>
      </c>
    </row>
    <row r="495" spans="1:6" x14ac:dyDescent="0.2">
      <c r="A495" s="49" t="s">
        <v>329</v>
      </c>
      <c r="B495" s="49" t="s">
        <v>4</v>
      </c>
      <c r="C495" s="59">
        <v>11</v>
      </c>
      <c r="D495" s="60">
        <v>197752</v>
      </c>
      <c r="E495" s="60">
        <v>11865</v>
      </c>
      <c r="F495" s="61">
        <v>2.0458368425513208E-5</v>
      </c>
    </row>
    <row r="496" spans="1:6" x14ac:dyDescent="0.2">
      <c r="A496" s="49" t="s">
        <v>329</v>
      </c>
      <c r="B496" s="49" t="s">
        <v>794</v>
      </c>
      <c r="C496" s="59">
        <v>125</v>
      </c>
      <c r="D496" s="60">
        <v>2063258</v>
      </c>
      <c r="E496" s="60">
        <v>123360</v>
      </c>
      <c r="F496" s="61">
        <v>2.127049581939578E-4</v>
      </c>
    </row>
    <row r="497" spans="1:6" x14ac:dyDescent="0.2">
      <c r="A497" s="49" t="s">
        <v>329</v>
      </c>
      <c r="B497" s="49" t="s">
        <v>8</v>
      </c>
      <c r="C497" s="59">
        <v>42</v>
      </c>
      <c r="D497" s="60">
        <v>432901</v>
      </c>
      <c r="E497" s="60">
        <v>25974</v>
      </c>
      <c r="F497" s="61">
        <v>4.4785980740352298E-5</v>
      </c>
    </row>
    <row r="498" spans="1:6" x14ac:dyDescent="0.2">
      <c r="A498" s="49" t="s">
        <v>329</v>
      </c>
      <c r="B498" s="49" t="s">
        <v>795</v>
      </c>
      <c r="C498" s="59">
        <v>32</v>
      </c>
      <c r="D498" s="60">
        <v>1820405</v>
      </c>
      <c r="E498" s="60">
        <v>109224</v>
      </c>
      <c r="F498" s="61">
        <v>1.8833079080558403E-4</v>
      </c>
    </row>
    <row r="499" spans="1:6" x14ac:dyDescent="0.2">
      <c r="A499" s="49" t="s">
        <v>329</v>
      </c>
      <c r="B499" s="49" t="s">
        <v>25</v>
      </c>
      <c r="C499" s="59">
        <v>26</v>
      </c>
      <c r="D499" s="60">
        <v>3387875</v>
      </c>
      <c r="E499" s="60">
        <v>202907</v>
      </c>
      <c r="F499" s="61">
        <v>3.4986482613700871E-4</v>
      </c>
    </row>
    <row r="500" spans="1:6" x14ac:dyDescent="0.2">
      <c r="A500" s="49" t="s">
        <v>329</v>
      </c>
      <c r="B500" s="49" t="s">
        <v>53</v>
      </c>
      <c r="C500" s="59">
        <v>350</v>
      </c>
      <c r="D500" s="60">
        <v>14659822</v>
      </c>
      <c r="E500" s="60">
        <v>878789</v>
      </c>
      <c r="F500" s="61">
        <v>1.5152624635725517E-3</v>
      </c>
    </row>
    <row r="501" spans="1:6" x14ac:dyDescent="0.2">
      <c r="A501" s="49" t="s">
        <v>337</v>
      </c>
      <c r="B501" s="49" t="s">
        <v>5</v>
      </c>
      <c r="C501" s="59">
        <v>6</v>
      </c>
      <c r="D501" s="60">
        <v>104573</v>
      </c>
      <c r="E501" s="60">
        <v>6274</v>
      </c>
      <c r="F501" s="61">
        <v>1.0818019679871037E-5</v>
      </c>
    </row>
    <row r="502" spans="1:6" x14ac:dyDescent="0.2">
      <c r="A502" s="49" t="s">
        <v>337</v>
      </c>
      <c r="B502" s="49" t="s">
        <v>1</v>
      </c>
      <c r="C502" s="59">
        <v>9</v>
      </c>
      <c r="D502" s="60">
        <v>657963</v>
      </c>
      <c r="E502" s="60">
        <v>39478</v>
      </c>
      <c r="F502" s="61">
        <v>6.8070414555618231E-5</v>
      </c>
    </row>
    <row r="503" spans="1:6" x14ac:dyDescent="0.2">
      <c r="A503" s="49" t="s">
        <v>337</v>
      </c>
      <c r="B503" s="49" t="s">
        <v>793</v>
      </c>
      <c r="C503" s="59">
        <v>32</v>
      </c>
      <c r="D503" s="60">
        <v>1428979</v>
      </c>
      <c r="E503" s="60">
        <v>85662</v>
      </c>
      <c r="F503" s="61">
        <v>1.4770372996766222E-4</v>
      </c>
    </row>
    <row r="504" spans="1:6" x14ac:dyDescent="0.2">
      <c r="A504" s="49" t="s">
        <v>337</v>
      </c>
      <c r="B504" s="49" t="s">
        <v>3</v>
      </c>
      <c r="C504" s="59">
        <v>10</v>
      </c>
      <c r="D504" s="60">
        <v>1935200</v>
      </c>
      <c r="E504" s="60">
        <v>116112</v>
      </c>
      <c r="F504" s="61">
        <v>2.0020750734287311E-4</v>
      </c>
    </row>
    <row r="505" spans="1:6" x14ac:dyDescent="0.2">
      <c r="A505" s="49" t="s">
        <v>337</v>
      </c>
      <c r="B505" s="49" t="s">
        <v>2</v>
      </c>
      <c r="C505" s="59" t="s">
        <v>792</v>
      </c>
      <c r="D505" s="60" t="s">
        <v>792</v>
      </c>
      <c r="E505" s="60" t="s">
        <v>792</v>
      </c>
      <c r="F505" s="61" t="s">
        <v>792</v>
      </c>
    </row>
    <row r="506" spans="1:6" x14ac:dyDescent="0.2">
      <c r="A506" s="49" t="s">
        <v>337</v>
      </c>
      <c r="B506" s="49" t="s">
        <v>6</v>
      </c>
      <c r="C506" s="59" t="s">
        <v>792</v>
      </c>
      <c r="D506" s="60" t="s">
        <v>792</v>
      </c>
      <c r="E506" s="60" t="s">
        <v>792</v>
      </c>
      <c r="F506" s="61" t="s">
        <v>792</v>
      </c>
    </row>
    <row r="507" spans="1:6" x14ac:dyDescent="0.2">
      <c r="A507" s="49" t="s">
        <v>337</v>
      </c>
      <c r="B507" s="49" t="s">
        <v>10</v>
      </c>
      <c r="C507" s="59">
        <v>68</v>
      </c>
      <c r="D507" s="60">
        <v>1221091</v>
      </c>
      <c r="E507" s="60">
        <v>73265</v>
      </c>
      <c r="F507" s="61">
        <v>1.2632805416731775E-4</v>
      </c>
    </row>
    <row r="508" spans="1:6" x14ac:dyDescent="0.2">
      <c r="A508" s="49" t="s">
        <v>337</v>
      </c>
      <c r="B508" s="49" t="s">
        <v>4</v>
      </c>
      <c r="C508" s="59">
        <v>8</v>
      </c>
      <c r="D508" s="60">
        <v>436845</v>
      </c>
      <c r="E508" s="60">
        <v>26211</v>
      </c>
      <c r="F508" s="61">
        <v>4.5194630830267731E-5</v>
      </c>
    </row>
    <row r="509" spans="1:6" x14ac:dyDescent="0.2">
      <c r="A509" s="49" t="s">
        <v>337</v>
      </c>
      <c r="B509" s="49" t="s">
        <v>794</v>
      </c>
      <c r="C509" s="59">
        <v>135</v>
      </c>
      <c r="D509" s="60">
        <v>1828440</v>
      </c>
      <c r="E509" s="60">
        <v>109247</v>
      </c>
      <c r="F509" s="61">
        <v>1.8837044883118764E-4</v>
      </c>
    </row>
    <row r="510" spans="1:6" x14ac:dyDescent="0.2">
      <c r="A510" s="49" t="s">
        <v>337</v>
      </c>
      <c r="B510" s="49" t="s">
        <v>8</v>
      </c>
      <c r="C510" s="59">
        <v>54</v>
      </c>
      <c r="D510" s="60">
        <v>1812491</v>
      </c>
      <c r="E510" s="60">
        <v>108749</v>
      </c>
      <c r="F510" s="61">
        <v>1.8751176636377039E-4</v>
      </c>
    </row>
    <row r="511" spans="1:6" x14ac:dyDescent="0.2">
      <c r="A511" s="49" t="s">
        <v>337</v>
      </c>
      <c r="B511" s="49" t="s">
        <v>795</v>
      </c>
      <c r="C511" s="59">
        <v>37</v>
      </c>
      <c r="D511" s="60">
        <v>2480100</v>
      </c>
      <c r="E511" s="60">
        <v>148806</v>
      </c>
      <c r="F511" s="61">
        <v>2.5658052860740987E-4</v>
      </c>
    </row>
    <row r="512" spans="1:6" x14ac:dyDescent="0.2">
      <c r="A512" s="49" t="s">
        <v>337</v>
      </c>
      <c r="B512" s="49" t="s">
        <v>25</v>
      </c>
      <c r="C512" s="59">
        <v>15</v>
      </c>
      <c r="D512" s="60">
        <v>2950999</v>
      </c>
      <c r="E512" s="60">
        <v>177060</v>
      </c>
      <c r="F512" s="61">
        <v>3.0529782666846762E-4</v>
      </c>
    </row>
    <row r="513" spans="1:6" x14ac:dyDescent="0.2">
      <c r="A513" s="49" t="s">
        <v>337</v>
      </c>
      <c r="B513" s="49" t="s">
        <v>53</v>
      </c>
      <c r="C513" s="59">
        <v>381</v>
      </c>
      <c r="D513" s="60">
        <v>15909337</v>
      </c>
      <c r="E513" s="60">
        <v>954024</v>
      </c>
      <c r="F513" s="61">
        <v>1.6449873138459175E-3</v>
      </c>
    </row>
    <row r="514" spans="1:6" x14ac:dyDescent="0.2">
      <c r="A514" s="49" t="s">
        <v>344</v>
      </c>
      <c r="B514" s="49" t="s">
        <v>5</v>
      </c>
      <c r="C514" s="59" t="s">
        <v>792</v>
      </c>
      <c r="D514" s="60" t="s">
        <v>792</v>
      </c>
      <c r="E514" s="60" t="s">
        <v>792</v>
      </c>
      <c r="F514" s="61" t="s">
        <v>792</v>
      </c>
    </row>
    <row r="515" spans="1:6" x14ac:dyDescent="0.2">
      <c r="A515" s="49" t="s">
        <v>344</v>
      </c>
      <c r="B515" s="49" t="s">
        <v>1</v>
      </c>
      <c r="C515" s="59">
        <v>9</v>
      </c>
      <c r="D515" s="60">
        <v>1623503</v>
      </c>
      <c r="E515" s="60">
        <v>97410</v>
      </c>
      <c r="F515" s="61">
        <v>1.6796035974119187E-4</v>
      </c>
    </row>
    <row r="516" spans="1:6" x14ac:dyDescent="0.2">
      <c r="A516" s="49" t="s">
        <v>344</v>
      </c>
      <c r="B516" s="49" t="s">
        <v>793</v>
      </c>
      <c r="C516" s="59">
        <v>24</v>
      </c>
      <c r="D516" s="60">
        <v>2418579</v>
      </c>
      <c r="E516" s="60">
        <v>145115</v>
      </c>
      <c r="F516" s="61">
        <v>2.5021627762902225E-4</v>
      </c>
    </row>
    <row r="517" spans="1:6" x14ac:dyDescent="0.2">
      <c r="A517" s="49" t="s">
        <v>344</v>
      </c>
      <c r="B517" s="49" t="s">
        <v>3</v>
      </c>
      <c r="C517" s="59">
        <v>19</v>
      </c>
      <c r="D517" s="60">
        <v>6868184</v>
      </c>
      <c r="E517" s="60">
        <v>412091</v>
      </c>
      <c r="F517" s="61">
        <v>7.1055284473983671E-4</v>
      </c>
    </row>
    <row r="518" spans="1:6" x14ac:dyDescent="0.2">
      <c r="A518" s="49" t="s">
        <v>344</v>
      </c>
      <c r="B518" s="49" t="s">
        <v>2</v>
      </c>
      <c r="C518" s="59" t="s">
        <v>792</v>
      </c>
      <c r="D518" s="60" t="s">
        <v>792</v>
      </c>
      <c r="E518" s="60" t="s">
        <v>792</v>
      </c>
      <c r="F518" s="61" t="s">
        <v>792</v>
      </c>
    </row>
    <row r="519" spans="1:6" x14ac:dyDescent="0.2">
      <c r="A519" s="49" t="s">
        <v>344</v>
      </c>
      <c r="B519" s="49" t="s">
        <v>6</v>
      </c>
      <c r="C519" s="59">
        <v>7</v>
      </c>
      <c r="D519" s="60">
        <v>160487</v>
      </c>
      <c r="E519" s="60">
        <v>9629</v>
      </c>
      <c r="F519" s="61">
        <v>1.6602918632049445E-5</v>
      </c>
    </row>
    <row r="520" spans="1:6" x14ac:dyDescent="0.2">
      <c r="A520" s="49" t="s">
        <v>344</v>
      </c>
      <c r="B520" s="49" t="s">
        <v>10</v>
      </c>
      <c r="C520" s="59">
        <v>70</v>
      </c>
      <c r="D520" s="60">
        <v>2069777</v>
      </c>
      <c r="E520" s="60">
        <v>124187</v>
      </c>
      <c r="F520" s="61">
        <v>2.141309228537049E-4</v>
      </c>
    </row>
    <row r="521" spans="1:6" x14ac:dyDescent="0.2">
      <c r="A521" s="49" t="s">
        <v>344</v>
      </c>
      <c r="B521" s="49" t="s">
        <v>4</v>
      </c>
      <c r="C521" s="59">
        <v>8</v>
      </c>
      <c r="D521" s="60">
        <v>1934849</v>
      </c>
      <c r="E521" s="60">
        <v>116091</v>
      </c>
      <c r="F521" s="61">
        <v>2.0017129784123504E-4</v>
      </c>
    </row>
    <row r="522" spans="1:6" x14ac:dyDescent="0.2">
      <c r="A522" s="49" t="s">
        <v>344</v>
      </c>
      <c r="B522" s="49" t="s">
        <v>794</v>
      </c>
      <c r="C522" s="59">
        <v>162</v>
      </c>
      <c r="D522" s="60">
        <v>3059530</v>
      </c>
      <c r="E522" s="60">
        <v>180611</v>
      </c>
      <c r="F522" s="61">
        <v>3.1142068096926809E-4</v>
      </c>
    </row>
    <row r="523" spans="1:6" x14ac:dyDescent="0.2">
      <c r="A523" s="49" t="s">
        <v>344</v>
      </c>
      <c r="B523" s="49" t="s">
        <v>8</v>
      </c>
      <c r="C523" s="59">
        <v>62</v>
      </c>
      <c r="D523" s="60">
        <v>1682092</v>
      </c>
      <c r="E523" s="60">
        <v>100873</v>
      </c>
      <c r="F523" s="61">
        <v>1.7393147898750894E-4</v>
      </c>
    </row>
    <row r="524" spans="1:6" x14ac:dyDescent="0.2">
      <c r="A524" s="49" t="s">
        <v>344</v>
      </c>
      <c r="B524" s="49" t="s">
        <v>795</v>
      </c>
      <c r="C524" s="59">
        <v>40</v>
      </c>
      <c r="D524" s="60">
        <v>3209037</v>
      </c>
      <c r="E524" s="60">
        <v>192542</v>
      </c>
      <c r="F524" s="61">
        <v>3.3199285068564381E-4</v>
      </c>
    </row>
    <row r="525" spans="1:6" x14ac:dyDescent="0.2">
      <c r="A525" s="49" t="s">
        <v>344</v>
      </c>
      <c r="B525" s="49" t="s">
        <v>25</v>
      </c>
      <c r="C525" s="59">
        <v>23</v>
      </c>
      <c r="D525" s="60">
        <v>1772335</v>
      </c>
      <c r="E525" s="60">
        <v>106340</v>
      </c>
      <c r="F525" s="61">
        <v>1.833580192472882E-4</v>
      </c>
    </row>
    <row r="526" spans="1:6" x14ac:dyDescent="0.2">
      <c r="A526" s="49" t="s">
        <v>344</v>
      </c>
      <c r="B526" s="49" t="s">
        <v>53</v>
      </c>
      <c r="C526" s="59">
        <v>432</v>
      </c>
      <c r="D526" s="60">
        <v>25585031</v>
      </c>
      <c r="E526" s="60">
        <v>1532089</v>
      </c>
      <c r="F526" s="61">
        <v>2.6417228169132831E-3</v>
      </c>
    </row>
    <row r="527" spans="1:6" x14ac:dyDescent="0.2">
      <c r="A527" s="49" t="s">
        <v>352</v>
      </c>
      <c r="B527" s="49" t="s">
        <v>5</v>
      </c>
      <c r="C527" s="59">
        <v>5</v>
      </c>
      <c r="D527" s="60">
        <v>82923</v>
      </c>
      <c r="E527" s="60">
        <v>4975</v>
      </c>
      <c r="F527" s="61">
        <v>8.5782033642585926E-6</v>
      </c>
    </row>
    <row r="528" spans="1:6" x14ac:dyDescent="0.2">
      <c r="A528" s="49" t="s">
        <v>352</v>
      </c>
      <c r="B528" s="49" t="s">
        <v>1</v>
      </c>
      <c r="C528" s="59" t="s">
        <v>792</v>
      </c>
      <c r="D528" s="60" t="s">
        <v>792</v>
      </c>
      <c r="E528" s="60" t="s">
        <v>792</v>
      </c>
      <c r="F528" s="61" t="s">
        <v>792</v>
      </c>
    </row>
    <row r="529" spans="1:6" x14ac:dyDescent="0.2">
      <c r="A529" s="49" t="s">
        <v>352</v>
      </c>
      <c r="B529" s="49" t="s">
        <v>793</v>
      </c>
      <c r="C529" s="59">
        <v>25</v>
      </c>
      <c r="D529" s="60">
        <v>689832</v>
      </c>
      <c r="E529" s="60">
        <v>41390</v>
      </c>
      <c r="F529" s="61">
        <v>7.1367203466665956E-5</v>
      </c>
    </row>
    <row r="530" spans="1:6" x14ac:dyDescent="0.2">
      <c r="A530" s="49" t="s">
        <v>352</v>
      </c>
      <c r="B530" s="49" t="s">
        <v>3</v>
      </c>
      <c r="C530" s="59">
        <v>14</v>
      </c>
      <c r="D530" s="60">
        <v>3906621</v>
      </c>
      <c r="E530" s="60">
        <v>234397</v>
      </c>
      <c r="F530" s="61">
        <v>4.0416183597429575E-4</v>
      </c>
    </row>
    <row r="531" spans="1:6" x14ac:dyDescent="0.2">
      <c r="A531" s="49" t="s">
        <v>352</v>
      </c>
      <c r="B531" s="49" t="s">
        <v>2</v>
      </c>
      <c r="C531" s="59" t="s">
        <v>792</v>
      </c>
      <c r="D531" s="60" t="s">
        <v>792</v>
      </c>
      <c r="E531" s="60" t="s">
        <v>792</v>
      </c>
      <c r="F531" s="61" t="s">
        <v>792</v>
      </c>
    </row>
    <row r="532" spans="1:6" x14ac:dyDescent="0.2">
      <c r="A532" s="49" t="s">
        <v>352</v>
      </c>
      <c r="B532" s="49" t="s">
        <v>6</v>
      </c>
      <c r="C532" s="59" t="s">
        <v>792</v>
      </c>
      <c r="D532" s="60" t="s">
        <v>792</v>
      </c>
      <c r="E532" s="60" t="s">
        <v>792</v>
      </c>
      <c r="F532" s="61" t="s">
        <v>792</v>
      </c>
    </row>
    <row r="533" spans="1:6" x14ac:dyDescent="0.2">
      <c r="A533" s="49" t="s">
        <v>352</v>
      </c>
      <c r="B533" s="49" t="s">
        <v>10</v>
      </c>
      <c r="C533" s="59">
        <v>71</v>
      </c>
      <c r="D533" s="60">
        <v>17626369</v>
      </c>
      <c r="E533" s="60">
        <v>1057582</v>
      </c>
      <c r="F533" s="61">
        <v>1.8235484362571521E-3</v>
      </c>
    </row>
    <row r="534" spans="1:6" x14ac:dyDescent="0.2">
      <c r="A534" s="49" t="s">
        <v>352</v>
      </c>
      <c r="B534" s="49" t="s">
        <v>4</v>
      </c>
      <c r="C534" s="59">
        <v>20</v>
      </c>
      <c r="D534" s="60">
        <v>2016863</v>
      </c>
      <c r="E534" s="60">
        <v>121012</v>
      </c>
      <c r="F534" s="61">
        <v>2.0865639105842429E-4</v>
      </c>
    </row>
    <row r="535" spans="1:6" x14ac:dyDescent="0.2">
      <c r="A535" s="49" t="s">
        <v>352</v>
      </c>
      <c r="B535" s="49" t="s">
        <v>794</v>
      </c>
      <c r="C535" s="59">
        <v>120</v>
      </c>
      <c r="D535" s="60">
        <v>2299338</v>
      </c>
      <c r="E535" s="60">
        <v>136852</v>
      </c>
      <c r="F535" s="61">
        <v>2.3596870086543053E-4</v>
      </c>
    </row>
    <row r="536" spans="1:6" x14ac:dyDescent="0.2">
      <c r="A536" s="49" t="s">
        <v>352</v>
      </c>
      <c r="B536" s="49" t="s">
        <v>8</v>
      </c>
      <c r="C536" s="59">
        <v>44</v>
      </c>
      <c r="D536" s="60">
        <v>755264</v>
      </c>
      <c r="E536" s="60">
        <v>45316</v>
      </c>
      <c r="F536" s="61">
        <v>7.8136656011003493E-5</v>
      </c>
    </row>
    <row r="537" spans="1:6" x14ac:dyDescent="0.2">
      <c r="A537" s="49" t="s">
        <v>352</v>
      </c>
      <c r="B537" s="49" t="s">
        <v>795</v>
      </c>
      <c r="C537" s="59">
        <v>31</v>
      </c>
      <c r="D537" s="60">
        <v>1190657</v>
      </c>
      <c r="E537" s="60">
        <v>71439</v>
      </c>
      <c r="F537" s="61">
        <v>1.2317955178678787E-4</v>
      </c>
    </row>
    <row r="538" spans="1:6" x14ac:dyDescent="0.2">
      <c r="A538" s="49" t="s">
        <v>352</v>
      </c>
      <c r="B538" s="49" t="s">
        <v>25</v>
      </c>
      <c r="C538" s="59">
        <v>26</v>
      </c>
      <c r="D538" s="60">
        <v>1645916</v>
      </c>
      <c r="E538" s="60">
        <v>98755</v>
      </c>
      <c r="F538" s="61">
        <v>1.7027949210801153E-4</v>
      </c>
    </row>
    <row r="539" spans="1:6" x14ac:dyDescent="0.2">
      <c r="A539" s="49" t="s">
        <v>352</v>
      </c>
      <c r="B539" s="49" t="s">
        <v>53</v>
      </c>
      <c r="C539" s="59">
        <v>365</v>
      </c>
      <c r="D539" s="60">
        <v>31210947</v>
      </c>
      <c r="E539" s="60">
        <v>1871548</v>
      </c>
      <c r="F539" s="61">
        <v>3.2270390653208925E-3</v>
      </c>
    </row>
    <row r="540" spans="1:6" x14ac:dyDescent="0.2">
      <c r="A540" s="49" t="s">
        <v>360</v>
      </c>
      <c r="B540" s="49" t="s">
        <v>5</v>
      </c>
      <c r="C540" s="59">
        <v>8</v>
      </c>
      <c r="D540" s="60">
        <v>227024</v>
      </c>
      <c r="E540" s="60">
        <v>13621</v>
      </c>
      <c r="F540" s="61">
        <v>2.3486172467249505E-5</v>
      </c>
    </row>
    <row r="541" spans="1:6" x14ac:dyDescent="0.2">
      <c r="A541" s="49" t="s">
        <v>360</v>
      </c>
      <c r="B541" s="49" t="s">
        <v>1</v>
      </c>
      <c r="C541" s="59">
        <v>14</v>
      </c>
      <c r="D541" s="60">
        <v>444161</v>
      </c>
      <c r="E541" s="60">
        <v>26650</v>
      </c>
      <c r="F541" s="61">
        <v>4.5951581840701807E-5</v>
      </c>
    </row>
    <row r="542" spans="1:6" x14ac:dyDescent="0.2">
      <c r="A542" s="49" t="s">
        <v>360</v>
      </c>
      <c r="B542" s="49" t="s">
        <v>793</v>
      </c>
      <c r="C542" s="59">
        <v>37</v>
      </c>
      <c r="D542" s="60">
        <v>2876281</v>
      </c>
      <c r="E542" s="60">
        <v>172577</v>
      </c>
      <c r="F542" s="61">
        <v>2.9756796019972967E-4</v>
      </c>
    </row>
    <row r="543" spans="1:6" x14ac:dyDescent="0.2">
      <c r="A543" s="49" t="s">
        <v>360</v>
      </c>
      <c r="B543" s="49" t="s">
        <v>3</v>
      </c>
      <c r="C543" s="59">
        <v>16</v>
      </c>
      <c r="D543" s="60">
        <v>5490527</v>
      </c>
      <c r="E543" s="60">
        <v>329432</v>
      </c>
      <c r="F543" s="61">
        <v>5.680270735064194E-4</v>
      </c>
    </row>
    <row r="544" spans="1:6" x14ac:dyDescent="0.2">
      <c r="A544" s="49" t="s">
        <v>360</v>
      </c>
      <c r="B544" s="49" t="s">
        <v>2</v>
      </c>
      <c r="C544" s="59">
        <v>7</v>
      </c>
      <c r="D544" s="60">
        <v>6018207</v>
      </c>
      <c r="E544" s="60">
        <v>361092</v>
      </c>
      <c r="F544" s="61">
        <v>6.2261720788077662E-4</v>
      </c>
    </row>
    <row r="545" spans="1:6" x14ac:dyDescent="0.2">
      <c r="A545" s="49" t="s">
        <v>360</v>
      </c>
      <c r="B545" s="49" t="s">
        <v>6</v>
      </c>
      <c r="C545" s="59">
        <v>8</v>
      </c>
      <c r="D545" s="60">
        <v>1238863</v>
      </c>
      <c r="E545" s="60">
        <v>74332</v>
      </c>
      <c r="F545" s="61">
        <v>1.281678417029286E-4</v>
      </c>
    </row>
    <row r="546" spans="1:6" x14ac:dyDescent="0.2">
      <c r="A546" s="49" t="s">
        <v>360</v>
      </c>
      <c r="B546" s="49" t="s">
        <v>10</v>
      </c>
      <c r="C546" s="59">
        <v>105</v>
      </c>
      <c r="D546" s="60">
        <v>4501550</v>
      </c>
      <c r="E546" s="60">
        <v>270093</v>
      </c>
      <c r="F546" s="61">
        <v>4.6571109171109467E-4</v>
      </c>
    </row>
    <row r="547" spans="1:6" x14ac:dyDescent="0.2">
      <c r="A547" s="49" t="s">
        <v>360</v>
      </c>
      <c r="B547" s="49" t="s">
        <v>4</v>
      </c>
      <c r="C547" s="59">
        <v>20</v>
      </c>
      <c r="D547" s="60">
        <v>2560451</v>
      </c>
      <c r="E547" s="60">
        <v>153627</v>
      </c>
      <c r="F547" s="61">
        <v>2.6489319562632258E-4</v>
      </c>
    </row>
    <row r="548" spans="1:6" x14ac:dyDescent="0.2">
      <c r="A548" s="49" t="s">
        <v>360</v>
      </c>
      <c r="B548" s="49" t="s">
        <v>794</v>
      </c>
      <c r="C548" s="59">
        <v>223</v>
      </c>
      <c r="D548" s="60">
        <v>5191326</v>
      </c>
      <c r="E548" s="60">
        <v>309193</v>
      </c>
      <c r="F548" s="61">
        <v>5.3312973523722757E-4</v>
      </c>
    </row>
    <row r="549" spans="1:6" x14ac:dyDescent="0.2">
      <c r="A549" s="49" t="s">
        <v>360</v>
      </c>
      <c r="B549" s="49" t="s">
        <v>8</v>
      </c>
      <c r="C549" s="59">
        <v>74</v>
      </c>
      <c r="D549" s="60">
        <v>833994</v>
      </c>
      <c r="E549" s="60">
        <v>50040</v>
      </c>
      <c r="F549" s="61">
        <v>8.6282069617587938E-5</v>
      </c>
    </row>
    <row r="550" spans="1:6" x14ac:dyDescent="0.2">
      <c r="A550" s="49" t="s">
        <v>360</v>
      </c>
      <c r="B550" s="49" t="s">
        <v>795</v>
      </c>
      <c r="C550" s="59">
        <v>49</v>
      </c>
      <c r="D550" s="60">
        <v>2785066</v>
      </c>
      <c r="E550" s="60">
        <v>167104</v>
      </c>
      <c r="F550" s="61">
        <v>2.8813107436805383E-4</v>
      </c>
    </row>
    <row r="551" spans="1:6" x14ac:dyDescent="0.2">
      <c r="A551" s="49" t="s">
        <v>360</v>
      </c>
      <c r="B551" s="49" t="s">
        <v>25</v>
      </c>
      <c r="C551" s="59">
        <v>40</v>
      </c>
      <c r="D551" s="60">
        <v>6137144</v>
      </c>
      <c r="E551" s="60">
        <v>368229</v>
      </c>
      <c r="F551" s="61">
        <v>6.3492326565177436E-4</v>
      </c>
    </row>
    <row r="552" spans="1:6" x14ac:dyDescent="0.2">
      <c r="A552" s="49" t="s">
        <v>360</v>
      </c>
      <c r="B552" s="49" t="s">
        <v>53</v>
      </c>
      <c r="C552" s="59">
        <v>601</v>
      </c>
      <c r="D552" s="60">
        <v>38304594</v>
      </c>
      <c r="E552" s="60">
        <v>2295989</v>
      </c>
      <c r="F552" s="61">
        <v>3.9588865455478838E-3</v>
      </c>
    </row>
    <row r="553" spans="1:6" x14ac:dyDescent="0.2">
      <c r="A553" s="49" t="s">
        <v>368</v>
      </c>
      <c r="B553" s="49" t="s">
        <v>5</v>
      </c>
      <c r="C553" s="59" t="s">
        <v>792</v>
      </c>
      <c r="D553" s="60" t="s">
        <v>792</v>
      </c>
      <c r="E553" s="60" t="s">
        <v>792</v>
      </c>
      <c r="F553" s="61" t="s">
        <v>792</v>
      </c>
    </row>
    <row r="554" spans="1:6" x14ac:dyDescent="0.2">
      <c r="A554" s="49" t="s">
        <v>368</v>
      </c>
      <c r="B554" s="49" t="s">
        <v>1</v>
      </c>
      <c r="C554" s="59">
        <v>9</v>
      </c>
      <c r="D554" s="60">
        <v>1094287</v>
      </c>
      <c r="E554" s="60">
        <v>65657</v>
      </c>
      <c r="F554" s="61">
        <v>1.1320986900243747E-4</v>
      </c>
    </row>
    <row r="555" spans="1:6" x14ac:dyDescent="0.2">
      <c r="A555" s="49" t="s">
        <v>368</v>
      </c>
      <c r="B555" s="49" t="s">
        <v>793</v>
      </c>
      <c r="C555" s="59">
        <v>33</v>
      </c>
      <c r="D555" s="60">
        <v>2998292</v>
      </c>
      <c r="E555" s="60">
        <v>179898</v>
      </c>
      <c r="F555" s="61">
        <v>3.1019128217555622E-4</v>
      </c>
    </row>
    <row r="556" spans="1:6" x14ac:dyDescent="0.2">
      <c r="A556" s="49" t="s">
        <v>368</v>
      </c>
      <c r="B556" s="49" t="s">
        <v>3</v>
      </c>
      <c r="C556" s="59">
        <v>19</v>
      </c>
      <c r="D556" s="60">
        <v>3089761</v>
      </c>
      <c r="E556" s="60">
        <v>185386</v>
      </c>
      <c r="F556" s="61">
        <v>3.1965403193697357E-4</v>
      </c>
    </row>
    <row r="557" spans="1:6" x14ac:dyDescent="0.2">
      <c r="A557" s="49" t="s">
        <v>368</v>
      </c>
      <c r="B557" s="49" t="s">
        <v>2</v>
      </c>
      <c r="C557" s="59" t="s">
        <v>792</v>
      </c>
      <c r="D557" s="60" t="s">
        <v>792</v>
      </c>
      <c r="E557" s="60" t="s">
        <v>792</v>
      </c>
      <c r="F557" s="61" t="s">
        <v>792</v>
      </c>
    </row>
    <row r="558" spans="1:6" x14ac:dyDescent="0.2">
      <c r="A558" s="49" t="s">
        <v>368</v>
      </c>
      <c r="B558" s="49" t="s">
        <v>6</v>
      </c>
      <c r="C558" s="59">
        <v>6</v>
      </c>
      <c r="D558" s="60">
        <v>1283613</v>
      </c>
      <c r="E558" s="60">
        <v>77017</v>
      </c>
      <c r="F558" s="61">
        <v>1.3279748512665408E-4</v>
      </c>
    </row>
    <row r="559" spans="1:6" x14ac:dyDescent="0.2">
      <c r="A559" s="49" t="s">
        <v>368</v>
      </c>
      <c r="B559" s="49" t="s">
        <v>10</v>
      </c>
      <c r="C559" s="59">
        <v>52</v>
      </c>
      <c r="D559" s="60">
        <v>1030872</v>
      </c>
      <c r="E559" s="60">
        <v>61852</v>
      </c>
      <c r="F559" s="61">
        <v>1.0664905215801456E-4</v>
      </c>
    </row>
    <row r="560" spans="1:6" x14ac:dyDescent="0.2">
      <c r="A560" s="49" t="s">
        <v>368</v>
      </c>
      <c r="B560" s="49" t="s">
        <v>4</v>
      </c>
      <c r="C560" s="59">
        <v>10</v>
      </c>
      <c r="D560" s="60">
        <v>1525720</v>
      </c>
      <c r="E560" s="60">
        <v>91543</v>
      </c>
      <c r="F560" s="61">
        <v>1.5784411468830641E-4</v>
      </c>
    </row>
    <row r="561" spans="1:6" x14ac:dyDescent="0.2">
      <c r="A561" s="49" t="s">
        <v>368</v>
      </c>
      <c r="B561" s="49" t="s">
        <v>794</v>
      </c>
      <c r="C561" s="59">
        <v>133</v>
      </c>
      <c r="D561" s="60">
        <v>2028091</v>
      </c>
      <c r="E561" s="60">
        <v>120223</v>
      </c>
      <c r="F561" s="61">
        <v>2.0729594835402227E-4</v>
      </c>
    </row>
    <row r="562" spans="1:6" x14ac:dyDescent="0.2">
      <c r="A562" s="49" t="s">
        <v>368</v>
      </c>
      <c r="B562" s="49" t="s">
        <v>8</v>
      </c>
      <c r="C562" s="59">
        <v>60</v>
      </c>
      <c r="D562" s="60">
        <v>1237557</v>
      </c>
      <c r="E562" s="60">
        <v>74253</v>
      </c>
      <c r="F562" s="61">
        <v>1.280316250062901E-4</v>
      </c>
    </row>
    <row r="563" spans="1:6" x14ac:dyDescent="0.2">
      <c r="A563" s="49" t="s">
        <v>368</v>
      </c>
      <c r="B563" s="49" t="s">
        <v>795</v>
      </c>
      <c r="C563" s="59">
        <v>35</v>
      </c>
      <c r="D563" s="60">
        <v>2139902</v>
      </c>
      <c r="E563" s="60">
        <v>128394</v>
      </c>
      <c r="F563" s="61">
        <v>2.2138489301519956E-4</v>
      </c>
    </row>
    <row r="564" spans="1:6" x14ac:dyDescent="0.2">
      <c r="A564" s="49" t="s">
        <v>368</v>
      </c>
      <c r="B564" s="49" t="s">
        <v>25</v>
      </c>
      <c r="C564" s="59">
        <v>30</v>
      </c>
      <c r="D564" s="60">
        <v>976021</v>
      </c>
      <c r="E564" s="60">
        <v>58561</v>
      </c>
      <c r="F564" s="61">
        <v>1.0097450597273315E-4</v>
      </c>
    </row>
    <row r="565" spans="1:6" x14ac:dyDescent="0.2">
      <c r="A565" s="49" t="s">
        <v>368</v>
      </c>
      <c r="B565" s="49" t="s">
        <v>53</v>
      </c>
      <c r="C565" s="59">
        <v>395</v>
      </c>
      <c r="D565" s="60">
        <v>18099444</v>
      </c>
      <c r="E565" s="60">
        <v>1084504</v>
      </c>
      <c r="F565" s="61">
        <v>1.869969017357166E-3</v>
      </c>
    </row>
    <row r="566" spans="1:6" x14ac:dyDescent="0.2">
      <c r="A566" s="49" t="s">
        <v>377</v>
      </c>
      <c r="B566" s="49" t="s">
        <v>5</v>
      </c>
      <c r="C566" s="59">
        <v>11</v>
      </c>
      <c r="D566" s="60">
        <v>842805</v>
      </c>
      <c r="E566" s="60">
        <v>50568</v>
      </c>
      <c r="F566" s="61">
        <v>8.7192479944488138E-5</v>
      </c>
    </row>
    <row r="567" spans="1:6" x14ac:dyDescent="0.2">
      <c r="A567" s="49" t="s">
        <v>377</v>
      </c>
      <c r="B567" s="49" t="s">
        <v>1</v>
      </c>
      <c r="C567" s="59">
        <v>8</v>
      </c>
      <c r="D567" s="60">
        <v>1266097</v>
      </c>
      <c r="E567" s="60">
        <v>75966</v>
      </c>
      <c r="F567" s="61">
        <v>1.3098528578276748E-4</v>
      </c>
    </row>
    <row r="568" spans="1:6" x14ac:dyDescent="0.2">
      <c r="A568" s="49" t="s">
        <v>377</v>
      </c>
      <c r="B568" s="49" t="s">
        <v>793</v>
      </c>
      <c r="C568" s="59">
        <v>36</v>
      </c>
      <c r="D568" s="60">
        <v>3774895</v>
      </c>
      <c r="E568" s="60">
        <v>224764</v>
      </c>
      <c r="F568" s="61">
        <v>3.8755202029431527E-4</v>
      </c>
    </row>
    <row r="569" spans="1:6" x14ac:dyDescent="0.2">
      <c r="A569" s="49" t="s">
        <v>377</v>
      </c>
      <c r="B569" s="49" t="s">
        <v>3</v>
      </c>
      <c r="C569" s="59">
        <v>22</v>
      </c>
      <c r="D569" s="60">
        <v>6395933</v>
      </c>
      <c r="E569" s="60">
        <v>383756</v>
      </c>
      <c r="F569" s="61">
        <v>6.6169588145817502E-4</v>
      </c>
    </row>
    <row r="570" spans="1:6" x14ac:dyDescent="0.2">
      <c r="A570" s="49" t="s">
        <v>377</v>
      </c>
      <c r="B570" s="49" t="s">
        <v>2</v>
      </c>
      <c r="C570" s="59">
        <v>7</v>
      </c>
      <c r="D570" s="60">
        <v>8904961</v>
      </c>
      <c r="E570" s="60">
        <v>534298</v>
      </c>
      <c r="F570" s="61">
        <v>9.2126972886766583E-4</v>
      </c>
    </row>
    <row r="571" spans="1:6" x14ac:dyDescent="0.2">
      <c r="A571" s="49" t="s">
        <v>377</v>
      </c>
      <c r="B571" s="49" t="s">
        <v>6</v>
      </c>
      <c r="C571" s="59">
        <v>7</v>
      </c>
      <c r="D571" s="60">
        <v>594445</v>
      </c>
      <c r="E571" s="60">
        <v>35667</v>
      </c>
      <c r="F571" s="61">
        <v>6.149925213929874E-5</v>
      </c>
    </row>
    <row r="572" spans="1:6" x14ac:dyDescent="0.2">
      <c r="A572" s="49" t="s">
        <v>377</v>
      </c>
      <c r="B572" s="49" t="s">
        <v>10</v>
      </c>
      <c r="C572" s="59">
        <v>94</v>
      </c>
      <c r="D572" s="60">
        <v>5302487</v>
      </c>
      <c r="E572" s="60">
        <v>318149</v>
      </c>
      <c r="F572" s="61">
        <v>5.4857222555487577E-4</v>
      </c>
    </row>
    <row r="573" spans="1:6" x14ac:dyDescent="0.2">
      <c r="A573" s="49" t="s">
        <v>377</v>
      </c>
      <c r="B573" s="49" t="s">
        <v>4</v>
      </c>
      <c r="C573" s="59">
        <v>16</v>
      </c>
      <c r="D573" s="60">
        <v>1588652</v>
      </c>
      <c r="E573" s="60">
        <v>95319</v>
      </c>
      <c r="F573" s="61">
        <v>1.6435492793522911E-4</v>
      </c>
    </row>
    <row r="574" spans="1:6" x14ac:dyDescent="0.2">
      <c r="A574" s="49" t="s">
        <v>377</v>
      </c>
      <c r="B574" s="49" t="s">
        <v>794</v>
      </c>
      <c r="C574" s="59">
        <v>208</v>
      </c>
      <c r="D574" s="60">
        <v>4925099</v>
      </c>
      <c r="E574" s="60">
        <v>292577</v>
      </c>
      <c r="F574" s="61">
        <v>5.0447939813159524E-4</v>
      </c>
    </row>
    <row r="575" spans="1:6" x14ac:dyDescent="0.2">
      <c r="A575" s="49" t="s">
        <v>377</v>
      </c>
      <c r="B575" s="49" t="s">
        <v>8</v>
      </c>
      <c r="C575" s="59">
        <v>71</v>
      </c>
      <c r="D575" s="60">
        <v>731973</v>
      </c>
      <c r="E575" s="60">
        <v>43918</v>
      </c>
      <c r="F575" s="61">
        <v>7.5726137759097261E-5</v>
      </c>
    </row>
    <row r="576" spans="1:6" x14ac:dyDescent="0.2">
      <c r="A576" s="49" t="s">
        <v>377</v>
      </c>
      <c r="B576" s="49" t="s">
        <v>795</v>
      </c>
      <c r="C576" s="59">
        <v>40</v>
      </c>
      <c r="D576" s="60">
        <v>7247530</v>
      </c>
      <c r="E576" s="60">
        <v>434852</v>
      </c>
      <c r="F576" s="61">
        <v>7.4979877172956337E-4</v>
      </c>
    </row>
    <row r="577" spans="1:6" x14ac:dyDescent="0.2">
      <c r="A577" s="49" t="s">
        <v>377</v>
      </c>
      <c r="B577" s="49" t="s">
        <v>25</v>
      </c>
      <c r="C577" s="59">
        <v>28</v>
      </c>
      <c r="D577" s="60">
        <v>1771861</v>
      </c>
      <c r="E577" s="60">
        <v>106312</v>
      </c>
      <c r="F577" s="61">
        <v>1.8330973991177076E-4</v>
      </c>
    </row>
    <row r="578" spans="1:6" x14ac:dyDescent="0.2">
      <c r="A578" s="49" t="s">
        <v>377</v>
      </c>
      <c r="B578" s="49" t="s">
        <v>53</v>
      </c>
      <c r="C578" s="59">
        <v>548</v>
      </c>
      <c r="D578" s="60">
        <v>43346738</v>
      </c>
      <c r="E578" s="60">
        <v>2596145</v>
      </c>
      <c r="F578" s="61">
        <v>4.4764341252468594E-3</v>
      </c>
    </row>
    <row r="579" spans="1:6" x14ac:dyDescent="0.2">
      <c r="A579" s="49" t="s">
        <v>385</v>
      </c>
      <c r="B579" s="49" t="s">
        <v>5</v>
      </c>
      <c r="C579" s="59">
        <v>6</v>
      </c>
      <c r="D579" s="60">
        <v>166611</v>
      </c>
      <c r="E579" s="60">
        <v>9997</v>
      </c>
      <c r="F579" s="61">
        <v>1.7237447041707168E-5</v>
      </c>
    </row>
    <row r="580" spans="1:6" x14ac:dyDescent="0.2">
      <c r="A580" s="49" t="s">
        <v>385</v>
      </c>
      <c r="B580" s="49" t="s">
        <v>1</v>
      </c>
      <c r="C580" s="59">
        <v>9</v>
      </c>
      <c r="D580" s="60">
        <v>1502192</v>
      </c>
      <c r="E580" s="60">
        <v>90132</v>
      </c>
      <c r="F580" s="61">
        <v>1.5541118103062421E-4</v>
      </c>
    </row>
    <row r="581" spans="1:6" x14ac:dyDescent="0.2">
      <c r="A581" s="49" t="s">
        <v>385</v>
      </c>
      <c r="B581" s="49" t="s">
        <v>793</v>
      </c>
      <c r="C581" s="59">
        <v>22</v>
      </c>
      <c r="D581" s="60">
        <v>1273744</v>
      </c>
      <c r="E581" s="60">
        <v>76425</v>
      </c>
      <c r="F581" s="61">
        <v>1.3177672203285688E-4</v>
      </c>
    </row>
    <row r="582" spans="1:6" x14ac:dyDescent="0.2">
      <c r="A582" s="49" t="s">
        <v>385</v>
      </c>
      <c r="B582" s="49" t="s">
        <v>3</v>
      </c>
      <c r="C582" s="59">
        <v>11</v>
      </c>
      <c r="D582" s="60">
        <v>3502349</v>
      </c>
      <c r="E582" s="60">
        <v>210141</v>
      </c>
      <c r="F582" s="61">
        <v>3.6233813732033465E-4</v>
      </c>
    </row>
    <row r="583" spans="1:6" x14ac:dyDescent="0.2">
      <c r="A583" s="49" t="s">
        <v>385</v>
      </c>
      <c r="B583" s="49" t="s">
        <v>2</v>
      </c>
      <c r="C583" s="59">
        <v>5</v>
      </c>
      <c r="D583" s="60">
        <v>721115</v>
      </c>
      <c r="E583" s="60">
        <v>43267</v>
      </c>
      <c r="F583" s="61">
        <v>7.4603643208316894E-5</v>
      </c>
    </row>
    <row r="584" spans="1:6" x14ac:dyDescent="0.2">
      <c r="A584" s="49" t="s">
        <v>385</v>
      </c>
      <c r="B584" s="49" t="s">
        <v>6</v>
      </c>
      <c r="C584" s="59">
        <v>9</v>
      </c>
      <c r="D584" s="60">
        <v>1120387</v>
      </c>
      <c r="E584" s="60">
        <v>67223</v>
      </c>
      <c r="F584" s="61">
        <v>1.1591006326744832E-4</v>
      </c>
    </row>
    <row r="585" spans="1:6" x14ac:dyDescent="0.2">
      <c r="A585" s="49" t="s">
        <v>385</v>
      </c>
      <c r="B585" s="49" t="s">
        <v>10</v>
      </c>
      <c r="C585" s="59">
        <v>74</v>
      </c>
      <c r="D585" s="60">
        <v>2287209</v>
      </c>
      <c r="E585" s="60">
        <v>137233</v>
      </c>
      <c r="F585" s="61">
        <v>2.3662564468086421E-4</v>
      </c>
    </row>
    <row r="586" spans="1:6" x14ac:dyDescent="0.2">
      <c r="A586" s="49" t="s">
        <v>385</v>
      </c>
      <c r="B586" s="49" t="s">
        <v>4</v>
      </c>
      <c r="C586" s="59">
        <v>12</v>
      </c>
      <c r="D586" s="60">
        <v>1060461</v>
      </c>
      <c r="E586" s="60">
        <v>63628</v>
      </c>
      <c r="F586" s="61">
        <v>1.0971134143940617E-4</v>
      </c>
    </row>
    <row r="587" spans="1:6" x14ac:dyDescent="0.2">
      <c r="A587" s="49" t="s">
        <v>385</v>
      </c>
      <c r="B587" s="49" t="s">
        <v>794</v>
      </c>
      <c r="C587" s="59">
        <v>111</v>
      </c>
      <c r="D587" s="60">
        <v>1535947</v>
      </c>
      <c r="E587" s="60">
        <v>90939</v>
      </c>
      <c r="F587" s="61">
        <v>1.56802660450716E-4</v>
      </c>
    </row>
    <row r="588" spans="1:6" x14ac:dyDescent="0.2">
      <c r="A588" s="49" t="s">
        <v>385</v>
      </c>
      <c r="B588" s="49" t="s">
        <v>8</v>
      </c>
      <c r="C588" s="59">
        <v>56</v>
      </c>
      <c r="D588" s="60">
        <v>2166529</v>
      </c>
      <c r="E588" s="60">
        <v>129992</v>
      </c>
      <c r="F588" s="61">
        <v>2.2414026366365889E-4</v>
      </c>
    </row>
    <row r="589" spans="1:6" x14ac:dyDescent="0.2">
      <c r="A589" s="49" t="s">
        <v>385</v>
      </c>
      <c r="B589" s="49" t="s">
        <v>795</v>
      </c>
      <c r="C589" s="59">
        <v>18</v>
      </c>
      <c r="D589" s="60">
        <v>1853727</v>
      </c>
      <c r="E589" s="60">
        <v>111224</v>
      </c>
      <c r="F589" s="61">
        <v>1.9177931477111512E-4</v>
      </c>
    </row>
    <row r="590" spans="1:6" x14ac:dyDescent="0.2">
      <c r="A590" s="49" t="s">
        <v>385</v>
      </c>
      <c r="B590" s="49" t="s">
        <v>25</v>
      </c>
      <c r="C590" s="59">
        <v>24</v>
      </c>
      <c r="D590" s="60">
        <v>4033669</v>
      </c>
      <c r="E590" s="60">
        <v>242020</v>
      </c>
      <c r="F590" s="61">
        <v>4.1730588506891749E-4</v>
      </c>
    </row>
    <row r="591" spans="1:6" x14ac:dyDescent="0.2">
      <c r="A591" s="49" t="s">
        <v>385</v>
      </c>
      <c r="B591" s="49" t="s">
        <v>53</v>
      </c>
      <c r="C591" s="59">
        <v>357</v>
      </c>
      <c r="D591" s="60">
        <v>21223940</v>
      </c>
      <c r="E591" s="60">
        <v>1272219</v>
      </c>
      <c r="F591" s="61">
        <v>2.1936388554520004E-3</v>
      </c>
    </row>
    <row r="592" spans="1:6" x14ac:dyDescent="0.2">
      <c r="A592" s="49" t="s">
        <v>392</v>
      </c>
      <c r="B592" s="49" t="s">
        <v>5</v>
      </c>
      <c r="C592" s="59">
        <v>5</v>
      </c>
      <c r="D592" s="60">
        <v>291742</v>
      </c>
      <c r="E592" s="60">
        <v>17505</v>
      </c>
      <c r="F592" s="61">
        <v>3.0183206008310886E-5</v>
      </c>
    </row>
    <row r="593" spans="1:6" x14ac:dyDescent="0.2">
      <c r="A593" s="49" t="s">
        <v>392</v>
      </c>
      <c r="B593" s="49" t="s">
        <v>1</v>
      </c>
      <c r="C593" s="59">
        <v>5</v>
      </c>
      <c r="D593" s="60">
        <v>1286218</v>
      </c>
      <c r="E593" s="60">
        <v>77173</v>
      </c>
      <c r="F593" s="61">
        <v>1.330664699959655E-4</v>
      </c>
    </row>
    <row r="594" spans="1:6" x14ac:dyDescent="0.2">
      <c r="A594" s="49" t="s">
        <v>392</v>
      </c>
      <c r="B594" s="49" t="s">
        <v>793</v>
      </c>
      <c r="C594" s="59">
        <v>22</v>
      </c>
      <c r="D594" s="60">
        <v>1675582</v>
      </c>
      <c r="E594" s="60">
        <v>100535</v>
      </c>
      <c r="F594" s="61">
        <v>1.7334867843733421E-4</v>
      </c>
    </row>
    <row r="595" spans="1:6" x14ac:dyDescent="0.2">
      <c r="A595" s="49" t="s">
        <v>392</v>
      </c>
      <c r="B595" s="49" t="s">
        <v>3</v>
      </c>
      <c r="C595" s="59">
        <v>13</v>
      </c>
      <c r="D595" s="60">
        <v>4298919</v>
      </c>
      <c r="E595" s="60">
        <v>257935</v>
      </c>
      <c r="F595" s="61">
        <v>4.4474751452463118E-4</v>
      </c>
    </row>
    <row r="596" spans="1:6" x14ac:dyDescent="0.2">
      <c r="A596" s="49" t="s">
        <v>392</v>
      </c>
      <c r="B596" s="49" t="s">
        <v>2</v>
      </c>
      <c r="C596" s="59" t="s">
        <v>792</v>
      </c>
      <c r="D596" s="60" t="s">
        <v>792</v>
      </c>
      <c r="E596" s="60" t="s">
        <v>792</v>
      </c>
      <c r="F596" s="61" t="s">
        <v>792</v>
      </c>
    </row>
    <row r="597" spans="1:6" x14ac:dyDescent="0.2">
      <c r="A597" s="49" t="s">
        <v>392</v>
      </c>
      <c r="B597" s="49" t="s">
        <v>6</v>
      </c>
      <c r="C597" s="59" t="s">
        <v>792</v>
      </c>
      <c r="D597" s="60" t="s">
        <v>792</v>
      </c>
      <c r="E597" s="60" t="s">
        <v>792</v>
      </c>
      <c r="F597" s="61" t="s">
        <v>792</v>
      </c>
    </row>
    <row r="598" spans="1:6" x14ac:dyDescent="0.2">
      <c r="A598" s="49" t="s">
        <v>392</v>
      </c>
      <c r="B598" s="49" t="s">
        <v>10</v>
      </c>
      <c r="C598" s="59">
        <v>58</v>
      </c>
      <c r="D598" s="60">
        <v>3693414</v>
      </c>
      <c r="E598" s="60">
        <v>221407</v>
      </c>
      <c r="F598" s="61">
        <v>3.8176367281817132E-4</v>
      </c>
    </row>
    <row r="599" spans="1:6" x14ac:dyDescent="0.2">
      <c r="A599" s="49" t="s">
        <v>392</v>
      </c>
      <c r="B599" s="49" t="s">
        <v>4</v>
      </c>
      <c r="C599" s="59">
        <v>17</v>
      </c>
      <c r="D599" s="60">
        <v>628901</v>
      </c>
      <c r="E599" s="60">
        <v>37734</v>
      </c>
      <c r="F599" s="61">
        <v>6.5063301657675127E-5</v>
      </c>
    </row>
    <row r="600" spans="1:6" x14ac:dyDescent="0.2">
      <c r="A600" s="49" t="s">
        <v>392</v>
      </c>
      <c r="B600" s="49" t="s">
        <v>794</v>
      </c>
      <c r="C600" s="59">
        <v>108</v>
      </c>
      <c r="D600" s="60">
        <v>2301921</v>
      </c>
      <c r="E600" s="60">
        <v>136056</v>
      </c>
      <c r="F600" s="61">
        <v>2.3459618832714915E-4</v>
      </c>
    </row>
    <row r="601" spans="1:6" x14ac:dyDescent="0.2">
      <c r="A601" s="49" t="s">
        <v>392</v>
      </c>
      <c r="B601" s="49" t="s">
        <v>8</v>
      </c>
      <c r="C601" s="59">
        <v>44</v>
      </c>
      <c r="D601" s="60">
        <v>965141</v>
      </c>
      <c r="E601" s="60">
        <v>57908</v>
      </c>
      <c r="F601" s="61">
        <v>9.9848562897987252E-5</v>
      </c>
    </row>
    <row r="602" spans="1:6" x14ac:dyDescent="0.2">
      <c r="A602" s="49" t="s">
        <v>392</v>
      </c>
      <c r="B602" s="49" t="s">
        <v>795</v>
      </c>
      <c r="C602" s="59">
        <v>33</v>
      </c>
      <c r="D602" s="60">
        <v>1955938</v>
      </c>
      <c r="E602" s="60">
        <v>117356</v>
      </c>
      <c r="F602" s="61">
        <v>2.0235248924943344E-4</v>
      </c>
    </row>
    <row r="603" spans="1:6" x14ac:dyDescent="0.2">
      <c r="A603" s="49" t="s">
        <v>392</v>
      </c>
      <c r="B603" s="49" t="s">
        <v>25</v>
      </c>
      <c r="C603" s="59">
        <v>24</v>
      </c>
      <c r="D603" s="60">
        <v>2108856</v>
      </c>
      <c r="E603" s="60">
        <v>126531</v>
      </c>
      <c r="F603" s="61">
        <v>2.1817259294130734E-4</v>
      </c>
    </row>
    <row r="604" spans="1:6" x14ac:dyDescent="0.2">
      <c r="A604" s="49" t="s">
        <v>392</v>
      </c>
      <c r="B604" s="49" t="s">
        <v>53</v>
      </c>
      <c r="C604" s="59">
        <v>334</v>
      </c>
      <c r="D604" s="60">
        <v>20001073</v>
      </c>
      <c r="E604" s="60">
        <v>1197807</v>
      </c>
      <c r="F604" s="61">
        <v>2.0653330727904507E-3</v>
      </c>
    </row>
    <row r="605" spans="1:6" x14ac:dyDescent="0.2">
      <c r="A605" s="49" t="s">
        <v>396</v>
      </c>
      <c r="B605" s="49" t="s">
        <v>5</v>
      </c>
      <c r="C605" s="59" t="s">
        <v>792</v>
      </c>
      <c r="D605" s="60" t="s">
        <v>792</v>
      </c>
      <c r="E605" s="60" t="s">
        <v>792</v>
      </c>
      <c r="F605" s="61" t="s">
        <v>792</v>
      </c>
    </row>
    <row r="606" spans="1:6" x14ac:dyDescent="0.2">
      <c r="A606" s="49" t="s">
        <v>396</v>
      </c>
      <c r="B606" s="49" t="s">
        <v>1</v>
      </c>
      <c r="C606" s="59">
        <v>7</v>
      </c>
      <c r="D606" s="60">
        <v>1205225</v>
      </c>
      <c r="E606" s="60">
        <v>72314</v>
      </c>
      <c r="F606" s="61">
        <v>1.2468828102170772E-4</v>
      </c>
    </row>
    <row r="607" spans="1:6" x14ac:dyDescent="0.2">
      <c r="A607" s="49" t="s">
        <v>396</v>
      </c>
      <c r="B607" s="49" t="s">
        <v>793</v>
      </c>
      <c r="C607" s="59">
        <v>11</v>
      </c>
      <c r="D607" s="60">
        <v>838400</v>
      </c>
      <c r="E607" s="60">
        <v>50304</v>
      </c>
      <c r="F607" s="61">
        <v>8.6737274781038045E-5</v>
      </c>
    </row>
    <row r="608" spans="1:6" x14ac:dyDescent="0.2">
      <c r="A608" s="49" t="s">
        <v>396</v>
      </c>
      <c r="B608" s="49" t="s">
        <v>3</v>
      </c>
      <c r="C608" s="59">
        <v>12</v>
      </c>
      <c r="D608" s="60">
        <v>2291321</v>
      </c>
      <c r="E608" s="60">
        <v>137479</v>
      </c>
      <c r="F608" s="61">
        <v>2.3704981312862455E-4</v>
      </c>
    </row>
    <row r="609" spans="1:6" x14ac:dyDescent="0.2">
      <c r="A609" s="49" t="s">
        <v>396</v>
      </c>
      <c r="B609" s="49" t="s">
        <v>2</v>
      </c>
      <c r="C609" s="59">
        <v>6</v>
      </c>
      <c r="D609" s="60">
        <v>991925</v>
      </c>
      <c r="E609" s="60">
        <v>59516</v>
      </c>
      <c r="F609" s="61">
        <v>1.0262117616627426E-4</v>
      </c>
    </row>
    <row r="610" spans="1:6" x14ac:dyDescent="0.2">
      <c r="A610" s="49" t="s">
        <v>396</v>
      </c>
      <c r="B610" s="49" t="s">
        <v>6</v>
      </c>
      <c r="C610" s="59" t="s">
        <v>792</v>
      </c>
      <c r="D610" s="60" t="s">
        <v>792</v>
      </c>
      <c r="E610" s="60" t="s">
        <v>792</v>
      </c>
      <c r="F610" s="61" t="s">
        <v>792</v>
      </c>
    </row>
    <row r="611" spans="1:6" x14ac:dyDescent="0.2">
      <c r="A611" s="49" t="s">
        <v>396</v>
      </c>
      <c r="B611" s="49" t="s">
        <v>10</v>
      </c>
      <c r="C611" s="59">
        <v>34</v>
      </c>
      <c r="D611" s="60">
        <v>1850972</v>
      </c>
      <c r="E611" s="60">
        <v>110808</v>
      </c>
      <c r="F611" s="61">
        <v>1.9106202178628464E-4</v>
      </c>
    </row>
    <row r="612" spans="1:6" x14ac:dyDescent="0.2">
      <c r="A612" s="49" t="s">
        <v>396</v>
      </c>
      <c r="B612" s="49" t="s">
        <v>4</v>
      </c>
      <c r="C612" s="59">
        <v>9</v>
      </c>
      <c r="D612" s="60">
        <v>719564</v>
      </c>
      <c r="E612" s="60">
        <v>43174</v>
      </c>
      <c r="F612" s="61">
        <v>7.4443286843919689E-5</v>
      </c>
    </row>
    <row r="613" spans="1:6" x14ac:dyDescent="0.2">
      <c r="A613" s="49" t="s">
        <v>396</v>
      </c>
      <c r="B613" s="49" t="s">
        <v>794</v>
      </c>
      <c r="C613" s="59">
        <v>92</v>
      </c>
      <c r="D613" s="60">
        <v>1423045</v>
      </c>
      <c r="E613" s="60">
        <v>82439</v>
      </c>
      <c r="F613" s="61">
        <v>1.4214643359720887E-4</v>
      </c>
    </row>
    <row r="614" spans="1:6" x14ac:dyDescent="0.2">
      <c r="A614" s="49" t="s">
        <v>396</v>
      </c>
      <c r="B614" s="49" t="s">
        <v>8</v>
      </c>
      <c r="C614" s="59">
        <v>32</v>
      </c>
      <c r="D614" s="60">
        <v>552867</v>
      </c>
      <c r="E614" s="60">
        <v>32997</v>
      </c>
      <c r="F614" s="61">
        <v>5.6895472645314729E-5</v>
      </c>
    </row>
    <row r="615" spans="1:6" x14ac:dyDescent="0.2">
      <c r="A615" s="49" t="s">
        <v>396</v>
      </c>
      <c r="B615" s="49" t="s">
        <v>795</v>
      </c>
      <c r="C615" s="59">
        <v>28</v>
      </c>
      <c r="D615" s="60">
        <v>1417634</v>
      </c>
      <c r="E615" s="60">
        <v>85058</v>
      </c>
      <c r="F615" s="61">
        <v>1.4666227573007184E-4</v>
      </c>
    </row>
    <row r="616" spans="1:6" x14ac:dyDescent="0.2">
      <c r="A616" s="49" t="s">
        <v>396</v>
      </c>
      <c r="B616" s="49" t="s">
        <v>25</v>
      </c>
      <c r="C616" s="59">
        <v>17</v>
      </c>
      <c r="D616" s="60">
        <v>626920</v>
      </c>
      <c r="E616" s="60">
        <v>37615</v>
      </c>
      <c r="F616" s="61">
        <v>6.4858114481726028E-5</v>
      </c>
    </row>
    <row r="617" spans="1:6" x14ac:dyDescent="0.2">
      <c r="A617" s="49" t="s">
        <v>396</v>
      </c>
      <c r="B617" s="49" t="s">
        <v>53</v>
      </c>
      <c r="C617" s="59">
        <v>252</v>
      </c>
      <c r="D617" s="60">
        <v>12046350</v>
      </c>
      <c r="E617" s="60">
        <v>719412</v>
      </c>
      <c r="F617" s="61">
        <v>1.2404547615453272E-3</v>
      </c>
    </row>
    <row r="618" spans="1:6" x14ac:dyDescent="0.2">
      <c r="A618" s="49" t="s">
        <v>402</v>
      </c>
      <c r="B618" s="49" t="s">
        <v>5</v>
      </c>
      <c r="C618" s="59">
        <v>37</v>
      </c>
      <c r="D618" s="60">
        <v>4989253</v>
      </c>
      <c r="E618" s="60">
        <v>299355</v>
      </c>
      <c r="F618" s="61">
        <v>5.161664458507801E-4</v>
      </c>
    </row>
    <row r="619" spans="1:6" x14ac:dyDescent="0.2">
      <c r="A619" s="49" t="s">
        <v>402</v>
      </c>
      <c r="B619" s="49" t="s">
        <v>1</v>
      </c>
      <c r="C619" s="59">
        <v>9</v>
      </c>
      <c r="D619" s="60">
        <v>1294400</v>
      </c>
      <c r="E619" s="60">
        <v>77664</v>
      </c>
      <c r="F619" s="61">
        <v>1.3391308262950338E-4</v>
      </c>
    </row>
    <row r="620" spans="1:6" x14ac:dyDescent="0.2">
      <c r="A620" s="49" t="s">
        <v>402</v>
      </c>
      <c r="B620" s="49" t="s">
        <v>793</v>
      </c>
      <c r="C620" s="59">
        <v>33</v>
      </c>
      <c r="D620" s="60">
        <v>2622164</v>
      </c>
      <c r="E620" s="60">
        <v>157330</v>
      </c>
      <c r="F620" s="61">
        <v>2.7127813774850337E-4</v>
      </c>
    </row>
    <row r="621" spans="1:6" x14ac:dyDescent="0.2">
      <c r="A621" s="49" t="s">
        <v>402</v>
      </c>
      <c r="B621" s="49" t="s">
        <v>3</v>
      </c>
      <c r="C621" s="59">
        <v>25</v>
      </c>
      <c r="D621" s="60">
        <v>4197295</v>
      </c>
      <c r="E621" s="60">
        <v>251838</v>
      </c>
      <c r="F621" s="61">
        <v>4.3423468921570965E-4</v>
      </c>
    </row>
    <row r="622" spans="1:6" x14ac:dyDescent="0.2">
      <c r="A622" s="49" t="s">
        <v>402</v>
      </c>
      <c r="B622" s="49" t="s">
        <v>2</v>
      </c>
      <c r="C622" s="59">
        <v>7</v>
      </c>
      <c r="D622" s="60">
        <v>1242654</v>
      </c>
      <c r="E622" s="60">
        <v>74559</v>
      </c>
      <c r="F622" s="61">
        <v>1.2855924917301635E-4</v>
      </c>
    </row>
    <row r="623" spans="1:6" x14ac:dyDescent="0.2">
      <c r="A623" s="49" t="s">
        <v>402</v>
      </c>
      <c r="B623" s="49" t="s">
        <v>6</v>
      </c>
      <c r="C623" s="59">
        <v>11</v>
      </c>
      <c r="D623" s="60">
        <v>237185</v>
      </c>
      <c r="E623" s="60">
        <v>14231</v>
      </c>
      <c r="F623" s="61">
        <v>2.453797227673649E-5</v>
      </c>
    </row>
    <row r="624" spans="1:6" x14ac:dyDescent="0.2">
      <c r="A624" s="49" t="s">
        <v>402</v>
      </c>
      <c r="B624" s="49" t="s">
        <v>10</v>
      </c>
      <c r="C624" s="59">
        <v>100</v>
      </c>
      <c r="D624" s="60">
        <v>8413363</v>
      </c>
      <c r="E624" s="60">
        <v>504802</v>
      </c>
      <c r="F624" s="61">
        <v>8.7041089742401331E-4</v>
      </c>
    </row>
    <row r="625" spans="1:6" x14ac:dyDescent="0.2">
      <c r="A625" s="49" t="s">
        <v>402</v>
      </c>
      <c r="B625" s="49" t="s">
        <v>4</v>
      </c>
      <c r="C625" s="59">
        <v>10</v>
      </c>
      <c r="D625" s="60">
        <v>688296</v>
      </c>
      <c r="E625" s="60">
        <v>41298</v>
      </c>
      <c r="F625" s="61">
        <v>7.1208571364251525E-5</v>
      </c>
    </row>
    <row r="626" spans="1:6" x14ac:dyDescent="0.2">
      <c r="A626" s="49" t="s">
        <v>402</v>
      </c>
      <c r="B626" s="49" t="s">
        <v>794</v>
      </c>
      <c r="C626" s="59">
        <v>214</v>
      </c>
      <c r="D626" s="60">
        <v>5437733</v>
      </c>
      <c r="E626" s="60">
        <v>323261</v>
      </c>
      <c r="F626" s="61">
        <v>5.573866528107732E-4</v>
      </c>
    </row>
    <row r="627" spans="1:6" x14ac:dyDescent="0.2">
      <c r="A627" s="49" t="s">
        <v>402</v>
      </c>
      <c r="B627" s="49" t="s">
        <v>8</v>
      </c>
      <c r="C627" s="59">
        <v>101</v>
      </c>
      <c r="D627" s="60">
        <v>9140285</v>
      </c>
      <c r="E627" s="60">
        <v>548417</v>
      </c>
      <c r="F627" s="61">
        <v>9.4561458380233254E-4</v>
      </c>
    </row>
    <row r="628" spans="1:6" x14ac:dyDescent="0.2">
      <c r="A628" s="49" t="s">
        <v>402</v>
      </c>
      <c r="B628" s="49" t="s">
        <v>795</v>
      </c>
      <c r="C628" s="59">
        <v>29</v>
      </c>
      <c r="D628" s="60">
        <v>1893936</v>
      </c>
      <c r="E628" s="60">
        <v>113636</v>
      </c>
      <c r="F628" s="61">
        <v>1.9593823467354562E-4</v>
      </c>
    </row>
    <row r="629" spans="1:6" x14ac:dyDescent="0.2">
      <c r="A629" s="49" t="s">
        <v>402</v>
      </c>
      <c r="B629" s="49" t="s">
        <v>25</v>
      </c>
      <c r="C629" s="59">
        <v>29</v>
      </c>
      <c r="D629" s="60">
        <v>2195821</v>
      </c>
      <c r="E629" s="60">
        <v>131749</v>
      </c>
      <c r="F629" s="61">
        <v>2.2716979196737796E-4</v>
      </c>
    </row>
    <row r="630" spans="1:6" x14ac:dyDescent="0.2">
      <c r="A630" s="49" t="s">
        <v>402</v>
      </c>
      <c r="B630" s="49" t="s">
        <v>53</v>
      </c>
      <c r="C630" s="59">
        <v>605</v>
      </c>
      <c r="D630" s="60">
        <v>42352385</v>
      </c>
      <c r="E630" s="60">
        <v>2538140</v>
      </c>
      <c r="F630" s="61">
        <v>4.3764183089365439E-3</v>
      </c>
    </row>
    <row r="631" spans="1:6" x14ac:dyDescent="0.2">
      <c r="A631" s="49" t="s">
        <v>409</v>
      </c>
      <c r="B631" s="49" t="s">
        <v>5</v>
      </c>
      <c r="C631" s="59">
        <v>6</v>
      </c>
      <c r="D631" s="60">
        <v>83140</v>
      </c>
      <c r="E631" s="60">
        <v>4988</v>
      </c>
      <c r="F631" s="61">
        <v>8.6006187700345449E-6</v>
      </c>
    </row>
    <row r="632" spans="1:6" x14ac:dyDescent="0.2">
      <c r="A632" s="49" t="s">
        <v>409</v>
      </c>
      <c r="B632" s="49" t="s">
        <v>1</v>
      </c>
      <c r="C632" s="59">
        <v>9</v>
      </c>
      <c r="D632" s="60">
        <v>965207</v>
      </c>
      <c r="E632" s="60">
        <v>57912</v>
      </c>
      <c r="F632" s="61">
        <v>9.9855459945918319E-5</v>
      </c>
    </row>
    <row r="633" spans="1:6" x14ac:dyDescent="0.2">
      <c r="A633" s="49" t="s">
        <v>409</v>
      </c>
      <c r="B633" s="49" t="s">
        <v>793</v>
      </c>
      <c r="C633" s="59">
        <v>53</v>
      </c>
      <c r="D633" s="60">
        <v>3707717</v>
      </c>
      <c r="E633" s="60">
        <v>222463</v>
      </c>
      <c r="F633" s="61">
        <v>3.8358449347197175E-4</v>
      </c>
    </row>
    <row r="634" spans="1:6" x14ac:dyDescent="0.2">
      <c r="A634" s="49" t="s">
        <v>409</v>
      </c>
      <c r="B634" s="49" t="s">
        <v>3</v>
      </c>
      <c r="C634" s="59">
        <v>18</v>
      </c>
      <c r="D634" s="60">
        <v>4867110</v>
      </c>
      <c r="E634" s="60">
        <v>292027</v>
      </c>
      <c r="F634" s="61">
        <v>5.0353105404107423E-4</v>
      </c>
    </row>
    <row r="635" spans="1:6" x14ac:dyDescent="0.2">
      <c r="A635" s="49" t="s">
        <v>409</v>
      </c>
      <c r="B635" s="49" t="s">
        <v>2</v>
      </c>
      <c r="C635" s="59">
        <v>7</v>
      </c>
      <c r="D635" s="60">
        <v>6419727</v>
      </c>
      <c r="E635" s="60">
        <v>385184</v>
      </c>
      <c r="F635" s="61">
        <v>6.6415812756956416E-4</v>
      </c>
    </row>
    <row r="636" spans="1:6" x14ac:dyDescent="0.2">
      <c r="A636" s="49" t="s">
        <v>409</v>
      </c>
      <c r="B636" s="49" t="s">
        <v>6</v>
      </c>
      <c r="C636" s="59">
        <v>5</v>
      </c>
      <c r="D636" s="60">
        <v>521531</v>
      </c>
      <c r="E636" s="60">
        <v>31292</v>
      </c>
      <c r="F636" s="61">
        <v>5.3955605964699474E-5</v>
      </c>
    </row>
    <row r="637" spans="1:6" x14ac:dyDescent="0.2">
      <c r="A637" s="49" t="s">
        <v>409</v>
      </c>
      <c r="B637" s="49" t="s">
        <v>10</v>
      </c>
      <c r="C637" s="59">
        <v>103</v>
      </c>
      <c r="D637" s="60">
        <v>1491398</v>
      </c>
      <c r="E637" s="60">
        <v>89484</v>
      </c>
      <c r="F637" s="61">
        <v>1.5429385926579215E-4</v>
      </c>
    </row>
    <row r="638" spans="1:6" x14ac:dyDescent="0.2">
      <c r="A638" s="49" t="s">
        <v>409</v>
      </c>
      <c r="B638" s="49" t="s">
        <v>4</v>
      </c>
      <c r="C638" s="59">
        <v>17</v>
      </c>
      <c r="D638" s="60">
        <v>1896344</v>
      </c>
      <c r="E638" s="60">
        <v>113780</v>
      </c>
      <c r="F638" s="61">
        <v>1.9618652839906387E-4</v>
      </c>
    </row>
    <row r="639" spans="1:6" x14ac:dyDescent="0.2">
      <c r="A639" s="49" t="s">
        <v>409</v>
      </c>
      <c r="B639" s="49" t="s">
        <v>794</v>
      </c>
      <c r="C639" s="59">
        <v>251</v>
      </c>
      <c r="D639" s="60">
        <v>4533911</v>
      </c>
      <c r="E639" s="60">
        <v>269470</v>
      </c>
      <c r="F639" s="61">
        <v>4.6463687649583174E-4</v>
      </c>
    </row>
    <row r="640" spans="1:6" x14ac:dyDescent="0.2">
      <c r="A640" s="49" t="s">
        <v>409</v>
      </c>
      <c r="B640" s="49" t="s">
        <v>8</v>
      </c>
      <c r="C640" s="59">
        <v>84</v>
      </c>
      <c r="D640" s="60">
        <v>1057515</v>
      </c>
      <c r="E640" s="60">
        <v>63451</v>
      </c>
      <c r="F640" s="61">
        <v>1.0940614706845667E-4</v>
      </c>
    </row>
    <row r="641" spans="1:6" x14ac:dyDescent="0.2">
      <c r="A641" s="49" t="s">
        <v>409</v>
      </c>
      <c r="B641" s="49" t="s">
        <v>795</v>
      </c>
      <c r="C641" s="59">
        <v>39</v>
      </c>
      <c r="D641" s="60">
        <v>2330162</v>
      </c>
      <c r="E641" s="60">
        <v>139810</v>
      </c>
      <c r="F641" s="61">
        <v>2.4106906781045103E-4</v>
      </c>
    </row>
    <row r="642" spans="1:6" x14ac:dyDescent="0.2">
      <c r="A642" s="49" t="s">
        <v>409</v>
      </c>
      <c r="B642" s="49" t="s">
        <v>25</v>
      </c>
      <c r="C642" s="59">
        <v>29</v>
      </c>
      <c r="D642" s="60">
        <v>3693736</v>
      </c>
      <c r="E642" s="60">
        <v>221040</v>
      </c>
      <c r="F642" s="61">
        <v>3.8113086867049635E-4</v>
      </c>
    </row>
    <row r="643" spans="1:6" x14ac:dyDescent="0.2">
      <c r="A643" s="49" t="s">
        <v>409</v>
      </c>
      <c r="B643" s="49" t="s">
        <v>53</v>
      </c>
      <c r="C643" s="59">
        <v>621</v>
      </c>
      <c r="D643" s="60">
        <v>31567498</v>
      </c>
      <c r="E643" s="60">
        <v>1890901</v>
      </c>
      <c r="F643" s="61">
        <v>3.2604087074733544E-3</v>
      </c>
    </row>
    <row r="644" spans="1:6" x14ac:dyDescent="0.2">
      <c r="A644" s="49" t="s">
        <v>419</v>
      </c>
      <c r="B644" s="49" t="s">
        <v>5</v>
      </c>
      <c r="C644" s="59">
        <v>10</v>
      </c>
      <c r="D644" s="60">
        <v>246337</v>
      </c>
      <c r="E644" s="60">
        <v>14780</v>
      </c>
      <c r="F644" s="61">
        <v>2.5484592105274775E-5</v>
      </c>
    </row>
    <row r="645" spans="1:6" x14ac:dyDescent="0.2">
      <c r="A645" s="49" t="s">
        <v>419</v>
      </c>
      <c r="B645" s="49" t="s">
        <v>1</v>
      </c>
      <c r="C645" s="59">
        <v>13</v>
      </c>
      <c r="D645" s="60">
        <v>1622411</v>
      </c>
      <c r="E645" s="60">
        <v>97345</v>
      </c>
      <c r="F645" s="61">
        <v>1.6784828271231209E-4</v>
      </c>
    </row>
    <row r="646" spans="1:6" x14ac:dyDescent="0.2">
      <c r="A646" s="49" t="s">
        <v>419</v>
      </c>
      <c r="B646" s="49" t="s">
        <v>793</v>
      </c>
      <c r="C646" s="59">
        <v>71</v>
      </c>
      <c r="D646" s="60">
        <v>7338404</v>
      </c>
      <c r="E646" s="60">
        <v>440282</v>
      </c>
      <c r="F646" s="61">
        <v>7.5916151429598021E-4</v>
      </c>
    </row>
    <row r="647" spans="1:6" x14ac:dyDescent="0.2">
      <c r="A647" s="49" t="s">
        <v>419</v>
      </c>
      <c r="B647" s="49" t="s">
        <v>3</v>
      </c>
      <c r="C647" s="59">
        <v>43</v>
      </c>
      <c r="D647" s="60">
        <v>11302764</v>
      </c>
      <c r="E647" s="60">
        <v>678166</v>
      </c>
      <c r="F647" s="61">
        <v>1.1693358518041794E-3</v>
      </c>
    </row>
    <row r="648" spans="1:6" x14ac:dyDescent="0.2">
      <c r="A648" s="49" t="s">
        <v>419</v>
      </c>
      <c r="B648" s="49" t="s">
        <v>2</v>
      </c>
      <c r="C648" s="59">
        <v>11</v>
      </c>
      <c r="D648" s="60">
        <v>8997137</v>
      </c>
      <c r="E648" s="60">
        <v>539828</v>
      </c>
      <c r="F648" s="61">
        <v>9.3080489763235931E-4</v>
      </c>
    </row>
    <row r="649" spans="1:6" x14ac:dyDescent="0.2">
      <c r="A649" s="49" t="s">
        <v>419</v>
      </c>
      <c r="B649" s="49" t="s">
        <v>6</v>
      </c>
      <c r="C649" s="59">
        <v>13</v>
      </c>
      <c r="D649" s="60">
        <v>1296783</v>
      </c>
      <c r="E649" s="60">
        <v>77807</v>
      </c>
      <c r="F649" s="61">
        <v>1.3415965209303887E-4</v>
      </c>
    </row>
    <row r="650" spans="1:6" x14ac:dyDescent="0.2">
      <c r="A650" s="49" t="s">
        <v>419</v>
      </c>
      <c r="B650" s="49" t="s">
        <v>10</v>
      </c>
      <c r="C650" s="59">
        <v>170</v>
      </c>
      <c r="D650" s="60">
        <v>4833341</v>
      </c>
      <c r="E650" s="60">
        <v>290000</v>
      </c>
      <c r="F650" s="61">
        <v>5.000359750020084E-4</v>
      </c>
    </row>
    <row r="651" spans="1:6" x14ac:dyDescent="0.2">
      <c r="A651" s="49" t="s">
        <v>419</v>
      </c>
      <c r="B651" s="49" t="s">
        <v>4</v>
      </c>
      <c r="C651" s="59">
        <v>24</v>
      </c>
      <c r="D651" s="60">
        <v>3507898</v>
      </c>
      <c r="E651" s="60">
        <v>210474</v>
      </c>
      <c r="F651" s="61">
        <v>3.6291231656059556E-4</v>
      </c>
    </row>
    <row r="652" spans="1:6" x14ac:dyDescent="0.2">
      <c r="A652" s="49" t="s">
        <v>419</v>
      </c>
      <c r="B652" s="49" t="s">
        <v>794</v>
      </c>
      <c r="C652" s="59">
        <v>377</v>
      </c>
      <c r="D652" s="60">
        <v>8189819</v>
      </c>
      <c r="E652" s="60">
        <v>483824</v>
      </c>
      <c r="F652" s="61">
        <v>8.3423932954955764E-4</v>
      </c>
    </row>
    <row r="653" spans="1:6" x14ac:dyDescent="0.2">
      <c r="A653" s="49" t="s">
        <v>419</v>
      </c>
      <c r="B653" s="49" t="s">
        <v>8</v>
      </c>
      <c r="C653" s="59">
        <v>132</v>
      </c>
      <c r="D653" s="60">
        <v>4295015</v>
      </c>
      <c r="E653" s="60">
        <v>257701</v>
      </c>
      <c r="F653" s="61">
        <v>4.4434403722066405E-4</v>
      </c>
    </row>
    <row r="654" spans="1:6" x14ac:dyDescent="0.2">
      <c r="A654" s="49" t="s">
        <v>419</v>
      </c>
      <c r="B654" s="49" t="s">
        <v>795</v>
      </c>
      <c r="C654" s="59">
        <v>57</v>
      </c>
      <c r="D654" s="60">
        <v>18592757</v>
      </c>
      <c r="E654" s="60">
        <v>1115565</v>
      </c>
      <c r="F654" s="61">
        <v>1.9235263188038467E-3</v>
      </c>
    </row>
    <row r="655" spans="1:6" x14ac:dyDescent="0.2">
      <c r="A655" s="49" t="s">
        <v>419</v>
      </c>
      <c r="B655" s="49" t="s">
        <v>25</v>
      </c>
      <c r="C655" s="59">
        <v>33</v>
      </c>
      <c r="D655" s="60">
        <v>5048590</v>
      </c>
      <c r="E655" s="60">
        <v>302915</v>
      </c>
      <c r="F655" s="61">
        <v>5.223048185094254E-4</v>
      </c>
    </row>
    <row r="656" spans="1:6" x14ac:dyDescent="0.2">
      <c r="A656" s="49" t="s">
        <v>419</v>
      </c>
      <c r="B656" s="49" t="s">
        <v>53</v>
      </c>
      <c r="C656" s="59">
        <v>954</v>
      </c>
      <c r="D656" s="60">
        <v>75271256</v>
      </c>
      <c r="E656" s="60">
        <v>4508688</v>
      </c>
      <c r="F656" s="61">
        <v>7.7741593105512255E-3</v>
      </c>
    </row>
    <row r="657" spans="1:6" x14ac:dyDescent="0.2">
      <c r="A657" s="49" t="s">
        <v>323</v>
      </c>
      <c r="B657" s="49" t="s">
        <v>5</v>
      </c>
      <c r="C657" s="59">
        <v>9</v>
      </c>
      <c r="D657" s="60">
        <v>294630</v>
      </c>
      <c r="E657" s="60">
        <v>17678</v>
      </c>
      <c r="F657" s="61">
        <v>3.0481503331329329E-5</v>
      </c>
    </row>
    <row r="658" spans="1:6" x14ac:dyDescent="0.2">
      <c r="A658" s="49" t="s">
        <v>323</v>
      </c>
      <c r="B658" s="49" t="s">
        <v>1</v>
      </c>
      <c r="C658" s="59">
        <v>13</v>
      </c>
      <c r="D658" s="60">
        <v>1800010</v>
      </c>
      <c r="E658" s="60">
        <v>108001</v>
      </c>
      <c r="F658" s="61">
        <v>1.8622201840066177E-4</v>
      </c>
    </row>
    <row r="659" spans="1:6" x14ac:dyDescent="0.2">
      <c r="A659" s="49" t="s">
        <v>323</v>
      </c>
      <c r="B659" s="49" t="s">
        <v>793</v>
      </c>
      <c r="C659" s="59">
        <v>52</v>
      </c>
      <c r="D659" s="60">
        <v>3303338</v>
      </c>
      <c r="E659" s="60">
        <v>198200</v>
      </c>
      <c r="F659" s="61">
        <v>3.4174872498413128E-4</v>
      </c>
    </row>
    <row r="660" spans="1:6" x14ac:dyDescent="0.2">
      <c r="A660" s="49" t="s">
        <v>323</v>
      </c>
      <c r="B660" s="49" t="s">
        <v>3</v>
      </c>
      <c r="C660" s="59">
        <v>17</v>
      </c>
      <c r="D660" s="60">
        <v>4256946</v>
      </c>
      <c r="E660" s="60">
        <v>255417</v>
      </c>
      <c r="F660" s="61">
        <v>4.4040582285202756E-4</v>
      </c>
    </row>
    <row r="661" spans="1:6" x14ac:dyDescent="0.2">
      <c r="A661" s="49" t="s">
        <v>323</v>
      </c>
      <c r="B661" s="49" t="s">
        <v>2</v>
      </c>
      <c r="C661" s="59" t="s">
        <v>792</v>
      </c>
      <c r="D661" s="60" t="s">
        <v>792</v>
      </c>
      <c r="E661" s="60" t="s">
        <v>792</v>
      </c>
      <c r="F661" s="61" t="s">
        <v>792</v>
      </c>
    </row>
    <row r="662" spans="1:6" x14ac:dyDescent="0.2">
      <c r="A662" s="49" t="s">
        <v>323</v>
      </c>
      <c r="B662" s="49" t="s">
        <v>6</v>
      </c>
      <c r="C662" s="59" t="s">
        <v>792</v>
      </c>
      <c r="D662" s="60" t="s">
        <v>792</v>
      </c>
      <c r="E662" s="60" t="s">
        <v>792</v>
      </c>
      <c r="F662" s="61" t="s">
        <v>792</v>
      </c>
    </row>
    <row r="663" spans="1:6" x14ac:dyDescent="0.2">
      <c r="A663" s="49" t="s">
        <v>323</v>
      </c>
      <c r="B663" s="49" t="s">
        <v>10</v>
      </c>
      <c r="C663" s="59">
        <v>86</v>
      </c>
      <c r="D663" s="60">
        <v>1782035</v>
      </c>
      <c r="E663" s="60">
        <v>106922</v>
      </c>
      <c r="F663" s="61">
        <v>1.8436153972125775E-4</v>
      </c>
    </row>
    <row r="664" spans="1:6" x14ac:dyDescent="0.2">
      <c r="A664" s="49" t="s">
        <v>323</v>
      </c>
      <c r="B664" s="49" t="s">
        <v>4</v>
      </c>
      <c r="C664" s="59">
        <v>12</v>
      </c>
      <c r="D664" s="60">
        <v>2160352</v>
      </c>
      <c r="E664" s="60">
        <v>129621</v>
      </c>
      <c r="F664" s="61">
        <v>2.2350056246805289E-4</v>
      </c>
    </row>
    <row r="665" spans="1:6" x14ac:dyDescent="0.2">
      <c r="A665" s="49" t="s">
        <v>323</v>
      </c>
      <c r="B665" s="49" t="s">
        <v>794</v>
      </c>
      <c r="C665" s="59">
        <v>157</v>
      </c>
      <c r="D665" s="60">
        <v>4567684</v>
      </c>
      <c r="E665" s="60">
        <v>270804</v>
      </c>
      <c r="F665" s="61">
        <v>4.6693704198084101E-4</v>
      </c>
    </row>
    <row r="666" spans="1:6" x14ac:dyDescent="0.2">
      <c r="A666" s="49" t="s">
        <v>323</v>
      </c>
      <c r="B666" s="49" t="s">
        <v>8</v>
      </c>
      <c r="C666" s="59">
        <v>89</v>
      </c>
      <c r="D666" s="60">
        <v>2133846</v>
      </c>
      <c r="E666" s="60">
        <v>128031</v>
      </c>
      <c r="F666" s="61">
        <v>2.2075898591545566E-4</v>
      </c>
    </row>
    <row r="667" spans="1:6" x14ac:dyDescent="0.2">
      <c r="A667" s="49" t="s">
        <v>323</v>
      </c>
      <c r="B667" s="49" t="s">
        <v>795</v>
      </c>
      <c r="C667" s="59">
        <v>23</v>
      </c>
      <c r="D667" s="60">
        <v>9859148</v>
      </c>
      <c r="E667" s="60">
        <v>591549</v>
      </c>
      <c r="F667" s="61">
        <v>1.0199854516429762E-3</v>
      </c>
    </row>
    <row r="668" spans="1:6" x14ac:dyDescent="0.2">
      <c r="A668" s="49" t="s">
        <v>323</v>
      </c>
      <c r="B668" s="49" t="s">
        <v>25</v>
      </c>
      <c r="C668" s="59">
        <v>21</v>
      </c>
      <c r="D668" s="60">
        <v>2843935</v>
      </c>
      <c r="E668" s="60">
        <v>170636</v>
      </c>
      <c r="F668" s="61">
        <v>2.9422116769118174E-4</v>
      </c>
    </row>
    <row r="669" spans="1:6" x14ac:dyDescent="0.2">
      <c r="A669" s="49" t="s">
        <v>323</v>
      </c>
      <c r="B669" s="49" t="s">
        <v>53</v>
      </c>
      <c r="C669" s="59">
        <v>490</v>
      </c>
      <c r="D669" s="60">
        <v>38770419</v>
      </c>
      <c r="E669" s="60">
        <v>2322969</v>
      </c>
      <c r="F669" s="61">
        <v>4.0054071338428985E-3</v>
      </c>
    </row>
    <row r="670" spans="1:6" x14ac:dyDescent="0.2">
      <c r="A670" s="49" t="s">
        <v>435</v>
      </c>
      <c r="B670" s="49" t="s">
        <v>5</v>
      </c>
      <c r="C670" s="59">
        <v>87</v>
      </c>
      <c r="D670" s="60">
        <v>15427822</v>
      </c>
      <c r="E670" s="60">
        <v>925669</v>
      </c>
      <c r="F670" s="61">
        <v>1.5960958653246005E-3</v>
      </c>
    </row>
    <row r="671" spans="1:6" x14ac:dyDescent="0.2">
      <c r="A671" s="49" t="s">
        <v>435</v>
      </c>
      <c r="B671" s="49" t="s">
        <v>1</v>
      </c>
      <c r="C671" s="59">
        <v>38</v>
      </c>
      <c r="D671" s="60">
        <v>30994235</v>
      </c>
      <c r="E671" s="60">
        <v>1859654</v>
      </c>
      <c r="F671" s="61">
        <v>3.2065306932978791E-3</v>
      </c>
    </row>
    <row r="672" spans="1:6" x14ac:dyDescent="0.2">
      <c r="A672" s="49" t="s">
        <v>435</v>
      </c>
      <c r="B672" s="49" t="s">
        <v>793</v>
      </c>
      <c r="C672" s="59">
        <v>387</v>
      </c>
      <c r="D672" s="60">
        <v>68994797</v>
      </c>
      <c r="E672" s="60">
        <v>4133903</v>
      </c>
      <c r="F672" s="61">
        <v>7.1279317833404399E-3</v>
      </c>
    </row>
    <row r="673" spans="1:6" x14ac:dyDescent="0.2">
      <c r="A673" s="49" t="s">
        <v>435</v>
      </c>
      <c r="B673" s="49" t="s">
        <v>3</v>
      </c>
      <c r="C673" s="59">
        <v>117</v>
      </c>
      <c r="D673" s="60">
        <v>38702159</v>
      </c>
      <c r="E673" s="60">
        <v>2322130</v>
      </c>
      <c r="F673" s="61">
        <v>4.0039604780393581E-3</v>
      </c>
    </row>
    <row r="674" spans="1:6" x14ac:dyDescent="0.2">
      <c r="A674" s="49" t="s">
        <v>435</v>
      </c>
      <c r="B674" s="49" t="s">
        <v>2</v>
      </c>
      <c r="C674" s="59">
        <v>26</v>
      </c>
      <c r="D674" s="60">
        <v>56972196</v>
      </c>
      <c r="E674" s="60">
        <v>3418332</v>
      </c>
      <c r="F674" s="61">
        <v>5.8940999120709152E-3</v>
      </c>
    </row>
    <row r="675" spans="1:6" x14ac:dyDescent="0.2">
      <c r="A675" s="49" t="s">
        <v>435</v>
      </c>
      <c r="B675" s="49" t="s">
        <v>6</v>
      </c>
      <c r="C675" s="59">
        <v>46</v>
      </c>
      <c r="D675" s="60">
        <v>20495837</v>
      </c>
      <c r="E675" s="60">
        <v>1229750</v>
      </c>
      <c r="F675" s="61">
        <v>2.1204111733059304E-3</v>
      </c>
    </row>
    <row r="676" spans="1:6" x14ac:dyDescent="0.2">
      <c r="A676" s="49" t="s">
        <v>435</v>
      </c>
      <c r="B676" s="49" t="s">
        <v>10</v>
      </c>
      <c r="C676" s="59">
        <v>348</v>
      </c>
      <c r="D676" s="60">
        <v>18023038</v>
      </c>
      <c r="E676" s="60">
        <v>1081382</v>
      </c>
      <c r="F676" s="61">
        <v>1.8645858714469719E-3</v>
      </c>
    </row>
    <row r="677" spans="1:6" x14ac:dyDescent="0.2">
      <c r="A677" s="49" t="s">
        <v>435</v>
      </c>
      <c r="B677" s="49" t="s">
        <v>4</v>
      </c>
      <c r="C677" s="59">
        <v>67</v>
      </c>
      <c r="D677" s="60">
        <v>23977545</v>
      </c>
      <c r="E677" s="60">
        <v>1438652</v>
      </c>
      <c r="F677" s="61">
        <v>2.4806129500296189E-3</v>
      </c>
    </row>
    <row r="678" spans="1:6" x14ac:dyDescent="0.2">
      <c r="A678" s="49" t="s">
        <v>435</v>
      </c>
      <c r="B678" s="49" t="s">
        <v>794</v>
      </c>
      <c r="C678" s="59">
        <v>1122</v>
      </c>
      <c r="D678" s="60">
        <v>57371205</v>
      </c>
      <c r="E678" s="60">
        <v>3351747</v>
      </c>
      <c r="F678" s="61">
        <v>5.7792899279484715E-3</v>
      </c>
    </row>
    <row r="679" spans="1:6" x14ac:dyDescent="0.2">
      <c r="A679" s="49" t="s">
        <v>435</v>
      </c>
      <c r="B679" s="49" t="s">
        <v>8</v>
      </c>
      <c r="C679" s="59">
        <v>464</v>
      </c>
      <c r="D679" s="60">
        <v>59352022</v>
      </c>
      <c r="E679" s="60">
        <v>3561121</v>
      </c>
      <c r="F679" s="61">
        <v>6.1403055563280249E-3</v>
      </c>
    </row>
    <row r="680" spans="1:6" x14ac:dyDescent="0.2">
      <c r="A680" s="49" t="s">
        <v>435</v>
      </c>
      <c r="B680" s="49" t="s">
        <v>795</v>
      </c>
      <c r="C680" s="59">
        <v>96</v>
      </c>
      <c r="D680" s="60">
        <v>19993743</v>
      </c>
      <c r="E680" s="60">
        <v>1199625</v>
      </c>
      <c r="F680" s="61">
        <v>2.0684677810751183E-3</v>
      </c>
    </row>
    <row r="681" spans="1:6" x14ac:dyDescent="0.2">
      <c r="A681" s="49" t="s">
        <v>435</v>
      </c>
      <c r="B681" s="49" t="s">
        <v>25</v>
      </c>
      <c r="C681" s="59">
        <v>99</v>
      </c>
      <c r="D681" s="60">
        <v>29152346</v>
      </c>
      <c r="E681" s="60">
        <v>1749132</v>
      </c>
      <c r="F681" s="61">
        <v>3.0159618104386656E-3</v>
      </c>
    </row>
    <row r="682" spans="1:6" x14ac:dyDescent="0.2">
      <c r="A682" s="49" t="s">
        <v>435</v>
      </c>
      <c r="B682" s="49" t="s">
        <v>53</v>
      </c>
      <c r="C682" s="59">
        <v>2897</v>
      </c>
      <c r="D682" s="60">
        <v>439456945</v>
      </c>
      <c r="E682" s="60">
        <v>26271097</v>
      </c>
      <c r="F682" s="61">
        <v>4.5298253802645995E-2</v>
      </c>
    </row>
    <row r="683" spans="1:6" x14ac:dyDescent="0.2">
      <c r="A683" s="49" t="s">
        <v>445</v>
      </c>
      <c r="B683" s="49" t="s">
        <v>5</v>
      </c>
      <c r="C683" s="59" t="s">
        <v>792</v>
      </c>
      <c r="D683" s="60" t="s">
        <v>792</v>
      </c>
      <c r="E683" s="60" t="s">
        <v>792</v>
      </c>
      <c r="F683" s="61" t="s">
        <v>792</v>
      </c>
    </row>
    <row r="684" spans="1:6" x14ac:dyDescent="0.2">
      <c r="A684" s="49" t="s">
        <v>445</v>
      </c>
      <c r="B684" s="49" t="s">
        <v>1</v>
      </c>
      <c r="C684" s="59" t="s">
        <v>792</v>
      </c>
      <c r="D684" s="60" t="s">
        <v>792</v>
      </c>
      <c r="E684" s="60" t="s">
        <v>792</v>
      </c>
      <c r="F684" s="61" t="s">
        <v>792</v>
      </c>
    </row>
    <row r="685" spans="1:6" x14ac:dyDescent="0.2">
      <c r="A685" s="49" t="s">
        <v>445</v>
      </c>
      <c r="B685" s="49" t="s">
        <v>793</v>
      </c>
      <c r="C685" s="59">
        <v>38</v>
      </c>
      <c r="D685" s="60">
        <v>2952454</v>
      </c>
      <c r="E685" s="60">
        <v>177147</v>
      </c>
      <c r="F685" s="61">
        <v>3.0544783746096823E-4</v>
      </c>
    </row>
    <row r="686" spans="1:6" x14ac:dyDescent="0.2">
      <c r="A686" s="49" t="s">
        <v>445</v>
      </c>
      <c r="B686" s="49" t="s">
        <v>3</v>
      </c>
      <c r="C686" s="59">
        <v>14</v>
      </c>
      <c r="D686" s="60">
        <v>4339849</v>
      </c>
      <c r="E686" s="60">
        <v>260391</v>
      </c>
      <c r="F686" s="61">
        <v>4.4898230195430336E-4</v>
      </c>
    </row>
    <row r="687" spans="1:6" x14ac:dyDescent="0.2">
      <c r="A687" s="49" t="s">
        <v>445</v>
      </c>
      <c r="B687" s="49" t="s">
        <v>2</v>
      </c>
      <c r="C687" s="59">
        <v>6</v>
      </c>
      <c r="D687" s="60">
        <v>5813264</v>
      </c>
      <c r="E687" s="60">
        <v>348796</v>
      </c>
      <c r="F687" s="61">
        <v>6.014156825406915E-4</v>
      </c>
    </row>
    <row r="688" spans="1:6" x14ac:dyDescent="0.2">
      <c r="A688" s="49" t="s">
        <v>445</v>
      </c>
      <c r="B688" s="49" t="s">
        <v>6</v>
      </c>
      <c r="C688" s="59">
        <v>14</v>
      </c>
      <c r="D688" s="60">
        <v>1227534</v>
      </c>
      <c r="E688" s="60">
        <v>73652</v>
      </c>
      <c r="F688" s="61">
        <v>1.2699534355464803E-4</v>
      </c>
    </row>
    <row r="689" spans="1:6" x14ac:dyDescent="0.2">
      <c r="A689" s="49" t="s">
        <v>445</v>
      </c>
      <c r="B689" s="49" t="s">
        <v>10</v>
      </c>
      <c r="C689" s="59">
        <v>111</v>
      </c>
      <c r="D689" s="60">
        <v>5108580</v>
      </c>
      <c r="E689" s="60">
        <v>306515</v>
      </c>
      <c r="F689" s="61">
        <v>5.2851216164738143E-4</v>
      </c>
    </row>
    <row r="690" spans="1:6" x14ac:dyDescent="0.2">
      <c r="A690" s="49" t="s">
        <v>445</v>
      </c>
      <c r="B690" s="49" t="s">
        <v>4</v>
      </c>
      <c r="C690" s="59">
        <v>21</v>
      </c>
      <c r="D690" s="60">
        <v>3719105</v>
      </c>
      <c r="E690" s="60">
        <v>222061</v>
      </c>
      <c r="F690" s="61">
        <v>3.8289134015489996E-4</v>
      </c>
    </row>
    <row r="691" spans="1:6" x14ac:dyDescent="0.2">
      <c r="A691" s="49" t="s">
        <v>445</v>
      </c>
      <c r="B691" s="49" t="s">
        <v>794</v>
      </c>
      <c r="C691" s="59">
        <v>231</v>
      </c>
      <c r="D691" s="60">
        <v>4520820</v>
      </c>
      <c r="E691" s="60">
        <v>269451</v>
      </c>
      <c r="F691" s="61">
        <v>4.6460411551815919E-4</v>
      </c>
    </row>
    <row r="692" spans="1:6" x14ac:dyDescent="0.2">
      <c r="A692" s="49" t="s">
        <v>445</v>
      </c>
      <c r="B692" s="49" t="s">
        <v>8</v>
      </c>
      <c r="C692" s="59">
        <v>86</v>
      </c>
      <c r="D692" s="60">
        <v>1701412</v>
      </c>
      <c r="E692" s="60">
        <v>102085</v>
      </c>
      <c r="F692" s="61">
        <v>1.7602128451062079E-4</v>
      </c>
    </row>
    <row r="693" spans="1:6" x14ac:dyDescent="0.2">
      <c r="A693" s="49" t="s">
        <v>445</v>
      </c>
      <c r="B693" s="49" t="s">
        <v>795</v>
      </c>
      <c r="C693" s="59">
        <v>39</v>
      </c>
      <c r="D693" s="60">
        <v>4485684</v>
      </c>
      <c r="E693" s="60">
        <v>269141</v>
      </c>
      <c r="F693" s="61">
        <v>4.6406959430350187E-4</v>
      </c>
    </row>
    <row r="694" spans="1:6" x14ac:dyDescent="0.2">
      <c r="A694" s="49" t="s">
        <v>445</v>
      </c>
      <c r="B694" s="49" t="s">
        <v>25</v>
      </c>
      <c r="C694" s="59">
        <v>37</v>
      </c>
      <c r="D694" s="60">
        <v>6578319</v>
      </c>
      <c r="E694" s="60">
        <v>394699</v>
      </c>
      <c r="F694" s="61">
        <v>6.8056448033557832E-4</v>
      </c>
    </row>
    <row r="695" spans="1:6" x14ac:dyDescent="0.2">
      <c r="A695" s="49" t="s">
        <v>445</v>
      </c>
      <c r="B695" s="49" t="s">
        <v>53</v>
      </c>
      <c r="C695" s="59">
        <v>608</v>
      </c>
      <c r="D695" s="60">
        <v>40786083</v>
      </c>
      <c r="E695" s="60">
        <v>2444282</v>
      </c>
      <c r="F695" s="61">
        <v>4.2145825277581346E-3</v>
      </c>
    </row>
    <row r="696" spans="1:6" x14ac:dyDescent="0.2">
      <c r="A696" s="49" t="s">
        <v>453</v>
      </c>
      <c r="B696" s="49" t="s">
        <v>5</v>
      </c>
      <c r="C696" s="59">
        <v>6</v>
      </c>
      <c r="D696" s="60">
        <v>57508</v>
      </c>
      <c r="E696" s="60">
        <v>3450</v>
      </c>
      <c r="F696" s="61">
        <v>5.9487038405411345E-6</v>
      </c>
    </row>
    <row r="697" spans="1:6" x14ac:dyDescent="0.2">
      <c r="A697" s="49" t="s">
        <v>453</v>
      </c>
      <c r="B697" s="49" t="s">
        <v>1</v>
      </c>
      <c r="C697" s="59">
        <v>5</v>
      </c>
      <c r="D697" s="60">
        <v>86600</v>
      </c>
      <c r="E697" s="60">
        <v>5196</v>
      </c>
      <c r="F697" s="61">
        <v>8.9592652624497791E-6</v>
      </c>
    </row>
    <row r="698" spans="1:6" x14ac:dyDescent="0.2">
      <c r="A698" s="49" t="s">
        <v>453</v>
      </c>
      <c r="B698" s="49" t="s">
        <v>793</v>
      </c>
      <c r="C698" s="59">
        <v>20</v>
      </c>
      <c r="D698" s="60">
        <v>782393</v>
      </c>
      <c r="E698" s="60">
        <v>46944</v>
      </c>
      <c r="F698" s="61">
        <v>8.0943754518945804E-5</v>
      </c>
    </row>
    <row r="699" spans="1:6" x14ac:dyDescent="0.2">
      <c r="A699" s="49" t="s">
        <v>453</v>
      </c>
      <c r="B699" s="49" t="s">
        <v>3</v>
      </c>
      <c r="C699" s="59">
        <v>11</v>
      </c>
      <c r="D699" s="60">
        <v>1756058</v>
      </c>
      <c r="E699" s="60">
        <v>105363</v>
      </c>
      <c r="F699" s="61">
        <v>1.8167341529012624E-4</v>
      </c>
    </row>
    <row r="700" spans="1:6" x14ac:dyDescent="0.2">
      <c r="A700" s="49" t="s">
        <v>453</v>
      </c>
      <c r="B700" s="49" t="s">
        <v>2</v>
      </c>
      <c r="C700" s="59" t="s">
        <v>792</v>
      </c>
      <c r="D700" s="60" t="s">
        <v>792</v>
      </c>
      <c r="E700" s="60" t="s">
        <v>792</v>
      </c>
      <c r="F700" s="61" t="s">
        <v>792</v>
      </c>
    </row>
    <row r="701" spans="1:6" x14ac:dyDescent="0.2">
      <c r="A701" s="49" t="s">
        <v>453</v>
      </c>
      <c r="B701" s="49" t="s">
        <v>6</v>
      </c>
      <c r="C701" s="59" t="s">
        <v>792</v>
      </c>
      <c r="D701" s="60" t="s">
        <v>792</v>
      </c>
      <c r="E701" s="60" t="s">
        <v>792</v>
      </c>
      <c r="F701" s="61" t="s">
        <v>792</v>
      </c>
    </row>
    <row r="702" spans="1:6" x14ac:dyDescent="0.2">
      <c r="A702" s="49" t="s">
        <v>453</v>
      </c>
      <c r="B702" s="49" t="s">
        <v>10</v>
      </c>
      <c r="C702" s="59">
        <v>54</v>
      </c>
      <c r="D702" s="60">
        <v>1707032</v>
      </c>
      <c r="E702" s="60">
        <v>102422</v>
      </c>
      <c r="F702" s="61">
        <v>1.7660236079881277E-4</v>
      </c>
    </row>
    <row r="703" spans="1:6" x14ac:dyDescent="0.2">
      <c r="A703" s="49" t="s">
        <v>453</v>
      </c>
      <c r="B703" s="49" t="s">
        <v>4</v>
      </c>
      <c r="C703" s="59">
        <v>11</v>
      </c>
      <c r="D703" s="60">
        <v>1214894</v>
      </c>
      <c r="E703" s="60">
        <v>72894</v>
      </c>
      <c r="F703" s="61">
        <v>1.2568835297171172E-4</v>
      </c>
    </row>
    <row r="704" spans="1:6" x14ac:dyDescent="0.2">
      <c r="A704" s="49" t="s">
        <v>453</v>
      </c>
      <c r="B704" s="49" t="s">
        <v>794</v>
      </c>
      <c r="C704" s="59">
        <v>114</v>
      </c>
      <c r="D704" s="60">
        <v>2231591</v>
      </c>
      <c r="E704" s="60">
        <v>133479</v>
      </c>
      <c r="F704" s="61">
        <v>2.3015276519756234E-4</v>
      </c>
    </row>
    <row r="705" spans="1:6" x14ac:dyDescent="0.2">
      <c r="A705" s="49" t="s">
        <v>453</v>
      </c>
      <c r="B705" s="49" t="s">
        <v>8</v>
      </c>
      <c r="C705" s="59">
        <v>52</v>
      </c>
      <c r="D705" s="60">
        <v>1780787</v>
      </c>
      <c r="E705" s="60">
        <v>106847</v>
      </c>
      <c r="F705" s="61">
        <v>1.8423222007255032E-4</v>
      </c>
    </row>
    <row r="706" spans="1:6" x14ac:dyDescent="0.2">
      <c r="A706" s="49" t="s">
        <v>453</v>
      </c>
      <c r="B706" s="49" t="s">
        <v>795</v>
      </c>
      <c r="C706" s="59">
        <v>22</v>
      </c>
      <c r="D706" s="60">
        <v>572872</v>
      </c>
      <c r="E706" s="60">
        <v>34372</v>
      </c>
      <c r="F706" s="61">
        <v>5.926633287161736E-5</v>
      </c>
    </row>
    <row r="707" spans="1:6" x14ac:dyDescent="0.2">
      <c r="A707" s="49" t="s">
        <v>453</v>
      </c>
      <c r="B707" s="49" t="s">
        <v>25</v>
      </c>
      <c r="C707" s="59">
        <v>19</v>
      </c>
      <c r="D707" s="60">
        <v>1064156</v>
      </c>
      <c r="E707" s="60">
        <v>63849</v>
      </c>
      <c r="F707" s="61">
        <v>1.1009240333759736E-4</v>
      </c>
    </row>
    <row r="708" spans="1:6" x14ac:dyDescent="0.2">
      <c r="A708" s="49" t="s">
        <v>453</v>
      </c>
      <c r="B708" s="49" t="s">
        <v>53</v>
      </c>
      <c r="C708" s="59">
        <v>321</v>
      </c>
      <c r="D708" s="60">
        <v>12060743</v>
      </c>
      <c r="E708" s="60">
        <v>723228</v>
      </c>
      <c r="F708" s="61">
        <v>1.2470345452715605E-3</v>
      </c>
    </row>
    <row r="709" spans="1:6" x14ac:dyDescent="0.2">
      <c r="A709" s="49" t="s">
        <v>463</v>
      </c>
      <c r="B709" s="49" t="s">
        <v>5</v>
      </c>
      <c r="C709" s="59">
        <v>8</v>
      </c>
      <c r="D709" s="60">
        <v>275878</v>
      </c>
      <c r="E709" s="60">
        <v>16553</v>
      </c>
      <c r="F709" s="61">
        <v>2.8541708600718087E-5</v>
      </c>
    </row>
    <row r="710" spans="1:6" x14ac:dyDescent="0.2">
      <c r="A710" s="49" t="s">
        <v>463</v>
      </c>
      <c r="B710" s="49" t="s">
        <v>1</v>
      </c>
      <c r="C710" s="59" t="s">
        <v>792</v>
      </c>
      <c r="D710" s="60" t="s">
        <v>792</v>
      </c>
      <c r="E710" s="60" t="s">
        <v>792</v>
      </c>
      <c r="F710" s="61" t="s">
        <v>792</v>
      </c>
    </row>
    <row r="711" spans="1:6" x14ac:dyDescent="0.2">
      <c r="A711" s="49" t="s">
        <v>463</v>
      </c>
      <c r="B711" s="49" t="s">
        <v>793</v>
      </c>
      <c r="C711" s="59">
        <v>43</v>
      </c>
      <c r="D711" s="60">
        <v>3415443</v>
      </c>
      <c r="E711" s="60">
        <v>204927</v>
      </c>
      <c r="F711" s="61">
        <v>3.533478353421951E-4</v>
      </c>
    </row>
    <row r="712" spans="1:6" x14ac:dyDescent="0.2">
      <c r="A712" s="49" t="s">
        <v>463</v>
      </c>
      <c r="B712" s="49" t="s">
        <v>3</v>
      </c>
      <c r="C712" s="59">
        <v>24</v>
      </c>
      <c r="D712" s="60">
        <v>5548018</v>
      </c>
      <c r="E712" s="60">
        <v>332881</v>
      </c>
      <c r="F712" s="61">
        <v>5.7397405308497781E-4</v>
      </c>
    </row>
    <row r="713" spans="1:6" x14ac:dyDescent="0.2">
      <c r="A713" s="49" t="s">
        <v>463</v>
      </c>
      <c r="B713" s="49" t="s">
        <v>2</v>
      </c>
      <c r="C713" s="59" t="s">
        <v>792</v>
      </c>
      <c r="D713" s="60" t="s">
        <v>792</v>
      </c>
      <c r="E713" s="60" t="s">
        <v>792</v>
      </c>
      <c r="F713" s="61" t="s">
        <v>792</v>
      </c>
    </row>
    <row r="714" spans="1:6" x14ac:dyDescent="0.2">
      <c r="A714" s="49" t="s">
        <v>463</v>
      </c>
      <c r="B714" s="49" t="s">
        <v>6</v>
      </c>
      <c r="C714" s="59">
        <v>8</v>
      </c>
      <c r="D714" s="60">
        <v>837726</v>
      </c>
      <c r="E714" s="60">
        <v>50264</v>
      </c>
      <c r="F714" s="61">
        <v>8.6668304301727416E-5</v>
      </c>
    </row>
    <row r="715" spans="1:6" x14ac:dyDescent="0.2">
      <c r="A715" s="49" t="s">
        <v>463</v>
      </c>
      <c r="B715" s="49" t="s">
        <v>10</v>
      </c>
      <c r="C715" s="59">
        <v>105</v>
      </c>
      <c r="D715" s="60">
        <v>2489945</v>
      </c>
      <c r="E715" s="60">
        <v>149397</v>
      </c>
      <c r="F715" s="61">
        <v>2.5759956743922431E-4</v>
      </c>
    </row>
    <row r="716" spans="1:6" x14ac:dyDescent="0.2">
      <c r="A716" s="49" t="s">
        <v>463</v>
      </c>
      <c r="B716" s="49" t="s">
        <v>4</v>
      </c>
      <c r="C716" s="59">
        <v>22</v>
      </c>
      <c r="D716" s="60">
        <v>4156925</v>
      </c>
      <c r="E716" s="60">
        <v>249416</v>
      </c>
      <c r="F716" s="61">
        <v>4.3005852669345147E-4</v>
      </c>
    </row>
    <row r="717" spans="1:6" x14ac:dyDescent="0.2">
      <c r="A717" s="49" t="s">
        <v>463</v>
      </c>
      <c r="B717" s="49" t="s">
        <v>794</v>
      </c>
      <c r="C717" s="59">
        <v>210</v>
      </c>
      <c r="D717" s="60">
        <v>4286215</v>
      </c>
      <c r="E717" s="60">
        <v>253755</v>
      </c>
      <c r="F717" s="61">
        <v>4.3754009943667118E-4</v>
      </c>
    </row>
    <row r="718" spans="1:6" x14ac:dyDescent="0.2">
      <c r="A718" s="49" t="s">
        <v>463</v>
      </c>
      <c r="B718" s="49" t="s">
        <v>8</v>
      </c>
      <c r="C718" s="59">
        <v>70</v>
      </c>
      <c r="D718" s="60">
        <v>2007987</v>
      </c>
      <c r="E718" s="60">
        <v>120479</v>
      </c>
      <c r="F718" s="61">
        <v>2.0773735942161025E-4</v>
      </c>
    </row>
    <row r="719" spans="1:6" x14ac:dyDescent="0.2">
      <c r="A719" s="49" t="s">
        <v>463</v>
      </c>
      <c r="B719" s="49" t="s">
        <v>795</v>
      </c>
      <c r="C719" s="59">
        <v>54</v>
      </c>
      <c r="D719" s="60">
        <v>3654301</v>
      </c>
      <c r="E719" s="60">
        <v>219258</v>
      </c>
      <c r="F719" s="61">
        <v>3.7805823381720813E-4</v>
      </c>
    </row>
    <row r="720" spans="1:6" x14ac:dyDescent="0.2">
      <c r="A720" s="49" t="s">
        <v>463</v>
      </c>
      <c r="B720" s="49" t="s">
        <v>25</v>
      </c>
      <c r="C720" s="59">
        <v>41</v>
      </c>
      <c r="D720" s="60">
        <v>6839892</v>
      </c>
      <c r="E720" s="60">
        <v>410394</v>
      </c>
      <c r="F720" s="61">
        <v>7.0762677215508362E-4</v>
      </c>
    </row>
    <row r="721" spans="1:6" x14ac:dyDescent="0.2">
      <c r="A721" s="49" t="s">
        <v>463</v>
      </c>
      <c r="B721" s="49" t="s">
        <v>53</v>
      </c>
      <c r="C721" s="59">
        <v>599</v>
      </c>
      <c r="D721" s="60">
        <v>34543898</v>
      </c>
      <c r="E721" s="60">
        <v>2069216</v>
      </c>
      <c r="F721" s="61">
        <v>3.5678704829301927E-3</v>
      </c>
    </row>
    <row r="722" spans="1:6" x14ac:dyDescent="0.2">
      <c r="A722" s="49" t="s">
        <v>477</v>
      </c>
      <c r="B722" s="49" t="s">
        <v>5</v>
      </c>
      <c r="C722" s="59">
        <v>10</v>
      </c>
      <c r="D722" s="60">
        <v>562466</v>
      </c>
      <c r="E722" s="60">
        <v>33748</v>
      </c>
      <c r="F722" s="61">
        <v>5.8190393394371654E-5</v>
      </c>
    </row>
    <row r="723" spans="1:6" x14ac:dyDescent="0.2">
      <c r="A723" s="49" t="s">
        <v>477</v>
      </c>
      <c r="B723" s="49" t="s">
        <v>1</v>
      </c>
      <c r="C723" s="59">
        <v>17</v>
      </c>
      <c r="D723" s="60">
        <v>4694506</v>
      </c>
      <c r="E723" s="60">
        <v>281670</v>
      </c>
      <c r="F723" s="61">
        <v>4.8567287268557141E-4</v>
      </c>
    </row>
    <row r="724" spans="1:6" x14ac:dyDescent="0.2">
      <c r="A724" s="49" t="s">
        <v>477</v>
      </c>
      <c r="B724" s="49" t="s">
        <v>793</v>
      </c>
      <c r="C724" s="59">
        <v>103</v>
      </c>
      <c r="D724" s="60">
        <v>10339167</v>
      </c>
      <c r="E724" s="60">
        <v>620131</v>
      </c>
      <c r="F724" s="61">
        <v>1.069268307634381E-3</v>
      </c>
    </row>
    <row r="725" spans="1:6" x14ac:dyDescent="0.2">
      <c r="A725" s="49" t="s">
        <v>477</v>
      </c>
      <c r="B725" s="49" t="s">
        <v>3</v>
      </c>
      <c r="C725" s="59">
        <v>30</v>
      </c>
      <c r="D725" s="60">
        <v>8386685</v>
      </c>
      <c r="E725" s="60">
        <v>503201</v>
      </c>
      <c r="F725" s="61">
        <v>8.6765035398960562E-4</v>
      </c>
    </row>
    <row r="726" spans="1:6" x14ac:dyDescent="0.2">
      <c r="A726" s="49" t="s">
        <v>477</v>
      </c>
      <c r="B726" s="49" t="s">
        <v>2</v>
      </c>
      <c r="C726" s="59">
        <v>14</v>
      </c>
      <c r="D726" s="60">
        <v>13277297</v>
      </c>
      <c r="E726" s="60">
        <v>796638</v>
      </c>
      <c r="F726" s="61">
        <v>1.3736126174263793E-3</v>
      </c>
    </row>
    <row r="727" spans="1:6" x14ac:dyDescent="0.2">
      <c r="A727" s="49" t="s">
        <v>477</v>
      </c>
      <c r="B727" s="49" t="s">
        <v>6</v>
      </c>
      <c r="C727" s="59">
        <v>7</v>
      </c>
      <c r="D727" s="60">
        <v>730897</v>
      </c>
      <c r="E727" s="60">
        <v>43854</v>
      </c>
      <c r="F727" s="61">
        <v>7.5615784992200271E-5</v>
      </c>
    </row>
    <row r="728" spans="1:6" x14ac:dyDescent="0.2">
      <c r="A728" s="49" t="s">
        <v>477</v>
      </c>
      <c r="B728" s="49" t="s">
        <v>10</v>
      </c>
      <c r="C728" s="59">
        <v>131</v>
      </c>
      <c r="D728" s="60">
        <v>18541670</v>
      </c>
      <c r="E728" s="60">
        <v>1112500</v>
      </c>
      <c r="F728" s="61">
        <v>1.9182414558266702E-3</v>
      </c>
    </row>
    <row r="729" spans="1:6" x14ac:dyDescent="0.2">
      <c r="A729" s="49" t="s">
        <v>477</v>
      </c>
      <c r="B729" s="49" t="s">
        <v>4</v>
      </c>
      <c r="C729" s="59">
        <v>25</v>
      </c>
      <c r="D729" s="60">
        <v>6388137</v>
      </c>
      <c r="E729" s="60">
        <v>383288</v>
      </c>
      <c r="F729" s="61">
        <v>6.6088892685024075E-4</v>
      </c>
    </row>
    <row r="730" spans="1:6" x14ac:dyDescent="0.2">
      <c r="A730" s="49" t="s">
        <v>477</v>
      </c>
      <c r="B730" s="49" t="s">
        <v>794</v>
      </c>
      <c r="C730" s="59">
        <v>338</v>
      </c>
      <c r="D730" s="60">
        <v>7773210</v>
      </c>
      <c r="E730" s="60">
        <v>455979</v>
      </c>
      <c r="F730" s="61">
        <v>7.8622725463945104E-4</v>
      </c>
    </row>
    <row r="731" spans="1:6" x14ac:dyDescent="0.2">
      <c r="A731" s="49" t="s">
        <v>477</v>
      </c>
      <c r="B731" s="49" t="s">
        <v>8</v>
      </c>
      <c r="C731" s="59">
        <v>124</v>
      </c>
      <c r="D731" s="60">
        <v>5725501</v>
      </c>
      <c r="E731" s="60">
        <v>343530</v>
      </c>
      <c r="F731" s="61">
        <v>5.9233571893944816E-4</v>
      </c>
    </row>
    <row r="732" spans="1:6" x14ac:dyDescent="0.2">
      <c r="A732" s="49" t="s">
        <v>477</v>
      </c>
      <c r="B732" s="49" t="s">
        <v>795</v>
      </c>
      <c r="C732" s="59">
        <v>44</v>
      </c>
      <c r="D732" s="60">
        <v>5002019</v>
      </c>
      <c r="E732" s="60">
        <v>300121</v>
      </c>
      <c r="F732" s="61">
        <v>5.1748723052957857E-4</v>
      </c>
    </row>
    <row r="733" spans="1:6" x14ac:dyDescent="0.2">
      <c r="A733" s="49" t="s">
        <v>477</v>
      </c>
      <c r="B733" s="49" t="s">
        <v>25</v>
      </c>
      <c r="C733" s="59">
        <v>38</v>
      </c>
      <c r="D733" s="60">
        <v>4486154</v>
      </c>
      <c r="E733" s="60">
        <v>269169</v>
      </c>
      <c r="F733" s="61">
        <v>4.6411787363901931E-4</v>
      </c>
    </row>
    <row r="734" spans="1:6" x14ac:dyDescent="0.2">
      <c r="A734" s="49" t="s">
        <v>477</v>
      </c>
      <c r="B734" s="49" t="s">
        <v>53</v>
      </c>
      <c r="C734" s="59">
        <v>881</v>
      </c>
      <c r="D734" s="60">
        <v>85907709</v>
      </c>
      <c r="E734" s="60">
        <v>5143830</v>
      </c>
      <c r="F734" s="61">
        <v>8.8693105148089004E-3</v>
      </c>
    </row>
    <row r="735" spans="1:6" x14ac:dyDescent="0.2">
      <c r="A735" s="49" t="s">
        <v>483</v>
      </c>
      <c r="B735" s="49" t="s">
        <v>5</v>
      </c>
      <c r="C735" s="59">
        <v>114</v>
      </c>
      <c r="D735" s="60">
        <v>14662333</v>
      </c>
      <c r="E735" s="60">
        <v>879740</v>
      </c>
      <c r="F735" s="61">
        <v>1.5169022367181617E-3</v>
      </c>
    </row>
    <row r="736" spans="1:6" x14ac:dyDescent="0.2">
      <c r="A736" s="49" t="s">
        <v>483</v>
      </c>
      <c r="B736" s="49" t="s">
        <v>1</v>
      </c>
      <c r="C736" s="59">
        <v>70</v>
      </c>
      <c r="D736" s="60">
        <v>74825984</v>
      </c>
      <c r="E736" s="60">
        <v>4489559</v>
      </c>
      <c r="F736" s="61">
        <v>7.741175903082903E-3</v>
      </c>
    </row>
    <row r="737" spans="1:6" x14ac:dyDescent="0.2">
      <c r="A737" s="49" t="s">
        <v>483</v>
      </c>
      <c r="B737" s="49" t="s">
        <v>793</v>
      </c>
      <c r="C737" s="59">
        <v>550</v>
      </c>
      <c r="D737" s="60">
        <v>88328649</v>
      </c>
      <c r="E737" s="60">
        <v>5299707</v>
      </c>
      <c r="F737" s="61">
        <v>9.1380832998964445E-3</v>
      </c>
    </row>
    <row r="738" spans="1:6" x14ac:dyDescent="0.2">
      <c r="A738" s="49" t="s">
        <v>483</v>
      </c>
      <c r="B738" s="49" t="s">
        <v>3</v>
      </c>
      <c r="C738" s="59">
        <v>162</v>
      </c>
      <c r="D738" s="60">
        <v>61806947</v>
      </c>
      <c r="E738" s="60">
        <v>3708417</v>
      </c>
      <c r="F738" s="61">
        <v>6.3942824493414584E-3</v>
      </c>
    </row>
    <row r="739" spans="1:6" x14ac:dyDescent="0.2">
      <c r="A739" s="49" t="s">
        <v>483</v>
      </c>
      <c r="B739" s="49" t="s">
        <v>2</v>
      </c>
      <c r="C739" s="59">
        <v>41</v>
      </c>
      <c r="D739" s="60">
        <v>81972144</v>
      </c>
      <c r="E739" s="60">
        <v>4918329</v>
      </c>
      <c r="F739" s="61">
        <v>8.4804877134332865E-3</v>
      </c>
    </row>
    <row r="740" spans="1:6" x14ac:dyDescent="0.2">
      <c r="A740" s="49" t="s">
        <v>483</v>
      </c>
      <c r="B740" s="49" t="s">
        <v>6</v>
      </c>
      <c r="C740" s="59">
        <v>69</v>
      </c>
      <c r="D740" s="60">
        <v>26576723</v>
      </c>
      <c r="E740" s="60">
        <v>1594603</v>
      </c>
      <c r="F740" s="61">
        <v>2.7495133305038885E-3</v>
      </c>
    </row>
    <row r="741" spans="1:6" x14ac:dyDescent="0.2">
      <c r="A741" s="49" t="s">
        <v>483</v>
      </c>
      <c r="B741" s="49" t="s">
        <v>10</v>
      </c>
      <c r="C741" s="59">
        <v>694</v>
      </c>
      <c r="D741" s="60">
        <v>69210057</v>
      </c>
      <c r="E741" s="60">
        <v>4149274</v>
      </c>
      <c r="F741" s="61">
        <v>7.1544354142775296E-3</v>
      </c>
    </row>
    <row r="742" spans="1:6" x14ac:dyDescent="0.2">
      <c r="A742" s="49" t="s">
        <v>483</v>
      </c>
      <c r="B742" s="49" t="s">
        <v>4</v>
      </c>
      <c r="C742" s="59">
        <v>125</v>
      </c>
      <c r="D742" s="60">
        <v>41532651</v>
      </c>
      <c r="E742" s="60">
        <v>2491949</v>
      </c>
      <c r="F742" s="61">
        <v>4.2967729236906204E-3</v>
      </c>
    </row>
    <row r="743" spans="1:6" x14ac:dyDescent="0.2">
      <c r="A743" s="49" t="s">
        <v>483</v>
      </c>
      <c r="B743" s="49" t="s">
        <v>794</v>
      </c>
      <c r="C743" s="59">
        <v>1992</v>
      </c>
      <c r="D743" s="60">
        <v>123277511</v>
      </c>
      <c r="E743" s="60">
        <v>7271341</v>
      </c>
      <c r="F743" s="61">
        <v>1.2537696850024409E-2</v>
      </c>
    </row>
    <row r="744" spans="1:6" x14ac:dyDescent="0.2">
      <c r="A744" s="49" t="s">
        <v>483</v>
      </c>
      <c r="B744" s="49" t="s">
        <v>8</v>
      </c>
      <c r="C744" s="59">
        <v>754</v>
      </c>
      <c r="D744" s="60">
        <v>73811488</v>
      </c>
      <c r="E744" s="60">
        <v>4428689</v>
      </c>
      <c r="F744" s="61">
        <v>7.6362200761919642E-3</v>
      </c>
    </row>
    <row r="745" spans="1:6" x14ac:dyDescent="0.2">
      <c r="A745" s="49" t="s">
        <v>483</v>
      </c>
      <c r="B745" s="49" t="s">
        <v>795</v>
      </c>
      <c r="C745" s="59">
        <v>196</v>
      </c>
      <c r="D745" s="60">
        <v>225441073</v>
      </c>
      <c r="E745" s="60">
        <v>13526464</v>
      </c>
      <c r="F745" s="61">
        <v>2.3323167636446783E-2</v>
      </c>
    </row>
    <row r="746" spans="1:6" x14ac:dyDescent="0.2">
      <c r="A746" s="49" t="s">
        <v>483</v>
      </c>
      <c r="B746" s="49" t="s">
        <v>25</v>
      </c>
      <c r="C746" s="59">
        <v>231</v>
      </c>
      <c r="D746" s="60">
        <v>107877319</v>
      </c>
      <c r="E746" s="60">
        <v>6379603</v>
      </c>
      <c r="F746" s="61">
        <v>1.1000106918037027E-2</v>
      </c>
    </row>
    <row r="747" spans="1:6" x14ac:dyDescent="0.2">
      <c r="A747" s="49" t="s">
        <v>483</v>
      </c>
      <c r="B747" s="49" t="s">
        <v>53</v>
      </c>
      <c r="C747" s="59">
        <v>4998</v>
      </c>
      <c r="D747" s="60">
        <v>989322879</v>
      </c>
      <c r="E747" s="60">
        <v>59137676</v>
      </c>
      <c r="F747" s="61">
        <v>0.10196884647590646</v>
      </c>
    </row>
    <row r="748" spans="1:6" x14ac:dyDescent="0.2">
      <c r="A748" s="49" t="s">
        <v>499</v>
      </c>
      <c r="B748" s="49" t="s">
        <v>5</v>
      </c>
      <c r="C748" s="59" t="s">
        <v>792</v>
      </c>
      <c r="D748" s="60" t="s">
        <v>792</v>
      </c>
      <c r="E748" s="60" t="s">
        <v>792</v>
      </c>
      <c r="F748" s="61" t="s">
        <v>792</v>
      </c>
    </row>
    <row r="749" spans="1:6" x14ac:dyDescent="0.2">
      <c r="A749" s="49" t="s">
        <v>499</v>
      </c>
      <c r="B749" s="49" t="s">
        <v>1</v>
      </c>
      <c r="C749" s="59" t="s">
        <v>792</v>
      </c>
      <c r="D749" s="60" t="s">
        <v>792</v>
      </c>
      <c r="E749" s="60" t="s">
        <v>792</v>
      </c>
      <c r="F749" s="61" t="s">
        <v>792</v>
      </c>
    </row>
    <row r="750" spans="1:6" x14ac:dyDescent="0.2">
      <c r="A750" s="49" t="s">
        <v>499</v>
      </c>
      <c r="B750" s="49" t="s">
        <v>793</v>
      </c>
      <c r="C750" s="59">
        <v>28</v>
      </c>
      <c r="D750" s="60">
        <v>1073702</v>
      </c>
      <c r="E750" s="60">
        <v>64422</v>
      </c>
      <c r="F750" s="61">
        <v>1.1108040545372202E-4</v>
      </c>
    </row>
    <row r="751" spans="1:6" x14ac:dyDescent="0.2">
      <c r="A751" s="49" t="s">
        <v>499</v>
      </c>
      <c r="B751" s="49" t="s">
        <v>3</v>
      </c>
      <c r="C751" s="59">
        <v>13</v>
      </c>
      <c r="D751" s="60">
        <v>2059253</v>
      </c>
      <c r="E751" s="60">
        <v>123555</v>
      </c>
      <c r="F751" s="61">
        <v>2.1304118928059708E-4</v>
      </c>
    </row>
    <row r="752" spans="1:6" x14ac:dyDescent="0.2">
      <c r="A752" s="49" t="s">
        <v>499</v>
      </c>
      <c r="B752" s="49" t="s">
        <v>2</v>
      </c>
      <c r="C752" s="59" t="s">
        <v>792</v>
      </c>
      <c r="D752" s="60" t="s">
        <v>792</v>
      </c>
      <c r="E752" s="60" t="s">
        <v>792</v>
      </c>
      <c r="F752" s="61" t="s">
        <v>792</v>
      </c>
    </row>
    <row r="753" spans="1:6" x14ac:dyDescent="0.2">
      <c r="A753" s="49" t="s">
        <v>499</v>
      </c>
      <c r="B753" s="49" t="s">
        <v>6</v>
      </c>
      <c r="C753" s="59" t="s">
        <v>792</v>
      </c>
      <c r="D753" s="60" t="s">
        <v>792</v>
      </c>
      <c r="E753" s="60" t="s">
        <v>792</v>
      </c>
      <c r="F753" s="61" t="s">
        <v>792</v>
      </c>
    </row>
    <row r="754" spans="1:6" x14ac:dyDescent="0.2">
      <c r="A754" s="49" t="s">
        <v>499</v>
      </c>
      <c r="B754" s="49" t="s">
        <v>10</v>
      </c>
      <c r="C754" s="59">
        <v>38</v>
      </c>
      <c r="D754" s="60">
        <v>426937</v>
      </c>
      <c r="E754" s="60">
        <v>25616</v>
      </c>
      <c r="F754" s="61">
        <v>4.4168694950522233E-5</v>
      </c>
    </row>
    <row r="755" spans="1:6" x14ac:dyDescent="0.2">
      <c r="A755" s="49" t="s">
        <v>499</v>
      </c>
      <c r="B755" s="49" t="s">
        <v>4</v>
      </c>
      <c r="C755" s="59">
        <v>11</v>
      </c>
      <c r="D755" s="60">
        <v>689687</v>
      </c>
      <c r="E755" s="60">
        <v>41381</v>
      </c>
      <c r="F755" s="61">
        <v>7.1351685108821076E-5</v>
      </c>
    </row>
    <row r="756" spans="1:6" x14ac:dyDescent="0.2">
      <c r="A756" s="49" t="s">
        <v>499</v>
      </c>
      <c r="B756" s="49" t="s">
        <v>794</v>
      </c>
      <c r="C756" s="59">
        <v>86</v>
      </c>
      <c r="D756" s="60">
        <v>1069422</v>
      </c>
      <c r="E756" s="60">
        <v>63918</v>
      </c>
      <c r="F756" s="61">
        <v>1.1021137741440819E-4</v>
      </c>
    </row>
    <row r="757" spans="1:6" x14ac:dyDescent="0.2">
      <c r="A757" s="49" t="s">
        <v>499</v>
      </c>
      <c r="B757" s="49" t="s">
        <v>8</v>
      </c>
      <c r="C757" s="59">
        <v>32</v>
      </c>
      <c r="D757" s="60">
        <v>636154</v>
      </c>
      <c r="E757" s="60">
        <v>38169</v>
      </c>
      <c r="F757" s="61">
        <v>6.5813355620178136E-5</v>
      </c>
    </row>
    <row r="758" spans="1:6" x14ac:dyDescent="0.2">
      <c r="A758" s="49" t="s">
        <v>499</v>
      </c>
      <c r="B758" s="49" t="s">
        <v>795</v>
      </c>
      <c r="C758" s="59">
        <v>20</v>
      </c>
      <c r="D758" s="60">
        <v>713048</v>
      </c>
      <c r="E758" s="60">
        <v>42783</v>
      </c>
      <c r="F758" s="61">
        <v>7.3769100408658362E-5</v>
      </c>
    </row>
    <row r="759" spans="1:6" x14ac:dyDescent="0.2">
      <c r="A759" s="49" t="s">
        <v>499</v>
      </c>
      <c r="B759" s="49" t="s">
        <v>25</v>
      </c>
      <c r="C759" s="59">
        <v>11</v>
      </c>
      <c r="D759" s="60">
        <v>626513</v>
      </c>
      <c r="E759" s="60">
        <v>37519</v>
      </c>
      <c r="F759" s="61">
        <v>6.4692585331380529E-5</v>
      </c>
    </row>
    <row r="760" spans="1:6" x14ac:dyDescent="0.2">
      <c r="A760" s="49" t="s">
        <v>499</v>
      </c>
      <c r="B760" s="49" t="s">
        <v>53</v>
      </c>
      <c r="C760" s="59">
        <v>248</v>
      </c>
      <c r="D760" s="60">
        <v>8050549</v>
      </c>
      <c r="E760" s="60">
        <v>482713</v>
      </c>
      <c r="F760" s="61">
        <v>8.3232367448670514E-4</v>
      </c>
    </row>
    <row r="761" spans="1:6" x14ac:dyDescent="0.2">
      <c r="A761" s="49" t="s">
        <v>503</v>
      </c>
      <c r="B761" s="49" t="s">
        <v>5</v>
      </c>
      <c r="C761" s="59" t="s">
        <v>792</v>
      </c>
      <c r="D761" s="60" t="s">
        <v>792</v>
      </c>
      <c r="E761" s="60" t="s">
        <v>792</v>
      </c>
      <c r="F761" s="61" t="s">
        <v>792</v>
      </c>
    </row>
    <row r="762" spans="1:6" x14ac:dyDescent="0.2">
      <c r="A762" s="49" t="s">
        <v>503</v>
      </c>
      <c r="B762" s="49" t="s">
        <v>1</v>
      </c>
      <c r="C762" s="59">
        <v>5</v>
      </c>
      <c r="D762" s="60">
        <v>1701671</v>
      </c>
      <c r="E762" s="60">
        <v>102100</v>
      </c>
      <c r="F762" s="61">
        <v>1.7604714844036227E-4</v>
      </c>
    </row>
    <row r="763" spans="1:6" x14ac:dyDescent="0.2">
      <c r="A763" s="49" t="s">
        <v>503</v>
      </c>
      <c r="B763" s="49" t="s">
        <v>793</v>
      </c>
      <c r="C763" s="59">
        <v>17</v>
      </c>
      <c r="D763" s="60">
        <v>973153</v>
      </c>
      <c r="E763" s="60">
        <v>58389</v>
      </c>
      <c r="F763" s="61">
        <v>1.0067793291169748E-4</v>
      </c>
    </row>
    <row r="764" spans="1:6" x14ac:dyDescent="0.2">
      <c r="A764" s="49" t="s">
        <v>503</v>
      </c>
      <c r="B764" s="49" t="s">
        <v>3</v>
      </c>
      <c r="C764" s="59">
        <v>12</v>
      </c>
      <c r="D764" s="60">
        <v>2853011</v>
      </c>
      <c r="E764" s="60">
        <v>171181</v>
      </c>
      <c r="F764" s="61">
        <v>2.9516089047178896E-4</v>
      </c>
    </row>
    <row r="765" spans="1:6" x14ac:dyDescent="0.2">
      <c r="A765" s="49" t="s">
        <v>503</v>
      </c>
      <c r="B765" s="49" t="s">
        <v>2</v>
      </c>
      <c r="C765" s="59">
        <v>6</v>
      </c>
      <c r="D765" s="60">
        <v>1750693</v>
      </c>
      <c r="E765" s="60">
        <v>105042</v>
      </c>
      <c r="F765" s="61">
        <v>1.8111992719365851E-4</v>
      </c>
    </row>
    <row r="766" spans="1:6" x14ac:dyDescent="0.2">
      <c r="A766" s="49" t="s">
        <v>503</v>
      </c>
      <c r="B766" s="49" t="s">
        <v>6</v>
      </c>
      <c r="C766" s="59" t="s">
        <v>792</v>
      </c>
      <c r="D766" s="60" t="s">
        <v>792</v>
      </c>
      <c r="E766" s="60" t="s">
        <v>792</v>
      </c>
      <c r="F766" s="61" t="s">
        <v>792</v>
      </c>
    </row>
    <row r="767" spans="1:6" x14ac:dyDescent="0.2">
      <c r="A767" s="49" t="s">
        <v>503</v>
      </c>
      <c r="B767" s="49" t="s">
        <v>10</v>
      </c>
      <c r="C767" s="59">
        <v>30</v>
      </c>
      <c r="D767" s="60">
        <v>697331</v>
      </c>
      <c r="E767" s="60">
        <v>41840</v>
      </c>
      <c r="F767" s="61">
        <v>7.214312135891046E-5</v>
      </c>
    </row>
    <row r="768" spans="1:6" x14ac:dyDescent="0.2">
      <c r="A768" s="49" t="s">
        <v>503</v>
      </c>
      <c r="B768" s="49" t="s">
        <v>4</v>
      </c>
      <c r="C768" s="59">
        <v>7</v>
      </c>
      <c r="D768" s="60">
        <v>1452140</v>
      </c>
      <c r="E768" s="60">
        <v>87128</v>
      </c>
      <c r="F768" s="61">
        <v>1.5023149803439651E-4</v>
      </c>
    </row>
    <row r="769" spans="1:6" x14ac:dyDescent="0.2">
      <c r="A769" s="49" t="s">
        <v>503</v>
      </c>
      <c r="B769" s="49" t="s">
        <v>794</v>
      </c>
      <c r="C769" s="59">
        <v>94</v>
      </c>
      <c r="D769" s="60">
        <v>1980952</v>
      </c>
      <c r="E769" s="60">
        <v>117631</v>
      </c>
      <c r="F769" s="61">
        <v>2.0282666129469397E-4</v>
      </c>
    </row>
    <row r="770" spans="1:6" x14ac:dyDescent="0.2">
      <c r="A770" s="49" t="s">
        <v>503</v>
      </c>
      <c r="B770" s="49" t="s">
        <v>8</v>
      </c>
      <c r="C770" s="59">
        <v>42</v>
      </c>
      <c r="D770" s="60">
        <v>935096</v>
      </c>
      <c r="E770" s="60">
        <v>56106</v>
      </c>
      <c r="F770" s="61">
        <v>9.6741442805043745E-5</v>
      </c>
    </row>
    <row r="771" spans="1:6" x14ac:dyDescent="0.2">
      <c r="A771" s="49" t="s">
        <v>503</v>
      </c>
      <c r="B771" s="49" t="s">
        <v>795</v>
      </c>
      <c r="C771" s="59">
        <v>12</v>
      </c>
      <c r="D771" s="60">
        <v>648131</v>
      </c>
      <c r="E771" s="60">
        <v>38888</v>
      </c>
      <c r="F771" s="61">
        <v>6.705309998578656E-5</v>
      </c>
    </row>
    <row r="772" spans="1:6" x14ac:dyDescent="0.2">
      <c r="A772" s="49" t="s">
        <v>503</v>
      </c>
      <c r="B772" s="49" t="s">
        <v>25</v>
      </c>
      <c r="C772" s="59" t="s">
        <v>792</v>
      </c>
      <c r="D772" s="60" t="s">
        <v>792</v>
      </c>
      <c r="E772" s="60" t="s">
        <v>792</v>
      </c>
      <c r="F772" s="61" t="s">
        <v>792</v>
      </c>
    </row>
    <row r="773" spans="1:6" x14ac:dyDescent="0.2">
      <c r="A773" s="49" t="s">
        <v>503</v>
      </c>
      <c r="B773" s="49" t="s">
        <v>53</v>
      </c>
      <c r="C773" s="59">
        <v>231</v>
      </c>
      <c r="D773" s="60">
        <v>13034347</v>
      </c>
      <c r="E773" s="60">
        <v>780835</v>
      </c>
      <c r="F773" s="61">
        <v>1.3463641053127354E-3</v>
      </c>
    </row>
    <row r="774" spans="1:6" x14ac:dyDescent="0.2">
      <c r="A774" s="49" t="s">
        <v>506</v>
      </c>
      <c r="B774" s="49" t="s">
        <v>5</v>
      </c>
      <c r="C774" s="59">
        <v>8</v>
      </c>
      <c r="D774" s="60">
        <v>49764</v>
      </c>
      <c r="E774" s="60">
        <v>2986</v>
      </c>
      <c r="F774" s="61">
        <v>5.1486462805379213E-6</v>
      </c>
    </row>
    <row r="775" spans="1:6" x14ac:dyDescent="0.2">
      <c r="A775" s="49" t="s">
        <v>506</v>
      </c>
      <c r="B775" s="49" t="s">
        <v>1</v>
      </c>
      <c r="C775" s="59">
        <v>6</v>
      </c>
      <c r="D775" s="60">
        <v>1010586</v>
      </c>
      <c r="E775" s="60">
        <v>60635</v>
      </c>
      <c r="F775" s="61">
        <v>1.045506253249889E-4</v>
      </c>
    </row>
    <row r="776" spans="1:6" x14ac:dyDescent="0.2">
      <c r="A776" s="49" t="s">
        <v>506</v>
      </c>
      <c r="B776" s="49" t="s">
        <v>793</v>
      </c>
      <c r="C776" s="59">
        <v>24</v>
      </c>
      <c r="D776" s="60">
        <v>1074752</v>
      </c>
      <c r="E776" s="60">
        <v>64485</v>
      </c>
      <c r="F776" s="61">
        <v>1.1118903395863625E-4</v>
      </c>
    </row>
    <row r="777" spans="1:6" x14ac:dyDescent="0.2">
      <c r="A777" s="49" t="s">
        <v>506</v>
      </c>
      <c r="B777" s="49" t="s">
        <v>3</v>
      </c>
      <c r="C777" s="59">
        <v>15</v>
      </c>
      <c r="D777" s="60">
        <v>2513962</v>
      </c>
      <c r="E777" s="60">
        <v>150838</v>
      </c>
      <c r="F777" s="61">
        <v>2.6008422895638949E-4</v>
      </c>
    </row>
    <row r="778" spans="1:6" x14ac:dyDescent="0.2">
      <c r="A778" s="49" t="s">
        <v>506</v>
      </c>
      <c r="B778" s="49" t="s">
        <v>2</v>
      </c>
      <c r="C778" s="59" t="s">
        <v>792</v>
      </c>
      <c r="D778" s="60" t="s">
        <v>792</v>
      </c>
      <c r="E778" s="60" t="s">
        <v>792</v>
      </c>
      <c r="F778" s="61" t="s">
        <v>792</v>
      </c>
    </row>
    <row r="779" spans="1:6" x14ac:dyDescent="0.2">
      <c r="A779" s="49" t="s">
        <v>506</v>
      </c>
      <c r="B779" s="49" t="s">
        <v>6</v>
      </c>
      <c r="C779" s="59" t="s">
        <v>792</v>
      </c>
      <c r="D779" s="60" t="s">
        <v>792</v>
      </c>
      <c r="E779" s="60" t="s">
        <v>792</v>
      </c>
      <c r="F779" s="61" t="s">
        <v>792</v>
      </c>
    </row>
    <row r="780" spans="1:6" x14ac:dyDescent="0.2">
      <c r="A780" s="49" t="s">
        <v>506</v>
      </c>
      <c r="B780" s="49" t="s">
        <v>10</v>
      </c>
      <c r="C780" s="59">
        <v>83</v>
      </c>
      <c r="D780" s="60">
        <v>5441968</v>
      </c>
      <c r="E780" s="60">
        <v>326518</v>
      </c>
      <c r="F780" s="61">
        <v>5.6300257408864061E-4</v>
      </c>
    </row>
    <row r="781" spans="1:6" x14ac:dyDescent="0.2">
      <c r="A781" s="49" t="s">
        <v>506</v>
      </c>
      <c r="B781" s="49" t="s">
        <v>4</v>
      </c>
      <c r="C781" s="59">
        <v>5</v>
      </c>
      <c r="D781" s="60">
        <v>314840</v>
      </c>
      <c r="E781" s="60">
        <v>18890</v>
      </c>
      <c r="F781" s="61">
        <v>3.2571308854441172E-5</v>
      </c>
    </row>
    <row r="782" spans="1:6" x14ac:dyDescent="0.2">
      <c r="A782" s="49" t="s">
        <v>506</v>
      </c>
      <c r="B782" s="49" t="s">
        <v>794</v>
      </c>
      <c r="C782" s="59">
        <v>141</v>
      </c>
      <c r="D782" s="60">
        <v>5662375</v>
      </c>
      <c r="E782" s="60">
        <v>334250</v>
      </c>
      <c r="F782" s="61">
        <v>5.763345677393839E-4</v>
      </c>
    </row>
    <row r="783" spans="1:6" x14ac:dyDescent="0.2">
      <c r="A783" s="49" t="s">
        <v>506</v>
      </c>
      <c r="B783" s="49" t="s">
        <v>8</v>
      </c>
      <c r="C783" s="59">
        <v>56</v>
      </c>
      <c r="D783" s="60">
        <v>1352836</v>
      </c>
      <c r="E783" s="60">
        <v>81170</v>
      </c>
      <c r="F783" s="61">
        <v>1.399583451410794E-4</v>
      </c>
    </row>
    <row r="784" spans="1:6" x14ac:dyDescent="0.2">
      <c r="A784" s="49" t="s">
        <v>506</v>
      </c>
      <c r="B784" s="49" t="s">
        <v>795</v>
      </c>
      <c r="C784" s="59">
        <v>34</v>
      </c>
      <c r="D784" s="60">
        <v>2966059</v>
      </c>
      <c r="E784" s="60">
        <v>177964</v>
      </c>
      <c r="F784" s="61">
        <v>3.0685655950088767E-4</v>
      </c>
    </row>
    <row r="785" spans="1:6" x14ac:dyDescent="0.2">
      <c r="A785" s="49" t="s">
        <v>506</v>
      </c>
      <c r="B785" s="49" t="s">
        <v>25</v>
      </c>
      <c r="C785" s="59">
        <v>21</v>
      </c>
      <c r="D785" s="60">
        <v>1766636</v>
      </c>
      <c r="E785" s="60">
        <v>105998</v>
      </c>
      <c r="F785" s="61">
        <v>1.8276832164918237E-4</v>
      </c>
    </row>
    <row r="786" spans="1:6" x14ac:dyDescent="0.2">
      <c r="A786" s="49" t="s">
        <v>506</v>
      </c>
      <c r="B786" s="49" t="s">
        <v>53</v>
      </c>
      <c r="C786" s="59">
        <v>401</v>
      </c>
      <c r="D786" s="60">
        <v>23492853</v>
      </c>
      <c r="E786" s="60">
        <v>1404079</v>
      </c>
      <c r="F786" s="61">
        <v>2.4210000404994653E-3</v>
      </c>
    </row>
    <row r="787" spans="1:6" x14ac:dyDescent="0.2">
      <c r="A787" s="49" t="s">
        <v>515</v>
      </c>
      <c r="B787" s="49" t="s">
        <v>5</v>
      </c>
      <c r="C787" s="59" t="s">
        <v>792</v>
      </c>
      <c r="D787" s="60" t="s">
        <v>792</v>
      </c>
      <c r="E787" s="60" t="s">
        <v>792</v>
      </c>
      <c r="F787" s="61" t="s">
        <v>792</v>
      </c>
    </row>
    <row r="788" spans="1:6" x14ac:dyDescent="0.2">
      <c r="A788" s="49" t="s">
        <v>515</v>
      </c>
      <c r="B788" s="49" t="s">
        <v>1</v>
      </c>
      <c r="C788" s="59">
        <v>6</v>
      </c>
      <c r="D788" s="60">
        <v>681161</v>
      </c>
      <c r="E788" s="60">
        <v>40870</v>
      </c>
      <c r="F788" s="61">
        <v>7.0470587235627876E-5</v>
      </c>
    </row>
    <row r="789" spans="1:6" x14ac:dyDescent="0.2">
      <c r="A789" s="49" t="s">
        <v>515</v>
      </c>
      <c r="B789" s="49" t="s">
        <v>793</v>
      </c>
      <c r="C789" s="59">
        <v>28</v>
      </c>
      <c r="D789" s="60">
        <v>2150099</v>
      </c>
      <c r="E789" s="60">
        <v>129006</v>
      </c>
      <c r="F789" s="61">
        <v>2.2244014134865207E-4</v>
      </c>
    </row>
    <row r="790" spans="1:6" x14ac:dyDescent="0.2">
      <c r="A790" s="49" t="s">
        <v>515</v>
      </c>
      <c r="B790" s="49" t="s">
        <v>3</v>
      </c>
      <c r="C790" s="59">
        <v>17</v>
      </c>
      <c r="D790" s="60">
        <v>4551353</v>
      </c>
      <c r="E790" s="60">
        <v>273081</v>
      </c>
      <c r="F790" s="61">
        <v>4.7086318651559813E-4</v>
      </c>
    </row>
    <row r="791" spans="1:6" x14ac:dyDescent="0.2">
      <c r="A791" s="49" t="s">
        <v>515</v>
      </c>
      <c r="B791" s="49" t="s">
        <v>2</v>
      </c>
      <c r="C791" s="59">
        <v>5</v>
      </c>
      <c r="D791" s="60">
        <v>1999148</v>
      </c>
      <c r="E791" s="60">
        <v>119949</v>
      </c>
      <c r="F791" s="61">
        <v>2.0682350057074452E-4</v>
      </c>
    </row>
    <row r="792" spans="1:6" x14ac:dyDescent="0.2">
      <c r="A792" s="49" t="s">
        <v>515</v>
      </c>
      <c r="B792" s="49" t="s">
        <v>6</v>
      </c>
      <c r="C792" s="59" t="s">
        <v>792</v>
      </c>
      <c r="D792" s="60" t="s">
        <v>792</v>
      </c>
      <c r="E792" s="60" t="s">
        <v>792</v>
      </c>
      <c r="F792" s="61" t="s">
        <v>792</v>
      </c>
    </row>
    <row r="793" spans="1:6" x14ac:dyDescent="0.2">
      <c r="A793" s="49" t="s">
        <v>515</v>
      </c>
      <c r="B793" s="49" t="s">
        <v>10</v>
      </c>
      <c r="C793" s="59">
        <v>98</v>
      </c>
      <c r="D793" s="60">
        <v>3696249</v>
      </c>
      <c r="E793" s="60">
        <v>221775</v>
      </c>
      <c r="F793" s="61">
        <v>3.8239820122782904E-4</v>
      </c>
    </row>
    <row r="794" spans="1:6" x14ac:dyDescent="0.2">
      <c r="A794" s="49" t="s">
        <v>515</v>
      </c>
      <c r="B794" s="49" t="s">
        <v>4</v>
      </c>
      <c r="C794" s="59">
        <v>12</v>
      </c>
      <c r="D794" s="60">
        <v>917410</v>
      </c>
      <c r="E794" s="60">
        <v>55045</v>
      </c>
      <c r="F794" s="61">
        <v>9.491200084132949E-5</v>
      </c>
    </row>
    <row r="795" spans="1:6" x14ac:dyDescent="0.2">
      <c r="A795" s="49" t="s">
        <v>515</v>
      </c>
      <c r="B795" s="49" t="s">
        <v>794</v>
      </c>
      <c r="C795" s="59">
        <v>132</v>
      </c>
      <c r="D795" s="60">
        <v>3857805</v>
      </c>
      <c r="E795" s="60">
        <v>230127</v>
      </c>
      <c r="F795" s="61">
        <v>3.9679923730788686E-4</v>
      </c>
    </row>
    <row r="796" spans="1:6" x14ac:dyDescent="0.2">
      <c r="A796" s="49" t="s">
        <v>515</v>
      </c>
      <c r="B796" s="49" t="s">
        <v>8</v>
      </c>
      <c r="C796" s="59">
        <v>79</v>
      </c>
      <c r="D796" s="60">
        <v>2157263</v>
      </c>
      <c r="E796" s="60">
        <v>129436</v>
      </c>
      <c r="F796" s="61">
        <v>2.2318157400124124E-4</v>
      </c>
    </row>
    <row r="797" spans="1:6" x14ac:dyDescent="0.2">
      <c r="A797" s="49" t="s">
        <v>515</v>
      </c>
      <c r="B797" s="49" t="s">
        <v>795</v>
      </c>
      <c r="C797" s="59">
        <v>21</v>
      </c>
      <c r="D797" s="60">
        <v>2141048</v>
      </c>
      <c r="E797" s="60">
        <v>128463</v>
      </c>
      <c r="F797" s="61">
        <v>2.2150386709201037E-4</v>
      </c>
    </row>
    <row r="798" spans="1:6" x14ac:dyDescent="0.2">
      <c r="A798" s="49" t="s">
        <v>515</v>
      </c>
      <c r="B798" s="49" t="s">
        <v>25</v>
      </c>
      <c r="C798" s="59">
        <v>14</v>
      </c>
      <c r="D798" s="60">
        <v>2367295</v>
      </c>
      <c r="E798" s="60">
        <v>142038</v>
      </c>
      <c r="F798" s="61">
        <v>2.4491072350805266E-4</v>
      </c>
    </row>
    <row r="799" spans="1:6" x14ac:dyDescent="0.2">
      <c r="A799" s="49" t="s">
        <v>515</v>
      </c>
      <c r="B799" s="49" t="s">
        <v>53</v>
      </c>
      <c r="C799" s="59">
        <v>423</v>
      </c>
      <c r="D799" s="60">
        <v>24941862</v>
      </c>
      <c r="E799" s="60">
        <v>1495171</v>
      </c>
      <c r="F799" s="61">
        <v>2.5780665130335444E-3</v>
      </c>
    </row>
    <row r="800" spans="1:6" x14ac:dyDescent="0.2">
      <c r="A800" s="49" t="s">
        <v>520</v>
      </c>
      <c r="B800" s="49" t="s">
        <v>5</v>
      </c>
      <c r="C800" s="59">
        <v>10</v>
      </c>
      <c r="D800" s="60">
        <v>1015017</v>
      </c>
      <c r="E800" s="60">
        <v>60901</v>
      </c>
      <c r="F800" s="61">
        <v>1.0500927901240454E-4</v>
      </c>
    </row>
    <row r="801" spans="1:6" x14ac:dyDescent="0.2">
      <c r="A801" s="49" t="s">
        <v>520</v>
      </c>
      <c r="B801" s="49" t="s">
        <v>1</v>
      </c>
      <c r="C801" s="59">
        <v>7</v>
      </c>
      <c r="D801" s="60">
        <v>2179913</v>
      </c>
      <c r="E801" s="60">
        <v>130795</v>
      </c>
      <c r="F801" s="61">
        <v>2.2552484603581961E-4</v>
      </c>
    </row>
    <row r="802" spans="1:6" x14ac:dyDescent="0.2">
      <c r="A802" s="49" t="s">
        <v>520</v>
      </c>
      <c r="B802" s="49" t="s">
        <v>793</v>
      </c>
      <c r="C802" s="59">
        <v>44</v>
      </c>
      <c r="D802" s="60">
        <v>5272087</v>
      </c>
      <c r="E802" s="60">
        <v>316325</v>
      </c>
      <c r="F802" s="61">
        <v>5.4542717169831141E-4</v>
      </c>
    </row>
    <row r="803" spans="1:6" x14ac:dyDescent="0.2">
      <c r="A803" s="49" t="s">
        <v>520</v>
      </c>
      <c r="B803" s="49" t="s">
        <v>3</v>
      </c>
      <c r="C803" s="59">
        <v>22</v>
      </c>
      <c r="D803" s="60">
        <v>5152970</v>
      </c>
      <c r="E803" s="60">
        <v>309178</v>
      </c>
      <c r="F803" s="61">
        <v>5.3310387130748606E-4</v>
      </c>
    </row>
    <row r="804" spans="1:6" x14ac:dyDescent="0.2">
      <c r="A804" s="49" t="s">
        <v>520</v>
      </c>
      <c r="B804" s="49" t="s">
        <v>2</v>
      </c>
      <c r="C804" s="59">
        <v>9</v>
      </c>
      <c r="D804" s="60">
        <v>9527130</v>
      </c>
      <c r="E804" s="60">
        <v>571628</v>
      </c>
      <c r="F804" s="61">
        <v>9.8563642868430379E-4</v>
      </c>
    </row>
    <row r="805" spans="1:6" x14ac:dyDescent="0.2">
      <c r="A805" s="49" t="s">
        <v>520</v>
      </c>
      <c r="B805" s="49" t="s">
        <v>6</v>
      </c>
      <c r="C805" s="59">
        <v>6</v>
      </c>
      <c r="D805" s="60">
        <v>896348</v>
      </c>
      <c r="E805" s="60">
        <v>53781</v>
      </c>
      <c r="F805" s="61">
        <v>9.2732533695113838E-5</v>
      </c>
    </row>
    <row r="806" spans="1:6" x14ac:dyDescent="0.2">
      <c r="A806" s="49" t="s">
        <v>520</v>
      </c>
      <c r="B806" s="49" t="s">
        <v>10</v>
      </c>
      <c r="C806" s="59">
        <v>89</v>
      </c>
      <c r="D806" s="60">
        <v>5793617</v>
      </c>
      <c r="E806" s="60">
        <v>347617</v>
      </c>
      <c r="F806" s="61">
        <v>5.9938277766301089E-4</v>
      </c>
    </row>
    <row r="807" spans="1:6" x14ac:dyDescent="0.2">
      <c r="A807" s="49" t="s">
        <v>520</v>
      </c>
      <c r="B807" s="49" t="s">
        <v>4</v>
      </c>
      <c r="C807" s="59">
        <v>24</v>
      </c>
      <c r="D807" s="60">
        <v>2552520</v>
      </c>
      <c r="E807" s="60">
        <v>153151</v>
      </c>
      <c r="F807" s="61">
        <v>2.6407244692252618E-4</v>
      </c>
    </row>
    <row r="808" spans="1:6" x14ac:dyDescent="0.2">
      <c r="A808" s="49" t="s">
        <v>520</v>
      </c>
      <c r="B808" s="49" t="s">
        <v>794</v>
      </c>
      <c r="C808" s="59">
        <v>236</v>
      </c>
      <c r="D808" s="60">
        <v>5415161</v>
      </c>
      <c r="E808" s="60">
        <v>319632</v>
      </c>
      <c r="F808" s="61">
        <v>5.5112930607531714E-4</v>
      </c>
    </row>
    <row r="809" spans="1:6" x14ac:dyDescent="0.2">
      <c r="A809" s="49" t="s">
        <v>520</v>
      </c>
      <c r="B809" s="49" t="s">
        <v>8</v>
      </c>
      <c r="C809" s="59">
        <v>99</v>
      </c>
      <c r="D809" s="60">
        <v>3252126</v>
      </c>
      <c r="E809" s="60">
        <v>195128</v>
      </c>
      <c r="F809" s="61">
        <v>3.3645179217307549E-4</v>
      </c>
    </row>
    <row r="810" spans="1:6" x14ac:dyDescent="0.2">
      <c r="A810" s="49" t="s">
        <v>520</v>
      </c>
      <c r="B810" s="49" t="s">
        <v>795</v>
      </c>
      <c r="C810" s="59">
        <v>27</v>
      </c>
      <c r="D810" s="60">
        <v>4593492</v>
      </c>
      <c r="E810" s="60">
        <v>275610</v>
      </c>
      <c r="F810" s="61">
        <v>4.7522384507001222E-4</v>
      </c>
    </row>
    <row r="811" spans="1:6" x14ac:dyDescent="0.2">
      <c r="A811" s="49" t="s">
        <v>520</v>
      </c>
      <c r="B811" s="49" t="s">
        <v>25</v>
      </c>
      <c r="C811" s="59">
        <v>34</v>
      </c>
      <c r="D811" s="60">
        <v>2722809</v>
      </c>
      <c r="E811" s="60">
        <v>163369</v>
      </c>
      <c r="F811" s="61">
        <v>2.8169095586242455E-4</v>
      </c>
    </row>
    <row r="812" spans="1:6" x14ac:dyDescent="0.2">
      <c r="A812" s="49" t="s">
        <v>520</v>
      </c>
      <c r="B812" s="49" t="s">
        <v>53</v>
      </c>
      <c r="C812" s="59">
        <v>607</v>
      </c>
      <c r="D812" s="60">
        <v>48373190</v>
      </c>
      <c r="E812" s="60">
        <v>2897113</v>
      </c>
      <c r="F812" s="61">
        <v>4.9953818056758404E-3</v>
      </c>
    </row>
    <row r="813" spans="1:6" x14ac:dyDescent="0.2">
      <c r="A813" s="49" t="s">
        <v>485</v>
      </c>
      <c r="B813" s="49" t="s">
        <v>5</v>
      </c>
      <c r="C813" s="59">
        <v>17</v>
      </c>
      <c r="D813" s="60">
        <v>775145</v>
      </c>
      <c r="E813" s="60">
        <v>46509</v>
      </c>
      <c r="F813" s="61">
        <v>8.0193700556442795E-5</v>
      </c>
    </row>
    <row r="814" spans="1:6" x14ac:dyDescent="0.2">
      <c r="A814" s="49" t="s">
        <v>485</v>
      </c>
      <c r="B814" s="49" t="s">
        <v>1</v>
      </c>
      <c r="C814" s="59">
        <v>16</v>
      </c>
      <c r="D814" s="60">
        <v>2667526</v>
      </c>
      <c r="E814" s="60">
        <v>160052</v>
      </c>
      <c r="F814" s="61">
        <v>2.7597157886559122E-4</v>
      </c>
    </row>
    <row r="815" spans="1:6" x14ac:dyDescent="0.2">
      <c r="A815" s="49" t="s">
        <v>485</v>
      </c>
      <c r="B815" s="49" t="s">
        <v>793</v>
      </c>
      <c r="C815" s="59">
        <v>70</v>
      </c>
      <c r="D815" s="60">
        <v>9881528</v>
      </c>
      <c r="E815" s="60">
        <v>592892</v>
      </c>
      <c r="F815" s="61">
        <v>1.0223011354858302E-3</v>
      </c>
    </row>
    <row r="816" spans="1:6" x14ac:dyDescent="0.2">
      <c r="A816" s="49" t="s">
        <v>485</v>
      </c>
      <c r="B816" s="49" t="s">
        <v>3</v>
      </c>
      <c r="C816" s="59">
        <v>28</v>
      </c>
      <c r="D816" s="60">
        <v>7632331</v>
      </c>
      <c r="E816" s="60">
        <v>457940</v>
      </c>
      <c r="F816" s="61">
        <v>7.8960853238765427E-4</v>
      </c>
    </row>
    <row r="817" spans="1:6" x14ac:dyDescent="0.2">
      <c r="A817" s="49" t="s">
        <v>485</v>
      </c>
      <c r="B817" s="49" t="s">
        <v>2</v>
      </c>
      <c r="C817" s="59">
        <v>12</v>
      </c>
      <c r="D817" s="60">
        <v>14244093</v>
      </c>
      <c r="E817" s="60">
        <v>854646</v>
      </c>
      <c r="F817" s="61">
        <v>1.4736336065226431E-3</v>
      </c>
    </row>
    <row r="818" spans="1:6" x14ac:dyDescent="0.2">
      <c r="A818" s="49" t="s">
        <v>485</v>
      </c>
      <c r="B818" s="49" t="s">
        <v>6</v>
      </c>
      <c r="C818" s="59">
        <v>8</v>
      </c>
      <c r="D818" s="60">
        <v>1554076</v>
      </c>
      <c r="E818" s="60">
        <v>93245</v>
      </c>
      <c r="F818" s="61">
        <v>1.6077880858297338E-4</v>
      </c>
    </row>
    <row r="819" spans="1:6" x14ac:dyDescent="0.2">
      <c r="A819" s="49" t="s">
        <v>485</v>
      </c>
      <c r="B819" s="49" t="s">
        <v>10</v>
      </c>
      <c r="C819" s="59">
        <v>143</v>
      </c>
      <c r="D819" s="60">
        <v>11408423</v>
      </c>
      <c r="E819" s="60">
        <v>683785</v>
      </c>
      <c r="F819" s="61">
        <v>1.179024479885339E-3</v>
      </c>
    </row>
    <row r="820" spans="1:6" x14ac:dyDescent="0.2">
      <c r="A820" s="49" t="s">
        <v>485</v>
      </c>
      <c r="B820" s="49" t="s">
        <v>4</v>
      </c>
      <c r="C820" s="59">
        <v>26</v>
      </c>
      <c r="D820" s="60">
        <v>5734587</v>
      </c>
      <c r="E820" s="60">
        <v>343891</v>
      </c>
      <c r="F820" s="61">
        <v>5.9295817751522646E-4</v>
      </c>
    </row>
    <row r="821" spans="1:6" x14ac:dyDescent="0.2">
      <c r="A821" s="49" t="s">
        <v>485</v>
      </c>
      <c r="B821" s="49" t="s">
        <v>794</v>
      </c>
      <c r="C821" s="59">
        <v>332</v>
      </c>
      <c r="D821" s="60">
        <v>9972063</v>
      </c>
      <c r="E821" s="60">
        <v>587701</v>
      </c>
      <c r="F821" s="61">
        <v>1.0133504915332944E-3</v>
      </c>
    </row>
    <row r="822" spans="1:6" x14ac:dyDescent="0.2">
      <c r="A822" s="49" t="s">
        <v>485</v>
      </c>
      <c r="B822" s="49" t="s">
        <v>8</v>
      </c>
      <c r="C822" s="59">
        <v>125</v>
      </c>
      <c r="D822" s="60">
        <v>4011885</v>
      </c>
      <c r="E822" s="60">
        <v>240713</v>
      </c>
      <c r="F822" s="61">
        <v>4.1505227465744296E-4</v>
      </c>
    </row>
    <row r="823" spans="1:6" x14ac:dyDescent="0.2">
      <c r="A823" s="49" t="s">
        <v>485</v>
      </c>
      <c r="B823" s="49" t="s">
        <v>795</v>
      </c>
      <c r="C823" s="59">
        <v>58</v>
      </c>
      <c r="D823" s="60">
        <v>6010669</v>
      </c>
      <c r="E823" s="60">
        <v>360640</v>
      </c>
      <c r="F823" s="61">
        <v>6.2183784146456662E-4</v>
      </c>
    </row>
    <row r="824" spans="1:6" x14ac:dyDescent="0.2">
      <c r="A824" s="49" t="s">
        <v>485</v>
      </c>
      <c r="B824" s="49" t="s">
        <v>25</v>
      </c>
      <c r="C824" s="59">
        <v>32</v>
      </c>
      <c r="D824" s="60">
        <v>6151365</v>
      </c>
      <c r="E824" s="60">
        <v>368676</v>
      </c>
      <c r="F824" s="61">
        <v>6.3569401075807056E-4</v>
      </c>
    </row>
    <row r="825" spans="1:6" x14ac:dyDescent="0.2">
      <c r="A825" s="49" t="s">
        <v>485</v>
      </c>
      <c r="B825" s="49" t="s">
        <v>53</v>
      </c>
      <c r="C825" s="59">
        <v>867</v>
      </c>
      <c r="D825" s="60">
        <v>80043691</v>
      </c>
      <c r="E825" s="60">
        <v>4790688</v>
      </c>
      <c r="F825" s="61">
        <v>8.2604011896911089E-3</v>
      </c>
    </row>
    <row r="826" spans="1:6" x14ac:dyDescent="0.2">
      <c r="A826" s="49" t="s">
        <v>531</v>
      </c>
      <c r="B826" s="49" t="s">
        <v>5</v>
      </c>
      <c r="C826" s="59">
        <v>17</v>
      </c>
      <c r="D826" s="60">
        <v>878759</v>
      </c>
      <c r="E826" s="60">
        <v>52726</v>
      </c>
      <c r="F826" s="61">
        <v>9.0913437303296197E-5</v>
      </c>
    </row>
    <row r="827" spans="1:6" x14ac:dyDescent="0.2">
      <c r="A827" s="49" t="s">
        <v>531</v>
      </c>
      <c r="B827" s="49" t="s">
        <v>1</v>
      </c>
      <c r="C827" s="59">
        <v>15</v>
      </c>
      <c r="D827" s="60">
        <v>12058309</v>
      </c>
      <c r="E827" s="60">
        <v>723499</v>
      </c>
      <c r="F827" s="61">
        <v>1.24750182026889E-3</v>
      </c>
    </row>
    <row r="828" spans="1:6" x14ac:dyDescent="0.2">
      <c r="A828" s="49" t="s">
        <v>531</v>
      </c>
      <c r="B828" s="49" t="s">
        <v>793</v>
      </c>
      <c r="C828" s="59">
        <v>81</v>
      </c>
      <c r="D828" s="60">
        <v>11480527</v>
      </c>
      <c r="E828" s="60">
        <v>688832</v>
      </c>
      <c r="F828" s="61">
        <v>1.1877268301123567E-3</v>
      </c>
    </row>
    <row r="829" spans="1:6" x14ac:dyDescent="0.2">
      <c r="A829" s="49" t="s">
        <v>531</v>
      </c>
      <c r="B829" s="49" t="s">
        <v>3</v>
      </c>
      <c r="C829" s="59">
        <v>35</v>
      </c>
      <c r="D829" s="60">
        <v>9911751</v>
      </c>
      <c r="E829" s="60">
        <v>594705</v>
      </c>
      <c r="F829" s="61">
        <v>1.0254272224605842E-3</v>
      </c>
    </row>
    <row r="830" spans="1:6" x14ac:dyDescent="0.2">
      <c r="A830" s="49" t="s">
        <v>531</v>
      </c>
      <c r="B830" s="49" t="s">
        <v>2</v>
      </c>
      <c r="C830" s="59">
        <v>8</v>
      </c>
      <c r="D830" s="60">
        <v>14268200</v>
      </c>
      <c r="E830" s="60">
        <v>856092</v>
      </c>
      <c r="F830" s="61">
        <v>1.476126889349722E-3</v>
      </c>
    </row>
    <row r="831" spans="1:6" x14ac:dyDescent="0.2">
      <c r="A831" s="49" t="s">
        <v>531</v>
      </c>
      <c r="B831" s="49" t="s">
        <v>6</v>
      </c>
      <c r="C831" s="59">
        <v>8</v>
      </c>
      <c r="D831" s="60">
        <v>2445190</v>
      </c>
      <c r="E831" s="60">
        <v>146711</v>
      </c>
      <c r="F831" s="61">
        <v>2.5296819975351604E-4</v>
      </c>
    </row>
    <row r="832" spans="1:6" x14ac:dyDescent="0.2">
      <c r="A832" s="49" t="s">
        <v>531</v>
      </c>
      <c r="B832" s="49" t="s">
        <v>10</v>
      </c>
      <c r="C832" s="59">
        <v>130</v>
      </c>
      <c r="D832" s="60">
        <v>8480733</v>
      </c>
      <c r="E832" s="60">
        <v>508844</v>
      </c>
      <c r="F832" s="61">
        <v>8.7738036435835163E-4</v>
      </c>
    </row>
    <row r="833" spans="1:6" x14ac:dyDescent="0.2">
      <c r="A833" s="49" t="s">
        <v>531</v>
      </c>
      <c r="B833" s="49" t="s">
        <v>4</v>
      </c>
      <c r="C833" s="59">
        <v>26</v>
      </c>
      <c r="D833" s="60">
        <v>4176582</v>
      </c>
      <c r="E833" s="60">
        <v>250506</v>
      </c>
      <c r="F833" s="61">
        <v>4.3193797225466596E-4</v>
      </c>
    </row>
    <row r="834" spans="1:6" x14ac:dyDescent="0.2">
      <c r="A834" s="49" t="s">
        <v>531</v>
      </c>
      <c r="B834" s="49" t="s">
        <v>794</v>
      </c>
      <c r="C834" s="59">
        <v>313</v>
      </c>
      <c r="D834" s="60">
        <v>11533613</v>
      </c>
      <c r="E834" s="60">
        <v>679319</v>
      </c>
      <c r="F834" s="61">
        <v>1.1713239258703081E-3</v>
      </c>
    </row>
    <row r="835" spans="1:6" x14ac:dyDescent="0.2">
      <c r="A835" s="49" t="s">
        <v>531</v>
      </c>
      <c r="B835" s="49" t="s">
        <v>8</v>
      </c>
      <c r="C835" s="59">
        <v>106</v>
      </c>
      <c r="D835" s="60">
        <v>5648639</v>
      </c>
      <c r="E835" s="60">
        <v>338918</v>
      </c>
      <c r="F835" s="61">
        <v>5.8438342267493342E-4</v>
      </c>
    </row>
    <row r="836" spans="1:6" x14ac:dyDescent="0.2">
      <c r="A836" s="49" t="s">
        <v>531</v>
      </c>
      <c r="B836" s="49" t="s">
        <v>795</v>
      </c>
      <c r="C836" s="59">
        <v>55</v>
      </c>
      <c r="D836" s="60">
        <v>5545168</v>
      </c>
      <c r="E836" s="60">
        <v>332710</v>
      </c>
      <c r="F836" s="61">
        <v>5.7367920428592488E-4</v>
      </c>
    </row>
    <row r="837" spans="1:6" x14ac:dyDescent="0.2">
      <c r="A837" s="49" t="s">
        <v>531</v>
      </c>
      <c r="B837" s="49" t="s">
        <v>25</v>
      </c>
      <c r="C837" s="59">
        <v>39</v>
      </c>
      <c r="D837" s="60">
        <v>6562435</v>
      </c>
      <c r="E837" s="60">
        <v>393746</v>
      </c>
      <c r="F837" s="61">
        <v>6.7892125866600276E-4</v>
      </c>
    </row>
    <row r="838" spans="1:6" x14ac:dyDescent="0.2">
      <c r="A838" s="49" t="s">
        <v>531</v>
      </c>
      <c r="B838" s="49" t="s">
        <v>53</v>
      </c>
      <c r="C838" s="59">
        <v>833</v>
      </c>
      <c r="D838" s="60">
        <v>92989906</v>
      </c>
      <c r="E838" s="60">
        <v>5566607</v>
      </c>
      <c r="F838" s="61">
        <v>9.59828882309657E-3</v>
      </c>
    </row>
    <row r="839" spans="1:6" x14ac:dyDescent="0.2">
      <c r="A839" s="49" t="s">
        <v>541</v>
      </c>
      <c r="B839" s="49" t="s">
        <v>5</v>
      </c>
      <c r="C839" s="59" t="s">
        <v>792</v>
      </c>
      <c r="D839" s="60" t="s">
        <v>792</v>
      </c>
      <c r="E839" s="60" t="s">
        <v>792</v>
      </c>
      <c r="F839" s="61" t="s">
        <v>792</v>
      </c>
    </row>
    <row r="840" spans="1:6" x14ac:dyDescent="0.2">
      <c r="A840" s="49" t="s">
        <v>541</v>
      </c>
      <c r="B840" s="49" t="s">
        <v>1</v>
      </c>
      <c r="C840" s="59" t="s">
        <v>792</v>
      </c>
      <c r="D840" s="60" t="s">
        <v>792</v>
      </c>
      <c r="E840" s="60" t="s">
        <v>792</v>
      </c>
      <c r="F840" s="61" t="s">
        <v>792</v>
      </c>
    </row>
    <row r="841" spans="1:6" x14ac:dyDescent="0.2">
      <c r="A841" s="49" t="s">
        <v>541</v>
      </c>
      <c r="B841" s="49" t="s">
        <v>793</v>
      </c>
      <c r="C841" s="59">
        <v>26</v>
      </c>
      <c r="D841" s="60">
        <v>2707366</v>
      </c>
      <c r="E841" s="60">
        <v>162442</v>
      </c>
      <c r="F841" s="61">
        <v>2.8009256500440086E-4</v>
      </c>
    </row>
    <row r="842" spans="1:6" x14ac:dyDescent="0.2">
      <c r="A842" s="49" t="s">
        <v>541</v>
      </c>
      <c r="B842" s="49" t="s">
        <v>3</v>
      </c>
      <c r="C842" s="59">
        <v>15</v>
      </c>
      <c r="D842" s="60">
        <v>2714884</v>
      </c>
      <c r="E842" s="60">
        <v>162893</v>
      </c>
      <c r="F842" s="61">
        <v>2.8087020715862816E-4</v>
      </c>
    </row>
    <row r="843" spans="1:6" x14ac:dyDescent="0.2">
      <c r="A843" s="49" t="s">
        <v>541</v>
      </c>
      <c r="B843" s="49" t="s">
        <v>2</v>
      </c>
      <c r="C843" s="59" t="s">
        <v>792</v>
      </c>
      <c r="D843" s="60" t="s">
        <v>792</v>
      </c>
      <c r="E843" s="60" t="s">
        <v>792</v>
      </c>
      <c r="F843" s="61" t="s">
        <v>792</v>
      </c>
    </row>
    <row r="844" spans="1:6" x14ac:dyDescent="0.2">
      <c r="A844" s="49" t="s">
        <v>541</v>
      </c>
      <c r="B844" s="49" t="s">
        <v>6</v>
      </c>
      <c r="C844" s="59" t="s">
        <v>792</v>
      </c>
      <c r="D844" s="60" t="s">
        <v>792</v>
      </c>
      <c r="E844" s="60" t="s">
        <v>792</v>
      </c>
      <c r="F844" s="61" t="s">
        <v>792</v>
      </c>
    </row>
    <row r="845" spans="1:6" x14ac:dyDescent="0.2">
      <c r="A845" s="49" t="s">
        <v>541</v>
      </c>
      <c r="B845" s="49" t="s">
        <v>10</v>
      </c>
      <c r="C845" s="59">
        <v>55</v>
      </c>
      <c r="D845" s="60">
        <v>1228158</v>
      </c>
      <c r="E845" s="60">
        <v>73689</v>
      </c>
      <c r="F845" s="61">
        <v>1.2705914124801034E-4</v>
      </c>
    </row>
    <row r="846" spans="1:6" x14ac:dyDescent="0.2">
      <c r="A846" s="49" t="s">
        <v>541</v>
      </c>
      <c r="B846" s="49" t="s">
        <v>4</v>
      </c>
      <c r="C846" s="59">
        <v>13</v>
      </c>
      <c r="D846" s="60">
        <v>2618234</v>
      </c>
      <c r="E846" s="60">
        <v>157094</v>
      </c>
      <c r="F846" s="61">
        <v>2.7087121192057072E-4</v>
      </c>
    </row>
    <row r="847" spans="1:6" x14ac:dyDescent="0.2">
      <c r="A847" s="49" t="s">
        <v>541</v>
      </c>
      <c r="B847" s="49" t="s">
        <v>794</v>
      </c>
      <c r="C847" s="59">
        <v>118</v>
      </c>
      <c r="D847" s="60">
        <v>2534444</v>
      </c>
      <c r="E847" s="60">
        <v>151705</v>
      </c>
      <c r="F847" s="61">
        <v>2.615791640954472E-4</v>
      </c>
    </row>
    <row r="848" spans="1:6" x14ac:dyDescent="0.2">
      <c r="A848" s="49" t="s">
        <v>541</v>
      </c>
      <c r="B848" s="49" t="s">
        <v>8</v>
      </c>
      <c r="C848" s="59">
        <v>54</v>
      </c>
      <c r="D848" s="60">
        <v>1459389</v>
      </c>
      <c r="E848" s="60">
        <v>87563</v>
      </c>
      <c r="F848" s="61">
        <v>1.5098155199689953E-4</v>
      </c>
    </row>
    <row r="849" spans="1:6" x14ac:dyDescent="0.2">
      <c r="A849" s="49" t="s">
        <v>541</v>
      </c>
      <c r="B849" s="49" t="s">
        <v>795</v>
      </c>
      <c r="C849" s="59">
        <v>29</v>
      </c>
      <c r="D849" s="60">
        <v>4293548</v>
      </c>
      <c r="E849" s="60">
        <v>257613</v>
      </c>
      <c r="F849" s="61">
        <v>4.4419230216618069E-4</v>
      </c>
    </row>
    <row r="850" spans="1:6" x14ac:dyDescent="0.2">
      <c r="A850" s="49" t="s">
        <v>541</v>
      </c>
      <c r="B850" s="49" t="s">
        <v>25</v>
      </c>
      <c r="C850" s="59">
        <v>14</v>
      </c>
      <c r="D850" s="60">
        <v>1829523</v>
      </c>
      <c r="E850" s="60">
        <v>109771</v>
      </c>
      <c r="F850" s="61">
        <v>1.8927396211015679E-4</v>
      </c>
    </row>
    <row r="851" spans="1:6" x14ac:dyDescent="0.2">
      <c r="A851" s="49" t="s">
        <v>541</v>
      </c>
      <c r="B851" s="49" t="s">
        <v>53</v>
      </c>
      <c r="C851" s="59">
        <v>339</v>
      </c>
      <c r="D851" s="60">
        <v>21197945</v>
      </c>
      <c r="E851" s="60">
        <v>1271515</v>
      </c>
      <c r="F851" s="61">
        <v>2.1924249750161335E-3</v>
      </c>
    </row>
    <row r="852" spans="1:6" x14ac:dyDescent="0.2">
      <c r="A852" s="49" t="s">
        <v>548</v>
      </c>
      <c r="B852" s="49" t="s">
        <v>5</v>
      </c>
      <c r="C852" s="59" t="s">
        <v>792</v>
      </c>
      <c r="D852" s="60" t="s">
        <v>792</v>
      </c>
      <c r="E852" s="60" t="s">
        <v>792</v>
      </c>
      <c r="F852" s="61" t="s">
        <v>792</v>
      </c>
    </row>
    <row r="853" spans="1:6" x14ac:dyDescent="0.2">
      <c r="A853" s="49" t="s">
        <v>548</v>
      </c>
      <c r="B853" s="49" t="s">
        <v>1</v>
      </c>
      <c r="C853" s="59">
        <v>9</v>
      </c>
      <c r="D853" s="60">
        <v>664525</v>
      </c>
      <c r="E853" s="60">
        <v>39872</v>
      </c>
      <c r="F853" s="61">
        <v>6.8749773776827865E-5</v>
      </c>
    </row>
    <row r="854" spans="1:6" x14ac:dyDescent="0.2">
      <c r="A854" s="49" t="s">
        <v>548</v>
      </c>
      <c r="B854" s="49" t="s">
        <v>793</v>
      </c>
      <c r="C854" s="59">
        <v>25</v>
      </c>
      <c r="D854" s="60">
        <v>1324591</v>
      </c>
      <c r="E854" s="60">
        <v>79441</v>
      </c>
      <c r="F854" s="61">
        <v>1.3697709617287775E-4</v>
      </c>
    </row>
    <row r="855" spans="1:6" x14ac:dyDescent="0.2">
      <c r="A855" s="49" t="s">
        <v>548</v>
      </c>
      <c r="B855" s="49" t="s">
        <v>3</v>
      </c>
      <c r="C855" s="59">
        <v>10</v>
      </c>
      <c r="D855" s="60">
        <v>2544793</v>
      </c>
      <c r="E855" s="60">
        <v>152688</v>
      </c>
      <c r="F855" s="61">
        <v>2.6327411362450572E-4</v>
      </c>
    </row>
    <row r="856" spans="1:6" x14ac:dyDescent="0.2">
      <c r="A856" s="49" t="s">
        <v>548</v>
      </c>
      <c r="B856" s="49" t="s">
        <v>2</v>
      </c>
      <c r="C856" s="59" t="s">
        <v>792</v>
      </c>
      <c r="D856" s="60" t="s">
        <v>792</v>
      </c>
      <c r="E856" s="60" t="s">
        <v>792</v>
      </c>
      <c r="F856" s="61" t="s">
        <v>792</v>
      </c>
    </row>
    <row r="857" spans="1:6" x14ac:dyDescent="0.2">
      <c r="A857" s="49" t="s">
        <v>548</v>
      </c>
      <c r="B857" s="49" t="s">
        <v>6</v>
      </c>
      <c r="C857" s="59" t="s">
        <v>792</v>
      </c>
      <c r="D857" s="60" t="s">
        <v>792</v>
      </c>
      <c r="E857" s="60" t="s">
        <v>792</v>
      </c>
      <c r="F857" s="61" t="s">
        <v>792</v>
      </c>
    </row>
    <row r="858" spans="1:6" x14ac:dyDescent="0.2">
      <c r="A858" s="49" t="s">
        <v>548</v>
      </c>
      <c r="B858" s="49" t="s">
        <v>10</v>
      </c>
      <c r="C858" s="59">
        <v>68</v>
      </c>
      <c r="D858" s="60">
        <v>2097359</v>
      </c>
      <c r="E858" s="60">
        <v>125842</v>
      </c>
      <c r="F858" s="61">
        <v>2.1698457643518188E-4</v>
      </c>
    </row>
    <row r="859" spans="1:6" x14ac:dyDescent="0.2">
      <c r="A859" s="49" t="s">
        <v>548</v>
      </c>
      <c r="B859" s="49" t="s">
        <v>4</v>
      </c>
      <c r="C859" s="59">
        <v>12</v>
      </c>
      <c r="D859" s="60">
        <v>946511</v>
      </c>
      <c r="E859" s="60">
        <v>56791</v>
      </c>
      <c r="F859" s="61">
        <v>9.7922562263238141E-5</v>
      </c>
    </row>
    <row r="860" spans="1:6" x14ac:dyDescent="0.2">
      <c r="A860" s="49" t="s">
        <v>548</v>
      </c>
      <c r="B860" s="49" t="s">
        <v>794</v>
      </c>
      <c r="C860" s="59">
        <v>135</v>
      </c>
      <c r="D860" s="60">
        <v>2429352</v>
      </c>
      <c r="E860" s="60">
        <v>144565</v>
      </c>
      <c r="F860" s="61">
        <v>2.4926793353850118E-4</v>
      </c>
    </row>
    <row r="861" spans="1:6" x14ac:dyDescent="0.2">
      <c r="A861" s="49" t="s">
        <v>548</v>
      </c>
      <c r="B861" s="49" t="s">
        <v>8</v>
      </c>
      <c r="C861" s="59">
        <v>60</v>
      </c>
      <c r="D861" s="60">
        <v>917270</v>
      </c>
      <c r="E861" s="60">
        <v>55036</v>
      </c>
      <c r="F861" s="61">
        <v>9.489648248348461E-5</v>
      </c>
    </row>
    <row r="862" spans="1:6" x14ac:dyDescent="0.2">
      <c r="A862" s="49" t="s">
        <v>548</v>
      </c>
      <c r="B862" s="49" t="s">
        <v>795</v>
      </c>
      <c r="C862" s="59">
        <v>22</v>
      </c>
      <c r="D862" s="60">
        <v>1233870</v>
      </c>
      <c r="E862" s="60">
        <v>74032</v>
      </c>
      <c r="F862" s="61">
        <v>1.2765056310809893E-4</v>
      </c>
    </row>
    <row r="863" spans="1:6" x14ac:dyDescent="0.2">
      <c r="A863" s="49" t="s">
        <v>548</v>
      </c>
      <c r="B863" s="49" t="s">
        <v>25</v>
      </c>
      <c r="C863" s="59">
        <v>15</v>
      </c>
      <c r="D863" s="60">
        <v>1643355</v>
      </c>
      <c r="E863" s="60">
        <v>97122</v>
      </c>
      <c r="F863" s="61">
        <v>1.6746377229015538E-4</v>
      </c>
    </row>
    <row r="864" spans="1:6" x14ac:dyDescent="0.2">
      <c r="A864" s="49" t="s">
        <v>548</v>
      </c>
      <c r="B864" s="49" t="s">
        <v>53</v>
      </c>
      <c r="C864" s="59">
        <v>368</v>
      </c>
      <c r="D864" s="60">
        <v>15156682</v>
      </c>
      <c r="E864" s="60">
        <v>906691</v>
      </c>
      <c r="F864" s="61">
        <v>1.5633728214156759E-3</v>
      </c>
    </row>
    <row r="865" spans="1:6" x14ac:dyDescent="0.2">
      <c r="A865" s="49" t="s">
        <v>199</v>
      </c>
      <c r="B865" s="49" t="s">
        <v>5</v>
      </c>
      <c r="C865" s="59" t="s">
        <v>792</v>
      </c>
      <c r="D865" s="60" t="s">
        <v>792</v>
      </c>
      <c r="E865" s="60" t="s">
        <v>792</v>
      </c>
      <c r="F865" s="61" t="s">
        <v>792</v>
      </c>
    </row>
    <row r="866" spans="1:6" x14ac:dyDescent="0.2">
      <c r="A866" s="49" t="s">
        <v>199</v>
      </c>
      <c r="B866" s="49" t="s">
        <v>1</v>
      </c>
      <c r="C866" s="59" t="s">
        <v>792</v>
      </c>
      <c r="D866" s="60" t="s">
        <v>792</v>
      </c>
      <c r="E866" s="60" t="s">
        <v>792</v>
      </c>
      <c r="F866" s="61" t="s">
        <v>792</v>
      </c>
    </row>
    <row r="867" spans="1:6" x14ac:dyDescent="0.2">
      <c r="A867" s="49" t="s">
        <v>199</v>
      </c>
      <c r="B867" s="49" t="s">
        <v>793</v>
      </c>
      <c r="C867" s="59">
        <v>29</v>
      </c>
      <c r="D867" s="60">
        <v>1970717</v>
      </c>
      <c r="E867" s="60">
        <v>118243</v>
      </c>
      <c r="F867" s="61">
        <v>2.0388190962814648E-4</v>
      </c>
    </row>
    <row r="868" spans="1:6" x14ac:dyDescent="0.2">
      <c r="A868" s="49" t="s">
        <v>199</v>
      </c>
      <c r="B868" s="49" t="s">
        <v>3</v>
      </c>
      <c r="C868" s="59">
        <v>12</v>
      </c>
      <c r="D868" s="60">
        <v>1980053</v>
      </c>
      <c r="E868" s="60">
        <v>118803</v>
      </c>
      <c r="F868" s="61">
        <v>2.0484749633849521E-4</v>
      </c>
    </row>
    <row r="869" spans="1:6" x14ac:dyDescent="0.2">
      <c r="A869" s="49" t="s">
        <v>199</v>
      </c>
      <c r="B869" s="49" t="s">
        <v>2</v>
      </c>
      <c r="C869" s="59">
        <v>5</v>
      </c>
      <c r="D869" s="60">
        <v>1019452</v>
      </c>
      <c r="E869" s="60">
        <v>61167</v>
      </c>
      <c r="F869" s="61">
        <v>1.0546793269982017E-4</v>
      </c>
    </row>
    <row r="870" spans="1:6" x14ac:dyDescent="0.2">
      <c r="A870" s="49" t="s">
        <v>199</v>
      </c>
      <c r="B870" s="49" t="s">
        <v>6</v>
      </c>
      <c r="C870" s="59" t="s">
        <v>792</v>
      </c>
      <c r="D870" s="60" t="s">
        <v>792</v>
      </c>
      <c r="E870" s="60" t="s">
        <v>792</v>
      </c>
      <c r="F870" s="61" t="s">
        <v>792</v>
      </c>
    </row>
    <row r="871" spans="1:6" x14ac:dyDescent="0.2">
      <c r="A871" s="49" t="s">
        <v>199</v>
      </c>
      <c r="B871" s="49" t="s">
        <v>10</v>
      </c>
      <c r="C871" s="59">
        <v>21</v>
      </c>
      <c r="D871" s="60">
        <v>239622</v>
      </c>
      <c r="E871" s="60">
        <v>14377</v>
      </c>
      <c r="F871" s="61">
        <v>2.4789714526220258E-5</v>
      </c>
    </row>
    <row r="872" spans="1:6" x14ac:dyDescent="0.2">
      <c r="A872" s="49" t="s">
        <v>199</v>
      </c>
      <c r="B872" s="49" t="s">
        <v>4</v>
      </c>
      <c r="C872" s="59">
        <v>8</v>
      </c>
      <c r="D872" s="60">
        <v>843300</v>
      </c>
      <c r="E872" s="60">
        <v>50598</v>
      </c>
      <c r="F872" s="61">
        <v>8.7244207803971113E-5</v>
      </c>
    </row>
    <row r="873" spans="1:6" x14ac:dyDescent="0.2">
      <c r="A873" s="49" t="s">
        <v>199</v>
      </c>
      <c r="B873" s="49" t="s">
        <v>794</v>
      </c>
      <c r="C873" s="59">
        <v>115</v>
      </c>
      <c r="D873" s="60">
        <v>1407922</v>
      </c>
      <c r="E873" s="60">
        <v>83237</v>
      </c>
      <c r="F873" s="61">
        <v>1.4352239465945576E-4</v>
      </c>
    </row>
    <row r="874" spans="1:6" x14ac:dyDescent="0.2">
      <c r="A874" s="49" t="s">
        <v>199</v>
      </c>
      <c r="B874" s="49" t="s">
        <v>8</v>
      </c>
      <c r="C874" s="59">
        <v>31</v>
      </c>
      <c r="D874" s="60">
        <v>742004</v>
      </c>
      <c r="E874" s="60">
        <v>44520</v>
      </c>
      <c r="F874" s="61">
        <v>7.6764143472722119E-5</v>
      </c>
    </row>
    <row r="875" spans="1:6" x14ac:dyDescent="0.2">
      <c r="A875" s="49" t="s">
        <v>199</v>
      </c>
      <c r="B875" s="49" t="s">
        <v>795</v>
      </c>
      <c r="C875" s="59">
        <v>27</v>
      </c>
      <c r="D875" s="60">
        <v>1586344</v>
      </c>
      <c r="E875" s="60">
        <v>95181</v>
      </c>
      <c r="F875" s="61">
        <v>1.6411697978160745E-4</v>
      </c>
    </row>
    <row r="876" spans="1:6" x14ac:dyDescent="0.2">
      <c r="A876" s="49" t="s">
        <v>199</v>
      </c>
      <c r="B876" s="49" t="s">
        <v>25</v>
      </c>
      <c r="C876" s="59">
        <v>14</v>
      </c>
      <c r="D876" s="60">
        <v>1321719</v>
      </c>
      <c r="E876" s="60">
        <v>79303</v>
      </c>
      <c r="F876" s="61">
        <v>1.3673914801925612E-4</v>
      </c>
    </row>
    <row r="877" spans="1:6" x14ac:dyDescent="0.2">
      <c r="A877" s="49" t="s">
        <v>199</v>
      </c>
      <c r="B877" s="49" t="s">
        <v>53</v>
      </c>
      <c r="C877" s="59">
        <v>273</v>
      </c>
      <c r="D877" s="60">
        <v>12897544</v>
      </c>
      <c r="E877" s="60">
        <v>772614</v>
      </c>
      <c r="F877" s="61">
        <v>1.3321889475524198E-3</v>
      </c>
    </row>
    <row r="878" spans="1:6" x14ac:dyDescent="0.2">
      <c r="A878" s="49" t="s">
        <v>422</v>
      </c>
      <c r="B878" s="49" t="s">
        <v>5</v>
      </c>
      <c r="C878" s="59" t="s">
        <v>792</v>
      </c>
      <c r="D878" s="60" t="s">
        <v>792</v>
      </c>
      <c r="E878" s="60" t="s">
        <v>792</v>
      </c>
      <c r="F878" s="61" t="s">
        <v>792</v>
      </c>
    </row>
    <row r="879" spans="1:6" x14ac:dyDescent="0.2">
      <c r="A879" s="49" t="s">
        <v>422</v>
      </c>
      <c r="B879" s="49" t="s">
        <v>1</v>
      </c>
      <c r="C879" s="59">
        <v>5</v>
      </c>
      <c r="D879" s="60">
        <v>962217</v>
      </c>
      <c r="E879" s="60">
        <v>57733</v>
      </c>
      <c r="F879" s="61">
        <v>9.9546817051003283E-5</v>
      </c>
    </row>
    <row r="880" spans="1:6" x14ac:dyDescent="0.2">
      <c r="A880" s="49" t="s">
        <v>422</v>
      </c>
      <c r="B880" s="49" t="s">
        <v>793</v>
      </c>
      <c r="C880" s="59">
        <v>21</v>
      </c>
      <c r="D880" s="60">
        <v>1248537</v>
      </c>
      <c r="E880" s="60">
        <v>74912</v>
      </c>
      <c r="F880" s="61">
        <v>1.291679136529326E-4</v>
      </c>
    </row>
    <row r="881" spans="1:6" x14ac:dyDescent="0.2">
      <c r="A881" s="49" t="s">
        <v>422</v>
      </c>
      <c r="B881" s="49" t="s">
        <v>3</v>
      </c>
      <c r="C881" s="59">
        <v>7</v>
      </c>
      <c r="D881" s="60">
        <v>2296779</v>
      </c>
      <c r="E881" s="60">
        <v>137807</v>
      </c>
      <c r="F881" s="61">
        <v>2.3761537105897163E-4</v>
      </c>
    </row>
    <row r="882" spans="1:6" x14ac:dyDescent="0.2">
      <c r="A882" s="49" t="s">
        <v>422</v>
      </c>
      <c r="B882" s="49" t="s">
        <v>2</v>
      </c>
      <c r="C882" s="59" t="s">
        <v>792</v>
      </c>
      <c r="D882" s="60" t="s">
        <v>792</v>
      </c>
      <c r="E882" s="60" t="s">
        <v>792</v>
      </c>
      <c r="F882" s="61" t="s">
        <v>792</v>
      </c>
    </row>
    <row r="883" spans="1:6" x14ac:dyDescent="0.2">
      <c r="A883" s="49" t="s">
        <v>422</v>
      </c>
      <c r="B883" s="49" t="s">
        <v>6</v>
      </c>
      <c r="C883" s="59" t="s">
        <v>792</v>
      </c>
      <c r="D883" s="60" t="s">
        <v>792</v>
      </c>
      <c r="E883" s="60" t="s">
        <v>792</v>
      </c>
      <c r="F883" s="61" t="s">
        <v>792</v>
      </c>
    </row>
    <row r="884" spans="1:6" x14ac:dyDescent="0.2">
      <c r="A884" s="49" t="s">
        <v>422</v>
      </c>
      <c r="B884" s="49" t="s">
        <v>10</v>
      </c>
      <c r="C884" s="59">
        <v>27</v>
      </c>
      <c r="D884" s="60">
        <v>563878</v>
      </c>
      <c r="E884" s="60">
        <v>33833</v>
      </c>
      <c r="F884" s="61">
        <v>5.8336955662906725E-5</v>
      </c>
    </row>
    <row r="885" spans="1:6" x14ac:dyDescent="0.2">
      <c r="A885" s="49" t="s">
        <v>422</v>
      </c>
      <c r="B885" s="49" t="s">
        <v>4</v>
      </c>
      <c r="C885" s="59">
        <v>8</v>
      </c>
      <c r="D885" s="60">
        <v>268357</v>
      </c>
      <c r="E885" s="60">
        <v>16101</v>
      </c>
      <c r="F885" s="61">
        <v>2.776234218450806E-5</v>
      </c>
    </row>
    <row r="886" spans="1:6" x14ac:dyDescent="0.2">
      <c r="A886" s="49" t="s">
        <v>422</v>
      </c>
      <c r="B886" s="49" t="s">
        <v>794</v>
      </c>
      <c r="C886" s="59">
        <v>71</v>
      </c>
      <c r="D886" s="60">
        <v>1286329</v>
      </c>
      <c r="E886" s="60">
        <v>76417</v>
      </c>
      <c r="F886" s="61">
        <v>1.3176292793699474E-4</v>
      </c>
    </row>
    <row r="887" spans="1:6" x14ac:dyDescent="0.2">
      <c r="A887" s="49" t="s">
        <v>422</v>
      </c>
      <c r="B887" s="49" t="s">
        <v>8</v>
      </c>
      <c r="C887" s="59">
        <v>29</v>
      </c>
      <c r="D887" s="60">
        <v>327851</v>
      </c>
      <c r="E887" s="60">
        <v>19671</v>
      </c>
      <c r="F887" s="61">
        <v>3.3917957462981059E-5</v>
      </c>
    </row>
    <row r="888" spans="1:6" x14ac:dyDescent="0.2">
      <c r="A888" s="49" t="s">
        <v>422</v>
      </c>
      <c r="B888" s="49" t="s">
        <v>795</v>
      </c>
      <c r="C888" s="59">
        <v>9</v>
      </c>
      <c r="D888" s="60">
        <v>1829468</v>
      </c>
      <c r="E888" s="60">
        <v>109768</v>
      </c>
      <c r="F888" s="61">
        <v>1.8926878932420848E-4</v>
      </c>
    </row>
    <row r="889" spans="1:6" x14ac:dyDescent="0.2">
      <c r="A889" s="49" t="s">
        <v>422</v>
      </c>
      <c r="B889" s="49" t="s">
        <v>25</v>
      </c>
      <c r="C889" s="59">
        <v>9</v>
      </c>
      <c r="D889" s="60">
        <v>585971</v>
      </c>
      <c r="E889" s="60">
        <v>35158</v>
      </c>
      <c r="F889" s="61">
        <v>6.0621602790071074E-5</v>
      </c>
    </row>
    <row r="890" spans="1:6" x14ac:dyDescent="0.2">
      <c r="A890" s="49" t="s">
        <v>422</v>
      </c>
      <c r="B890" s="49" t="s">
        <v>53</v>
      </c>
      <c r="C890" s="59">
        <v>191</v>
      </c>
      <c r="D890" s="60">
        <v>10938811</v>
      </c>
      <c r="E890" s="60">
        <v>655566</v>
      </c>
      <c r="F890" s="61">
        <v>1.130367530993678E-3</v>
      </c>
    </row>
    <row r="891" spans="1:6" x14ac:dyDescent="0.2">
      <c r="A891" s="49" t="s">
        <v>561</v>
      </c>
      <c r="B891" s="49" t="s">
        <v>5</v>
      </c>
      <c r="C891" s="59" t="s">
        <v>792</v>
      </c>
      <c r="D891" s="60" t="s">
        <v>792</v>
      </c>
      <c r="E891" s="60" t="s">
        <v>792</v>
      </c>
      <c r="F891" s="61" t="s">
        <v>792</v>
      </c>
    </row>
    <row r="892" spans="1:6" x14ac:dyDescent="0.2">
      <c r="A892" s="49" t="s">
        <v>561</v>
      </c>
      <c r="B892" s="49" t="s">
        <v>1</v>
      </c>
      <c r="C892" s="59">
        <v>7</v>
      </c>
      <c r="D892" s="60">
        <v>1862395</v>
      </c>
      <c r="E892" s="60">
        <v>111744</v>
      </c>
      <c r="F892" s="61">
        <v>1.926759310021532E-4</v>
      </c>
    </row>
    <row r="893" spans="1:6" x14ac:dyDescent="0.2">
      <c r="A893" s="49" t="s">
        <v>561</v>
      </c>
      <c r="B893" s="49" t="s">
        <v>793</v>
      </c>
      <c r="C893" s="59">
        <v>25</v>
      </c>
      <c r="D893" s="60">
        <v>2259046</v>
      </c>
      <c r="E893" s="60">
        <v>135543</v>
      </c>
      <c r="F893" s="61">
        <v>2.3371164192999045E-4</v>
      </c>
    </row>
    <row r="894" spans="1:6" x14ac:dyDescent="0.2">
      <c r="A894" s="49" t="s">
        <v>561</v>
      </c>
      <c r="B894" s="49" t="s">
        <v>3</v>
      </c>
      <c r="C894" s="59">
        <v>9</v>
      </c>
      <c r="D894" s="60">
        <v>3578779</v>
      </c>
      <c r="E894" s="60">
        <v>214727</v>
      </c>
      <c r="F894" s="61">
        <v>3.7024560277329748E-4</v>
      </c>
    </row>
    <row r="895" spans="1:6" x14ac:dyDescent="0.2">
      <c r="A895" s="49" t="s">
        <v>561</v>
      </c>
      <c r="B895" s="49" t="s">
        <v>2</v>
      </c>
      <c r="C895" s="59" t="s">
        <v>792</v>
      </c>
      <c r="D895" s="60" t="s">
        <v>792</v>
      </c>
      <c r="E895" s="60" t="s">
        <v>792</v>
      </c>
      <c r="F895" s="61" t="s">
        <v>792</v>
      </c>
    </row>
    <row r="896" spans="1:6" x14ac:dyDescent="0.2">
      <c r="A896" s="49" t="s">
        <v>561</v>
      </c>
      <c r="B896" s="49" t="s">
        <v>6</v>
      </c>
      <c r="C896" s="59" t="s">
        <v>792</v>
      </c>
      <c r="D896" s="60" t="s">
        <v>792</v>
      </c>
      <c r="E896" s="60" t="s">
        <v>792</v>
      </c>
      <c r="F896" s="61" t="s">
        <v>792</v>
      </c>
    </row>
    <row r="897" spans="1:6" x14ac:dyDescent="0.2">
      <c r="A897" s="49" t="s">
        <v>561</v>
      </c>
      <c r="B897" s="49" t="s">
        <v>10</v>
      </c>
      <c r="C897" s="59">
        <v>42</v>
      </c>
      <c r="D897" s="60">
        <v>1519373</v>
      </c>
      <c r="E897" s="60">
        <v>91162</v>
      </c>
      <c r="F897" s="61">
        <v>1.5718717087287272E-4</v>
      </c>
    </row>
    <row r="898" spans="1:6" x14ac:dyDescent="0.2">
      <c r="A898" s="49" t="s">
        <v>561</v>
      </c>
      <c r="B898" s="49" t="s">
        <v>4</v>
      </c>
      <c r="C898" s="59">
        <v>12</v>
      </c>
      <c r="D898" s="60">
        <v>1035139</v>
      </c>
      <c r="E898" s="60">
        <v>62108</v>
      </c>
      <c r="F898" s="61">
        <v>1.0709046322560255E-4</v>
      </c>
    </row>
    <row r="899" spans="1:6" x14ac:dyDescent="0.2">
      <c r="A899" s="49" t="s">
        <v>561</v>
      </c>
      <c r="B899" s="49" t="s">
        <v>794</v>
      </c>
      <c r="C899" s="59">
        <v>107</v>
      </c>
      <c r="D899" s="60">
        <v>2592803</v>
      </c>
      <c r="E899" s="60">
        <v>153956</v>
      </c>
      <c r="F899" s="61">
        <v>2.6546047781865245E-4</v>
      </c>
    </row>
    <row r="900" spans="1:6" x14ac:dyDescent="0.2">
      <c r="A900" s="49" t="s">
        <v>561</v>
      </c>
      <c r="B900" s="49" t="s">
        <v>8</v>
      </c>
      <c r="C900" s="59">
        <v>52</v>
      </c>
      <c r="D900" s="60">
        <v>593526</v>
      </c>
      <c r="E900" s="60">
        <v>35612</v>
      </c>
      <c r="F900" s="61">
        <v>6.1404417730246631E-5</v>
      </c>
    </row>
    <row r="901" spans="1:6" x14ac:dyDescent="0.2">
      <c r="A901" s="49" t="s">
        <v>561</v>
      </c>
      <c r="B901" s="49" t="s">
        <v>795</v>
      </c>
      <c r="C901" s="59">
        <v>21</v>
      </c>
      <c r="D901" s="60">
        <v>2374464</v>
      </c>
      <c r="E901" s="60">
        <v>142468</v>
      </c>
      <c r="F901" s="61">
        <v>2.4565215616064183E-4</v>
      </c>
    </row>
    <row r="902" spans="1:6" x14ac:dyDescent="0.2">
      <c r="A902" s="49" t="s">
        <v>561</v>
      </c>
      <c r="B902" s="49" t="s">
        <v>25</v>
      </c>
      <c r="C902" s="59">
        <v>16</v>
      </c>
      <c r="D902" s="60">
        <v>1819047</v>
      </c>
      <c r="E902" s="60">
        <v>109143</v>
      </c>
      <c r="F902" s="61">
        <v>1.8819112558498001E-4</v>
      </c>
    </row>
    <row r="903" spans="1:6" x14ac:dyDescent="0.2">
      <c r="A903" s="49" t="s">
        <v>561</v>
      </c>
      <c r="B903" s="49" t="s">
        <v>53</v>
      </c>
      <c r="C903" s="59">
        <v>301</v>
      </c>
      <c r="D903" s="60">
        <v>19088321</v>
      </c>
      <c r="E903" s="60">
        <v>1143687</v>
      </c>
      <c r="F903" s="61">
        <v>1.9720160142831793E-3</v>
      </c>
    </row>
    <row r="904" spans="1:6" x14ac:dyDescent="0.2">
      <c r="A904" s="49" t="s">
        <v>565</v>
      </c>
      <c r="B904" s="49" t="s">
        <v>5</v>
      </c>
      <c r="C904" s="59">
        <v>11</v>
      </c>
      <c r="D904" s="60">
        <v>2341702</v>
      </c>
      <c r="E904" s="60">
        <v>140502</v>
      </c>
      <c r="F904" s="61">
        <v>2.422622571025248E-4</v>
      </c>
    </row>
    <row r="905" spans="1:6" x14ac:dyDescent="0.2">
      <c r="A905" s="49" t="s">
        <v>565</v>
      </c>
      <c r="B905" s="49" t="s">
        <v>1</v>
      </c>
      <c r="C905" s="59">
        <v>15</v>
      </c>
      <c r="D905" s="60">
        <v>14570771</v>
      </c>
      <c r="E905" s="60">
        <v>874246</v>
      </c>
      <c r="F905" s="61">
        <v>1.5074291413848479E-3</v>
      </c>
    </row>
    <row r="906" spans="1:6" x14ac:dyDescent="0.2">
      <c r="A906" s="49" t="s">
        <v>565</v>
      </c>
      <c r="B906" s="49" t="s">
        <v>793</v>
      </c>
      <c r="C906" s="59">
        <v>107</v>
      </c>
      <c r="D906" s="60">
        <v>12673282</v>
      </c>
      <c r="E906" s="60">
        <v>760397</v>
      </c>
      <c r="F906" s="61">
        <v>1.311123638908973E-3</v>
      </c>
    </row>
    <row r="907" spans="1:6" x14ac:dyDescent="0.2">
      <c r="A907" s="49" t="s">
        <v>565</v>
      </c>
      <c r="B907" s="49" t="s">
        <v>3</v>
      </c>
      <c r="C907" s="59">
        <v>43</v>
      </c>
      <c r="D907" s="60">
        <v>11696905</v>
      </c>
      <c r="E907" s="60">
        <v>701814</v>
      </c>
      <c r="F907" s="61">
        <v>1.2101111991726192E-3</v>
      </c>
    </row>
    <row r="908" spans="1:6" x14ac:dyDescent="0.2">
      <c r="A908" s="49" t="s">
        <v>565</v>
      </c>
      <c r="B908" s="49" t="s">
        <v>2</v>
      </c>
      <c r="C908" s="59">
        <v>15</v>
      </c>
      <c r="D908" s="60">
        <v>14652184</v>
      </c>
      <c r="E908" s="60">
        <v>879131</v>
      </c>
      <c r="F908" s="61">
        <v>1.5158521611706574E-3</v>
      </c>
    </row>
    <row r="909" spans="1:6" x14ac:dyDescent="0.2">
      <c r="A909" s="49" t="s">
        <v>565</v>
      </c>
      <c r="B909" s="49" t="s">
        <v>6</v>
      </c>
      <c r="C909" s="59">
        <v>15</v>
      </c>
      <c r="D909" s="60">
        <v>1981816</v>
      </c>
      <c r="E909" s="60">
        <v>118909</v>
      </c>
      <c r="F909" s="61">
        <v>2.0503026810866833E-4</v>
      </c>
    </row>
    <row r="910" spans="1:6" x14ac:dyDescent="0.2">
      <c r="A910" s="49" t="s">
        <v>565</v>
      </c>
      <c r="B910" s="49" t="s">
        <v>10</v>
      </c>
      <c r="C910" s="59">
        <v>149</v>
      </c>
      <c r="D910" s="60">
        <v>6901576</v>
      </c>
      <c r="E910" s="60">
        <v>414095</v>
      </c>
      <c r="F910" s="61">
        <v>7.1400826575329884E-4</v>
      </c>
    </row>
    <row r="911" spans="1:6" x14ac:dyDescent="0.2">
      <c r="A911" s="49" t="s">
        <v>565</v>
      </c>
      <c r="B911" s="49" t="s">
        <v>4</v>
      </c>
      <c r="C911" s="59">
        <v>31</v>
      </c>
      <c r="D911" s="60">
        <v>6002373</v>
      </c>
      <c r="E911" s="60">
        <v>360142</v>
      </c>
      <c r="F911" s="61">
        <v>6.2097915899714934E-4</v>
      </c>
    </row>
    <row r="912" spans="1:6" x14ac:dyDescent="0.2">
      <c r="A912" s="49" t="s">
        <v>565</v>
      </c>
      <c r="B912" s="49" t="s">
        <v>794</v>
      </c>
      <c r="C912" s="59">
        <v>333</v>
      </c>
      <c r="D912" s="60">
        <v>10806334</v>
      </c>
      <c r="E912" s="60">
        <v>638022</v>
      </c>
      <c r="F912" s="61">
        <v>1.1001170787680395E-3</v>
      </c>
    </row>
    <row r="913" spans="1:6" x14ac:dyDescent="0.2">
      <c r="A913" s="49" t="s">
        <v>565</v>
      </c>
      <c r="B913" s="49" t="s">
        <v>8</v>
      </c>
      <c r="C913" s="59">
        <v>149</v>
      </c>
      <c r="D913" s="60">
        <v>5979469</v>
      </c>
      <c r="E913" s="60">
        <v>358768</v>
      </c>
      <c r="F913" s="61">
        <v>6.1861002303282946E-4</v>
      </c>
    </row>
    <row r="914" spans="1:6" x14ac:dyDescent="0.2">
      <c r="A914" s="49" t="s">
        <v>565</v>
      </c>
      <c r="B914" s="49" t="s">
        <v>795</v>
      </c>
      <c r="C914" s="59">
        <v>45</v>
      </c>
      <c r="D914" s="60">
        <v>13836195</v>
      </c>
      <c r="E914" s="60">
        <v>830172</v>
      </c>
      <c r="F914" s="61">
        <v>1.431434018756439E-3</v>
      </c>
    </row>
    <row r="915" spans="1:6" x14ac:dyDescent="0.2">
      <c r="A915" s="49" t="s">
        <v>565</v>
      </c>
      <c r="B915" s="49" t="s">
        <v>25</v>
      </c>
      <c r="C915" s="59">
        <v>38</v>
      </c>
      <c r="D915" s="60">
        <v>4141738</v>
      </c>
      <c r="E915" s="60">
        <v>248504</v>
      </c>
      <c r="F915" s="61">
        <v>4.2848599976516929E-4</v>
      </c>
    </row>
    <row r="916" spans="1:6" x14ac:dyDescent="0.2">
      <c r="A916" s="49" t="s">
        <v>565</v>
      </c>
      <c r="B916" s="49" t="s">
        <v>53</v>
      </c>
      <c r="C916" s="59">
        <v>951</v>
      </c>
      <c r="D916" s="60">
        <v>105584345</v>
      </c>
      <c r="E916" s="60">
        <v>6324702</v>
      </c>
      <c r="F916" s="61">
        <v>1.0905443210921215E-2</v>
      </c>
    </row>
    <row r="917" spans="1:6" x14ac:dyDescent="0.2">
      <c r="A917" s="49" t="s">
        <v>569</v>
      </c>
      <c r="B917" s="49" t="s">
        <v>5</v>
      </c>
      <c r="C917" s="59">
        <v>10</v>
      </c>
      <c r="D917" s="60">
        <v>352077</v>
      </c>
      <c r="E917" s="60">
        <v>21125</v>
      </c>
      <c r="F917" s="61">
        <v>3.6425034385922167E-5</v>
      </c>
    </row>
    <row r="918" spans="1:6" x14ac:dyDescent="0.2">
      <c r="A918" s="49" t="s">
        <v>569</v>
      </c>
      <c r="B918" s="49" t="s">
        <v>1</v>
      </c>
      <c r="C918" s="59">
        <v>10</v>
      </c>
      <c r="D918" s="60">
        <v>2299083</v>
      </c>
      <c r="E918" s="60">
        <v>137876</v>
      </c>
      <c r="F918" s="61">
        <v>2.3773434513578245E-4</v>
      </c>
    </row>
    <row r="919" spans="1:6" x14ac:dyDescent="0.2">
      <c r="A919" s="49" t="s">
        <v>569</v>
      </c>
      <c r="B919" s="49" t="s">
        <v>793</v>
      </c>
      <c r="C919" s="59">
        <v>36</v>
      </c>
      <c r="D919" s="60">
        <v>3147297</v>
      </c>
      <c r="E919" s="60">
        <v>188838</v>
      </c>
      <c r="F919" s="61">
        <v>3.256061843014802E-4</v>
      </c>
    </row>
    <row r="920" spans="1:6" x14ac:dyDescent="0.2">
      <c r="A920" s="49" t="s">
        <v>569</v>
      </c>
      <c r="B920" s="49" t="s">
        <v>3</v>
      </c>
      <c r="C920" s="59">
        <v>22</v>
      </c>
      <c r="D920" s="60">
        <v>4422305</v>
      </c>
      <c r="E920" s="60">
        <v>265338</v>
      </c>
      <c r="F920" s="61">
        <v>4.5751222598304454E-4</v>
      </c>
    </row>
    <row r="921" spans="1:6" x14ac:dyDescent="0.2">
      <c r="A921" s="49" t="s">
        <v>569</v>
      </c>
      <c r="B921" s="49" t="s">
        <v>2</v>
      </c>
      <c r="C921" s="59">
        <v>8</v>
      </c>
      <c r="D921" s="60">
        <v>977433</v>
      </c>
      <c r="E921" s="60">
        <v>58646</v>
      </c>
      <c r="F921" s="61">
        <v>1.0112106824126822E-4</v>
      </c>
    </row>
    <row r="922" spans="1:6" x14ac:dyDescent="0.2">
      <c r="A922" s="49" t="s">
        <v>569</v>
      </c>
      <c r="B922" s="49" t="s">
        <v>6</v>
      </c>
      <c r="C922" s="59">
        <v>9</v>
      </c>
      <c r="D922" s="60">
        <v>616034</v>
      </c>
      <c r="E922" s="60">
        <v>36962</v>
      </c>
      <c r="F922" s="61">
        <v>6.3732171406980127E-5</v>
      </c>
    </row>
    <row r="923" spans="1:6" x14ac:dyDescent="0.2">
      <c r="A923" s="49" t="s">
        <v>569</v>
      </c>
      <c r="B923" s="49" t="s">
        <v>10</v>
      </c>
      <c r="C923" s="59">
        <v>73</v>
      </c>
      <c r="D923" s="60">
        <v>1893589</v>
      </c>
      <c r="E923" s="60">
        <v>113615</v>
      </c>
      <c r="F923" s="61">
        <v>1.9590202517190755E-4</v>
      </c>
    </row>
    <row r="924" spans="1:6" x14ac:dyDescent="0.2">
      <c r="A924" s="49" t="s">
        <v>569</v>
      </c>
      <c r="B924" s="49" t="s">
        <v>4</v>
      </c>
      <c r="C924" s="59">
        <v>14</v>
      </c>
      <c r="D924" s="60">
        <v>1446286</v>
      </c>
      <c r="E924" s="60">
        <v>85479</v>
      </c>
      <c r="F924" s="61">
        <v>1.4738819002481612E-4</v>
      </c>
    </row>
    <row r="925" spans="1:6" x14ac:dyDescent="0.2">
      <c r="A925" s="49" t="s">
        <v>569</v>
      </c>
      <c r="B925" s="49" t="s">
        <v>794</v>
      </c>
      <c r="C925" s="59">
        <v>168</v>
      </c>
      <c r="D925" s="60">
        <v>4419843</v>
      </c>
      <c r="E925" s="60">
        <v>262297</v>
      </c>
      <c r="F925" s="61">
        <v>4.5226874529345447E-4</v>
      </c>
    </row>
    <row r="926" spans="1:6" x14ac:dyDescent="0.2">
      <c r="A926" s="49" t="s">
        <v>569</v>
      </c>
      <c r="B926" s="49" t="s">
        <v>8</v>
      </c>
      <c r="C926" s="59">
        <v>64</v>
      </c>
      <c r="D926" s="60">
        <v>3192935</v>
      </c>
      <c r="E926" s="60">
        <v>191576</v>
      </c>
      <c r="F926" s="61">
        <v>3.3032721361029232E-4</v>
      </c>
    </row>
    <row r="927" spans="1:6" x14ac:dyDescent="0.2">
      <c r="A927" s="49" t="s">
        <v>569</v>
      </c>
      <c r="B927" s="49" t="s">
        <v>795</v>
      </c>
      <c r="C927" s="59">
        <v>30</v>
      </c>
      <c r="D927" s="60">
        <v>3555872</v>
      </c>
      <c r="E927" s="60">
        <v>213352</v>
      </c>
      <c r="F927" s="61">
        <v>3.6787474254699483E-4</v>
      </c>
    </row>
    <row r="928" spans="1:6" x14ac:dyDescent="0.2">
      <c r="A928" s="49" t="s">
        <v>569</v>
      </c>
      <c r="B928" s="49" t="s">
        <v>25</v>
      </c>
      <c r="C928" s="59">
        <v>37</v>
      </c>
      <c r="D928" s="60">
        <v>4482203</v>
      </c>
      <c r="E928" s="60">
        <v>268932</v>
      </c>
      <c r="F928" s="61">
        <v>4.637092235491039E-4</v>
      </c>
    </row>
    <row r="929" spans="1:6" x14ac:dyDescent="0.2">
      <c r="A929" s="49" t="s">
        <v>569</v>
      </c>
      <c r="B929" s="49" t="s">
        <v>53</v>
      </c>
      <c r="C929" s="59">
        <v>481</v>
      </c>
      <c r="D929" s="60">
        <v>30804957</v>
      </c>
      <c r="E929" s="60">
        <v>1844036</v>
      </c>
      <c r="F929" s="61">
        <v>3.1796011696510469E-3</v>
      </c>
    </row>
    <row r="930" spans="1:6" x14ac:dyDescent="0.2">
      <c r="A930" s="49" t="s">
        <v>186</v>
      </c>
      <c r="B930" s="49" t="s">
        <v>5</v>
      </c>
      <c r="C930" s="59" t="s">
        <v>792</v>
      </c>
      <c r="D930" s="60" t="s">
        <v>792</v>
      </c>
      <c r="E930" s="60" t="s">
        <v>792</v>
      </c>
      <c r="F930" s="61" t="s">
        <v>792</v>
      </c>
    </row>
    <row r="931" spans="1:6" x14ac:dyDescent="0.2">
      <c r="A931" s="49" t="s">
        <v>186</v>
      </c>
      <c r="B931" s="49" t="s">
        <v>1</v>
      </c>
      <c r="C931" s="59" t="s">
        <v>792</v>
      </c>
      <c r="D931" s="60" t="s">
        <v>792</v>
      </c>
      <c r="E931" s="60" t="s">
        <v>792</v>
      </c>
      <c r="F931" s="61" t="s">
        <v>792</v>
      </c>
    </row>
    <row r="932" spans="1:6" x14ac:dyDescent="0.2">
      <c r="A932" s="49" t="s">
        <v>186</v>
      </c>
      <c r="B932" s="49" t="s">
        <v>793</v>
      </c>
      <c r="C932" s="59">
        <v>9</v>
      </c>
      <c r="D932" s="60">
        <v>826026</v>
      </c>
      <c r="E932" s="60">
        <v>49562</v>
      </c>
      <c r="F932" s="61">
        <v>8.5457872389826006E-5</v>
      </c>
    </row>
    <row r="933" spans="1:6" x14ac:dyDescent="0.2">
      <c r="A933" s="49" t="s">
        <v>186</v>
      </c>
      <c r="B933" s="49" t="s">
        <v>3</v>
      </c>
      <c r="C933" s="59">
        <v>6</v>
      </c>
      <c r="D933" s="60">
        <v>793111</v>
      </c>
      <c r="E933" s="60">
        <v>47587</v>
      </c>
      <c r="F933" s="61">
        <v>8.2052454973864051E-5</v>
      </c>
    </row>
    <row r="934" spans="1:6" x14ac:dyDescent="0.2">
      <c r="A934" s="49" t="s">
        <v>186</v>
      </c>
      <c r="B934" s="49" t="s">
        <v>2</v>
      </c>
      <c r="C934" s="59" t="s">
        <v>792</v>
      </c>
      <c r="D934" s="60" t="s">
        <v>792</v>
      </c>
      <c r="E934" s="60" t="s">
        <v>792</v>
      </c>
      <c r="F934" s="61" t="s">
        <v>792</v>
      </c>
    </row>
    <row r="935" spans="1:6" x14ac:dyDescent="0.2">
      <c r="A935" s="49" t="s">
        <v>186</v>
      </c>
      <c r="B935" s="49" t="s">
        <v>6</v>
      </c>
      <c r="C935" s="59" t="s">
        <v>792</v>
      </c>
      <c r="D935" s="60" t="s">
        <v>792</v>
      </c>
      <c r="E935" s="60" t="s">
        <v>792</v>
      </c>
      <c r="F935" s="61" t="s">
        <v>792</v>
      </c>
    </row>
    <row r="936" spans="1:6" x14ac:dyDescent="0.2">
      <c r="A936" s="49" t="s">
        <v>186</v>
      </c>
      <c r="B936" s="49" t="s">
        <v>10</v>
      </c>
      <c r="C936" s="59">
        <v>32</v>
      </c>
      <c r="D936" s="60">
        <v>1573792</v>
      </c>
      <c r="E936" s="60">
        <v>94428</v>
      </c>
      <c r="F936" s="61">
        <v>1.62818610508585E-4</v>
      </c>
    </row>
    <row r="937" spans="1:6" x14ac:dyDescent="0.2">
      <c r="A937" s="49" t="s">
        <v>186</v>
      </c>
      <c r="B937" s="49" t="s">
        <v>4</v>
      </c>
      <c r="C937" s="59" t="s">
        <v>792</v>
      </c>
      <c r="D937" s="60" t="s">
        <v>792</v>
      </c>
      <c r="E937" s="60" t="s">
        <v>792</v>
      </c>
      <c r="F937" s="61" t="s">
        <v>792</v>
      </c>
    </row>
    <row r="938" spans="1:6" x14ac:dyDescent="0.2">
      <c r="A938" s="49" t="s">
        <v>186</v>
      </c>
      <c r="B938" s="49" t="s">
        <v>794</v>
      </c>
      <c r="C938" s="59">
        <v>81</v>
      </c>
      <c r="D938" s="60">
        <v>1244249</v>
      </c>
      <c r="E938" s="60">
        <v>73573</v>
      </c>
      <c r="F938" s="61">
        <v>1.2685912685800953E-4</v>
      </c>
    </row>
    <row r="939" spans="1:6" x14ac:dyDescent="0.2">
      <c r="A939" s="49" t="s">
        <v>186</v>
      </c>
      <c r="B939" s="49" t="s">
        <v>8</v>
      </c>
      <c r="C939" s="59">
        <v>19</v>
      </c>
      <c r="D939" s="60">
        <v>704938</v>
      </c>
      <c r="E939" s="60">
        <v>42296</v>
      </c>
      <c r="F939" s="61">
        <v>7.292938482305155E-5</v>
      </c>
    </row>
    <row r="940" spans="1:6" x14ac:dyDescent="0.2">
      <c r="A940" s="49" t="s">
        <v>186</v>
      </c>
      <c r="B940" s="49" t="s">
        <v>795</v>
      </c>
      <c r="C940" s="59">
        <v>23</v>
      </c>
      <c r="D940" s="60">
        <v>2153885</v>
      </c>
      <c r="E940" s="60">
        <v>129233</v>
      </c>
      <c r="F940" s="61">
        <v>2.2283154881873985E-4</v>
      </c>
    </row>
    <row r="941" spans="1:6" x14ac:dyDescent="0.2">
      <c r="A941" s="49" t="s">
        <v>186</v>
      </c>
      <c r="B941" s="49" t="s">
        <v>25</v>
      </c>
      <c r="C941" s="59">
        <v>6</v>
      </c>
      <c r="D941" s="60">
        <v>3027070</v>
      </c>
      <c r="E941" s="60">
        <v>181624</v>
      </c>
      <c r="F941" s="61">
        <v>3.1316735835780956E-4</v>
      </c>
    </row>
    <row r="942" spans="1:6" x14ac:dyDescent="0.2">
      <c r="A942" s="49" t="s">
        <v>186</v>
      </c>
      <c r="B942" s="49" t="s">
        <v>53</v>
      </c>
      <c r="C942" s="59">
        <v>187</v>
      </c>
      <c r="D942" s="60">
        <v>11700059</v>
      </c>
      <c r="E942" s="60">
        <v>700922</v>
      </c>
      <c r="F942" s="61">
        <v>1.2085731574839923E-3</v>
      </c>
    </row>
    <row r="943" spans="1:6" x14ac:dyDescent="0.2">
      <c r="A943" s="49" t="s">
        <v>581</v>
      </c>
      <c r="B943" s="49" t="s">
        <v>5</v>
      </c>
      <c r="C943" s="59" t="s">
        <v>792</v>
      </c>
      <c r="D943" s="60" t="s">
        <v>792</v>
      </c>
      <c r="E943" s="60" t="s">
        <v>792</v>
      </c>
      <c r="F943" s="61" t="s">
        <v>792</v>
      </c>
    </row>
    <row r="944" spans="1:6" x14ac:dyDescent="0.2">
      <c r="A944" s="49" t="s">
        <v>581</v>
      </c>
      <c r="B944" s="49" t="s">
        <v>1</v>
      </c>
      <c r="C944" s="59">
        <v>10</v>
      </c>
      <c r="D944" s="60">
        <v>3191086</v>
      </c>
      <c r="E944" s="60">
        <v>191465</v>
      </c>
      <c r="F944" s="61">
        <v>3.3013582053020531E-4</v>
      </c>
    </row>
    <row r="945" spans="1:6" x14ac:dyDescent="0.2">
      <c r="A945" s="49" t="s">
        <v>581</v>
      </c>
      <c r="B945" s="49" t="s">
        <v>793</v>
      </c>
      <c r="C945" s="59">
        <v>35</v>
      </c>
      <c r="D945" s="60">
        <v>3341286</v>
      </c>
      <c r="E945" s="60">
        <v>200477</v>
      </c>
      <c r="F945" s="61">
        <v>3.4567486951888845E-4</v>
      </c>
    </row>
    <row r="946" spans="1:6" x14ac:dyDescent="0.2">
      <c r="A946" s="49" t="s">
        <v>581</v>
      </c>
      <c r="B946" s="49" t="s">
        <v>3</v>
      </c>
      <c r="C946" s="59">
        <v>11</v>
      </c>
      <c r="D946" s="60">
        <v>3818208</v>
      </c>
      <c r="E946" s="60">
        <v>229041</v>
      </c>
      <c r="F946" s="61">
        <v>3.9492668879460347E-4</v>
      </c>
    </row>
    <row r="947" spans="1:6" x14ac:dyDescent="0.2">
      <c r="A947" s="49" t="s">
        <v>581</v>
      </c>
      <c r="B947" s="49" t="s">
        <v>2</v>
      </c>
      <c r="C947" s="59" t="s">
        <v>792</v>
      </c>
      <c r="D947" s="60" t="s">
        <v>792</v>
      </c>
      <c r="E947" s="60" t="s">
        <v>792</v>
      </c>
      <c r="F947" s="61" t="s">
        <v>792</v>
      </c>
    </row>
    <row r="948" spans="1:6" x14ac:dyDescent="0.2">
      <c r="A948" s="49" t="s">
        <v>581</v>
      </c>
      <c r="B948" s="49" t="s">
        <v>6</v>
      </c>
      <c r="C948" s="59">
        <v>7</v>
      </c>
      <c r="D948" s="60">
        <v>743047</v>
      </c>
      <c r="E948" s="60">
        <v>44583</v>
      </c>
      <c r="F948" s="61">
        <v>7.6872771977636349E-5</v>
      </c>
    </row>
    <row r="949" spans="1:6" x14ac:dyDescent="0.2">
      <c r="A949" s="49" t="s">
        <v>581</v>
      </c>
      <c r="B949" s="49" t="s">
        <v>10</v>
      </c>
      <c r="C949" s="59">
        <v>64</v>
      </c>
      <c r="D949" s="60">
        <v>2144893</v>
      </c>
      <c r="E949" s="60">
        <v>128694</v>
      </c>
      <c r="F949" s="61">
        <v>2.2190217161002922E-4</v>
      </c>
    </row>
    <row r="950" spans="1:6" x14ac:dyDescent="0.2">
      <c r="A950" s="49" t="s">
        <v>581</v>
      </c>
      <c r="B950" s="49" t="s">
        <v>4</v>
      </c>
      <c r="C950" s="59">
        <v>18</v>
      </c>
      <c r="D950" s="60">
        <v>1658104</v>
      </c>
      <c r="E950" s="60">
        <v>99486</v>
      </c>
      <c r="F950" s="61">
        <v>1.7153992761741312E-4</v>
      </c>
    </row>
    <row r="951" spans="1:6" x14ac:dyDescent="0.2">
      <c r="A951" s="49" t="s">
        <v>581</v>
      </c>
      <c r="B951" s="49" t="s">
        <v>794</v>
      </c>
      <c r="C951" s="59">
        <v>143</v>
      </c>
      <c r="D951" s="60">
        <v>2992818</v>
      </c>
      <c r="E951" s="60">
        <v>175855</v>
      </c>
      <c r="F951" s="61">
        <v>3.0322009097923515E-4</v>
      </c>
    </row>
    <row r="952" spans="1:6" x14ac:dyDescent="0.2">
      <c r="A952" s="49" t="s">
        <v>581</v>
      </c>
      <c r="B952" s="49" t="s">
        <v>8</v>
      </c>
      <c r="C952" s="59">
        <v>57</v>
      </c>
      <c r="D952" s="60">
        <v>2128792</v>
      </c>
      <c r="E952" s="60">
        <v>127728</v>
      </c>
      <c r="F952" s="61">
        <v>2.2023653453467771E-4</v>
      </c>
    </row>
    <row r="953" spans="1:6" x14ac:dyDescent="0.2">
      <c r="A953" s="49" t="s">
        <v>581</v>
      </c>
      <c r="B953" s="49" t="s">
        <v>795</v>
      </c>
      <c r="C953" s="59">
        <v>32</v>
      </c>
      <c r="D953" s="60">
        <v>2798326</v>
      </c>
      <c r="E953" s="60">
        <v>167900</v>
      </c>
      <c r="F953" s="61">
        <v>2.895035869063352E-4</v>
      </c>
    </row>
    <row r="954" spans="1:6" x14ac:dyDescent="0.2">
      <c r="A954" s="49" t="s">
        <v>581</v>
      </c>
      <c r="B954" s="49" t="s">
        <v>25</v>
      </c>
      <c r="C954" s="59">
        <v>28</v>
      </c>
      <c r="D954" s="60">
        <v>2290910</v>
      </c>
      <c r="E954" s="60">
        <v>137455</v>
      </c>
      <c r="F954" s="61">
        <v>2.3700843084103817E-4</v>
      </c>
    </row>
    <row r="955" spans="1:6" x14ac:dyDescent="0.2">
      <c r="A955" s="49" t="s">
        <v>581</v>
      </c>
      <c r="B955" s="49" t="s">
        <v>53</v>
      </c>
      <c r="C955" s="59">
        <v>416</v>
      </c>
      <c r="D955" s="60">
        <v>32028507</v>
      </c>
      <c r="E955" s="60">
        <v>1917945</v>
      </c>
      <c r="F955" s="61">
        <v>3.3070396485352658E-3</v>
      </c>
    </row>
    <row r="956" spans="1:6" x14ac:dyDescent="0.2">
      <c r="A956" s="49" t="s">
        <v>586</v>
      </c>
      <c r="B956" s="49" t="s">
        <v>5</v>
      </c>
      <c r="C956" s="59" t="s">
        <v>792</v>
      </c>
      <c r="D956" s="60" t="s">
        <v>792</v>
      </c>
      <c r="E956" s="60" t="s">
        <v>792</v>
      </c>
      <c r="F956" s="61" t="s">
        <v>792</v>
      </c>
    </row>
    <row r="957" spans="1:6" x14ac:dyDescent="0.2">
      <c r="A957" s="49" t="s">
        <v>586</v>
      </c>
      <c r="B957" s="49" t="s">
        <v>1</v>
      </c>
      <c r="C957" s="59">
        <v>6</v>
      </c>
      <c r="D957" s="60">
        <v>387134</v>
      </c>
      <c r="E957" s="60">
        <v>23228</v>
      </c>
      <c r="F957" s="61">
        <v>4.0051157335678109E-5</v>
      </c>
    </row>
    <row r="958" spans="1:6" x14ac:dyDescent="0.2">
      <c r="A958" s="49" t="s">
        <v>586</v>
      </c>
      <c r="B958" s="49" t="s">
        <v>793</v>
      </c>
      <c r="C958" s="59">
        <v>29</v>
      </c>
      <c r="D958" s="60">
        <v>1853208</v>
      </c>
      <c r="E958" s="60">
        <v>111192</v>
      </c>
      <c r="F958" s="61">
        <v>1.9172413838766661E-4</v>
      </c>
    </row>
    <row r="959" spans="1:6" x14ac:dyDescent="0.2">
      <c r="A959" s="49" t="s">
        <v>586</v>
      </c>
      <c r="B959" s="49" t="s">
        <v>3</v>
      </c>
      <c r="C959" s="59">
        <v>14</v>
      </c>
      <c r="D959" s="60">
        <v>2154144</v>
      </c>
      <c r="E959" s="60">
        <v>129249</v>
      </c>
      <c r="F959" s="61">
        <v>2.2285913701046409E-4</v>
      </c>
    </row>
    <row r="960" spans="1:6" x14ac:dyDescent="0.2">
      <c r="A960" s="49" t="s">
        <v>586</v>
      </c>
      <c r="B960" s="49" t="s">
        <v>2</v>
      </c>
      <c r="C960" s="59" t="s">
        <v>792</v>
      </c>
      <c r="D960" s="60" t="s">
        <v>792</v>
      </c>
      <c r="E960" s="60" t="s">
        <v>792</v>
      </c>
      <c r="F960" s="61" t="s">
        <v>792</v>
      </c>
    </row>
    <row r="961" spans="1:6" x14ac:dyDescent="0.2">
      <c r="A961" s="49" t="s">
        <v>586</v>
      </c>
      <c r="B961" s="49" t="s">
        <v>6</v>
      </c>
      <c r="C961" s="59">
        <v>5</v>
      </c>
      <c r="D961" s="60">
        <v>99306</v>
      </c>
      <c r="E961" s="60">
        <v>5958</v>
      </c>
      <c r="F961" s="61">
        <v>1.0273152893317125E-5</v>
      </c>
    </row>
    <row r="962" spans="1:6" x14ac:dyDescent="0.2">
      <c r="A962" s="49" t="s">
        <v>586</v>
      </c>
      <c r="B962" s="49" t="s">
        <v>10</v>
      </c>
      <c r="C962" s="59">
        <v>40</v>
      </c>
      <c r="D962" s="60">
        <v>3851995</v>
      </c>
      <c r="E962" s="60">
        <v>231120</v>
      </c>
      <c r="F962" s="61">
        <v>3.9851142945677303E-4</v>
      </c>
    </row>
    <row r="963" spans="1:6" x14ac:dyDescent="0.2">
      <c r="A963" s="49" t="s">
        <v>586</v>
      </c>
      <c r="B963" s="49" t="s">
        <v>4</v>
      </c>
      <c r="C963" s="59">
        <v>9</v>
      </c>
      <c r="D963" s="60">
        <v>484389</v>
      </c>
      <c r="E963" s="60">
        <v>29063</v>
      </c>
      <c r="F963" s="61">
        <v>5.0112226005115072E-5</v>
      </c>
    </row>
    <row r="964" spans="1:6" x14ac:dyDescent="0.2">
      <c r="A964" s="49" t="s">
        <v>586</v>
      </c>
      <c r="B964" s="49" t="s">
        <v>794</v>
      </c>
      <c r="C964" s="59">
        <v>125</v>
      </c>
      <c r="D964" s="60">
        <v>2736918</v>
      </c>
      <c r="E964" s="60">
        <v>161777</v>
      </c>
      <c r="F964" s="61">
        <v>2.789459307858618E-4</v>
      </c>
    </row>
    <row r="965" spans="1:6" x14ac:dyDescent="0.2">
      <c r="A965" s="49" t="s">
        <v>586</v>
      </c>
      <c r="B965" s="49" t="s">
        <v>8</v>
      </c>
      <c r="C965" s="59">
        <v>49</v>
      </c>
      <c r="D965" s="60">
        <v>1433079</v>
      </c>
      <c r="E965" s="60">
        <v>85985</v>
      </c>
      <c r="F965" s="61">
        <v>1.4826066658809551E-4</v>
      </c>
    </row>
    <row r="966" spans="1:6" x14ac:dyDescent="0.2">
      <c r="A966" s="49" t="s">
        <v>586</v>
      </c>
      <c r="B966" s="49" t="s">
        <v>795</v>
      </c>
      <c r="C966" s="59">
        <v>23</v>
      </c>
      <c r="D966" s="60">
        <v>1930759</v>
      </c>
      <c r="E966" s="60">
        <v>115846</v>
      </c>
      <c r="F966" s="61">
        <v>1.9974885365545747E-4</v>
      </c>
    </row>
    <row r="967" spans="1:6" x14ac:dyDescent="0.2">
      <c r="A967" s="49" t="s">
        <v>586</v>
      </c>
      <c r="B967" s="49" t="s">
        <v>25</v>
      </c>
      <c r="C967" s="59">
        <v>21</v>
      </c>
      <c r="D967" s="60">
        <v>2425237</v>
      </c>
      <c r="E967" s="60">
        <v>145424</v>
      </c>
      <c r="F967" s="61">
        <v>2.5074907458169681E-4</v>
      </c>
    </row>
    <row r="968" spans="1:6" x14ac:dyDescent="0.2">
      <c r="A968" s="49" t="s">
        <v>586</v>
      </c>
      <c r="B968" s="49" t="s">
        <v>53</v>
      </c>
      <c r="C968" s="59">
        <v>325</v>
      </c>
      <c r="D968" s="60">
        <v>17874447</v>
      </c>
      <c r="E968" s="60">
        <v>1069939</v>
      </c>
      <c r="F968" s="61">
        <v>1.8448551415781859E-3</v>
      </c>
    </row>
    <row r="969" spans="1:6" x14ac:dyDescent="0.2">
      <c r="A969" s="49" t="s">
        <v>171</v>
      </c>
      <c r="B969" s="49" t="s">
        <v>5</v>
      </c>
      <c r="C969" s="59">
        <v>11</v>
      </c>
      <c r="D969" s="60">
        <v>343338</v>
      </c>
      <c r="E969" s="60">
        <v>20600</v>
      </c>
      <c r="F969" s="61">
        <v>3.5519796844970253E-5</v>
      </c>
    </row>
    <row r="970" spans="1:6" x14ac:dyDescent="0.2">
      <c r="A970" s="49" t="s">
        <v>171</v>
      </c>
      <c r="B970" s="49" t="s">
        <v>1</v>
      </c>
      <c r="C970" s="59">
        <v>14</v>
      </c>
      <c r="D970" s="60">
        <v>2295704</v>
      </c>
      <c r="E970" s="60">
        <v>137742</v>
      </c>
      <c r="F970" s="61">
        <v>2.3750329403009188E-4</v>
      </c>
    </row>
    <row r="971" spans="1:6" x14ac:dyDescent="0.2">
      <c r="A971" s="49" t="s">
        <v>171</v>
      </c>
      <c r="B971" s="49" t="s">
        <v>793</v>
      </c>
      <c r="C971" s="59">
        <v>58</v>
      </c>
      <c r="D971" s="60">
        <v>6404086</v>
      </c>
      <c r="E971" s="60">
        <v>384245</v>
      </c>
      <c r="F971" s="61">
        <v>6.6253904556774735E-4</v>
      </c>
    </row>
    <row r="972" spans="1:6" x14ac:dyDescent="0.2">
      <c r="A972" s="49" t="s">
        <v>171</v>
      </c>
      <c r="B972" s="49" t="s">
        <v>3</v>
      </c>
      <c r="C972" s="59">
        <v>25</v>
      </c>
      <c r="D972" s="60">
        <v>5020685</v>
      </c>
      <c r="E972" s="60">
        <v>301241</v>
      </c>
      <c r="F972" s="61">
        <v>5.194184039502759E-4</v>
      </c>
    </row>
    <row r="973" spans="1:6" x14ac:dyDescent="0.2">
      <c r="A973" s="49" t="s">
        <v>171</v>
      </c>
      <c r="B973" s="49" t="s">
        <v>2</v>
      </c>
      <c r="C973" s="59">
        <v>6</v>
      </c>
      <c r="D973" s="60">
        <v>8236267</v>
      </c>
      <c r="E973" s="60">
        <v>494176</v>
      </c>
      <c r="F973" s="61">
        <v>8.5208888959514655E-4</v>
      </c>
    </row>
    <row r="974" spans="1:6" x14ac:dyDescent="0.2">
      <c r="A974" s="49" t="s">
        <v>171</v>
      </c>
      <c r="B974" s="49" t="s">
        <v>6</v>
      </c>
      <c r="C974" s="59">
        <v>6</v>
      </c>
      <c r="D974" s="60">
        <v>530649</v>
      </c>
      <c r="E974" s="60">
        <v>31839</v>
      </c>
      <c r="F974" s="61">
        <v>5.4898777269272229E-5</v>
      </c>
    </row>
    <row r="975" spans="1:6" x14ac:dyDescent="0.2">
      <c r="A975" s="49" t="s">
        <v>171</v>
      </c>
      <c r="B975" s="49" t="s">
        <v>10</v>
      </c>
      <c r="C975" s="59">
        <v>139</v>
      </c>
      <c r="D975" s="60">
        <v>4461501</v>
      </c>
      <c r="E975" s="60">
        <v>267690</v>
      </c>
      <c r="F975" s="61">
        <v>4.6156769016650909E-4</v>
      </c>
    </row>
    <row r="976" spans="1:6" x14ac:dyDescent="0.2">
      <c r="A976" s="49" t="s">
        <v>171</v>
      </c>
      <c r="B976" s="49" t="s">
        <v>4</v>
      </c>
      <c r="C976" s="59">
        <v>16</v>
      </c>
      <c r="D976" s="60">
        <v>4535531</v>
      </c>
      <c r="E976" s="60">
        <v>272132</v>
      </c>
      <c r="F976" s="61">
        <v>4.6922686189395366E-4</v>
      </c>
    </row>
    <row r="977" spans="1:6" x14ac:dyDescent="0.2">
      <c r="A977" s="49" t="s">
        <v>171</v>
      </c>
      <c r="B977" s="49" t="s">
        <v>794</v>
      </c>
      <c r="C977" s="59">
        <v>277</v>
      </c>
      <c r="D977" s="60">
        <v>6071361</v>
      </c>
      <c r="E977" s="60">
        <v>358172</v>
      </c>
      <c r="F977" s="61">
        <v>6.1758236289110127E-4</v>
      </c>
    </row>
    <row r="978" spans="1:6" x14ac:dyDescent="0.2">
      <c r="A978" s="49" t="s">
        <v>171</v>
      </c>
      <c r="B978" s="49" t="s">
        <v>8</v>
      </c>
      <c r="C978" s="59">
        <v>99</v>
      </c>
      <c r="D978" s="60">
        <v>2749879</v>
      </c>
      <c r="E978" s="60">
        <v>164993</v>
      </c>
      <c r="F978" s="61">
        <v>2.8449115732243578E-4</v>
      </c>
    </row>
    <row r="979" spans="1:6" x14ac:dyDescent="0.2">
      <c r="A979" s="49" t="s">
        <v>171</v>
      </c>
      <c r="B979" s="49" t="s">
        <v>795</v>
      </c>
      <c r="C979" s="59">
        <v>39</v>
      </c>
      <c r="D979" s="60">
        <v>5727421</v>
      </c>
      <c r="E979" s="60">
        <v>343645</v>
      </c>
      <c r="F979" s="61">
        <v>5.925340090674661E-4</v>
      </c>
    </row>
    <row r="980" spans="1:6" x14ac:dyDescent="0.2">
      <c r="A980" s="49" t="s">
        <v>171</v>
      </c>
      <c r="B980" s="49" t="s">
        <v>25</v>
      </c>
      <c r="C980" s="59">
        <v>37</v>
      </c>
      <c r="D980" s="60">
        <v>6563329</v>
      </c>
      <c r="E980" s="60">
        <v>393763</v>
      </c>
      <c r="F980" s="61">
        <v>6.7895057111970979E-4</v>
      </c>
    </row>
    <row r="981" spans="1:6" x14ac:dyDescent="0.2">
      <c r="A981" s="49" t="s">
        <v>171</v>
      </c>
      <c r="B981" s="49" t="s">
        <v>53</v>
      </c>
      <c r="C981" s="59">
        <v>727</v>
      </c>
      <c r="D981" s="60">
        <v>52939751</v>
      </c>
      <c r="E981" s="60">
        <v>3170238</v>
      </c>
      <c r="F981" s="61">
        <v>5.4663208597186801E-3</v>
      </c>
    </row>
    <row r="982" spans="1:6" x14ac:dyDescent="0.2">
      <c r="A982" s="49" t="s">
        <v>600</v>
      </c>
      <c r="B982" s="49" t="s">
        <v>5</v>
      </c>
      <c r="C982" s="59">
        <v>5</v>
      </c>
      <c r="D982" s="60">
        <v>16550</v>
      </c>
      <c r="E982" s="60">
        <v>993</v>
      </c>
      <c r="F982" s="61">
        <v>1.7121921488861875E-6</v>
      </c>
    </row>
    <row r="983" spans="1:6" x14ac:dyDescent="0.2">
      <c r="A983" s="49" t="s">
        <v>600</v>
      </c>
      <c r="B983" s="49" t="s">
        <v>1</v>
      </c>
      <c r="C983" s="59" t="s">
        <v>792</v>
      </c>
      <c r="D983" s="60" t="s">
        <v>792</v>
      </c>
      <c r="E983" s="60" t="s">
        <v>792</v>
      </c>
      <c r="F983" s="61" t="s">
        <v>792</v>
      </c>
    </row>
    <row r="984" spans="1:6" x14ac:dyDescent="0.2">
      <c r="A984" s="49" t="s">
        <v>600</v>
      </c>
      <c r="B984" s="49" t="s">
        <v>793</v>
      </c>
      <c r="C984" s="59">
        <v>13</v>
      </c>
      <c r="D984" s="60">
        <v>499197</v>
      </c>
      <c r="E984" s="60">
        <v>29952</v>
      </c>
      <c r="F984" s="61">
        <v>5.1645094907793644E-5</v>
      </c>
    </row>
    <row r="985" spans="1:6" x14ac:dyDescent="0.2">
      <c r="A985" s="49" t="s">
        <v>600</v>
      </c>
      <c r="B985" s="49" t="s">
        <v>3</v>
      </c>
      <c r="C985" s="59">
        <v>12</v>
      </c>
      <c r="D985" s="60">
        <v>2200142</v>
      </c>
      <c r="E985" s="60">
        <v>132009</v>
      </c>
      <c r="F985" s="61">
        <v>2.2761810008289701E-4</v>
      </c>
    </row>
    <row r="986" spans="1:6" x14ac:dyDescent="0.2">
      <c r="A986" s="49" t="s">
        <v>600</v>
      </c>
      <c r="B986" s="49" t="s">
        <v>2</v>
      </c>
      <c r="C986" s="59" t="s">
        <v>792</v>
      </c>
      <c r="D986" s="60" t="s">
        <v>792</v>
      </c>
      <c r="E986" s="60" t="s">
        <v>792</v>
      </c>
      <c r="F986" s="61" t="s">
        <v>792</v>
      </c>
    </row>
    <row r="987" spans="1:6" x14ac:dyDescent="0.2">
      <c r="A987" s="49" t="s">
        <v>600</v>
      </c>
      <c r="B987" s="49" t="s">
        <v>6</v>
      </c>
      <c r="C987" s="59" t="s">
        <v>792</v>
      </c>
      <c r="D987" s="60" t="s">
        <v>792</v>
      </c>
      <c r="E987" s="60" t="s">
        <v>792</v>
      </c>
      <c r="F987" s="61" t="s">
        <v>792</v>
      </c>
    </row>
    <row r="988" spans="1:6" x14ac:dyDescent="0.2">
      <c r="A988" s="49" t="s">
        <v>600</v>
      </c>
      <c r="B988" s="49" t="s">
        <v>10</v>
      </c>
      <c r="C988" s="59">
        <v>34</v>
      </c>
      <c r="D988" s="60">
        <v>1701504</v>
      </c>
      <c r="E988" s="60">
        <v>102090</v>
      </c>
      <c r="F988" s="61">
        <v>1.7602990582053462E-4</v>
      </c>
    </row>
    <row r="989" spans="1:6" x14ac:dyDescent="0.2">
      <c r="A989" s="49" t="s">
        <v>600</v>
      </c>
      <c r="B989" s="49" t="s">
        <v>4</v>
      </c>
      <c r="C989" s="59">
        <v>8</v>
      </c>
      <c r="D989" s="60">
        <v>352158</v>
      </c>
      <c r="E989" s="60">
        <v>21129</v>
      </c>
      <c r="F989" s="61">
        <v>3.6431931433853227E-5</v>
      </c>
    </row>
    <row r="990" spans="1:6" x14ac:dyDescent="0.2">
      <c r="A990" s="49" t="s">
        <v>600</v>
      </c>
      <c r="B990" s="49" t="s">
        <v>794</v>
      </c>
      <c r="C990" s="59">
        <v>74</v>
      </c>
      <c r="D990" s="60">
        <v>1098209</v>
      </c>
      <c r="E990" s="60">
        <v>65166</v>
      </c>
      <c r="F990" s="61">
        <v>1.1236325636889959E-4</v>
      </c>
    </row>
    <row r="991" spans="1:6" x14ac:dyDescent="0.2">
      <c r="A991" s="49" t="s">
        <v>600</v>
      </c>
      <c r="B991" s="49" t="s">
        <v>8</v>
      </c>
      <c r="C991" s="59">
        <v>26</v>
      </c>
      <c r="D991" s="60">
        <v>456521</v>
      </c>
      <c r="E991" s="60">
        <v>27391</v>
      </c>
      <c r="F991" s="61">
        <v>4.7229259969931078E-5</v>
      </c>
    </row>
    <row r="992" spans="1:6" x14ac:dyDescent="0.2">
      <c r="A992" s="49" t="s">
        <v>600</v>
      </c>
      <c r="B992" s="49" t="s">
        <v>795</v>
      </c>
      <c r="C992" s="59">
        <v>30</v>
      </c>
      <c r="D992" s="60">
        <v>1506203</v>
      </c>
      <c r="E992" s="60">
        <v>90372</v>
      </c>
      <c r="F992" s="61">
        <v>1.5582500390648796E-4</v>
      </c>
    </row>
    <row r="993" spans="1:6" x14ac:dyDescent="0.2">
      <c r="A993" s="49" t="s">
        <v>600</v>
      </c>
      <c r="B993" s="49" t="s">
        <v>25</v>
      </c>
      <c r="C993" s="59">
        <v>17</v>
      </c>
      <c r="D993" s="60">
        <v>902670</v>
      </c>
      <c r="E993" s="60">
        <v>54160</v>
      </c>
      <c r="F993" s="61">
        <v>9.3386028986581991E-5</v>
      </c>
    </row>
    <row r="994" spans="1:6" x14ac:dyDescent="0.2">
      <c r="A994" s="49" t="s">
        <v>600</v>
      </c>
      <c r="B994" s="49" t="s">
        <v>53</v>
      </c>
      <c r="C994" s="59">
        <v>228</v>
      </c>
      <c r="D994" s="60">
        <v>9574526</v>
      </c>
      <c r="E994" s="60">
        <v>573745</v>
      </c>
      <c r="F994" s="61">
        <v>9.8928669130181834E-4</v>
      </c>
    </row>
    <row r="995" spans="1:6" x14ac:dyDescent="0.2">
      <c r="A995" s="49" t="s">
        <v>605</v>
      </c>
      <c r="B995" s="49" t="s">
        <v>5</v>
      </c>
      <c r="C995" s="59">
        <v>298</v>
      </c>
      <c r="D995" s="60">
        <v>48855868</v>
      </c>
      <c r="E995" s="60">
        <v>2931352</v>
      </c>
      <c r="F995" s="61">
        <v>5.05441881170375E-3</v>
      </c>
    </row>
    <row r="996" spans="1:6" x14ac:dyDescent="0.2">
      <c r="A996" s="49" t="s">
        <v>605</v>
      </c>
      <c r="B996" s="49" t="s">
        <v>1</v>
      </c>
      <c r="C996" s="59">
        <v>142</v>
      </c>
      <c r="D996" s="60">
        <v>154586420</v>
      </c>
      <c r="E996" s="60">
        <v>9275185</v>
      </c>
      <c r="F996" s="61">
        <v>1.5992848878617252E-2</v>
      </c>
    </row>
    <row r="997" spans="1:6" x14ac:dyDescent="0.2">
      <c r="A997" s="49" t="s">
        <v>605</v>
      </c>
      <c r="B997" s="49" t="s">
        <v>793</v>
      </c>
      <c r="C997" s="59">
        <v>1359</v>
      </c>
      <c r="D997" s="60">
        <v>231162690</v>
      </c>
      <c r="E997" s="60">
        <v>13859805</v>
      </c>
      <c r="F997" s="61">
        <v>2.3897934850043833E-2</v>
      </c>
    </row>
    <row r="998" spans="1:6" x14ac:dyDescent="0.2">
      <c r="A998" s="49" t="s">
        <v>605</v>
      </c>
      <c r="B998" s="49" t="s">
        <v>3</v>
      </c>
      <c r="C998" s="59">
        <v>389</v>
      </c>
      <c r="D998" s="60">
        <v>161771610</v>
      </c>
      <c r="E998" s="60">
        <v>9706297</v>
      </c>
      <c r="F998" s="61">
        <v>1.6736198910531273E-2</v>
      </c>
    </row>
    <row r="999" spans="1:6" x14ac:dyDescent="0.2">
      <c r="A999" s="49" t="s">
        <v>605</v>
      </c>
      <c r="B999" s="49" t="s">
        <v>2</v>
      </c>
      <c r="C999" s="59">
        <v>103</v>
      </c>
      <c r="D999" s="60">
        <v>175650211</v>
      </c>
      <c r="E999" s="60">
        <v>10539013</v>
      </c>
      <c r="F999" s="61">
        <v>1.8172019451771868E-2</v>
      </c>
    </row>
    <row r="1000" spans="1:6" x14ac:dyDescent="0.2">
      <c r="A1000" s="49" t="s">
        <v>605</v>
      </c>
      <c r="B1000" s="49" t="s">
        <v>6</v>
      </c>
      <c r="C1000" s="59">
        <v>166</v>
      </c>
      <c r="D1000" s="60">
        <v>101083425</v>
      </c>
      <c r="E1000" s="60">
        <v>6065006</v>
      </c>
      <c r="F1000" s="61">
        <v>1.0457659271044934E-2</v>
      </c>
    </row>
    <row r="1001" spans="1:6" x14ac:dyDescent="0.2">
      <c r="A1001" s="49" t="s">
        <v>605</v>
      </c>
      <c r="B1001" s="49" t="s">
        <v>10</v>
      </c>
      <c r="C1001" s="59">
        <v>1360</v>
      </c>
      <c r="D1001" s="60">
        <v>135266002</v>
      </c>
      <c r="E1001" s="60">
        <v>8086528</v>
      </c>
      <c r="F1001" s="61">
        <v>1.3943292802969107E-2</v>
      </c>
    </row>
    <row r="1002" spans="1:6" x14ac:dyDescent="0.2">
      <c r="A1002" s="49" t="s">
        <v>605</v>
      </c>
      <c r="B1002" s="49" t="s">
        <v>4</v>
      </c>
      <c r="C1002" s="59">
        <v>231</v>
      </c>
      <c r="D1002" s="60">
        <v>108762775</v>
      </c>
      <c r="E1002" s="60">
        <v>6525318</v>
      </c>
      <c r="F1002" s="61">
        <v>1.1251357752855708E-2</v>
      </c>
    </row>
    <row r="1003" spans="1:6" x14ac:dyDescent="0.2">
      <c r="A1003" s="49" t="s">
        <v>605</v>
      </c>
      <c r="B1003" s="49" t="s">
        <v>794</v>
      </c>
      <c r="C1003" s="59">
        <v>4361</v>
      </c>
      <c r="D1003" s="60">
        <v>333033869</v>
      </c>
      <c r="E1003" s="60">
        <v>19539597</v>
      </c>
      <c r="F1003" s="61">
        <v>3.3691384265659721E-2</v>
      </c>
    </row>
    <row r="1004" spans="1:6" x14ac:dyDescent="0.2">
      <c r="A1004" s="49" t="s">
        <v>605</v>
      </c>
      <c r="B1004" s="49" t="s">
        <v>8</v>
      </c>
      <c r="C1004" s="59">
        <v>1642</v>
      </c>
      <c r="D1004" s="60">
        <v>201186672</v>
      </c>
      <c r="E1004" s="60">
        <v>12070800</v>
      </c>
      <c r="F1004" s="61">
        <v>2.0813221541566358E-2</v>
      </c>
    </row>
    <row r="1005" spans="1:6" x14ac:dyDescent="0.2">
      <c r="A1005" s="49" t="s">
        <v>605</v>
      </c>
      <c r="B1005" s="49" t="s">
        <v>795</v>
      </c>
      <c r="C1005" s="59">
        <v>367</v>
      </c>
      <c r="D1005" s="60">
        <v>170640902</v>
      </c>
      <c r="E1005" s="60">
        <v>10237493</v>
      </c>
      <c r="F1005" s="61">
        <v>1.7652119978728401E-2</v>
      </c>
    </row>
    <row r="1006" spans="1:6" x14ac:dyDescent="0.2">
      <c r="A1006" s="49" t="s">
        <v>605</v>
      </c>
      <c r="B1006" s="49" t="s">
        <v>25</v>
      </c>
      <c r="C1006" s="59">
        <v>464</v>
      </c>
      <c r="D1006" s="60">
        <v>265420993</v>
      </c>
      <c r="E1006" s="60">
        <v>15835927</v>
      </c>
      <c r="F1006" s="61">
        <v>2.7305286887950447E-2</v>
      </c>
    </row>
    <row r="1007" spans="1:6" x14ac:dyDescent="0.2">
      <c r="A1007" s="49" t="s">
        <v>605</v>
      </c>
      <c r="B1007" s="49" t="s">
        <v>53</v>
      </c>
      <c r="C1007" s="59">
        <v>10882</v>
      </c>
      <c r="D1007" s="60">
        <v>2087421437</v>
      </c>
      <c r="E1007" s="60">
        <v>124672321</v>
      </c>
      <c r="F1007" s="61">
        <v>0.21496774340344266</v>
      </c>
    </row>
    <row r="1008" spans="1:6" x14ac:dyDescent="0.2">
      <c r="A1008" s="49" t="s">
        <v>617</v>
      </c>
      <c r="B1008" s="49" t="s">
        <v>5</v>
      </c>
      <c r="C1008" s="59">
        <v>41</v>
      </c>
      <c r="D1008" s="60">
        <v>6296339</v>
      </c>
      <c r="E1008" s="60">
        <v>377780</v>
      </c>
      <c r="F1008" s="61">
        <v>6.513916918491681E-4</v>
      </c>
    </row>
    <row r="1009" spans="1:6" x14ac:dyDescent="0.2">
      <c r="A1009" s="49" t="s">
        <v>617</v>
      </c>
      <c r="B1009" s="49" t="s">
        <v>1</v>
      </c>
      <c r="C1009" s="59">
        <v>25</v>
      </c>
      <c r="D1009" s="60">
        <v>33078843</v>
      </c>
      <c r="E1009" s="60">
        <v>1984731</v>
      </c>
      <c r="F1009" s="61">
        <v>3.4221962093162455E-3</v>
      </c>
    </row>
    <row r="1010" spans="1:6" x14ac:dyDescent="0.2">
      <c r="A1010" s="49" t="s">
        <v>617</v>
      </c>
      <c r="B1010" s="49" t="s">
        <v>793</v>
      </c>
      <c r="C1010" s="59">
        <v>199</v>
      </c>
      <c r="D1010" s="60">
        <v>42473218</v>
      </c>
      <c r="E1010" s="60">
        <v>2548393</v>
      </c>
      <c r="F1010" s="61">
        <v>4.3940971670458386E-3</v>
      </c>
    </row>
    <row r="1011" spans="1:6" x14ac:dyDescent="0.2">
      <c r="A1011" s="49" t="s">
        <v>617</v>
      </c>
      <c r="B1011" s="49" t="s">
        <v>3</v>
      </c>
      <c r="C1011" s="59">
        <v>79</v>
      </c>
      <c r="D1011" s="60">
        <v>31527652</v>
      </c>
      <c r="E1011" s="60">
        <v>1891659</v>
      </c>
      <c r="F1011" s="61">
        <v>3.2617156980562904E-3</v>
      </c>
    </row>
    <row r="1012" spans="1:6" x14ac:dyDescent="0.2">
      <c r="A1012" s="49" t="s">
        <v>617</v>
      </c>
      <c r="B1012" s="49" t="s">
        <v>2</v>
      </c>
      <c r="C1012" s="59">
        <v>18</v>
      </c>
      <c r="D1012" s="60">
        <v>47960824</v>
      </c>
      <c r="E1012" s="60">
        <v>2877649</v>
      </c>
      <c r="F1012" s="61">
        <v>4.9618207704432912E-3</v>
      </c>
    </row>
    <row r="1013" spans="1:6" x14ac:dyDescent="0.2">
      <c r="A1013" s="49" t="s">
        <v>617</v>
      </c>
      <c r="B1013" s="49" t="s">
        <v>6</v>
      </c>
      <c r="C1013" s="59">
        <v>20</v>
      </c>
      <c r="D1013" s="60">
        <v>1521832</v>
      </c>
      <c r="E1013" s="60">
        <v>91310</v>
      </c>
      <c r="F1013" s="61">
        <v>1.5744236164632203E-4</v>
      </c>
    </row>
    <row r="1014" spans="1:6" x14ac:dyDescent="0.2">
      <c r="A1014" s="49" t="s">
        <v>617</v>
      </c>
      <c r="B1014" s="49" t="s">
        <v>10</v>
      </c>
      <c r="C1014" s="59">
        <v>241</v>
      </c>
      <c r="D1014" s="60">
        <v>6486067</v>
      </c>
      <c r="E1014" s="60">
        <v>389164</v>
      </c>
      <c r="F1014" s="61">
        <v>6.7102069026097103E-4</v>
      </c>
    </row>
    <row r="1015" spans="1:6" x14ac:dyDescent="0.2">
      <c r="A1015" s="49" t="s">
        <v>617</v>
      </c>
      <c r="B1015" s="49" t="s">
        <v>4</v>
      </c>
      <c r="C1015" s="59">
        <v>55</v>
      </c>
      <c r="D1015" s="60">
        <v>20965432</v>
      </c>
      <c r="E1015" s="60">
        <v>1257868</v>
      </c>
      <c r="F1015" s="61">
        <v>2.168893971737332E-3</v>
      </c>
    </row>
    <row r="1016" spans="1:6" x14ac:dyDescent="0.2">
      <c r="A1016" s="49" t="s">
        <v>617</v>
      </c>
      <c r="B1016" s="49" t="s">
        <v>794</v>
      </c>
      <c r="C1016" s="59">
        <v>654</v>
      </c>
      <c r="D1016" s="60">
        <v>36522249</v>
      </c>
      <c r="E1016" s="60">
        <v>2107122</v>
      </c>
      <c r="F1016" s="61">
        <v>3.6332303576489034E-3</v>
      </c>
    </row>
    <row r="1017" spans="1:6" x14ac:dyDescent="0.2">
      <c r="A1017" s="49" t="s">
        <v>617</v>
      </c>
      <c r="B1017" s="49" t="s">
        <v>8</v>
      </c>
      <c r="C1017" s="59">
        <v>230</v>
      </c>
      <c r="D1017" s="60">
        <v>25064892</v>
      </c>
      <c r="E1017" s="60">
        <v>1503894</v>
      </c>
      <c r="F1017" s="61">
        <v>2.5931072503092086E-3</v>
      </c>
    </row>
    <row r="1018" spans="1:6" x14ac:dyDescent="0.2">
      <c r="A1018" s="49" t="s">
        <v>617</v>
      </c>
      <c r="B1018" s="49" t="s">
        <v>795</v>
      </c>
      <c r="C1018" s="59">
        <v>96</v>
      </c>
      <c r="D1018" s="60">
        <v>23973469</v>
      </c>
      <c r="E1018" s="60">
        <v>1438408</v>
      </c>
      <c r="F1018" s="61">
        <v>2.4801922301058237E-3</v>
      </c>
    </row>
    <row r="1019" spans="1:6" x14ac:dyDescent="0.2">
      <c r="A1019" s="49" t="s">
        <v>617</v>
      </c>
      <c r="B1019" s="49" t="s">
        <v>25</v>
      </c>
      <c r="C1019" s="59">
        <v>85</v>
      </c>
      <c r="D1019" s="60">
        <v>31553757</v>
      </c>
      <c r="E1019" s="60">
        <v>1893184</v>
      </c>
      <c r="F1019" s="61">
        <v>3.264345197580008E-3</v>
      </c>
    </row>
    <row r="1020" spans="1:6" x14ac:dyDescent="0.2">
      <c r="A1020" s="49" t="s">
        <v>617</v>
      </c>
      <c r="B1020" s="49" t="s">
        <v>53</v>
      </c>
      <c r="C1020" s="59">
        <v>1743</v>
      </c>
      <c r="D1020" s="60">
        <v>307424574</v>
      </c>
      <c r="E1020" s="60">
        <v>18361162</v>
      </c>
      <c r="F1020" s="61">
        <v>3.1659453595999407E-2</v>
      </c>
    </row>
    <row r="1021" spans="1:6" x14ac:dyDescent="0.2">
      <c r="A1021" s="49" t="s">
        <v>629</v>
      </c>
      <c r="B1021" s="49" t="s">
        <v>5</v>
      </c>
      <c r="C1021" s="59">
        <v>5</v>
      </c>
      <c r="D1021" s="60">
        <v>205633</v>
      </c>
      <c r="E1021" s="60">
        <v>12338</v>
      </c>
      <c r="F1021" s="61">
        <v>2.1273944343361309E-5</v>
      </c>
    </row>
    <row r="1022" spans="1:6" x14ac:dyDescent="0.2">
      <c r="A1022" s="49" t="s">
        <v>629</v>
      </c>
      <c r="B1022" s="49" t="s">
        <v>1</v>
      </c>
      <c r="C1022" s="59">
        <v>12</v>
      </c>
      <c r="D1022" s="60">
        <v>3408480</v>
      </c>
      <c r="E1022" s="60">
        <v>204509</v>
      </c>
      <c r="F1022" s="61">
        <v>3.5262709383339911E-4</v>
      </c>
    </row>
    <row r="1023" spans="1:6" x14ac:dyDescent="0.2">
      <c r="A1023" s="49" t="s">
        <v>629</v>
      </c>
      <c r="B1023" s="49" t="s">
        <v>793</v>
      </c>
      <c r="C1023" s="59">
        <v>38</v>
      </c>
      <c r="D1023" s="60">
        <v>3533149</v>
      </c>
      <c r="E1023" s="60">
        <v>211989</v>
      </c>
      <c r="F1023" s="61">
        <v>3.6552457346448536E-4</v>
      </c>
    </row>
    <row r="1024" spans="1:6" x14ac:dyDescent="0.2">
      <c r="A1024" s="49" t="s">
        <v>629</v>
      </c>
      <c r="B1024" s="49" t="s">
        <v>3</v>
      </c>
      <c r="C1024" s="59">
        <v>21</v>
      </c>
      <c r="D1024" s="60">
        <v>7016629</v>
      </c>
      <c r="E1024" s="60">
        <v>420998</v>
      </c>
      <c r="F1024" s="61">
        <v>7.2591084622032945E-4</v>
      </c>
    </row>
    <row r="1025" spans="1:6" x14ac:dyDescent="0.2">
      <c r="A1025" s="49" t="s">
        <v>629</v>
      </c>
      <c r="B1025" s="49" t="s">
        <v>2</v>
      </c>
      <c r="C1025" s="59">
        <v>8</v>
      </c>
      <c r="D1025" s="60">
        <v>7133910</v>
      </c>
      <c r="E1025" s="60">
        <v>428035</v>
      </c>
      <c r="F1025" s="61">
        <v>7.3804447779305055E-4</v>
      </c>
    </row>
    <row r="1026" spans="1:6" x14ac:dyDescent="0.2">
      <c r="A1026" s="49" t="s">
        <v>629</v>
      </c>
      <c r="B1026" s="49" t="s">
        <v>6</v>
      </c>
      <c r="C1026" s="59">
        <v>7</v>
      </c>
      <c r="D1026" s="60">
        <v>515729</v>
      </c>
      <c r="E1026" s="60">
        <v>30944</v>
      </c>
      <c r="F1026" s="61">
        <v>5.3355562794697062E-5</v>
      </c>
    </row>
    <row r="1027" spans="1:6" x14ac:dyDescent="0.2">
      <c r="A1027" s="49" t="s">
        <v>629</v>
      </c>
      <c r="B1027" s="49" t="s">
        <v>10</v>
      </c>
      <c r="C1027" s="59">
        <v>98</v>
      </c>
      <c r="D1027" s="60">
        <v>1686393</v>
      </c>
      <c r="E1027" s="60">
        <v>101184</v>
      </c>
      <c r="F1027" s="61">
        <v>1.7446772446414903E-4</v>
      </c>
    </row>
    <row r="1028" spans="1:6" x14ac:dyDescent="0.2">
      <c r="A1028" s="49" t="s">
        <v>629</v>
      </c>
      <c r="B1028" s="49" t="s">
        <v>4</v>
      </c>
      <c r="C1028" s="59">
        <v>16</v>
      </c>
      <c r="D1028" s="60">
        <v>1627012</v>
      </c>
      <c r="E1028" s="60">
        <v>97621</v>
      </c>
      <c r="F1028" s="61">
        <v>1.6832417901955539E-4</v>
      </c>
    </row>
    <row r="1029" spans="1:6" x14ac:dyDescent="0.2">
      <c r="A1029" s="49" t="s">
        <v>629</v>
      </c>
      <c r="B1029" s="49" t="s">
        <v>794</v>
      </c>
      <c r="C1029" s="59">
        <v>251</v>
      </c>
      <c r="D1029" s="60">
        <v>5736120</v>
      </c>
      <c r="E1029" s="60">
        <v>337848</v>
      </c>
      <c r="F1029" s="61">
        <v>5.8253846235337429E-4</v>
      </c>
    </row>
    <row r="1030" spans="1:6" x14ac:dyDescent="0.2">
      <c r="A1030" s="49" t="s">
        <v>629</v>
      </c>
      <c r="B1030" s="49" t="s">
        <v>8</v>
      </c>
      <c r="C1030" s="59">
        <v>83</v>
      </c>
      <c r="D1030" s="60">
        <v>4707992</v>
      </c>
      <c r="E1030" s="60">
        <v>282480</v>
      </c>
      <c r="F1030" s="61">
        <v>4.8706952489161153E-4</v>
      </c>
    </row>
    <row r="1031" spans="1:6" x14ac:dyDescent="0.2">
      <c r="A1031" s="49" t="s">
        <v>629</v>
      </c>
      <c r="B1031" s="49" t="s">
        <v>795</v>
      </c>
      <c r="C1031" s="59">
        <v>46</v>
      </c>
      <c r="D1031" s="60">
        <v>4498864</v>
      </c>
      <c r="E1031" s="60">
        <v>269932</v>
      </c>
      <c r="F1031" s="61">
        <v>4.6543348553186944E-4</v>
      </c>
    </row>
    <row r="1032" spans="1:6" x14ac:dyDescent="0.2">
      <c r="A1032" s="49" t="s">
        <v>629</v>
      </c>
      <c r="B1032" s="49" t="s">
        <v>25</v>
      </c>
      <c r="C1032" s="59">
        <v>26</v>
      </c>
      <c r="D1032" s="60">
        <v>1713646</v>
      </c>
      <c r="E1032" s="60">
        <v>102819</v>
      </c>
      <c r="F1032" s="61">
        <v>1.772868928059707E-4</v>
      </c>
    </row>
    <row r="1033" spans="1:6" x14ac:dyDescent="0.2">
      <c r="A1033" s="49" t="s">
        <v>629</v>
      </c>
      <c r="B1033" s="49" t="s">
        <v>53</v>
      </c>
      <c r="C1033" s="59">
        <v>611</v>
      </c>
      <c r="D1033" s="60">
        <v>41783557</v>
      </c>
      <c r="E1033" s="60">
        <v>2500695</v>
      </c>
      <c r="F1033" s="61">
        <v>4.3118533189918876E-3</v>
      </c>
    </row>
    <row r="1034" spans="1:6" x14ac:dyDescent="0.2">
      <c r="A1034" s="49" t="s">
        <v>635</v>
      </c>
      <c r="B1034" s="49" t="s">
        <v>5</v>
      </c>
      <c r="C1034" s="59" t="s">
        <v>792</v>
      </c>
      <c r="D1034" s="60" t="s">
        <v>792</v>
      </c>
      <c r="E1034" s="60" t="s">
        <v>792</v>
      </c>
      <c r="F1034" s="61" t="s">
        <v>792</v>
      </c>
    </row>
    <row r="1035" spans="1:6" x14ac:dyDescent="0.2">
      <c r="A1035" s="49" t="s">
        <v>635</v>
      </c>
      <c r="B1035" s="49" t="s">
        <v>1</v>
      </c>
      <c r="C1035" s="59" t="s">
        <v>792</v>
      </c>
      <c r="D1035" s="60" t="s">
        <v>792</v>
      </c>
      <c r="E1035" s="60" t="s">
        <v>792</v>
      </c>
      <c r="F1035" s="61" t="s">
        <v>792</v>
      </c>
    </row>
    <row r="1036" spans="1:6" x14ac:dyDescent="0.2">
      <c r="A1036" s="49" t="s">
        <v>635</v>
      </c>
      <c r="B1036" s="49" t="s">
        <v>793</v>
      </c>
      <c r="C1036" s="59">
        <v>10</v>
      </c>
      <c r="D1036" s="60">
        <v>309649</v>
      </c>
      <c r="E1036" s="60">
        <v>18579</v>
      </c>
      <c r="F1036" s="61">
        <v>3.2035063377801082E-5</v>
      </c>
    </row>
    <row r="1037" spans="1:6" x14ac:dyDescent="0.2">
      <c r="A1037" s="49" t="s">
        <v>635</v>
      </c>
      <c r="B1037" s="49" t="s">
        <v>3</v>
      </c>
      <c r="C1037" s="59" t="s">
        <v>792</v>
      </c>
      <c r="D1037" s="60" t="s">
        <v>792</v>
      </c>
      <c r="E1037" s="60" t="s">
        <v>792</v>
      </c>
      <c r="F1037" s="61" t="s">
        <v>792</v>
      </c>
    </row>
    <row r="1038" spans="1:6" x14ac:dyDescent="0.2">
      <c r="A1038" s="49" t="s">
        <v>635</v>
      </c>
      <c r="B1038" s="49" t="s">
        <v>2</v>
      </c>
      <c r="C1038" s="59" t="s">
        <v>792</v>
      </c>
      <c r="D1038" s="60" t="s">
        <v>792</v>
      </c>
      <c r="E1038" s="60" t="s">
        <v>792</v>
      </c>
      <c r="F1038" s="61" t="s">
        <v>792</v>
      </c>
    </row>
    <row r="1039" spans="1:6" x14ac:dyDescent="0.2">
      <c r="A1039" s="49" t="s">
        <v>635</v>
      </c>
      <c r="B1039" s="49" t="s">
        <v>6</v>
      </c>
      <c r="C1039" s="59" t="s">
        <v>792</v>
      </c>
      <c r="D1039" s="60" t="s">
        <v>792</v>
      </c>
      <c r="E1039" s="60" t="s">
        <v>792</v>
      </c>
      <c r="F1039" s="61" t="s">
        <v>792</v>
      </c>
    </row>
    <row r="1040" spans="1:6" x14ac:dyDescent="0.2">
      <c r="A1040" s="49" t="s">
        <v>635</v>
      </c>
      <c r="B1040" s="49" t="s">
        <v>10</v>
      </c>
      <c r="C1040" s="59">
        <v>27</v>
      </c>
      <c r="D1040" s="60">
        <v>213936</v>
      </c>
      <c r="E1040" s="60">
        <v>12836</v>
      </c>
      <c r="F1040" s="61">
        <v>2.2132626810778551E-5</v>
      </c>
    </row>
    <row r="1041" spans="1:6" x14ac:dyDescent="0.2">
      <c r="A1041" s="49" t="s">
        <v>635</v>
      </c>
      <c r="B1041" s="49" t="s">
        <v>4</v>
      </c>
      <c r="C1041" s="59">
        <v>8</v>
      </c>
      <c r="D1041" s="60">
        <v>746753</v>
      </c>
      <c r="E1041" s="60">
        <v>44805</v>
      </c>
      <c r="F1041" s="61">
        <v>7.7255558137810307E-5</v>
      </c>
    </row>
    <row r="1042" spans="1:6" x14ac:dyDescent="0.2">
      <c r="A1042" s="49" t="s">
        <v>635</v>
      </c>
      <c r="B1042" s="49" t="s">
        <v>794</v>
      </c>
      <c r="C1042" s="59">
        <v>64</v>
      </c>
      <c r="D1042" s="60">
        <v>826033</v>
      </c>
      <c r="E1042" s="60">
        <v>48610</v>
      </c>
      <c r="F1042" s="61">
        <v>8.381637498223321E-5</v>
      </c>
    </row>
    <row r="1043" spans="1:6" x14ac:dyDescent="0.2">
      <c r="A1043" s="49" t="s">
        <v>635</v>
      </c>
      <c r="B1043" s="49" t="s">
        <v>8</v>
      </c>
      <c r="C1043" s="59">
        <v>21</v>
      </c>
      <c r="D1043" s="60">
        <v>361058</v>
      </c>
      <c r="E1043" s="60">
        <v>21663</v>
      </c>
      <c r="F1043" s="61">
        <v>3.7352687332650028E-5</v>
      </c>
    </row>
    <row r="1044" spans="1:6" x14ac:dyDescent="0.2">
      <c r="A1044" s="49" t="s">
        <v>635</v>
      </c>
      <c r="B1044" s="49" t="s">
        <v>795</v>
      </c>
      <c r="C1044" s="59">
        <v>14</v>
      </c>
      <c r="D1044" s="60">
        <v>3105753</v>
      </c>
      <c r="E1044" s="60">
        <v>186345</v>
      </c>
      <c r="F1044" s="61">
        <v>3.2130759917844574E-4</v>
      </c>
    </row>
    <row r="1045" spans="1:6" x14ac:dyDescent="0.2">
      <c r="A1045" s="49" t="s">
        <v>635</v>
      </c>
      <c r="B1045" s="49" t="s">
        <v>25</v>
      </c>
      <c r="C1045" s="59">
        <v>18</v>
      </c>
      <c r="D1045" s="60">
        <v>1177221</v>
      </c>
      <c r="E1045" s="60">
        <v>70633</v>
      </c>
      <c r="F1045" s="61">
        <v>1.2178979662867883E-4</v>
      </c>
    </row>
    <row r="1046" spans="1:6" x14ac:dyDescent="0.2">
      <c r="A1046" s="49" t="s">
        <v>635</v>
      </c>
      <c r="B1046" s="49" t="s">
        <v>53</v>
      </c>
      <c r="C1046" s="59">
        <v>175</v>
      </c>
      <c r="D1046" s="60">
        <v>8437783</v>
      </c>
      <c r="E1046" s="60">
        <v>505315</v>
      </c>
      <c r="F1046" s="61">
        <v>8.7129544382117199E-4</v>
      </c>
    </row>
    <row r="1047" spans="1:6" x14ac:dyDescent="0.2">
      <c r="A1047" s="49" t="s">
        <v>638</v>
      </c>
      <c r="B1047" s="49" t="s">
        <v>5</v>
      </c>
      <c r="C1047" s="59" t="s">
        <v>792</v>
      </c>
      <c r="D1047" s="60" t="s">
        <v>792</v>
      </c>
      <c r="E1047" s="60" t="s">
        <v>792</v>
      </c>
      <c r="F1047" s="61" t="s">
        <v>792</v>
      </c>
    </row>
    <row r="1048" spans="1:6" x14ac:dyDescent="0.2">
      <c r="A1048" s="49" t="s">
        <v>638</v>
      </c>
      <c r="B1048" s="49" t="s">
        <v>1</v>
      </c>
      <c r="C1048" s="59">
        <v>8</v>
      </c>
      <c r="D1048" s="60">
        <v>1357638</v>
      </c>
      <c r="E1048" s="60">
        <v>81458</v>
      </c>
      <c r="F1048" s="61">
        <v>1.4045493259211587E-4</v>
      </c>
    </row>
    <row r="1049" spans="1:6" x14ac:dyDescent="0.2">
      <c r="A1049" s="49" t="s">
        <v>638</v>
      </c>
      <c r="B1049" s="49" t="s">
        <v>793</v>
      </c>
      <c r="C1049" s="59">
        <v>25</v>
      </c>
      <c r="D1049" s="60">
        <v>717368</v>
      </c>
      <c r="E1049" s="60">
        <v>43042</v>
      </c>
      <c r="F1049" s="61">
        <v>7.4215684262194642E-5</v>
      </c>
    </row>
    <row r="1050" spans="1:6" x14ac:dyDescent="0.2">
      <c r="A1050" s="49" t="s">
        <v>638</v>
      </c>
      <c r="B1050" s="49" t="s">
        <v>3</v>
      </c>
      <c r="C1050" s="59">
        <v>15</v>
      </c>
      <c r="D1050" s="60">
        <v>2478065</v>
      </c>
      <c r="E1050" s="60">
        <v>148684</v>
      </c>
      <c r="F1050" s="61">
        <v>2.563701686455125E-4</v>
      </c>
    </row>
    <row r="1051" spans="1:6" x14ac:dyDescent="0.2">
      <c r="A1051" s="49" t="s">
        <v>638</v>
      </c>
      <c r="B1051" s="49" t="s">
        <v>2</v>
      </c>
      <c r="C1051" s="59" t="s">
        <v>792</v>
      </c>
      <c r="D1051" s="60" t="s">
        <v>792</v>
      </c>
      <c r="E1051" s="60" t="s">
        <v>792</v>
      </c>
      <c r="F1051" s="61" t="s">
        <v>792</v>
      </c>
    </row>
    <row r="1052" spans="1:6" x14ac:dyDescent="0.2">
      <c r="A1052" s="49" t="s">
        <v>638</v>
      </c>
      <c r="B1052" s="49" t="s">
        <v>6</v>
      </c>
      <c r="C1052" s="59" t="s">
        <v>792</v>
      </c>
      <c r="D1052" s="60" t="s">
        <v>792</v>
      </c>
      <c r="E1052" s="60" t="s">
        <v>792</v>
      </c>
      <c r="F1052" s="61" t="s">
        <v>792</v>
      </c>
    </row>
    <row r="1053" spans="1:6" x14ac:dyDescent="0.2">
      <c r="A1053" s="49" t="s">
        <v>638</v>
      </c>
      <c r="B1053" s="49" t="s">
        <v>10</v>
      </c>
      <c r="C1053" s="59">
        <v>70</v>
      </c>
      <c r="D1053" s="60">
        <v>2187875</v>
      </c>
      <c r="E1053" s="60">
        <v>131273</v>
      </c>
      <c r="F1053" s="61">
        <v>2.2634904326358156E-4</v>
      </c>
    </row>
    <row r="1054" spans="1:6" x14ac:dyDescent="0.2">
      <c r="A1054" s="49" t="s">
        <v>638</v>
      </c>
      <c r="B1054" s="49" t="s">
        <v>4</v>
      </c>
      <c r="C1054" s="59">
        <v>11</v>
      </c>
      <c r="D1054" s="60">
        <v>1637977</v>
      </c>
      <c r="E1054" s="60">
        <v>98279</v>
      </c>
      <c r="F1054" s="61">
        <v>1.6945874340421513E-4</v>
      </c>
    </row>
    <row r="1055" spans="1:6" x14ac:dyDescent="0.2">
      <c r="A1055" s="49" t="s">
        <v>638</v>
      </c>
      <c r="B1055" s="49" t="s">
        <v>794</v>
      </c>
      <c r="C1055" s="59">
        <v>123</v>
      </c>
      <c r="D1055" s="60">
        <v>2726713</v>
      </c>
      <c r="E1055" s="60">
        <v>162352</v>
      </c>
      <c r="F1055" s="61">
        <v>2.7993738142595198E-4</v>
      </c>
    </row>
    <row r="1056" spans="1:6" x14ac:dyDescent="0.2">
      <c r="A1056" s="49" t="s">
        <v>638</v>
      </c>
      <c r="B1056" s="49" t="s">
        <v>8</v>
      </c>
      <c r="C1056" s="59">
        <v>39</v>
      </c>
      <c r="D1056" s="60">
        <v>621889</v>
      </c>
      <c r="E1056" s="60">
        <v>37313</v>
      </c>
      <c r="F1056" s="61">
        <v>6.4337387362930825E-5</v>
      </c>
    </row>
    <row r="1057" spans="1:6" x14ac:dyDescent="0.2">
      <c r="A1057" s="49" t="s">
        <v>638</v>
      </c>
      <c r="B1057" s="49" t="s">
        <v>795</v>
      </c>
      <c r="C1057" s="59">
        <v>28</v>
      </c>
      <c r="D1057" s="60">
        <v>1796972</v>
      </c>
      <c r="E1057" s="60">
        <v>107818</v>
      </c>
      <c r="F1057" s="61">
        <v>1.8590647845781566E-4</v>
      </c>
    </row>
    <row r="1058" spans="1:6" x14ac:dyDescent="0.2">
      <c r="A1058" s="49" t="s">
        <v>638</v>
      </c>
      <c r="B1058" s="49" t="s">
        <v>25</v>
      </c>
      <c r="C1058" s="59">
        <v>35</v>
      </c>
      <c r="D1058" s="60">
        <v>1849237</v>
      </c>
      <c r="E1058" s="60">
        <v>110954</v>
      </c>
      <c r="F1058" s="61">
        <v>1.9131376403576841E-4</v>
      </c>
    </row>
    <row r="1059" spans="1:6" x14ac:dyDescent="0.2">
      <c r="A1059" s="49" t="s">
        <v>638</v>
      </c>
      <c r="B1059" s="49" t="s">
        <v>53</v>
      </c>
      <c r="C1059" s="59">
        <v>360</v>
      </c>
      <c r="D1059" s="60">
        <v>15744637</v>
      </c>
      <c r="E1059" s="60">
        <v>943428</v>
      </c>
      <c r="F1059" s="61">
        <v>1.6267170338765337E-3</v>
      </c>
    </row>
    <row r="1060" spans="1:6" x14ac:dyDescent="0.2">
      <c r="A1060" s="49" t="s">
        <v>647</v>
      </c>
      <c r="B1060" s="49" t="s">
        <v>5</v>
      </c>
      <c r="C1060" s="59">
        <v>107</v>
      </c>
      <c r="D1060" s="60">
        <v>20594685</v>
      </c>
      <c r="E1060" s="60">
        <v>1235681</v>
      </c>
      <c r="F1060" s="61">
        <v>2.1306377711257131E-3</v>
      </c>
    </row>
    <row r="1061" spans="1:6" x14ac:dyDescent="0.2">
      <c r="A1061" s="49" t="s">
        <v>647</v>
      </c>
      <c r="B1061" s="49" t="s">
        <v>1</v>
      </c>
      <c r="C1061" s="59">
        <v>61</v>
      </c>
      <c r="D1061" s="60">
        <v>47479930</v>
      </c>
      <c r="E1061" s="60">
        <v>2848796</v>
      </c>
      <c r="F1061" s="61">
        <v>4.9120706394545572E-3</v>
      </c>
    </row>
    <row r="1062" spans="1:6" x14ac:dyDescent="0.2">
      <c r="A1062" s="49" t="s">
        <v>647</v>
      </c>
      <c r="B1062" s="49" t="s">
        <v>793</v>
      </c>
      <c r="C1062" s="59">
        <v>511</v>
      </c>
      <c r="D1062" s="60">
        <v>88057370</v>
      </c>
      <c r="E1062" s="60">
        <v>5280483</v>
      </c>
      <c r="F1062" s="61">
        <v>9.1049360875397594E-3</v>
      </c>
    </row>
    <row r="1063" spans="1:6" x14ac:dyDescent="0.2">
      <c r="A1063" s="49" t="s">
        <v>647</v>
      </c>
      <c r="B1063" s="49" t="s">
        <v>3</v>
      </c>
      <c r="C1063" s="59">
        <v>149</v>
      </c>
      <c r="D1063" s="60">
        <v>62400231</v>
      </c>
      <c r="E1063" s="60">
        <v>3744014</v>
      </c>
      <c r="F1063" s="61">
        <v>6.4556610031419638E-3</v>
      </c>
    </row>
    <row r="1064" spans="1:6" x14ac:dyDescent="0.2">
      <c r="A1064" s="49" t="s">
        <v>647</v>
      </c>
      <c r="B1064" s="49" t="s">
        <v>2</v>
      </c>
      <c r="C1064" s="59">
        <v>44</v>
      </c>
      <c r="D1064" s="60">
        <v>83736792</v>
      </c>
      <c r="E1064" s="60">
        <v>5024208</v>
      </c>
      <c r="F1064" s="61">
        <v>8.6630508479065196E-3</v>
      </c>
    </row>
    <row r="1065" spans="1:6" x14ac:dyDescent="0.2">
      <c r="A1065" s="49" t="s">
        <v>647</v>
      </c>
      <c r="B1065" s="49" t="s">
        <v>6</v>
      </c>
      <c r="C1065" s="59">
        <v>59</v>
      </c>
      <c r="D1065" s="60">
        <v>22173562</v>
      </c>
      <c r="E1065" s="60">
        <v>1330414</v>
      </c>
      <c r="F1065" s="61">
        <v>2.2939822815390416E-3</v>
      </c>
    </row>
    <row r="1066" spans="1:6" x14ac:dyDescent="0.2">
      <c r="A1066" s="49" t="s">
        <v>647</v>
      </c>
      <c r="B1066" s="49" t="s">
        <v>10</v>
      </c>
      <c r="C1066" s="59">
        <v>435</v>
      </c>
      <c r="D1066" s="60">
        <v>39847000</v>
      </c>
      <c r="E1066" s="60">
        <v>2390820</v>
      </c>
      <c r="F1066" s="61">
        <v>4.1224000336355232E-3</v>
      </c>
    </row>
    <row r="1067" spans="1:6" x14ac:dyDescent="0.2">
      <c r="A1067" s="49" t="s">
        <v>647</v>
      </c>
      <c r="B1067" s="49" t="s">
        <v>4</v>
      </c>
      <c r="C1067" s="59">
        <v>90</v>
      </c>
      <c r="D1067" s="60">
        <v>36652427</v>
      </c>
      <c r="E1067" s="60">
        <v>2198775</v>
      </c>
      <c r="F1067" s="61">
        <v>3.7912641411553139E-3</v>
      </c>
    </row>
    <row r="1068" spans="1:6" x14ac:dyDescent="0.2">
      <c r="A1068" s="49" t="s">
        <v>647</v>
      </c>
      <c r="B1068" s="49" t="s">
        <v>794</v>
      </c>
      <c r="C1068" s="59">
        <v>1384</v>
      </c>
      <c r="D1068" s="60">
        <v>78278059</v>
      </c>
      <c r="E1068" s="60">
        <v>4579268</v>
      </c>
      <c r="F1068" s="61">
        <v>7.8958577212948182E-3</v>
      </c>
    </row>
    <row r="1069" spans="1:6" x14ac:dyDescent="0.2">
      <c r="A1069" s="49" t="s">
        <v>647</v>
      </c>
      <c r="B1069" s="49" t="s">
        <v>8</v>
      </c>
      <c r="C1069" s="59">
        <v>604</v>
      </c>
      <c r="D1069" s="60">
        <v>63153505</v>
      </c>
      <c r="E1069" s="60">
        <v>3789210</v>
      </c>
      <c r="F1069" s="61">
        <v>6.5335907477150354E-3</v>
      </c>
    </row>
    <row r="1070" spans="1:6" x14ac:dyDescent="0.2">
      <c r="A1070" s="49" t="s">
        <v>647</v>
      </c>
      <c r="B1070" s="49" t="s">
        <v>795</v>
      </c>
      <c r="C1070" s="59">
        <v>132</v>
      </c>
      <c r="D1070" s="60">
        <v>81387125</v>
      </c>
      <c r="E1070" s="60">
        <v>4883228</v>
      </c>
      <c r="F1070" s="61">
        <v>8.4199643935762326E-3</v>
      </c>
    </row>
    <row r="1071" spans="1:6" x14ac:dyDescent="0.2">
      <c r="A1071" s="49" t="s">
        <v>647</v>
      </c>
      <c r="B1071" s="49" t="s">
        <v>25</v>
      </c>
      <c r="C1071" s="59">
        <v>201</v>
      </c>
      <c r="D1071" s="60">
        <v>44688821</v>
      </c>
      <c r="E1071" s="60">
        <v>2670396</v>
      </c>
      <c r="F1071" s="61">
        <v>4.6044623017291834E-3</v>
      </c>
    </row>
    <row r="1072" spans="1:6" x14ac:dyDescent="0.2">
      <c r="A1072" s="49" t="s">
        <v>647</v>
      </c>
      <c r="B1072" s="49" t="s">
        <v>53</v>
      </c>
      <c r="C1072" s="59">
        <v>3777</v>
      </c>
      <c r="D1072" s="60">
        <v>668449507</v>
      </c>
      <c r="E1072" s="60">
        <v>39975291</v>
      </c>
      <c r="F1072" s="61">
        <v>6.8927874521289692E-2</v>
      </c>
    </row>
    <row r="1073" spans="1:6" x14ac:dyDescent="0.2">
      <c r="A1073" s="49" t="s">
        <v>660</v>
      </c>
      <c r="B1073" s="49" t="s">
        <v>5</v>
      </c>
      <c r="C1073" s="59" t="s">
        <v>792</v>
      </c>
      <c r="D1073" s="60" t="s">
        <v>792</v>
      </c>
      <c r="E1073" s="60" t="s">
        <v>792</v>
      </c>
      <c r="F1073" s="61" t="s">
        <v>792</v>
      </c>
    </row>
    <row r="1074" spans="1:6" x14ac:dyDescent="0.2">
      <c r="A1074" s="49" t="s">
        <v>660</v>
      </c>
      <c r="B1074" s="49" t="s">
        <v>1</v>
      </c>
      <c r="C1074" s="59">
        <v>9</v>
      </c>
      <c r="D1074" s="60">
        <v>2365833</v>
      </c>
      <c r="E1074" s="60">
        <v>141950</v>
      </c>
      <c r="F1074" s="61">
        <v>2.447589884535693E-4</v>
      </c>
    </row>
    <row r="1075" spans="1:6" x14ac:dyDescent="0.2">
      <c r="A1075" s="49" t="s">
        <v>660</v>
      </c>
      <c r="B1075" s="49" t="s">
        <v>793</v>
      </c>
      <c r="C1075" s="59">
        <v>32</v>
      </c>
      <c r="D1075" s="60">
        <v>1917613</v>
      </c>
      <c r="E1075" s="60">
        <v>115057</v>
      </c>
      <c r="F1075" s="61">
        <v>1.9838841095105546E-4</v>
      </c>
    </row>
    <row r="1076" spans="1:6" x14ac:dyDescent="0.2">
      <c r="A1076" s="49" t="s">
        <v>660</v>
      </c>
      <c r="B1076" s="49" t="s">
        <v>3</v>
      </c>
      <c r="C1076" s="59">
        <v>13</v>
      </c>
      <c r="D1076" s="60">
        <v>3456895</v>
      </c>
      <c r="E1076" s="60">
        <v>207414</v>
      </c>
      <c r="F1076" s="61">
        <v>3.5763607489333301E-4</v>
      </c>
    </row>
    <row r="1077" spans="1:6" x14ac:dyDescent="0.2">
      <c r="A1077" s="49" t="s">
        <v>660</v>
      </c>
      <c r="B1077" s="49" t="s">
        <v>2</v>
      </c>
      <c r="C1077" s="59" t="s">
        <v>792</v>
      </c>
      <c r="D1077" s="60" t="s">
        <v>792</v>
      </c>
      <c r="E1077" s="60" t="s">
        <v>792</v>
      </c>
      <c r="F1077" s="61" t="s">
        <v>792</v>
      </c>
    </row>
    <row r="1078" spans="1:6" x14ac:dyDescent="0.2">
      <c r="A1078" s="49" t="s">
        <v>660</v>
      </c>
      <c r="B1078" s="49" t="s">
        <v>6</v>
      </c>
      <c r="C1078" s="59">
        <v>6</v>
      </c>
      <c r="D1078" s="60">
        <v>328225</v>
      </c>
      <c r="E1078" s="60">
        <v>19694</v>
      </c>
      <c r="F1078" s="61">
        <v>3.3957615488584666E-5</v>
      </c>
    </row>
    <row r="1079" spans="1:6" x14ac:dyDescent="0.2">
      <c r="A1079" s="49" t="s">
        <v>660</v>
      </c>
      <c r="B1079" s="49" t="s">
        <v>10</v>
      </c>
      <c r="C1079" s="59">
        <v>60</v>
      </c>
      <c r="D1079" s="60">
        <v>807925</v>
      </c>
      <c r="E1079" s="60">
        <v>48476</v>
      </c>
      <c r="F1079" s="61">
        <v>8.3585323876542617E-5</v>
      </c>
    </row>
    <row r="1080" spans="1:6" x14ac:dyDescent="0.2">
      <c r="A1080" s="49" t="s">
        <v>660</v>
      </c>
      <c r="B1080" s="49" t="s">
        <v>4</v>
      </c>
      <c r="C1080" s="59">
        <v>13</v>
      </c>
      <c r="D1080" s="60">
        <v>1754801</v>
      </c>
      <c r="E1080" s="60">
        <v>105288</v>
      </c>
      <c r="F1080" s="61">
        <v>1.8154409564141884E-4</v>
      </c>
    </row>
    <row r="1081" spans="1:6" x14ac:dyDescent="0.2">
      <c r="A1081" s="49" t="s">
        <v>660</v>
      </c>
      <c r="B1081" s="49" t="s">
        <v>794</v>
      </c>
      <c r="C1081" s="59">
        <v>167</v>
      </c>
      <c r="D1081" s="60">
        <v>3281655</v>
      </c>
      <c r="E1081" s="60">
        <v>195682</v>
      </c>
      <c r="F1081" s="61">
        <v>3.3740703331152765E-4</v>
      </c>
    </row>
    <row r="1082" spans="1:6" x14ac:dyDescent="0.2">
      <c r="A1082" s="49" t="s">
        <v>660</v>
      </c>
      <c r="B1082" s="49" t="s">
        <v>8</v>
      </c>
      <c r="C1082" s="59">
        <v>52</v>
      </c>
      <c r="D1082" s="60">
        <v>475970</v>
      </c>
      <c r="E1082" s="60">
        <v>28558</v>
      </c>
      <c r="F1082" s="61">
        <v>4.9241473703818472E-5</v>
      </c>
    </row>
    <row r="1083" spans="1:6" x14ac:dyDescent="0.2">
      <c r="A1083" s="49" t="s">
        <v>660</v>
      </c>
      <c r="B1083" s="49" t="s">
        <v>795</v>
      </c>
      <c r="C1083" s="59">
        <v>32</v>
      </c>
      <c r="D1083" s="60">
        <v>4544027</v>
      </c>
      <c r="E1083" s="60">
        <v>272642</v>
      </c>
      <c r="F1083" s="61">
        <v>4.7010623550516406E-4</v>
      </c>
    </row>
    <row r="1084" spans="1:6" x14ac:dyDescent="0.2">
      <c r="A1084" s="49" t="s">
        <v>660</v>
      </c>
      <c r="B1084" s="49" t="s">
        <v>25</v>
      </c>
      <c r="C1084" s="59">
        <v>32</v>
      </c>
      <c r="D1084" s="60">
        <v>969186</v>
      </c>
      <c r="E1084" s="60">
        <v>58151</v>
      </c>
      <c r="F1084" s="61">
        <v>1.0026755855979928E-4</v>
      </c>
    </row>
    <row r="1085" spans="1:6" x14ac:dyDescent="0.2">
      <c r="A1085" s="49" t="s">
        <v>660</v>
      </c>
      <c r="B1085" s="49" t="s">
        <v>53</v>
      </c>
      <c r="C1085" s="59">
        <v>421</v>
      </c>
      <c r="D1085" s="60">
        <v>20494261</v>
      </c>
      <c r="E1085" s="60">
        <v>1228438</v>
      </c>
      <c r="F1085" s="61">
        <v>2.1181489415845419E-3</v>
      </c>
    </row>
    <row r="1086" spans="1:6" x14ac:dyDescent="0.2">
      <c r="A1086" s="49" t="s">
        <v>668</v>
      </c>
      <c r="B1086" s="49" t="s">
        <v>5</v>
      </c>
      <c r="C1086" s="59">
        <v>15</v>
      </c>
      <c r="D1086" s="60">
        <v>984631</v>
      </c>
      <c r="E1086" s="60">
        <v>59078</v>
      </c>
      <c r="F1086" s="61">
        <v>1.0186594941782294E-4</v>
      </c>
    </row>
    <row r="1087" spans="1:6" x14ac:dyDescent="0.2">
      <c r="A1087" s="49" t="s">
        <v>668</v>
      </c>
      <c r="B1087" s="49" t="s">
        <v>1</v>
      </c>
      <c r="C1087" s="59">
        <v>20</v>
      </c>
      <c r="D1087" s="60">
        <v>4817749</v>
      </c>
      <c r="E1087" s="60">
        <v>289065</v>
      </c>
      <c r="F1087" s="61">
        <v>4.9842379004812263E-4</v>
      </c>
    </row>
    <row r="1088" spans="1:6" x14ac:dyDescent="0.2">
      <c r="A1088" s="49" t="s">
        <v>668</v>
      </c>
      <c r="B1088" s="49" t="s">
        <v>793</v>
      </c>
      <c r="C1088" s="59">
        <v>70</v>
      </c>
      <c r="D1088" s="60">
        <v>7962417</v>
      </c>
      <c r="E1088" s="60">
        <v>477745</v>
      </c>
      <c r="F1088" s="61">
        <v>8.237575409563259E-4</v>
      </c>
    </row>
    <row r="1089" spans="1:6" x14ac:dyDescent="0.2">
      <c r="A1089" s="49" t="s">
        <v>668</v>
      </c>
      <c r="B1089" s="49" t="s">
        <v>3</v>
      </c>
      <c r="C1089" s="59">
        <v>31</v>
      </c>
      <c r="D1089" s="60">
        <v>6485735</v>
      </c>
      <c r="E1089" s="60">
        <v>389144</v>
      </c>
      <c r="F1089" s="61">
        <v>6.7098620502131572E-4</v>
      </c>
    </row>
    <row r="1090" spans="1:6" x14ac:dyDescent="0.2">
      <c r="A1090" s="49" t="s">
        <v>668</v>
      </c>
      <c r="B1090" s="49" t="s">
        <v>2</v>
      </c>
      <c r="C1090" s="59">
        <v>11</v>
      </c>
      <c r="D1090" s="60">
        <v>9332044</v>
      </c>
      <c r="E1090" s="60">
        <v>559923</v>
      </c>
      <c r="F1090" s="61">
        <v>9.6545394217603295E-4</v>
      </c>
    </row>
    <row r="1091" spans="1:6" x14ac:dyDescent="0.2">
      <c r="A1091" s="49" t="s">
        <v>668</v>
      </c>
      <c r="B1091" s="49" t="s">
        <v>6</v>
      </c>
      <c r="C1091" s="59">
        <v>23</v>
      </c>
      <c r="D1091" s="60">
        <v>3568073</v>
      </c>
      <c r="E1091" s="60">
        <v>214084</v>
      </c>
      <c r="F1091" s="61">
        <v>3.6913690231837919E-4</v>
      </c>
    </row>
    <row r="1092" spans="1:6" x14ac:dyDescent="0.2">
      <c r="A1092" s="49" t="s">
        <v>668</v>
      </c>
      <c r="B1092" s="49" t="s">
        <v>10</v>
      </c>
      <c r="C1092" s="59">
        <v>223</v>
      </c>
      <c r="D1092" s="60">
        <v>9160293</v>
      </c>
      <c r="E1092" s="60">
        <v>549618</v>
      </c>
      <c r="F1092" s="61">
        <v>9.4768542244363398E-4</v>
      </c>
    </row>
    <row r="1093" spans="1:6" x14ac:dyDescent="0.2">
      <c r="A1093" s="49" t="s">
        <v>668</v>
      </c>
      <c r="B1093" s="49" t="s">
        <v>4</v>
      </c>
      <c r="C1093" s="59">
        <v>30</v>
      </c>
      <c r="D1093" s="60">
        <v>2885645</v>
      </c>
      <c r="E1093" s="60">
        <v>173120</v>
      </c>
      <c r="F1093" s="61">
        <v>2.9850423445637136E-4</v>
      </c>
    </row>
    <row r="1094" spans="1:6" x14ac:dyDescent="0.2">
      <c r="A1094" s="49" t="s">
        <v>668</v>
      </c>
      <c r="B1094" s="49" t="s">
        <v>794</v>
      </c>
      <c r="C1094" s="59">
        <v>447</v>
      </c>
      <c r="D1094" s="60">
        <v>13650226</v>
      </c>
      <c r="E1094" s="60">
        <v>808499</v>
      </c>
      <c r="F1094" s="61">
        <v>1.3940640888039613E-3</v>
      </c>
    </row>
    <row r="1095" spans="1:6" x14ac:dyDescent="0.2">
      <c r="A1095" s="49" t="s">
        <v>668</v>
      </c>
      <c r="B1095" s="49" t="s">
        <v>8</v>
      </c>
      <c r="C1095" s="59">
        <v>148</v>
      </c>
      <c r="D1095" s="60">
        <v>4909654</v>
      </c>
      <c r="E1095" s="60">
        <v>294579</v>
      </c>
      <c r="F1095" s="61">
        <v>5.0793137062109185E-4</v>
      </c>
    </row>
    <row r="1096" spans="1:6" x14ac:dyDescent="0.2">
      <c r="A1096" s="49" t="s">
        <v>668</v>
      </c>
      <c r="B1096" s="49" t="s">
        <v>795</v>
      </c>
      <c r="C1096" s="59">
        <v>77</v>
      </c>
      <c r="D1096" s="60">
        <v>14407852</v>
      </c>
      <c r="E1096" s="60">
        <v>864471</v>
      </c>
      <c r="F1096" s="61">
        <v>1.4905744805033146E-3</v>
      </c>
    </row>
    <row r="1097" spans="1:6" x14ac:dyDescent="0.2">
      <c r="A1097" s="49" t="s">
        <v>668</v>
      </c>
      <c r="B1097" s="49" t="s">
        <v>25</v>
      </c>
      <c r="C1097" s="59">
        <v>87</v>
      </c>
      <c r="D1097" s="60">
        <v>16273223</v>
      </c>
      <c r="E1097" s="60">
        <v>976374</v>
      </c>
      <c r="F1097" s="61">
        <v>1.6835245691607275E-3</v>
      </c>
    </row>
    <row r="1098" spans="1:6" x14ac:dyDescent="0.2">
      <c r="A1098" s="49" t="s">
        <v>668</v>
      </c>
      <c r="B1098" s="49" t="s">
        <v>53</v>
      </c>
      <c r="C1098" s="59">
        <v>1182</v>
      </c>
      <c r="D1098" s="60">
        <v>94437542</v>
      </c>
      <c r="E1098" s="60">
        <v>5655700</v>
      </c>
      <c r="F1098" s="61">
        <v>9.7519084959270998E-3</v>
      </c>
    </row>
    <row r="1099" spans="1:6" x14ac:dyDescent="0.2">
      <c r="A1099" s="49" t="s">
        <v>680</v>
      </c>
      <c r="B1099" s="49" t="s">
        <v>5</v>
      </c>
      <c r="C1099" s="59">
        <v>51</v>
      </c>
      <c r="D1099" s="60">
        <v>6129613</v>
      </c>
      <c r="E1099" s="60">
        <v>367777</v>
      </c>
      <c r="F1099" s="61">
        <v>6.3414389923556436E-4</v>
      </c>
    </row>
    <row r="1100" spans="1:6" x14ac:dyDescent="0.2">
      <c r="A1100" s="49" t="s">
        <v>680</v>
      </c>
      <c r="B1100" s="49" t="s">
        <v>1</v>
      </c>
      <c r="C1100" s="59">
        <v>31</v>
      </c>
      <c r="D1100" s="60">
        <v>31465360</v>
      </c>
      <c r="E1100" s="60">
        <v>1887922</v>
      </c>
      <c r="F1100" s="61">
        <v>3.2552721310266956E-3</v>
      </c>
    </row>
    <row r="1101" spans="1:6" x14ac:dyDescent="0.2">
      <c r="A1101" s="49" t="s">
        <v>680</v>
      </c>
      <c r="B1101" s="49" t="s">
        <v>793</v>
      </c>
      <c r="C1101" s="59">
        <v>203</v>
      </c>
      <c r="D1101" s="60">
        <v>37607360</v>
      </c>
      <c r="E1101" s="60">
        <v>2254685</v>
      </c>
      <c r="F1101" s="61">
        <v>3.8876676286117356E-3</v>
      </c>
    </row>
    <row r="1102" spans="1:6" x14ac:dyDescent="0.2">
      <c r="A1102" s="49" t="s">
        <v>680</v>
      </c>
      <c r="B1102" s="49" t="s">
        <v>3</v>
      </c>
      <c r="C1102" s="59">
        <v>66</v>
      </c>
      <c r="D1102" s="60">
        <v>22296235</v>
      </c>
      <c r="E1102" s="60">
        <v>1337774</v>
      </c>
      <c r="F1102" s="61">
        <v>2.3066728497321957E-3</v>
      </c>
    </row>
    <row r="1103" spans="1:6" x14ac:dyDescent="0.2">
      <c r="A1103" s="49" t="s">
        <v>680</v>
      </c>
      <c r="B1103" s="49" t="s">
        <v>2</v>
      </c>
      <c r="C1103" s="59">
        <v>23</v>
      </c>
      <c r="D1103" s="60">
        <v>37419505</v>
      </c>
      <c r="E1103" s="60">
        <v>2245170</v>
      </c>
      <c r="F1103" s="61">
        <v>3.8712612758457217E-3</v>
      </c>
    </row>
    <row r="1104" spans="1:6" x14ac:dyDescent="0.2">
      <c r="A1104" s="49" t="s">
        <v>680</v>
      </c>
      <c r="B1104" s="49" t="s">
        <v>6</v>
      </c>
      <c r="C1104" s="59">
        <v>25</v>
      </c>
      <c r="D1104" s="60">
        <v>7368901</v>
      </c>
      <c r="E1104" s="60">
        <v>442134</v>
      </c>
      <c r="F1104" s="61">
        <v>7.6235484748806207E-4</v>
      </c>
    </row>
    <row r="1105" spans="1:6" x14ac:dyDescent="0.2">
      <c r="A1105" s="49" t="s">
        <v>680</v>
      </c>
      <c r="B1105" s="49" t="s">
        <v>10</v>
      </c>
      <c r="C1105" s="59">
        <v>291</v>
      </c>
      <c r="D1105" s="60">
        <v>20098475</v>
      </c>
      <c r="E1105" s="60">
        <v>1205909</v>
      </c>
      <c r="F1105" s="61">
        <v>2.079303043374817E-3</v>
      </c>
    </row>
    <row r="1106" spans="1:6" x14ac:dyDescent="0.2">
      <c r="A1106" s="49" t="s">
        <v>680</v>
      </c>
      <c r="B1106" s="49" t="s">
        <v>4</v>
      </c>
      <c r="C1106" s="59">
        <v>46</v>
      </c>
      <c r="D1106" s="60">
        <v>11088894</v>
      </c>
      <c r="E1106" s="60">
        <v>665319</v>
      </c>
      <c r="F1106" s="61">
        <v>1.1471842581115906E-3</v>
      </c>
    </row>
    <row r="1107" spans="1:6" x14ac:dyDescent="0.2">
      <c r="A1107" s="49" t="s">
        <v>680</v>
      </c>
      <c r="B1107" s="49" t="s">
        <v>794</v>
      </c>
      <c r="C1107" s="59">
        <v>721</v>
      </c>
      <c r="D1107" s="60">
        <v>34706980</v>
      </c>
      <c r="E1107" s="60">
        <v>2040266</v>
      </c>
      <c r="F1107" s="61">
        <v>3.51795309852913E-3</v>
      </c>
    </row>
    <row r="1108" spans="1:6" x14ac:dyDescent="0.2">
      <c r="A1108" s="49" t="s">
        <v>680</v>
      </c>
      <c r="B1108" s="49" t="s">
        <v>8</v>
      </c>
      <c r="C1108" s="59">
        <v>320</v>
      </c>
      <c r="D1108" s="60">
        <v>18366941</v>
      </c>
      <c r="E1108" s="60">
        <v>1102016</v>
      </c>
      <c r="F1108" s="61">
        <v>1.9001642931993563E-3</v>
      </c>
    </row>
    <row r="1109" spans="1:6" x14ac:dyDescent="0.2">
      <c r="A1109" s="49" t="s">
        <v>680</v>
      </c>
      <c r="B1109" s="49" t="s">
        <v>795</v>
      </c>
      <c r="C1109" s="59">
        <v>90</v>
      </c>
      <c r="D1109" s="60">
        <v>14087203</v>
      </c>
      <c r="E1109" s="60">
        <v>845232</v>
      </c>
      <c r="F1109" s="61">
        <v>1.4574014042168881E-3</v>
      </c>
    </row>
    <row r="1110" spans="1:6" x14ac:dyDescent="0.2">
      <c r="A1110" s="49" t="s">
        <v>680</v>
      </c>
      <c r="B1110" s="49" t="s">
        <v>25</v>
      </c>
      <c r="C1110" s="59">
        <v>86</v>
      </c>
      <c r="D1110" s="60">
        <v>20405651</v>
      </c>
      <c r="E1110" s="60">
        <v>1219162</v>
      </c>
      <c r="F1110" s="61">
        <v>2.1021546874324089E-3</v>
      </c>
    </row>
    <row r="1111" spans="1:6" x14ac:dyDescent="0.2">
      <c r="A1111" s="49" t="s">
        <v>680</v>
      </c>
      <c r="B1111" s="49" t="s">
        <v>53</v>
      </c>
      <c r="C1111" s="59">
        <v>1953</v>
      </c>
      <c r="D1111" s="60">
        <v>261041118</v>
      </c>
      <c r="E1111" s="60">
        <v>15613366</v>
      </c>
      <c r="F1111" s="61">
        <v>2.6921533416804165E-2</v>
      </c>
    </row>
    <row r="1112" spans="1:6" x14ac:dyDescent="0.2">
      <c r="A1112" s="49" t="s">
        <v>694</v>
      </c>
      <c r="B1112" s="49" t="s">
        <v>5</v>
      </c>
      <c r="C1112" s="59" t="s">
        <v>792</v>
      </c>
      <c r="D1112" s="60" t="s">
        <v>792</v>
      </c>
      <c r="E1112" s="60" t="s">
        <v>792</v>
      </c>
      <c r="F1112" s="61" t="s">
        <v>792</v>
      </c>
    </row>
    <row r="1113" spans="1:6" x14ac:dyDescent="0.2">
      <c r="A1113" s="49" t="s">
        <v>694</v>
      </c>
      <c r="B1113" s="49" t="s">
        <v>1</v>
      </c>
      <c r="C1113" s="59">
        <v>8</v>
      </c>
      <c r="D1113" s="60">
        <v>2261597</v>
      </c>
      <c r="E1113" s="60">
        <v>135696</v>
      </c>
      <c r="F1113" s="61">
        <v>2.3397545401335356E-4</v>
      </c>
    </row>
    <row r="1114" spans="1:6" x14ac:dyDescent="0.2">
      <c r="A1114" s="49" t="s">
        <v>694</v>
      </c>
      <c r="B1114" s="49" t="s">
        <v>793</v>
      </c>
      <c r="C1114" s="59">
        <v>30</v>
      </c>
      <c r="D1114" s="60">
        <v>1523359</v>
      </c>
      <c r="E1114" s="60">
        <v>91343</v>
      </c>
      <c r="F1114" s="61">
        <v>1.574992622917533E-4</v>
      </c>
    </row>
    <row r="1115" spans="1:6" x14ac:dyDescent="0.2">
      <c r="A1115" s="49" t="s">
        <v>694</v>
      </c>
      <c r="B1115" s="49" t="s">
        <v>3</v>
      </c>
      <c r="C1115" s="59">
        <v>20</v>
      </c>
      <c r="D1115" s="60">
        <v>3826570</v>
      </c>
      <c r="E1115" s="60">
        <v>229594</v>
      </c>
      <c r="F1115" s="61">
        <v>3.9588020567107282E-4</v>
      </c>
    </row>
    <row r="1116" spans="1:6" x14ac:dyDescent="0.2">
      <c r="A1116" s="49" t="s">
        <v>694</v>
      </c>
      <c r="B1116" s="49" t="s">
        <v>2</v>
      </c>
      <c r="C1116" s="59" t="s">
        <v>792</v>
      </c>
      <c r="D1116" s="60" t="s">
        <v>792</v>
      </c>
      <c r="E1116" s="60" t="s">
        <v>792</v>
      </c>
      <c r="F1116" s="61" t="s">
        <v>792</v>
      </c>
    </row>
    <row r="1117" spans="1:6" x14ac:dyDescent="0.2">
      <c r="A1117" s="49" t="s">
        <v>694</v>
      </c>
      <c r="B1117" s="49" t="s">
        <v>6</v>
      </c>
      <c r="C1117" s="59">
        <v>9</v>
      </c>
      <c r="D1117" s="60">
        <v>560905</v>
      </c>
      <c r="E1117" s="60">
        <v>33654</v>
      </c>
      <c r="F1117" s="61">
        <v>5.8028312767991696E-5</v>
      </c>
    </row>
    <row r="1118" spans="1:6" x14ac:dyDescent="0.2">
      <c r="A1118" s="49" t="s">
        <v>694</v>
      </c>
      <c r="B1118" s="49" t="s">
        <v>10</v>
      </c>
      <c r="C1118" s="59">
        <v>62</v>
      </c>
      <c r="D1118" s="60">
        <v>2538811</v>
      </c>
      <c r="E1118" s="60">
        <v>152329</v>
      </c>
      <c r="F1118" s="61">
        <v>2.6265510357269289E-4</v>
      </c>
    </row>
    <row r="1119" spans="1:6" x14ac:dyDescent="0.2">
      <c r="A1119" s="49" t="s">
        <v>694</v>
      </c>
      <c r="B1119" s="49" t="s">
        <v>4</v>
      </c>
      <c r="C1119" s="59">
        <v>16</v>
      </c>
      <c r="D1119" s="60">
        <v>1382990</v>
      </c>
      <c r="E1119" s="60">
        <v>82979</v>
      </c>
      <c r="F1119" s="61">
        <v>1.4307753506790226E-4</v>
      </c>
    </row>
    <row r="1120" spans="1:6" x14ac:dyDescent="0.2">
      <c r="A1120" s="49" t="s">
        <v>694</v>
      </c>
      <c r="B1120" s="49" t="s">
        <v>794</v>
      </c>
      <c r="C1120" s="59">
        <v>147</v>
      </c>
      <c r="D1120" s="60">
        <v>1790895</v>
      </c>
      <c r="E1120" s="60">
        <v>105287</v>
      </c>
      <c r="F1120" s="61">
        <v>1.8154237137943608E-4</v>
      </c>
    </row>
    <row r="1121" spans="1:6" x14ac:dyDescent="0.2">
      <c r="A1121" s="49" t="s">
        <v>694</v>
      </c>
      <c r="B1121" s="49" t="s">
        <v>8</v>
      </c>
      <c r="C1121" s="59">
        <v>54</v>
      </c>
      <c r="D1121" s="60">
        <v>1433138</v>
      </c>
      <c r="E1121" s="60">
        <v>85988</v>
      </c>
      <c r="F1121" s="61">
        <v>1.4826583937404379E-4</v>
      </c>
    </row>
    <row r="1122" spans="1:6" x14ac:dyDescent="0.2">
      <c r="A1122" s="49" t="s">
        <v>694</v>
      </c>
      <c r="B1122" s="49" t="s">
        <v>795</v>
      </c>
      <c r="C1122" s="59">
        <v>29</v>
      </c>
      <c r="D1122" s="60">
        <v>1132442</v>
      </c>
      <c r="E1122" s="60">
        <v>67947</v>
      </c>
      <c r="F1122" s="61">
        <v>1.1715842894297057E-4</v>
      </c>
    </row>
    <row r="1123" spans="1:6" x14ac:dyDescent="0.2">
      <c r="A1123" s="49" t="s">
        <v>694</v>
      </c>
      <c r="B1123" s="49" t="s">
        <v>25</v>
      </c>
      <c r="C1123" s="59">
        <v>33</v>
      </c>
      <c r="D1123" s="60">
        <v>2539065</v>
      </c>
      <c r="E1123" s="60">
        <v>152344</v>
      </c>
      <c r="F1123" s="61">
        <v>2.626809675024344E-4</v>
      </c>
    </row>
    <row r="1124" spans="1:6" x14ac:dyDescent="0.2">
      <c r="A1124" s="49" t="s">
        <v>694</v>
      </c>
      <c r="B1124" s="49" t="s">
        <v>53</v>
      </c>
      <c r="C1124" s="59">
        <v>420</v>
      </c>
      <c r="D1124" s="60">
        <v>19776446</v>
      </c>
      <c r="E1124" s="60">
        <v>1184362</v>
      </c>
      <c r="F1124" s="61">
        <v>2.042150370432168E-3</v>
      </c>
    </row>
    <row r="1125" spans="1:6" x14ac:dyDescent="0.2">
      <c r="A1125" s="49" t="s">
        <v>702</v>
      </c>
      <c r="B1125" s="49" t="s">
        <v>5</v>
      </c>
      <c r="C1125" s="59" t="s">
        <v>792</v>
      </c>
      <c r="D1125" s="60" t="s">
        <v>792</v>
      </c>
      <c r="E1125" s="60" t="s">
        <v>792</v>
      </c>
      <c r="F1125" s="61" t="s">
        <v>792</v>
      </c>
    </row>
    <row r="1126" spans="1:6" x14ac:dyDescent="0.2">
      <c r="A1126" s="49" t="s">
        <v>702</v>
      </c>
      <c r="B1126" s="49" t="s">
        <v>1</v>
      </c>
      <c r="C1126" s="59" t="s">
        <v>792</v>
      </c>
      <c r="D1126" s="60" t="s">
        <v>792</v>
      </c>
      <c r="E1126" s="60" t="s">
        <v>792</v>
      </c>
      <c r="F1126" s="61" t="s">
        <v>792</v>
      </c>
    </row>
    <row r="1127" spans="1:6" x14ac:dyDescent="0.2">
      <c r="A1127" s="49" t="s">
        <v>702</v>
      </c>
      <c r="B1127" s="49" t="s">
        <v>793</v>
      </c>
      <c r="C1127" s="59">
        <v>11</v>
      </c>
      <c r="D1127" s="60">
        <v>295642</v>
      </c>
      <c r="E1127" s="60">
        <v>17739</v>
      </c>
      <c r="F1127" s="61">
        <v>3.0586683312278025E-5</v>
      </c>
    </row>
    <row r="1128" spans="1:6" x14ac:dyDescent="0.2">
      <c r="A1128" s="49" t="s">
        <v>702</v>
      </c>
      <c r="B1128" s="49" t="s">
        <v>3</v>
      </c>
      <c r="C1128" s="59">
        <v>7</v>
      </c>
      <c r="D1128" s="60">
        <v>1007028</v>
      </c>
      <c r="E1128" s="60">
        <v>60422</v>
      </c>
      <c r="F1128" s="61">
        <v>1.0418335752265984E-4</v>
      </c>
    </row>
    <row r="1129" spans="1:6" x14ac:dyDescent="0.2">
      <c r="A1129" s="49" t="s">
        <v>702</v>
      </c>
      <c r="B1129" s="49" t="s">
        <v>2</v>
      </c>
      <c r="C1129" s="59" t="s">
        <v>792</v>
      </c>
      <c r="D1129" s="60" t="s">
        <v>792</v>
      </c>
      <c r="E1129" s="60" t="s">
        <v>792</v>
      </c>
      <c r="F1129" s="61" t="s">
        <v>792</v>
      </c>
    </row>
    <row r="1130" spans="1:6" x14ac:dyDescent="0.2">
      <c r="A1130" s="49" t="s">
        <v>702</v>
      </c>
      <c r="B1130" s="49" t="s">
        <v>6</v>
      </c>
      <c r="C1130" s="59" t="s">
        <v>792</v>
      </c>
      <c r="D1130" s="60" t="s">
        <v>792</v>
      </c>
      <c r="E1130" s="60" t="s">
        <v>792</v>
      </c>
      <c r="F1130" s="61" t="s">
        <v>792</v>
      </c>
    </row>
    <row r="1131" spans="1:6" x14ac:dyDescent="0.2">
      <c r="A1131" s="49" t="s">
        <v>702</v>
      </c>
      <c r="B1131" s="49" t="s">
        <v>10</v>
      </c>
      <c r="C1131" s="59">
        <v>28</v>
      </c>
      <c r="D1131" s="60">
        <v>489442</v>
      </c>
      <c r="E1131" s="60">
        <v>29367</v>
      </c>
      <c r="F1131" s="61">
        <v>5.0636401647875801E-5</v>
      </c>
    </row>
    <row r="1132" spans="1:6" x14ac:dyDescent="0.2">
      <c r="A1132" s="49" t="s">
        <v>702</v>
      </c>
      <c r="B1132" s="49" t="s">
        <v>4</v>
      </c>
      <c r="C1132" s="59" t="s">
        <v>792</v>
      </c>
      <c r="D1132" s="60" t="s">
        <v>792</v>
      </c>
      <c r="E1132" s="60" t="s">
        <v>792</v>
      </c>
      <c r="F1132" s="61" t="s">
        <v>792</v>
      </c>
    </row>
    <row r="1133" spans="1:6" x14ac:dyDescent="0.2">
      <c r="A1133" s="49" t="s">
        <v>702</v>
      </c>
      <c r="B1133" s="49" t="s">
        <v>794</v>
      </c>
      <c r="C1133" s="59">
        <v>78</v>
      </c>
      <c r="D1133" s="60">
        <v>1717637</v>
      </c>
      <c r="E1133" s="60">
        <v>102786</v>
      </c>
      <c r="F1133" s="61">
        <v>1.7722999216053943E-4</v>
      </c>
    </row>
    <row r="1134" spans="1:6" x14ac:dyDescent="0.2">
      <c r="A1134" s="49" t="s">
        <v>702</v>
      </c>
      <c r="B1134" s="49" t="s">
        <v>8</v>
      </c>
      <c r="C1134" s="59">
        <v>25</v>
      </c>
      <c r="D1134" s="60">
        <v>408238</v>
      </c>
      <c r="E1134" s="60">
        <v>24494</v>
      </c>
      <c r="F1134" s="61">
        <v>4.2234073005859288E-5</v>
      </c>
    </row>
    <row r="1135" spans="1:6" x14ac:dyDescent="0.2">
      <c r="A1135" s="49" t="s">
        <v>702</v>
      </c>
      <c r="B1135" s="49" t="s">
        <v>795</v>
      </c>
      <c r="C1135" s="59">
        <v>24</v>
      </c>
      <c r="D1135" s="60">
        <v>1418216</v>
      </c>
      <c r="E1135" s="60">
        <v>85093</v>
      </c>
      <c r="F1135" s="61">
        <v>1.4672262489946863E-4</v>
      </c>
    </row>
    <row r="1136" spans="1:6" x14ac:dyDescent="0.2">
      <c r="A1136" s="49" t="s">
        <v>702</v>
      </c>
      <c r="B1136" s="49" t="s">
        <v>25</v>
      </c>
      <c r="C1136" s="59">
        <v>11</v>
      </c>
      <c r="D1136" s="60">
        <v>554257</v>
      </c>
      <c r="E1136" s="60">
        <v>33255</v>
      </c>
      <c r="F1136" s="61">
        <v>5.7340332236868242E-5</v>
      </c>
    </row>
    <row r="1137" spans="1:6" x14ac:dyDescent="0.2">
      <c r="A1137" s="49" t="s">
        <v>702</v>
      </c>
      <c r="B1137" s="49" t="s">
        <v>53</v>
      </c>
      <c r="C1137" s="59">
        <v>196</v>
      </c>
      <c r="D1137" s="60">
        <v>6695502</v>
      </c>
      <c r="E1137" s="60">
        <v>401458</v>
      </c>
      <c r="F1137" s="61">
        <v>6.9221876707709063E-4</v>
      </c>
    </row>
    <row r="1138" spans="1:6" x14ac:dyDescent="0.2">
      <c r="A1138" s="49" t="s">
        <v>366</v>
      </c>
      <c r="B1138" s="49" t="s">
        <v>5</v>
      </c>
      <c r="C1138" s="59" t="s">
        <v>792</v>
      </c>
      <c r="D1138" s="60" t="s">
        <v>792</v>
      </c>
      <c r="E1138" s="60" t="s">
        <v>792</v>
      </c>
      <c r="F1138" s="61" t="s">
        <v>792</v>
      </c>
    </row>
    <row r="1139" spans="1:6" x14ac:dyDescent="0.2">
      <c r="A1139" s="49" t="s">
        <v>366</v>
      </c>
      <c r="B1139" s="49" t="s">
        <v>1</v>
      </c>
      <c r="C1139" s="59">
        <v>8</v>
      </c>
      <c r="D1139" s="60">
        <v>1168955</v>
      </c>
      <c r="E1139" s="60">
        <v>70137</v>
      </c>
      <c r="F1139" s="61">
        <v>1.2093456268522713E-4</v>
      </c>
    </row>
    <row r="1140" spans="1:6" x14ac:dyDescent="0.2">
      <c r="A1140" s="49" t="s">
        <v>366</v>
      </c>
      <c r="B1140" s="49" t="s">
        <v>793</v>
      </c>
      <c r="C1140" s="59">
        <v>38</v>
      </c>
      <c r="D1140" s="60">
        <v>3430020</v>
      </c>
      <c r="E1140" s="60">
        <v>205560</v>
      </c>
      <c r="F1140" s="61">
        <v>3.5443929317728568E-4</v>
      </c>
    </row>
    <row r="1141" spans="1:6" x14ac:dyDescent="0.2">
      <c r="A1141" s="49" t="s">
        <v>366</v>
      </c>
      <c r="B1141" s="49" t="s">
        <v>3</v>
      </c>
      <c r="C1141" s="59">
        <v>10</v>
      </c>
      <c r="D1141" s="60">
        <v>4147486</v>
      </c>
      <c r="E1141" s="60">
        <v>248849</v>
      </c>
      <c r="F1141" s="61">
        <v>4.2908087014922343E-4</v>
      </c>
    </row>
    <row r="1142" spans="1:6" x14ac:dyDescent="0.2">
      <c r="A1142" s="49" t="s">
        <v>366</v>
      </c>
      <c r="B1142" s="49" t="s">
        <v>2</v>
      </c>
      <c r="C1142" s="59">
        <v>6</v>
      </c>
      <c r="D1142" s="60">
        <v>8248196</v>
      </c>
      <c r="E1142" s="60">
        <v>494892</v>
      </c>
      <c r="F1142" s="61">
        <v>8.5332346117480669E-4</v>
      </c>
    </row>
    <row r="1143" spans="1:6" x14ac:dyDescent="0.2">
      <c r="A1143" s="49" t="s">
        <v>366</v>
      </c>
      <c r="B1143" s="49" t="s">
        <v>6</v>
      </c>
      <c r="C1143" s="59" t="s">
        <v>792</v>
      </c>
      <c r="D1143" s="60" t="s">
        <v>792</v>
      </c>
      <c r="E1143" s="60" t="s">
        <v>792</v>
      </c>
      <c r="F1143" s="61" t="s">
        <v>792</v>
      </c>
    </row>
    <row r="1144" spans="1:6" x14ac:dyDescent="0.2">
      <c r="A1144" s="49" t="s">
        <v>366</v>
      </c>
      <c r="B1144" s="49" t="s">
        <v>10</v>
      </c>
      <c r="C1144" s="59">
        <v>51</v>
      </c>
      <c r="D1144" s="60">
        <v>1069824</v>
      </c>
      <c r="E1144" s="60">
        <v>64189</v>
      </c>
      <c r="F1144" s="61">
        <v>1.1067865241173764E-4</v>
      </c>
    </row>
    <row r="1145" spans="1:6" x14ac:dyDescent="0.2">
      <c r="A1145" s="49" t="s">
        <v>366</v>
      </c>
      <c r="B1145" s="49" t="s">
        <v>4</v>
      </c>
      <c r="C1145" s="59">
        <v>12</v>
      </c>
      <c r="D1145" s="60">
        <v>2377209</v>
      </c>
      <c r="E1145" s="60">
        <v>142633</v>
      </c>
      <c r="F1145" s="61">
        <v>2.4593665938779815E-4</v>
      </c>
    </row>
    <row r="1146" spans="1:6" x14ac:dyDescent="0.2">
      <c r="A1146" s="49" t="s">
        <v>366</v>
      </c>
      <c r="B1146" s="49" t="s">
        <v>794</v>
      </c>
      <c r="C1146" s="59">
        <v>131</v>
      </c>
      <c r="D1146" s="60">
        <v>3469940</v>
      </c>
      <c r="E1146" s="60">
        <v>202709</v>
      </c>
      <c r="F1146" s="61">
        <v>3.495234222644211E-4</v>
      </c>
    </row>
    <row r="1147" spans="1:6" x14ac:dyDescent="0.2">
      <c r="A1147" s="49" t="s">
        <v>366</v>
      </c>
      <c r="B1147" s="49" t="s">
        <v>8</v>
      </c>
      <c r="C1147" s="59">
        <v>46</v>
      </c>
      <c r="D1147" s="60">
        <v>2278545</v>
      </c>
      <c r="E1147" s="60">
        <v>136713</v>
      </c>
      <c r="F1147" s="61">
        <v>2.3572902844982613E-4</v>
      </c>
    </row>
    <row r="1148" spans="1:6" x14ac:dyDescent="0.2">
      <c r="A1148" s="49" t="s">
        <v>366</v>
      </c>
      <c r="B1148" s="49" t="s">
        <v>795</v>
      </c>
      <c r="C1148" s="59">
        <v>17</v>
      </c>
      <c r="D1148" s="60">
        <v>3640331</v>
      </c>
      <c r="E1148" s="60">
        <v>218420</v>
      </c>
      <c r="F1148" s="61">
        <v>3.7661330227565062E-4</v>
      </c>
    </row>
    <row r="1149" spans="1:6" x14ac:dyDescent="0.2">
      <c r="A1149" s="49" t="s">
        <v>366</v>
      </c>
      <c r="B1149" s="49" t="s">
        <v>25</v>
      </c>
      <c r="C1149" s="59">
        <v>18</v>
      </c>
      <c r="D1149" s="60">
        <v>1931370</v>
      </c>
      <c r="E1149" s="60">
        <v>115882</v>
      </c>
      <c r="F1149" s="61">
        <v>1.9981092708683704E-4</v>
      </c>
    </row>
    <row r="1150" spans="1:6" x14ac:dyDescent="0.2">
      <c r="A1150" s="49" t="s">
        <v>366</v>
      </c>
      <c r="B1150" s="49" t="s">
        <v>53</v>
      </c>
      <c r="C1150" s="59">
        <v>348</v>
      </c>
      <c r="D1150" s="60">
        <v>32824440</v>
      </c>
      <c r="E1150" s="60">
        <v>1963738</v>
      </c>
      <c r="F1150" s="61">
        <v>3.3859987775120481E-3</v>
      </c>
    </row>
    <row r="1151" spans="1:6" x14ac:dyDescent="0.2">
      <c r="A1151" s="49" t="s">
        <v>709</v>
      </c>
      <c r="B1151" s="49" t="s">
        <v>5</v>
      </c>
      <c r="C1151" s="59" t="s">
        <v>792</v>
      </c>
      <c r="D1151" s="60" t="s">
        <v>792</v>
      </c>
      <c r="E1151" s="60" t="s">
        <v>792</v>
      </c>
      <c r="F1151" s="61" t="s">
        <v>792</v>
      </c>
    </row>
    <row r="1152" spans="1:6" x14ac:dyDescent="0.2">
      <c r="A1152" s="49" t="s">
        <v>709</v>
      </c>
      <c r="B1152" s="49" t="s">
        <v>1</v>
      </c>
      <c r="C1152" s="59">
        <v>6</v>
      </c>
      <c r="D1152" s="60">
        <v>238688</v>
      </c>
      <c r="E1152" s="60">
        <v>14321</v>
      </c>
      <c r="F1152" s="61">
        <v>2.4693155855185388E-5</v>
      </c>
    </row>
    <row r="1153" spans="1:6" x14ac:dyDescent="0.2">
      <c r="A1153" s="49" t="s">
        <v>709</v>
      </c>
      <c r="B1153" s="49" t="s">
        <v>793</v>
      </c>
      <c r="C1153" s="59">
        <v>15</v>
      </c>
      <c r="D1153" s="60">
        <v>706382</v>
      </c>
      <c r="E1153" s="60">
        <v>42383</v>
      </c>
      <c r="F1153" s="61">
        <v>7.3079395615552141E-5</v>
      </c>
    </row>
    <row r="1154" spans="1:6" x14ac:dyDescent="0.2">
      <c r="A1154" s="49" t="s">
        <v>709</v>
      </c>
      <c r="B1154" s="49" t="s">
        <v>3</v>
      </c>
      <c r="C1154" s="59">
        <v>11</v>
      </c>
      <c r="D1154" s="60">
        <v>2230535</v>
      </c>
      <c r="E1154" s="60">
        <v>133832</v>
      </c>
      <c r="F1154" s="61">
        <v>2.3076142967747858E-4</v>
      </c>
    </row>
    <row r="1155" spans="1:6" x14ac:dyDescent="0.2">
      <c r="A1155" s="49" t="s">
        <v>709</v>
      </c>
      <c r="B1155" s="49" t="s">
        <v>2</v>
      </c>
      <c r="C1155" s="59" t="s">
        <v>792</v>
      </c>
      <c r="D1155" s="60" t="s">
        <v>792</v>
      </c>
      <c r="E1155" s="60" t="s">
        <v>792</v>
      </c>
      <c r="F1155" s="61" t="s">
        <v>792</v>
      </c>
    </row>
    <row r="1156" spans="1:6" x14ac:dyDescent="0.2">
      <c r="A1156" s="49" t="s">
        <v>709</v>
      </c>
      <c r="B1156" s="49" t="s">
        <v>6</v>
      </c>
      <c r="C1156" s="59">
        <v>6</v>
      </c>
      <c r="D1156" s="60">
        <v>260459</v>
      </c>
      <c r="E1156" s="60">
        <v>15628</v>
      </c>
      <c r="F1156" s="61">
        <v>2.6946766266659956E-5</v>
      </c>
    </row>
    <row r="1157" spans="1:6" x14ac:dyDescent="0.2">
      <c r="A1157" s="49" t="s">
        <v>709</v>
      </c>
      <c r="B1157" s="49" t="s">
        <v>10</v>
      </c>
      <c r="C1157" s="59">
        <v>51</v>
      </c>
      <c r="D1157" s="60">
        <v>882562</v>
      </c>
      <c r="E1157" s="60">
        <v>52954</v>
      </c>
      <c r="F1157" s="61">
        <v>9.1306569035366742E-5</v>
      </c>
    </row>
    <row r="1158" spans="1:6" x14ac:dyDescent="0.2">
      <c r="A1158" s="49" t="s">
        <v>709</v>
      </c>
      <c r="B1158" s="49" t="s">
        <v>4</v>
      </c>
      <c r="C1158" s="59">
        <v>6</v>
      </c>
      <c r="D1158" s="60">
        <v>325971</v>
      </c>
      <c r="E1158" s="60">
        <v>19558</v>
      </c>
      <c r="F1158" s="61">
        <v>3.3723115858928553E-5</v>
      </c>
    </row>
    <row r="1159" spans="1:6" x14ac:dyDescent="0.2">
      <c r="A1159" s="49" t="s">
        <v>709</v>
      </c>
      <c r="B1159" s="49" t="s">
        <v>794</v>
      </c>
      <c r="C1159" s="59">
        <v>85</v>
      </c>
      <c r="D1159" s="60">
        <v>685648</v>
      </c>
      <c r="E1159" s="60">
        <v>40150</v>
      </c>
      <c r="F1159" s="61">
        <v>6.9229118608036679E-5</v>
      </c>
    </row>
    <row r="1160" spans="1:6" x14ac:dyDescent="0.2">
      <c r="A1160" s="49" t="s">
        <v>709</v>
      </c>
      <c r="B1160" s="49" t="s">
        <v>8</v>
      </c>
      <c r="C1160" s="59">
        <v>49</v>
      </c>
      <c r="D1160" s="60">
        <v>507639</v>
      </c>
      <c r="E1160" s="60">
        <v>30458</v>
      </c>
      <c r="F1160" s="61">
        <v>5.251757147107301E-5</v>
      </c>
    </row>
    <row r="1161" spans="1:6" x14ac:dyDescent="0.2">
      <c r="A1161" s="49" t="s">
        <v>709</v>
      </c>
      <c r="B1161" s="49" t="s">
        <v>795</v>
      </c>
      <c r="C1161" s="59">
        <v>21</v>
      </c>
      <c r="D1161" s="60">
        <v>482281</v>
      </c>
      <c r="E1161" s="60">
        <v>28937</v>
      </c>
      <c r="F1161" s="61">
        <v>4.9894968995286612E-5</v>
      </c>
    </row>
    <row r="1162" spans="1:6" x14ac:dyDescent="0.2">
      <c r="A1162" s="49" t="s">
        <v>709</v>
      </c>
      <c r="B1162" s="49" t="s">
        <v>25</v>
      </c>
      <c r="C1162" s="59">
        <v>13</v>
      </c>
      <c r="D1162" s="60">
        <v>2390802</v>
      </c>
      <c r="E1162" s="60">
        <v>143448</v>
      </c>
      <c r="F1162" s="61">
        <v>2.4734193290375207E-4</v>
      </c>
    </row>
    <row r="1163" spans="1:6" x14ac:dyDescent="0.2">
      <c r="A1163" s="49" t="s">
        <v>709</v>
      </c>
      <c r="B1163" s="49" t="s">
        <v>53</v>
      </c>
      <c r="C1163" s="59">
        <v>268</v>
      </c>
      <c r="D1163" s="60">
        <v>9053151</v>
      </c>
      <c r="E1163" s="60">
        <v>542200</v>
      </c>
      <c r="F1163" s="61">
        <v>9.3489484705547917E-4</v>
      </c>
    </row>
    <row r="1164" spans="1:6" x14ac:dyDescent="0.2">
      <c r="A1164" s="49" t="s">
        <v>500</v>
      </c>
      <c r="B1164" s="49" t="s">
        <v>5</v>
      </c>
      <c r="C1164" s="59">
        <v>17</v>
      </c>
      <c r="D1164" s="60">
        <v>2388385</v>
      </c>
      <c r="E1164" s="60">
        <v>143303</v>
      </c>
      <c r="F1164" s="61">
        <v>2.4709191491625106E-4</v>
      </c>
    </row>
    <row r="1165" spans="1:6" x14ac:dyDescent="0.2">
      <c r="A1165" s="49" t="s">
        <v>500</v>
      </c>
      <c r="B1165" s="49" t="s">
        <v>1</v>
      </c>
      <c r="C1165" s="59">
        <v>12</v>
      </c>
      <c r="D1165" s="60">
        <v>16119965</v>
      </c>
      <c r="E1165" s="60">
        <v>967198</v>
      </c>
      <c r="F1165" s="61">
        <v>1.6677027412068709E-3</v>
      </c>
    </row>
    <row r="1166" spans="1:6" x14ac:dyDescent="0.2">
      <c r="A1166" s="49" t="s">
        <v>500</v>
      </c>
      <c r="B1166" s="49" t="s">
        <v>793</v>
      </c>
      <c r="C1166" s="59">
        <v>80</v>
      </c>
      <c r="D1166" s="60">
        <v>12479602</v>
      </c>
      <c r="E1166" s="60">
        <v>748776</v>
      </c>
      <c r="F1166" s="61">
        <v>1.2910859904072547E-3</v>
      </c>
    </row>
    <row r="1167" spans="1:6" x14ac:dyDescent="0.2">
      <c r="A1167" s="49" t="s">
        <v>500</v>
      </c>
      <c r="B1167" s="49" t="s">
        <v>3</v>
      </c>
      <c r="C1167" s="59">
        <v>40</v>
      </c>
      <c r="D1167" s="60">
        <v>10883631</v>
      </c>
      <c r="E1167" s="60">
        <v>653018</v>
      </c>
      <c r="F1167" s="61">
        <v>1.1259741114615915E-3</v>
      </c>
    </row>
    <row r="1168" spans="1:6" x14ac:dyDescent="0.2">
      <c r="A1168" s="49" t="s">
        <v>500</v>
      </c>
      <c r="B1168" s="49" t="s">
        <v>2</v>
      </c>
      <c r="C1168" s="59">
        <v>8</v>
      </c>
      <c r="D1168" s="60">
        <v>15232115</v>
      </c>
      <c r="E1168" s="60">
        <v>913927</v>
      </c>
      <c r="F1168" s="61">
        <v>1.5758495811229675E-3</v>
      </c>
    </row>
    <row r="1169" spans="1:6" x14ac:dyDescent="0.2">
      <c r="A1169" s="49" t="s">
        <v>500</v>
      </c>
      <c r="B1169" s="49" t="s">
        <v>6</v>
      </c>
      <c r="C1169" s="59">
        <v>8</v>
      </c>
      <c r="D1169" s="60">
        <v>1509670</v>
      </c>
      <c r="E1169" s="60">
        <v>90580</v>
      </c>
      <c r="F1169" s="61">
        <v>1.5618365039890317E-4</v>
      </c>
    </row>
    <row r="1170" spans="1:6" x14ac:dyDescent="0.2">
      <c r="A1170" s="49" t="s">
        <v>500</v>
      </c>
      <c r="B1170" s="49" t="s">
        <v>10</v>
      </c>
      <c r="C1170" s="59">
        <v>98</v>
      </c>
      <c r="D1170" s="60">
        <v>4455316</v>
      </c>
      <c r="E1170" s="60">
        <v>267319</v>
      </c>
      <c r="F1170" s="61">
        <v>4.6092798897090308E-4</v>
      </c>
    </row>
    <row r="1171" spans="1:6" x14ac:dyDescent="0.2">
      <c r="A1171" s="49" t="s">
        <v>500</v>
      </c>
      <c r="B1171" s="49" t="s">
        <v>4</v>
      </c>
      <c r="C1171" s="59">
        <v>36</v>
      </c>
      <c r="D1171" s="60">
        <v>7352898</v>
      </c>
      <c r="E1171" s="60">
        <v>441173</v>
      </c>
      <c r="F1171" s="61">
        <v>7.6069783172262432E-4</v>
      </c>
    </row>
    <row r="1172" spans="1:6" x14ac:dyDescent="0.2">
      <c r="A1172" s="49" t="s">
        <v>500</v>
      </c>
      <c r="B1172" s="49" t="s">
        <v>794</v>
      </c>
      <c r="C1172" s="59">
        <v>273</v>
      </c>
      <c r="D1172" s="60">
        <v>9309511</v>
      </c>
      <c r="E1172" s="60">
        <v>544384</v>
      </c>
      <c r="F1172" s="61">
        <v>9.3866063522583918E-4</v>
      </c>
    </row>
    <row r="1173" spans="1:6" x14ac:dyDescent="0.2">
      <c r="A1173" s="49" t="s">
        <v>500</v>
      </c>
      <c r="B1173" s="49" t="s">
        <v>8</v>
      </c>
      <c r="C1173" s="59">
        <v>104</v>
      </c>
      <c r="D1173" s="60">
        <v>8337729</v>
      </c>
      <c r="E1173" s="60">
        <v>500264</v>
      </c>
      <c r="F1173" s="61">
        <v>8.6258619654622324E-4</v>
      </c>
    </row>
    <row r="1174" spans="1:6" x14ac:dyDescent="0.2">
      <c r="A1174" s="49" t="s">
        <v>500</v>
      </c>
      <c r="B1174" s="49" t="s">
        <v>795</v>
      </c>
      <c r="C1174" s="59">
        <v>35</v>
      </c>
      <c r="D1174" s="60">
        <v>5027097</v>
      </c>
      <c r="E1174" s="60">
        <v>301626</v>
      </c>
      <c r="F1174" s="61">
        <v>5.2008224481364066E-4</v>
      </c>
    </row>
    <row r="1175" spans="1:6" x14ac:dyDescent="0.2">
      <c r="A1175" s="49" t="s">
        <v>500</v>
      </c>
      <c r="B1175" s="49" t="s">
        <v>25</v>
      </c>
      <c r="C1175" s="59">
        <v>37</v>
      </c>
      <c r="D1175" s="60">
        <v>4491353</v>
      </c>
      <c r="E1175" s="60">
        <v>269481</v>
      </c>
      <c r="F1175" s="61">
        <v>4.6465584337764215E-4</v>
      </c>
    </row>
    <row r="1176" spans="1:6" x14ac:dyDescent="0.2">
      <c r="A1176" s="49" t="s">
        <v>500</v>
      </c>
      <c r="B1176" s="49" t="s">
        <v>53</v>
      </c>
      <c r="C1176" s="59">
        <v>748</v>
      </c>
      <c r="D1176" s="60">
        <v>97587272</v>
      </c>
      <c r="E1176" s="60">
        <v>5841049</v>
      </c>
      <c r="F1176" s="61">
        <v>1.0071498730170712E-2</v>
      </c>
    </row>
    <row r="1177" spans="1:6" x14ac:dyDescent="0.2">
      <c r="A1177" s="49" t="s">
        <v>721</v>
      </c>
      <c r="B1177" s="49" t="s">
        <v>5</v>
      </c>
      <c r="C1177" s="59">
        <v>26</v>
      </c>
      <c r="D1177" s="60">
        <v>399187</v>
      </c>
      <c r="E1177" s="60">
        <v>23951</v>
      </c>
      <c r="F1177" s="61">
        <v>4.12977987492176E-5</v>
      </c>
    </row>
    <row r="1178" spans="1:6" x14ac:dyDescent="0.2">
      <c r="A1178" s="49" t="s">
        <v>721</v>
      </c>
      <c r="B1178" s="49" t="s">
        <v>1</v>
      </c>
      <c r="C1178" s="59">
        <v>17</v>
      </c>
      <c r="D1178" s="60">
        <v>1140611</v>
      </c>
      <c r="E1178" s="60">
        <v>68437</v>
      </c>
      <c r="F1178" s="61">
        <v>1.1800331731452569E-4</v>
      </c>
    </row>
    <row r="1179" spans="1:6" x14ac:dyDescent="0.2">
      <c r="A1179" s="49" t="s">
        <v>721</v>
      </c>
      <c r="B1179" s="49" t="s">
        <v>793</v>
      </c>
      <c r="C1179" s="59">
        <v>93</v>
      </c>
      <c r="D1179" s="60">
        <v>9911836</v>
      </c>
      <c r="E1179" s="60">
        <v>594710</v>
      </c>
      <c r="F1179" s="61">
        <v>1.025435843770498E-3</v>
      </c>
    </row>
    <row r="1180" spans="1:6" x14ac:dyDescent="0.2">
      <c r="A1180" s="49" t="s">
        <v>721</v>
      </c>
      <c r="B1180" s="49" t="s">
        <v>3</v>
      </c>
      <c r="C1180" s="59">
        <v>35</v>
      </c>
      <c r="D1180" s="60">
        <v>12856247</v>
      </c>
      <c r="E1180" s="60">
        <v>771375</v>
      </c>
      <c r="F1180" s="61">
        <v>1.3300525869557732E-3</v>
      </c>
    </row>
    <row r="1181" spans="1:6" x14ac:dyDescent="0.2">
      <c r="A1181" s="49" t="s">
        <v>721</v>
      </c>
      <c r="B1181" s="49" t="s">
        <v>2</v>
      </c>
      <c r="C1181" s="59">
        <v>8</v>
      </c>
      <c r="D1181" s="60">
        <v>13962946</v>
      </c>
      <c r="E1181" s="60">
        <v>837777</v>
      </c>
      <c r="F1181" s="61">
        <v>1.444547031135371E-3</v>
      </c>
    </row>
    <row r="1182" spans="1:6" x14ac:dyDescent="0.2">
      <c r="A1182" s="49" t="s">
        <v>721</v>
      </c>
      <c r="B1182" s="49" t="s">
        <v>6</v>
      </c>
      <c r="C1182" s="59">
        <v>12</v>
      </c>
      <c r="D1182" s="60">
        <v>920404</v>
      </c>
      <c r="E1182" s="60">
        <v>55224</v>
      </c>
      <c r="F1182" s="61">
        <v>9.5220643736244526E-5</v>
      </c>
    </row>
    <row r="1183" spans="1:6" x14ac:dyDescent="0.2">
      <c r="A1183" s="49" t="s">
        <v>721</v>
      </c>
      <c r="B1183" s="49" t="s">
        <v>10</v>
      </c>
      <c r="C1183" s="59">
        <v>170</v>
      </c>
      <c r="D1183" s="60">
        <v>8081496</v>
      </c>
      <c r="E1183" s="60">
        <v>484890</v>
      </c>
      <c r="F1183" s="61">
        <v>8.3607739282318572E-4</v>
      </c>
    </row>
    <row r="1184" spans="1:6" x14ac:dyDescent="0.2">
      <c r="A1184" s="49" t="s">
        <v>721</v>
      </c>
      <c r="B1184" s="49" t="s">
        <v>4</v>
      </c>
      <c r="C1184" s="59">
        <v>29</v>
      </c>
      <c r="D1184" s="60">
        <v>8331912</v>
      </c>
      <c r="E1184" s="60">
        <v>499915</v>
      </c>
      <c r="F1184" s="61">
        <v>8.6198442911423806E-4</v>
      </c>
    </row>
    <row r="1185" spans="1:6" x14ac:dyDescent="0.2">
      <c r="A1185" s="49" t="s">
        <v>721</v>
      </c>
      <c r="B1185" s="49" t="s">
        <v>794</v>
      </c>
      <c r="C1185" s="59">
        <v>397</v>
      </c>
      <c r="D1185" s="60">
        <v>11354768</v>
      </c>
      <c r="E1185" s="60">
        <v>675195</v>
      </c>
      <c r="F1185" s="61">
        <v>1.164213069453383E-3</v>
      </c>
    </row>
    <row r="1186" spans="1:6" x14ac:dyDescent="0.2">
      <c r="A1186" s="49" t="s">
        <v>721</v>
      </c>
      <c r="B1186" s="49" t="s">
        <v>8</v>
      </c>
      <c r="C1186" s="59">
        <v>164</v>
      </c>
      <c r="D1186" s="60">
        <v>4545395</v>
      </c>
      <c r="E1186" s="60">
        <v>272584</v>
      </c>
      <c r="F1186" s="61">
        <v>4.7000622831016366E-4</v>
      </c>
    </row>
    <row r="1187" spans="1:6" x14ac:dyDescent="0.2">
      <c r="A1187" s="49" t="s">
        <v>721</v>
      </c>
      <c r="B1187" s="49" t="s">
        <v>795</v>
      </c>
      <c r="C1187" s="59">
        <v>49</v>
      </c>
      <c r="D1187" s="60">
        <v>8540806</v>
      </c>
      <c r="E1187" s="60">
        <v>512448</v>
      </c>
      <c r="F1187" s="61">
        <v>8.835946045442387E-4</v>
      </c>
    </row>
    <row r="1188" spans="1:6" x14ac:dyDescent="0.2">
      <c r="A1188" s="49" t="s">
        <v>721</v>
      </c>
      <c r="B1188" s="49" t="s">
        <v>25</v>
      </c>
      <c r="C1188" s="59">
        <v>32</v>
      </c>
      <c r="D1188" s="60">
        <v>5729207</v>
      </c>
      <c r="E1188" s="60">
        <v>343752</v>
      </c>
      <c r="F1188" s="61">
        <v>5.9271850509962207E-4</v>
      </c>
    </row>
    <row r="1189" spans="1:6" x14ac:dyDescent="0.2">
      <c r="A1189" s="49" t="s">
        <v>721</v>
      </c>
      <c r="B1189" s="49" t="s">
        <v>53</v>
      </c>
      <c r="C1189" s="59">
        <v>1032</v>
      </c>
      <c r="D1189" s="60">
        <v>85774815</v>
      </c>
      <c r="E1189" s="60">
        <v>5140258</v>
      </c>
      <c r="F1189" s="61">
        <v>8.863151451006461E-3</v>
      </c>
    </row>
    <row r="1190" spans="1:6" x14ac:dyDescent="0.2">
      <c r="A1190" s="49" t="s">
        <v>731</v>
      </c>
      <c r="B1190" s="49" t="s">
        <v>5</v>
      </c>
      <c r="C1190" s="59">
        <v>5</v>
      </c>
      <c r="D1190" s="60">
        <v>101466</v>
      </c>
      <c r="E1190" s="60">
        <v>6088</v>
      </c>
      <c r="F1190" s="61">
        <v>1.0497306951076645E-5</v>
      </c>
    </row>
    <row r="1191" spans="1:6" x14ac:dyDescent="0.2">
      <c r="A1191" s="49" t="s">
        <v>731</v>
      </c>
      <c r="B1191" s="49" t="s">
        <v>1</v>
      </c>
      <c r="C1191" s="59">
        <v>12</v>
      </c>
      <c r="D1191" s="60">
        <v>2717288</v>
      </c>
      <c r="E1191" s="60">
        <v>163037</v>
      </c>
      <c r="F1191" s="61">
        <v>2.8111850088414635E-4</v>
      </c>
    </row>
    <row r="1192" spans="1:6" x14ac:dyDescent="0.2">
      <c r="A1192" s="49" t="s">
        <v>731</v>
      </c>
      <c r="B1192" s="49" t="s">
        <v>793</v>
      </c>
      <c r="C1192" s="59">
        <v>44</v>
      </c>
      <c r="D1192" s="60">
        <v>4309171</v>
      </c>
      <c r="E1192" s="60">
        <v>258442</v>
      </c>
      <c r="F1192" s="61">
        <v>4.456217153498933E-4</v>
      </c>
    </row>
    <row r="1193" spans="1:6" x14ac:dyDescent="0.2">
      <c r="A1193" s="49" t="s">
        <v>731</v>
      </c>
      <c r="B1193" s="49" t="s">
        <v>3</v>
      </c>
      <c r="C1193" s="59">
        <v>26</v>
      </c>
      <c r="D1193" s="60">
        <v>5946612</v>
      </c>
      <c r="E1193" s="60">
        <v>356797</v>
      </c>
      <c r="F1193" s="61">
        <v>6.1521150266479862E-4</v>
      </c>
    </row>
    <row r="1194" spans="1:6" x14ac:dyDescent="0.2">
      <c r="A1194" s="49" t="s">
        <v>731</v>
      </c>
      <c r="B1194" s="49" t="s">
        <v>2</v>
      </c>
      <c r="C1194" s="59">
        <v>11</v>
      </c>
      <c r="D1194" s="60">
        <v>6457780</v>
      </c>
      <c r="E1194" s="60">
        <v>387467</v>
      </c>
      <c r="F1194" s="61">
        <v>6.6809461767621794E-4</v>
      </c>
    </row>
    <row r="1195" spans="1:6" x14ac:dyDescent="0.2">
      <c r="A1195" s="49" t="s">
        <v>731</v>
      </c>
      <c r="B1195" s="49" t="s">
        <v>6</v>
      </c>
      <c r="C1195" s="59">
        <v>9</v>
      </c>
      <c r="D1195" s="60">
        <v>1778414</v>
      </c>
      <c r="E1195" s="60">
        <v>106705</v>
      </c>
      <c r="F1195" s="61">
        <v>1.8398737487099762E-4</v>
      </c>
    </row>
    <row r="1196" spans="1:6" x14ac:dyDescent="0.2">
      <c r="A1196" s="49" t="s">
        <v>731</v>
      </c>
      <c r="B1196" s="49" t="s">
        <v>10</v>
      </c>
      <c r="C1196" s="59">
        <v>133</v>
      </c>
      <c r="D1196" s="60">
        <v>6221034</v>
      </c>
      <c r="E1196" s="60">
        <v>373262</v>
      </c>
      <c r="F1196" s="61">
        <v>6.4360147621103333E-4</v>
      </c>
    </row>
    <row r="1197" spans="1:6" x14ac:dyDescent="0.2">
      <c r="A1197" s="49" t="s">
        <v>731</v>
      </c>
      <c r="B1197" s="49" t="s">
        <v>4</v>
      </c>
      <c r="C1197" s="59">
        <v>16</v>
      </c>
      <c r="D1197" s="60">
        <v>3297744</v>
      </c>
      <c r="E1197" s="60">
        <v>197865</v>
      </c>
      <c r="F1197" s="61">
        <v>3.4117109721990479E-4</v>
      </c>
    </row>
    <row r="1198" spans="1:6" x14ac:dyDescent="0.2">
      <c r="A1198" s="49" t="s">
        <v>731</v>
      </c>
      <c r="B1198" s="49" t="s">
        <v>794</v>
      </c>
      <c r="C1198" s="59">
        <v>287</v>
      </c>
      <c r="D1198" s="60">
        <v>8503786</v>
      </c>
      <c r="E1198" s="60">
        <v>503356</v>
      </c>
      <c r="F1198" s="61">
        <v>8.6791761459693428E-4</v>
      </c>
    </row>
    <row r="1199" spans="1:6" x14ac:dyDescent="0.2">
      <c r="A1199" s="49" t="s">
        <v>731</v>
      </c>
      <c r="B1199" s="49" t="s">
        <v>8</v>
      </c>
      <c r="C1199" s="59">
        <v>129</v>
      </c>
      <c r="D1199" s="60">
        <v>2611016</v>
      </c>
      <c r="E1199" s="60">
        <v>156661</v>
      </c>
      <c r="F1199" s="61">
        <v>2.7012460648203327E-4</v>
      </c>
    </row>
    <row r="1200" spans="1:6" x14ac:dyDescent="0.2">
      <c r="A1200" s="49" t="s">
        <v>731</v>
      </c>
      <c r="B1200" s="49" t="s">
        <v>795</v>
      </c>
      <c r="C1200" s="59">
        <v>33</v>
      </c>
      <c r="D1200" s="60">
        <v>2134135</v>
      </c>
      <c r="E1200" s="60">
        <v>128048</v>
      </c>
      <c r="F1200" s="61">
        <v>2.2078829836916266E-4</v>
      </c>
    </row>
    <row r="1201" spans="1:6" x14ac:dyDescent="0.2">
      <c r="A1201" s="49" t="s">
        <v>731</v>
      </c>
      <c r="B1201" s="49" t="s">
        <v>25</v>
      </c>
      <c r="C1201" s="59">
        <v>45</v>
      </c>
      <c r="D1201" s="60">
        <v>5094666</v>
      </c>
      <c r="E1201" s="60">
        <v>305680</v>
      </c>
      <c r="F1201" s="61">
        <v>5.270724028917722E-4</v>
      </c>
    </row>
    <row r="1202" spans="1:6" x14ac:dyDescent="0.2">
      <c r="A1202" s="49" t="s">
        <v>731</v>
      </c>
      <c r="B1202" s="49" t="s">
        <v>53</v>
      </c>
      <c r="C1202" s="59">
        <v>750</v>
      </c>
      <c r="D1202" s="60">
        <v>49173112</v>
      </c>
      <c r="E1202" s="60">
        <v>2943407</v>
      </c>
      <c r="F1202" s="61">
        <v>5.0752047899059885E-3</v>
      </c>
    </row>
    <row r="1203" spans="1:6" x14ac:dyDescent="0.2">
      <c r="A1203" s="49" t="s">
        <v>739</v>
      </c>
      <c r="B1203" s="49" t="s">
        <v>5</v>
      </c>
      <c r="C1203" s="59" t="s">
        <v>792</v>
      </c>
      <c r="D1203" s="60" t="s">
        <v>792</v>
      </c>
      <c r="E1203" s="60" t="s">
        <v>792</v>
      </c>
      <c r="F1203" s="61" t="s">
        <v>792</v>
      </c>
    </row>
    <row r="1204" spans="1:6" x14ac:dyDescent="0.2">
      <c r="A1204" s="49" t="s">
        <v>739</v>
      </c>
      <c r="B1204" s="49" t="s">
        <v>1</v>
      </c>
      <c r="C1204" s="59">
        <v>7</v>
      </c>
      <c r="D1204" s="60">
        <v>851759</v>
      </c>
      <c r="E1204" s="60">
        <v>51106</v>
      </c>
      <c r="F1204" s="61">
        <v>8.8120132891216006E-5</v>
      </c>
    </row>
    <row r="1205" spans="1:6" x14ac:dyDescent="0.2">
      <c r="A1205" s="49" t="s">
        <v>739</v>
      </c>
      <c r="B1205" s="49" t="s">
        <v>793</v>
      </c>
      <c r="C1205" s="59">
        <v>8</v>
      </c>
      <c r="D1205" s="60">
        <v>340696</v>
      </c>
      <c r="E1205" s="60">
        <v>20442</v>
      </c>
      <c r="F1205" s="61">
        <v>3.5247363451693299E-5</v>
      </c>
    </row>
    <row r="1206" spans="1:6" x14ac:dyDescent="0.2">
      <c r="A1206" s="49" t="s">
        <v>739</v>
      </c>
      <c r="B1206" s="49" t="s">
        <v>3</v>
      </c>
      <c r="C1206" s="59">
        <v>10</v>
      </c>
      <c r="D1206" s="60">
        <v>1708373</v>
      </c>
      <c r="E1206" s="60">
        <v>102502</v>
      </c>
      <c r="F1206" s="61">
        <v>1.7674030175743403E-4</v>
      </c>
    </row>
    <row r="1207" spans="1:6" x14ac:dyDescent="0.2">
      <c r="A1207" s="49" t="s">
        <v>739</v>
      </c>
      <c r="B1207" s="49" t="s">
        <v>2</v>
      </c>
      <c r="C1207" s="59">
        <v>7</v>
      </c>
      <c r="D1207" s="60">
        <v>350924</v>
      </c>
      <c r="E1207" s="60">
        <v>21055</v>
      </c>
      <c r="F1207" s="61">
        <v>3.6304336047128577E-5</v>
      </c>
    </row>
    <row r="1208" spans="1:6" x14ac:dyDescent="0.2">
      <c r="A1208" s="49" t="s">
        <v>739</v>
      </c>
      <c r="B1208" s="49" t="s">
        <v>6</v>
      </c>
      <c r="C1208" s="59" t="s">
        <v>792</v>
      </c>
      <c r="D1208" s="60" t="s">
        <v>792</v>
      </c>
      <c r="E1208" s="60" t="s">
        <v>792</v>
      </c>
      <c r="F1208" s="61" t="s">
        <v>792</v>
      </c>
    </row>
    <row r="1209" spans="1:6" x14ac:dyDescent="0.2">
      <c r="A1209" s="49" t="s">
        <v>739</v>
      </c>
      <c r="B1209" s="49" t="s">
        <v>10</v>
      </c>
      <c r="C1209" s="59">
        <v>41</v>
      </c>
      <c r="D1209" s="60">
        <v>1018114</v>
      </c>
      <c r="E1209" s="60">
        <v>61087</v>
      </c>
      <c r="F1209" s="61">
        <v>1.0532999174119892E-4</v>
      </c>
    </row>
    <row r="1210" spans="1:6" x14ac:dyDescent="0.2">
      <c r="A1210" s="49" t="s">
        <v>739</v>
      </c>
      <c r="B1210" s="49" t="s">
        <v>4</v>
      </c>
      <c r="C1210" s="59">
        <v>5</v>
      </c>
      <c r="D1210" s="60">
        <v>306243</v>
      </c>
      <c r="E1210" s="60">
        <v>18375</v>
      </c>
      <c r="F1210" s="61">
        <v>3.1683313933316911E-5</v>
      </c>
    </row>
    <row r="1211" spans="1:6" x14ac:dyDescent="0.2">
      <c r="A1211" s="49" t="s">
        <v>739</v>
      </c>
      <c r="B1211" s="49" t="s">
        <v>794</v>
      </c>
      <c r="C1211" s="59">
        <v>73</v>
      </c>
      <c r="D1211" s="60">
        <v>1199646</v>
      </c>
      <c r="E1211" s="60">
        <v>71032</v>
      </c>
      <c r="F1211" s="61">
        <v>1.2247777715980229E-4</v>
      </c>
    </row>
    <row r="1212" spans="1:6" x14ac:dyDescent="0.2">
      <c r="A1212" s="49" t="s">
        <v>739</v>
      </c>
      <c r="B1212" s="49" t="s">
        <v>8</v>
      </c>
      <c r="C1212" s="59">
        <v>48</v>
      </c>
      <c r="D1212" s="60">
        <v>1075181</v>
      </c>
      <c r="E1212" s="60">
        <v>64511</v>
      </c>
      <c r="F1212" s="61">
        <v>1.1123386477018815E-4</v>
      </c>
    </row>
    <row r="1213" spans="1:6" x14ac:dyDescent="0.2">
      <c r="A1213" s="49" t="s">
        <v>739</v>
      </c>
      <c r="B1213" s="49" t="s">
        <v>795</v>
      </c>
      <c r="C1213" s="59">
        <v>16</v>
      </c>
      <c r="D1213" s="60">
        <v>291476</v>
      </c>
      <c r="E1213" s="60">
        <v>17489</v>
      </c>
      <c r="F1213" s="61">
        <v>3.0155617816586639E-5</v>
      </c>
    </row>
    <row r="1214" spans="1:6" x14ac:dyDescent="0.2">
      <c r="A1214" s="49" t="s">
        <v>739</v>
      </c>
      <c r="B1214" s="49" t="s">
        <v>25</v>
      </c>
      <c r="C1214" s="59">
        <v>13</v>
      </c>
      <c r="D1214" s="60">
        <v>717085</v>
      </c>
      <c r="E1214" s="60">
        <v>43025</v>
      </c>
      <c r="F1214" s="61">
        <v>7.4186371808487628E-5</v>
      </c>
    </row>
    <row r="1215" spans="1:6" x14ac:dyDescent="0.2">
      <c r="A1215" s="49" t="s">
        <v>739</v>
      </c>
      <c r="B1215" s="49" t="s">
        <v>53</v>
      </c>
      <c r="C1215" s="59">
        <v>235</v>
      </c>
      <c r="D1215" s="60">
        <v>8111190</v>
      </c>
      <c r="E1215" s="60">
        <v>485724</v>
      </c>
      <c r="F1215" s="61">
        <v>8.3751542731681219E-4</v>
      </c>
    </row>
    <row r="1216" spans="1:6" x14ac:dyDescent="0.2">
      <c r="A1216" s="49" t="s">
        <v>745</v>
      </c>
      <c r="B1216" s="49" t="s">
        <v>5</v>
      </c>
      <c r="C1216" s="59">
        <v>26</v>
      </c>
      <c r="D1216" s="60">
        <v>3181306</v>
      </c>
      <c r="E1216" s="60">
        <v>190878</v>
      </c>
      <c r="F1216" s="61">
        <v>3.2912367874632196E-4</v>
      </c>
    </row>
    <row r="1217" spans="1:6" x14ac:dyDescent="0.2">
      <c r="A1217" s="49" t="s">
        <v>745</v>
      </c>
      <c r="B1217" s="49" t="s">
        <v>1</v>
      </c>
      <c r="C1217" s="59">
        <v>14</v>
      </c>
      <c r="D1217" s="60">
        <v>15001786</v>
      </c>
      <c r="E1217" s="60">
        <v>900107</v>
      </c>
      <c r="F1217" s="61">
        <v>1.5520202805211476E-3</v>
      </c>
    </row>
    <row r="1218" spans="1:6" x14ac:dyDescent="0.2">
      <c r="A1218" s="49" t="s">
        <v>745</v>
      </c>
      <c r="B1218" s="49" t="s">
        <v>793</v>
      </c>
      <c r="C1218" s="59">
        <v>83</v>
      </c>
      <c r="D1218" s="60">
        <v>13944675</v>
      </c>
      <c r="E1218" s="60">
        <v>836681</v>
      </c>
      <c r="F1218" s="61">
        <v>1.44265724000226E-3</v>
      </c>
    </row>
    <row r="1219" spans="1:6" x14ac:dyDescent="0.2">
      <c r="A1219" s="49" t="s">
        <v>745</v>
      </c>
      <c r="B1219" s="49" t="s">
        <v>3</v>
      </c>
      <c r="C1219" s="59">
        <v>39</v>
      </c>
      <c r="D1219" s="60">
        <v>11188141</v>
      </c>
      <c r="E1219" s="60">
        <v>671288</v>
      </c>
      <c r="F1219" s="61">
        <v>1.157476377886718E-3</v>
      </c>
    </row>
    <row r="1220" spans="1:6" x14ac:dyDescent="0.2">
      <c r="A1220" s="49" t="s">
        <v>745</v>
      </c>
      <c r="B1220" s="49" t="s">
        <v>2</v>
      </c>
      <c r="C1220" s="59">
        <v>11</v>
      </c>
      <c r="D1220" s="60">
        <v>22071706</v>
      </c>
      <c r="E1220" s="60">
        <v>1324302</v>
      </c>
      <c r="F1220" s="61">
        <v>2.2834435923003785E-3</v>
      </c>
    </row>
    <row r="1221" spans="1:6" x14ac:dyDescent="0.2">
      <c r="A1221" s="49" t="s">
        <v>745</v>
      </c>
      <c r="B1221" s="49" t="s">
        <v>6</v>
      </c>
      <c r="C1221" s="59">
        <v>12</v>
      </c>
      <c r="D1221" s="60">
        <v>3734172</v>
      </c>
      <c r="E1221" s="60">
        <v>224050</v>
      </c>
      <c r="F1221" s="61">
        <v>3.8632089723862064E-4</v>
      </c>
    </row>
    <row r="1222" spans="1:6" x14ac:dyDescent="0.2">
      <c r="A1222" s="49" t="s">
        <v>745</v>
      </c>
      <c r="B1222" s="49" t="s">
        <v>10</v>
      </c>
      <c r="C1222" s="59">
        <v>141</v>
      </c>
      <c r="D1222" s="60">
        <v>5045625</v>
      </c>
      <c r="E1222" s="60">
        <v>302738</v>
      </c>
      <c r="F1222" s="61">
        <v>5.2199962413847592E-4</v>
      </c>
    </row>
    <row r="1223" spans="1:6" x14ac:dyDescent="0.2">
      <c r="A1223" s="49" t="s">
        <v>745</v>
      </c>
      <c r="B1223" s="49" t="s">
        <v>4</v>
      </c>
      <c r="C1223" s="59">
        <v>34</v>
      </c>
      <c r="D1223" s="60">
        <v>6735590</v>
      </c>
      <c r="E1223" s="60">
        <v>404135</v>
      </c>
      <c r="F1223" s="61">
        <v>6.9683461640495401E-4</v>
      </c>
    </row>
    <row r="1224" spans="1:6" x14ac:dyDescent="0.2">
      <c r="A1224" s="49" t="s">
        <v>745</v>
      </c>
      <c r="B1224" s="49" t="s">
        <v>794</v>
      </c>
      <c r="C1224" s="59">
        <v>396</v>
      </c>
      <c r="D1224" s="60">
        <v>13004585</v>
      </c>
      <c r="E1224" s="60">
        <v>762949</v>
      </c>
      <c r="F1224" s="61">
        <v>1.3155239554889907E-3</v>
      </c>
    </row>
    <row r="1225" spans="1:6" x14ac:dyDescent="0.2">
      <c r="A1225" s="49" t="s">
        <v>745</v>
      </c>
      <c r="B1225" s="49" t="s">
        <v>8</v>
      </c>
      <c r="C1225" s="59">
        <v>139</v>
      </c>
      <c r="D1225" s="60">
        <v>7886982</v>
      </c>
      <c r="E1225" s="60">
        <v>473219</v>
      </c>
      <c r="F1225" s="61">
        <v>8.1595353122232905E-4</v>
      </c>
    </row>
    <row r="1226" spans="1:6" x14ac:dyDescent="0.2">
      <c r="A1226" s="49" t="s">
        <v>745</v>
      </c>
      <c r="B1226" s="49" t="s">
        <v>795</v>
      </c>
      <c r="C1226" s="59">
        <v>65</v>
      </c>
      <c r="D1226" s="60">
        <v>10476438</v>
      </c>
      <c r="E1226" s="60">
        <v>628586</v>
      </c>
      <c r="F1226" s="61">
        <v>1.0838469426986638E-3</v>
      </c>
    </row>
    <row r="1227" spans="1:6" x14ac:dyDescent="0.2">
      <c r="A1227" s="49" t="s">
        <v>745</v>
      </c>
      <c r="B1227" s="49" t="s">
        <v>25</v>
      </c>
      <c r="C1227" s="59">
        <v>59</v>
      </c>
      <c r="D1227" s="60">
        <v>12780275</v>
      </c>
      <c r="E1227" s="60">
        <v>748324</v>
      </c>
      <c r="F1227" s="61">
        <v>1.2903066239910446E-3</v>
      </c>
    </row>
    <row r="1228" spans="1:6" x14ac:dyDescent="0.2">
      <c r="A1228" s="49" t="s">
        <v>745</v>
      </c>
      <c r="B1228" s="49" t="s">
        <v>53</v>
      </c>
      <c r="C1228" s="59">
        <v>1019</v>
      </c>
      <c r="D1228" s="60">
        <v>125051281</v>
      </c>
      <c r="E1228" s="60">
        <v>7467258</v>
      </c>
      <c r="F1228" s="61">
        <v>1.2875509084901888E-2</v>
      </c>
    </row>
    <row r="1229" spans="1:6" x14ac:dyDescent="0.2">
      <c r="A1229" s="49" t="s">
        <v>755</v>
      </c>
      <c r="B1229" s="49" t="s">
        <v>5</v>
      </c>
      <c r="C1229" s="59" t="s">
        <v>792</v>
      </c>
      <c r="D1229" s="60" t="s">
        <v>792</v>
      </c>
      <c r="E1229" s="60" t="s">
        <v>792</v>
      </c>
      <c r="F1229" s="61" t="s">
        <v>792</v>
      </c>
    </row>
    <row r="1230" spans="1:6" x14ac:dyDescent="0.2">
      <c r="A1230" s="49" t="s">
        <v>755</v>
      </c>
      <c r="B1230" s="49" t="s">
        <v>1</v>
      </c>
      <c r="C1230" s="59">
        <v>7</v>
      </c>
      <c r="D1230" s="60">
        <v>1395832</v>
      </c>
      <c r="E1230" s="60">
        <v>83750</v>
      </c>
      <c r="F1230" s="61">
        <v>1.444069410566145E-4</v>
      </c>
    </row>
    <row r="1231" spans="1:6" x14ac:dyDescent="0.2">
      <c r="A1231" s="49" t="s">
        <v>755</v>
      </c>
      <c r="B1231" s="49" t="s">
        <v>793</v>
      </c>
      <c r="C1231" s="59">
        <v>28</v>
      </c>
      <c r="D1231" s="60">
        <v>2243893</v>
      </c>
      <c r="E1231" s="60">
        <v>134634</v>
      </c>
      <c r="F1231" s="61">
        <v>2.3214428778765654E-4</v>
      </c>
    </row>
    <row r="1232" spans="1:6" x14ac:dyDescent="0.2">
      <c r="A1232" s="49" t="s">
        <v>755</v>
      </c>
      <c r="B1232" s="49" t="s">
        <v>3</v>
      </c>
      <c r="C1232" s="59">
        <v>8</v>
      </c>
      <c r="D1232" s="60">
        <v>2492593</v>
      </c>
      <c r="E1232" s="60">
        <v>149556</v>
      </c>
      <c r="F1232" s="61">
        <v>2.5787372509448406E-4</v>
      </c>
    </row>
    <row r="1233" spans="1:6" x14ac:dyDescent="0.2">
      <c r="A1233" s="49" t="s">
        <v>755</v>
      </c>
      <c r="B1233" s="49" t="s">
        <v>2</v>
      </c>
      <c r="C1233" s="59" t="s">
        <v>792</v>
      </c>
      <c r="D1233" s="60" t="s">
        <v>792</v>
      </c>
      <c r="E1233" s="60" t="s">
        <v>792</v>
      </c>
      <c r="F1233" s="61" t="s">
        <v>792</v>
      </c>
    </row>
    <row r="1234" spans="1:6" x14ac:dyDescent="0.2">
      <c r="A1234" s="49" t="s">
        <v>755</v>
      </c>
      <c r="B1234" s="49" t="s">
        <v>6</v>
      </c>
      <c r="C1234" s="59">
        <v>9</v>
      </c>
      <c r="D1234" s="60">
        <v>113657</v>
      </c>
      <c r="E1234" s="60">
        <v>6819</v>
      </c>
      <c r="F1234" s="61">
        <v>1.175774246047826E-5</v>
      </c>
    </row>
    <row r="1235" spans="1:6" x14ac:dyDescent="0.2">
      <c r="A1235" s="49" t="s">
        <v>755</v>
      </c>
      <c r="B1235" s="49" t="s">
        <v>10</v>
      </c>
      <c r="C1235" s="59">
        <v>52</v>
      </c>
      <c r="D1235" s="60">
        <v>1546879</v>
      </c>
      <c r="E1235" s="60">
        <v>92813</v>
      </c>
      <c r="F1235" s="61">
        <v>1.6003392740641866E-4</v>
      </c>
    </row>
    <row r="1236" spans="1:6" x14ac:dyDescent="0.2">
      <c r="A1236" s="49" t="s">
        <v>755</v>
      </c>
      <c r="B1236" s="49" t="s">
        <v>4</v>
      </c>
      <c r="C1236" s="59">
        <v>15</v>
      </c>
      <c r="D1236" s="60">
        <v>2485175</v>
      </c>
      <c r="E1236" s="60">
        <v>149111</v>
      </c>
      <c r="F1236" s="61">
        <v>2.5710642851215339E-4</v>
      </c>
    </row>
    <row r="1237" spans="1:6" x14ac:dyDescent="0.2">
      <c r="A1237" s="49" t="s">
        <v>755</v>
      </c>
      <c r="B1237" s="49" t="s">
        <v>794</v>
      </c>
      <c r="C1237" s="59">
        <v>121</v>
      </c>
      <c r="D1237" s="60">
        <v>3996852</v>
      </c>
      <c r="E1237" s="60">
        <v>237688</v>
      </c>
      <c r="F1237" s="61">
        <v>4.0983638215957716E-4</v>
      </c>
    </row>
    <row r="1238" spans="1:6" x14ac:dyDescent="0.2">
      <c r="A1238" s="49" t="s">
        <v>755</v>
      </c>
      <c r="B1238" s="49" t="s">
        <v>8</v>
      </c>
      <c r="C1238" s="59">
        <v>51</v>
      </c>
      <c r="D1238" s="60">
        <v>1306581</v>
      </c>
      <c r="E1238" s="60">
        <v>78395</v>
      </c>
      <c r="F1238" s="61">
        <v>1.3517351813890501E-4</v>
      </c>
    </row>
    <row r="1239" spans="1:6" x14ac:dyDescent="0.2">
      <c r="A1239" s="49" t="s">
        <v>755</v>
      </c>
      <c r="B1239" s="49" t="s">
        <v>795</v>
      </c>
      <c r="C1239" s="59">
        <v>19</v>
      </c>
      <c r="D1239" s="60">
        <v>3724288</v>
      </c>
      <c r="E1239" s="60">
        <v>223457</v>
      </c>
      <c r="F1239" s="61">
        <v>3.8529840988284068E-4</v>
      </c>
    </row>
    <row r="1240" spans="1:6" x14ac:dyDescent="0.2">
      <c r="A1240" s="49" t="s">
        <v>755</v>
      </c>
      <c r="B1240" s="49" t="s">
        <v>25</v>
      </c>
      <c r="C1240" s="59">
        <v>24</v>
      </c>
      <c r="D1240" s="60">
        <v>1712783</v>
      </c>
      <c r="E1240" s="60">
        <v>102767</v>
      </c>
      <c r="F1240" s="61">
        <v>1.7719723118286688E-4</v>
      </c>
    </row>
    <row r="1241" spans="1:6" x14ac:dyDescent="0.2">
      <c r="A1241" s="49" t="s">
        <v>755</v>
      </c>
      <c r="B1241" s="49" t="s">
        <v>53</v>
      </c>
      <c r="C1241" s="59">
        <v>337</v>
      </c>
      <c r="D1241" s="60">
        <v>21834215</v>
      </c>
      <c r="E1241" s="60">
        <v>1307930</v>
      </c>
      <c r="F1241" s="61">
        <v>2.2552139751185409E-3</v>
      </c>
    </row>
    <row r="1242" spans="1:6" x14ac:dyDescent="0.2">
      <c r="A1242" s="49" t="s">
        <v>761</v>
      </c>
      <c r="B1242" s="49" t="s">
        <v>5</v>
      </c>
      <c r="C1242" s="59">
        <v>10</v>
      </c>
      <c r="D1242" s="60">
        <v>754633</v>
      </c>
      <c r="E1242" s="60">
        <v>45278</v>
      </c>
      <c r="F1242" s="61">
        <v>7.8071134055658398E-5</v>
      </c>
    </row>
    <row r="1243" spans="1:6" x14ac:dyDescent="0.2">
      <c r="A1243" s="49" t="s">
        <v>761</v>
      </c>
      <c r="B1243" s="49" t="s">
        <v>1</v>
      </c>
      <c r="C1243" s="59">
        <v>16</v>
      </c>
      <c r="D1243" s="60">
        <v>2537823</v>
      </c>
      <c r="E1243" s="60">
        <v>152269</v>
      </c>
      <c r="F1243" s="61">
        <v>2.6255164785372696E-4</v>
      </c>
    </row>
    <row r="1244" spans="1:6" x14ac:dyDescent="0.2">
      <c r="A1244" s="49" t="s">
        <v>761</v>
      </c>
      <c r="B1244" s="49" t="s">
        <v>793</v>
      </c>
      <c r="C1244" s="59">
        <v>52</v>
      </c>
      <c r="D1244" s="60">
        <v>5121933</v>
      </c>
      <c r="E1244" s="60">
        <v>307316</v>
      </c>
      <c r="F1244" s="61">
        <v>5.2989329549557661E-4</v>
      </c>
    </row>
    <row r="1245" spans="1:6" x14ac:dyDescent="0.2">
      <c r="A1245" s="49" t="s">
        <v>761</v>
      </c>
      <c r="B1245" s="49" t="s">
        <v>3</v>
      </c>
      <c r="C1245" s="59">
        <v>15</v>
      </c>
      <c r="D1245" s="60">
        <v>4917560</v>
      </c>
      <c r="E1245" s="60">
        <v>295054</v>
      </c>
      <c r="F1245" s="61">
        <v>5.0875039506290544E-4</v>
      </c>
    </row>
    <row r="1246" spans="1:6" x14ac:dyDescent="0.2">
      <c r="A1246" s="49" t="s">
        <v>761</v>
      </c>
      <c r="B1246" s="49" t="s">
        <v>2</v>
      </c>
      <c r="C1246" s="59">
        <v>5</v>
      </c>
      <c r="D1246" s="60">
        <v>11832476</v>
      </c>
      <c r="E1246" s="60">
        <v>709949</v>
      </c>
      <c r="F1246" s="61">
        <v>1.2241380704024168E-3</v>
      </c>
    </row>
    <row r="1247" spans="1:6" x14ac:dyDescent="0.2">
      <c r="A1247" s="49" t="s">
        <v>761</v>
      </c>
      <c r="B1247" s="49" t="s">
        <v>6</v>
      </c>
      <c r="C1247" s="59">
        <v>14</v>
      </c>
      <c r="D1247" s="60">
        <v>2491353</v>
      </c>
      <c r="E1247" s="60">
        <v>149481</v>
      </c>
      <c r="F1247" s="61">
        <v>2.5774440544577663E-4</v>
      </c>
    </row>
    <row r="1248" spans="1:6" x14ac:dyDescent="0.2">
      <c r="A1248" s="49" t="s">
        <v>761</v>
      </c>
      <c r="B1248" s="49" t="s">
        <v>10</v>
      </c>
      <c r="C1248" s="59">
        <v>117</v>
      </c>
      <c r="D1248" s="60">
        <v>4589061</v>
      </c>
      <c r="E1248" s="60">
        <v>275344</v>
      </c>
      <c r="F1248" s="61">
        <v>4.7476519138259655E-4</v>
      </c>
    </row>
    <row r="1249" spans="1:6" x14ac:dyDescent="0.2">
      <c r="A1249" s="49" t="s">
        <v>761</v>
      </c>
      <c r="B1249" s="49" t="s">
        <v>4</v>
      </c>
      <c r="C1249" s="59">
        <v>25</v>
      </c>
      <c r="D1249" s="60">
        <v>3400909</v>
      </c>
      <c r="E1249" s="60">
        <v>204055</v>
      </c>
      <c r="F1249" s="61">
        <v>3.5184427889322354E-4</v>
      </c>
    </row>
    <row r="1250" spans="1:6" x14ac:dyDescent="0.2">
      <c r="A1250" s="49" t="s">
        <v>761</v>
      </c>
      <c r="B1250" s="49" t="s">
        <v>794</v>
      </c>
      <c r="C1250" s="59">
        <v>310</v>
      </c>
      <c r="D1250" s="60">
        <v>6973953</v>
      </c>
      <c r="E1250" s="60">
        <v>410314</v>
      </c>
      <c r="F1250" s="61">
        <v>7.0748883119646239E-4</v>
      </c>
    </row>
    <row r="1251" spans="1:6" x14ac:dyDescent="0.2">
      <c r="A1251" s="49" t="s">
        <v>761</v>
      </c>
      <c r="B1251" s="49" t="s">
        <v>8</v>
      </c>
      <c r="C1251" s="59">
        <v>106</v>
      </c>
      <c r="D1251" s="60">
        <v>3808905</v>
      </c>
      <c r="E1251" s="60">
        <v>228534</v>
      </c>
      <c r="F1251" s="61">
        <v>3.9405248796934135E-4</v>
      </c>
    </row>
    <row r="1252" spans="1:6" x14ac:dyDescent="0.2">
      <c r="A1252" s="49" t="s">
        <v>761</v>
      </c>
      <c r="B1252" s="49" t="s">
        <v>795</v>
      </c>
      <c r="C1252" s="59">
        <v>34</v>
      </c>
      <c r="D1252" s="60">
        <v>1102044</v>
      </c>
      <c r="E1252" s="60">
        <v>66123</v>
      </c>
      <c r="F1252" s="61">
        <v>1.1401337508640621E-4</v>
      </c>
    </row>
    <row r="1253" spans="1:6" x14ac:dyDescent="0.2">
      <c r="A1253" s="49" t="s">
        <v>761</v>
      </c>
      <c r="B1253" s="49" t="s">
        <v>25</v>
      </c>
      <c r="C1253" s="59">
        <v>35</v>
      </c>
      <c r="D1253" s="60">
        <v>5008681</v>
      </c>
      <c r="E1253" s="60">
        <v>299752</v>
      </c>
      <c r="F1253" s="61">
        <v>5.1685097785793797E-4</v>
      </c>
    </row>
    <row r="1254" spans="1:6" x14ac:dyDescent="0.2">
      <c r="A1254" s="49" t="s">
        <v>761</v>
      </c>
      <c r="B1254" s="49" t="s">
        <v>53</v>
      </c>
      <c r="C1254" s="59">
        <v>739</v>
      </c>
      <c r="D1254" s="60">
        <v>52539331</v>
      </c>
      <c r="E1254" s="60">
        <v>3143468</v>
      </c>
      <c r="F1254" s="61">
        <v>5.4201623664400459E-3</v>
      </c>
    </row>
    <row r="1255" spans="1:6" x14ac:dyDescent="0.2">
      <c r="A1255" s="49" t="s">
        <v>768</v>
      </c>
      <c r="B1255" s="49" t="s">
        <v>5</v>
      </c>
      <c r="C1255" s="59">
        <v>69</v>
      </c>
      <c r="D1255" s="60">
        <v>15390836</v>
      </c>
      <c r="E1255" s="60">
        <v>923450</v>
      </c>
      <c r="F1255" s="61">
        <v>1.5922697279848437E-3</v>
      </c>
    </row>
    <row r="1256" spans="1:6" x14ac:dyDescent="0.2">
      <c r="A1256" s="49" t="s">
        <v>768</v>
      </c>
      <c r="B1256" s="49" t="s">
        <v>1</v>
      </c>
      <c r="C1256" s="59">
        <v>37</v>
      </c>
      <c r="D1256" s="60">
        <v>36877915</v>
      </c>
      <c r="E1256" s="60">
        <v>2212675</v>
      </c>
      <c r="F1256" s="61">
        <v>3.815231382715755E-3</v>
      </c>
    </row>
    <row r="1257" spans="1:6" x14ac:dyDescent="0.2">
      <c r="A1257" s="49" t="s">
        <v>768</v>
      </c>
      <c r="B1257" s="49" t="s">
        <v>793</v>
      </c>
      <c r="C1257" s="59">
        <v>295</v>
      </c>
      <c r="D1257" s="60">
        <v>51404115</v>
      </c>
      <c r="E1257" s="60">
        <v>3084247</v>
      </c>
      <c r="F1257" s="61">
        <v>5.3180498475586882E-3</v>
      </c>
    </row>
    <row r="1258" spans="1:6" x14ac:dyDescent="0.2">
      <c r="A1258" s="49" t="s">
        <v>768</v>
      </c>
      <c r="B1258" s="49" t="s">
        <v>3</v>
      </c>
      <c r="C1258" s="59">
        <v>94</v>
      </c>
      <c r="D1258" s="60">
        <v>26969992</v>
      </c>
      <c r="E1258" s="60">
        <v>1618200</v>
      </c>
      <c r="F1258" s="61">
        <v>2.7902007405112071E-3</v>
      </c>
    </row>
    <row r="1259" spans="1:6" x14ac:dyDescent="0.2">
      <c r="A1259" s="49" t="s">
        <v>768</v>
      </c>
      <c r="B1259" s="49" t="s">
        <v>2</v>
      </c>
      <c r="C1259" s="59">
        <v>28</v>
      </c>
      <c r="D1259" s="60">
        <v>54043046</v>
      </c>
      <c r="E1259" s="60">
        <v>3242583</v>
      </c>
      <c r="F1259" s="61">
        <v>5.5910625928618533E-3</v>
      </c>
    </row>
    <row r="1260" spans="1:6" x14ac:dyDescent="0.2">
      <c r="A1260" s="49" t="s">
        <v>768</v>
      </c>
      <c r="B1260" s="49" t="s">
        <v>6</v>
      </c>
      <c r="C1260" s="59">
        <v>41</v>
      </c>
      <c r="D1260" s="60">
        <v>15895337</v>
      </c>
      <c r="E1260" s="60">
        <v>953720</v>
      </c>
      <c r="F1260" s="61">
        <v>1.6444631382031567E-3</v>
      </c>
    </row>
    <row r="1261" spans="1:6" x14ac:dyDescent="0.2">
      <c r="A1261" s="49" t="s">
        <v>768</v>
      </c>
      <c r="B1261" s="49" t="s">
        <v>10</v>
      </c>
      <c r="C1261" s="59">
        <v>333</v>
      </c>
      <c r="D1261" s="60">
        <v>19086217</v>
      </c>
      <c r="E1261" s="60">
        <v>1145173</v>
      </c>
      <c r="F1261" s="61">
        <v>1.9745782675895688E-3</v>
      </c>
    </row>
    <row r="1262" spans="1:6" x14ac:dyDescent="0.2">
      <c r="A1262" s="49" t="s">
        <v>768</v>
      </c>
      <c r="B1262" s="49" t="s">
        <v>4</v>
      </c>
      <c r="C1262" s="59">
        <v>73</v>
      </c>
      <c r="D1262" s="60">
        <v>33647896</v>
      </c>
      <c r="E1262" s="60">
        <v>2018065</v>
      </c>
      <c r="F1262" s="61">
        <v>3.4796727582497521E-3</v>
      </c>
    </row>
    <row r="1263" spans="1:6" x14ac:dyDescent="0.2">
      <c r="A1263" s="49" t="s">
        <v>768</v>
      </c>
      <c r="B1263" s="49" t="s">
        <v>794</v>
      </c>
      <c r="C1263" s="59">
        <v>872</v>
      </c>
      <c r="D1263" s="60">
        <v>46499459</v>
      </c>
      <c r="E1263" s="60">
        <v>2723898</v>
      </c>
      <c r="F1263" s="61">
        <v>4.6967137663311061E-3</v>
      </c>
    </row>
    <row r="1264" spans="1:6" x14ac:dyDescent="0.2">
      <c r="A1264" s="49" t="s">
        <v>768</v>
      </c>
      <c r="B1264" s="49" t="s">
        <v>8</v>
      </c>
      <c r="C1264" s="59">
        <v>340</v>
      </c>
      <c r="D1264" s="60">
        <v>46656802</v>
      </c>
      <c r="E1264" s="60">
        <v>2799408</v>
      </c>
      <c r="F1264" s="61">
        <v>4.8269127886497324E-3</v>
      </c>
    </row>
    <row r="1265" spans="1:6" x14ac:dyDescent="0.2">
      <c r="A1265" s="49" t="s">
        <v>768</v>
      </c>
      <c r="B1265" s="49" t="s">
        <v>795</v>
      </c>
      <c r="C1265" s="59">
        <v>102</v>
      </c>
      <c r="D1265" s="60">
        <v>34719787</v>
      </c>
      <c r="E1265" s="60">
        <v>2083187</v>
      </c>
      <c r="F1265" s="61">
        <v>3.5919601470914102E-3</v>
      </c>
    </row>
    <row r="1266" spans="1:6" x14ac:dyDescent="0.2">
      <c r="A1266" s="49" t="s">
        <v>768</v>
      </c>
      <c r="B1266" s="49" t="s">
        <v>25</v>
      </c>
      <c r="C1266" s="59">
        <v>118</v>
      </c>
      <c r="D1266" s="60">
        <v>35291850</v>
      </c>
      <c r="E1266" s="60">
        <v>2089038</v>
      </c>
      <c r="F1266" s="61">
        <v>3.6020488039525712E-3</v>
      </c>
    </row>
    <row r="1267" spans="1:6" x14ac:dyDescent="0.2">
      <c r="A1267" s="49" t="s">
        <v>768</v>
      </c>
      <c r="B1267" s="49" t="s">
        <v>53</v>
      </c>
      <c r="C1267" s="59">
        <v>2402</v>
      </c>
      <c r="D1267" s="60">
        <v>416483252</v>
      </c>
      <c r="E1267" s="60">
        <v>24893644</v>
      </c>
      <c r="F1267" s="61">
        <v>4.2923163961699644E-2</v>
      </c>
    </row>
    <row r="1268" spans="1:6" x14ac:dyDescent="0.2">
      <c r="A1268" s="49" t="s">
        <v>779</v>
      </c>
      <c r="B1268" s="49" t="s">
        <v>5</v>
      </c>
      <c r="C1268" s="59" t="s">
        <v>792</v>
      </c>
      <c r="D1268" s="60" t="s">
        <v>792</v>
      </c>
      <c r="E1268" s="60" t="s">
        <v>792</v>
      </c>
      <c r="F1268" s="61" t="s">
        <v>792</v>
      </c>
    </row>
    <row r="1269" spans="1:6" x14ac:dyDescent="0.2">
      <c r="A1269" s="49" t="s">
        <v>779</v>
      </c>
      <c r="B1269" s="49" t="s">
        <v>1</v>
      </c>
      <c r="C1269" s="59">
        <v>5</v>
      </c>
      <c r="D1269" s="60">
        <v>597462</v>
      </c>
      <c r="E1269" s="60">
        <v>35848</v>
      </c>
      <c r="F1269" s="61">
        <v>6.181134355817931E-5</v>
      </c>
    </row>
    <row r="1270" spans="1:6" x14ac:dyDescent="0.2">
      <c r="A1270" s="49" t="s">
        <v>779</v>
      </c>
      <c r="B1270" s="49" t="s">
        <v>793</v>
      </c>
      <c r="C1270" s="59">
        <v>17</v>
      </c>
      <c r="D1270" s="60">
        <v>890673</v>
      </c>
      <c r="E1270" s="60">
        <v>53440</v>
      </c>
      <c r="F1270" s="61">
        <v>9.2144560358990794E-5</v>
      </c>
    </row>
    <row r="1271" spans="1:6" x14ac:dyDescent="0.2">
      <c r="A1271" s="49" t="s">
        <v>779</v>
      </c>
      <c r="B1271" s="49" t="s">
        <v>3</v>
      </c>
      <c r="C1271" s="59">
        <v>6</v>
      </c>
      <c r="D1271" s="60">
        <v>2383466</v>
      </c>
      <c r="E1271" s="60">
        <v>143008</v>
      </c>
      <c r="F1271" s="61">
        <v>2.4658325763133525E-4</v>
      </c>
    </row>
    <row r="1272" spans="1:6" x14ac:dyDescent="0.2">
      <c r="A1272" s="49" t="s">
        <v>779</v>
      </c>
      <c r="B1272" s="49" t="s">
        <v>2</v>
      </c>
      <c r="C1272" s="59" t="s">
        <v>792</v>
      </c>
      <c r="D1272" s="60" t="s">
        <v>792</v>
      </c>
      <c r="E1272" s="60" t="s">
        <v>792</v>
      </c>
      <c r="F1272" s="61" t="s">
        <v>792</v>
      </c>
    </row>
    <row r="1273" spans="1:6" x14ac:dyDescent="0.2">
      <c r="A1273" s="49" t="s">
        <v>779</v>
      </c>
      <c r="B1273" s="49" t="s">
        <v>6</v>
      </c>
      <c r="C1273" s="59" t="s">
        <v>792</v>
      </c>
      <c r="D1273" s="60" t="s">
        <v>792</v>
      </c>
      <c r="E1273" s="60" t="s">
        <v>792</v>
      </c>
      <c r="F1273" s="61" t="s">
        <v>792</v>
      </c>
    </row>
    <row r="1274" spans="1:6" x14ac:dyDescent="0.2">
      <c r="A1274" s="49" t="s">
        <v>779</v>
      </c>
      <c r="B1274" s="49" t="s">
        <v>10</v>
      </c>
      <c r="C1274" s="59">
        <v>35</v>
      </c>
      <c r="D1274" s="60">
        <v>461391</v>
      </c>
      <c r="E1274" s="60">
        <v>27683</v>
      </c>
      <c r="F1274" s="61">
        <v>4.773274446889862E-5</v>
      </c>
    </row>
    <row r="1275" spans="1:6" x14ac:dyDescent="0.2">
      <c r="A1275" s="49" t="s">
        <v>779</v>
      </c>
      <c r="B1275" s="49" t="s">
        <v>4</v>
      </c>
      <c r="C1275" s="59">
        <v>8</v>
      </c>
      <c r="D1275" s="60">
        <v>626036</v>
      </c>
      <c r="E1275" s="60">
        <v>37562</v>
      </c>
      <c r="F1275" s="61">
        <v>6.4766728596639452E-5</v>
      </c>
    </row>
    <row r="1276" spans="1:6" x14ac:dyDescent="0.2">
      <c r="A1276" s="49" t="s">
        <v>779</v>
      </c>
      <c r="B1276" s="49" t="s">
        <v>794</v>
      </c>
      <c r="C1276" s="59">
        <v>84</v>
      </c>
      <c r="D1276" s="60">
        <v>3258922</v>
      </c>
      <c r="E1276" s="60">
        <v>187571</v>
      </c>
      <c r="F1276" s="61">
        <v>3.2342154436931629E-4</v>
      </c>
    </row>
    <row r="1277" spans="1:6" x14ac:dyDescent="0.2">
      <c r="A1277" s="49" t="s">
        <v>779</v>
      </c>
      <c r="B1277" s="49" t="s">
        <v>8</v>
      </c>
      <c r="C1277" s="59">
        <v>26</v>
      </c>
      <c r="D1277" s="60">
        <v>1054002</v>
      </c>
      <c r="E1277" s="60">
        <v>63240</v>
      </c>
      <c r="F1277" s="61">
        <v>1.0904232779009314E-4</v>
      </c>
    </row>
    <row r="1278" spans="1:6" x14ac:dyDescent="0.2">
      <c r="A1278" s="49" t="s">
        <v>779</v>
      </c>
      <c r="B1278" s="49" t="s">
        <v>795</v>
      </c>
      <c r="C1278" s="59">
        <v>21</v>
      </c>
      <c r="D1278" s="60">
        <v>289687</v>
      </c>
      <c r="E1278" s="60">
        <v>17381</v>
      </c>
      <c r="F1278" s="61">
        <v>2.996939752244796E-5</v>
      </c>
    </row>
    <row r="1279" spans="1:6" x14ac:dyDescent="0.2">
      <c r="A1279" s="49" t="s">
        <v>779</v>
      </c>
      <c r="B1279" s="49" t="s">
        <v>25</v>
      </c>
      <c r="C1279" s="59">
        <v>11</v>
      </c>
      <c r="D1279" s="60">
        <v>185934</v>
      </c>
      <c r="E1279" s="60">
        <v>11156</v>
      </c>
      <c r="F1279" s="61">
        <v>1.9235866679732434E-5</v>
      </c>
    </row>
    <row r="1280" spans="1:6" x14ac:dyDescent="0.2">
      <c r="A1280" s="49" t="s">
        <v>779</v>
      </c>
      <c r="B1280" s="49" t="s">
        <v>53</v>
      </c>
      <c r="C1280" s="59">
        <v>220</v>
      </c>
      <c r="D1280" s="60">
        <v>10300505</v>
      </c>
      <c r="E1280" s="60">
        <v>610066</v>
      </c>
      <c r="F1280" s="61">
        <v>1.0519136107778459E-3</v>
      </c>
    </row>
    <row r="1281" spans="1:6" x14ac:dyDescent="0.2">
      <c r="A1281" s="49" t="s">
        <v>785</v>
      </c>
      <c r="B1281" s="49" t="s">
        <v>5</v>
      </c>
      <c r="C1281" s="59" t="s">
        <v>792</v>
      </c>
      <c r="D1281" s="60" t="s">
        <v>792</v>
      </c>
      <c r="E1281" s="60" t="s">
        <v>792</v>
      </c>
      <c r="F1281" s="61" t="s">
        <v>792</v>
      </c>
    </row>
    <row r="1282" spans="1:6" x14ac:dyDescent="0.2">
      <c r="A1282" s="49" t="s">
        <v>785</v>
      </c>
      <c r="B1282" s="49" t="s">
        <v>1</v>
      </c>
      <c r="C1282" s="59">
        <v>5</v>
      </c>
      <c r="D1282" s="60">
        <v>1307673</v>
      </c>
      <c r="E1282" s="60">
        <v>78460</v>
      </c>
      <c r="F1282" s="61">
        <v>1.3528559516778476E-4</v>
      </c>
    </row>
    <row r="1283" spans="1:6" x14ac:dyDescent="0.2">
      <c r="A1283" s="49" t="s">
        <v>785</v>
      </c>
      <c r="B1283" s="49" t="s">
        <v>793</v>
      </c>
      <c r="C1283" s="59">
        <v>36</v>
      </c>
      <c r="D1283" s="60">
        <v>2137553</v>
      </c>
      <c r="E1283" s="60">
        <v>128253</v>
      </c>
      <c r="F1283" s="61">
        <v>2.2114177207562961E-4</v>
      </c>
    </row>
    <row r="1284" spans="1:6" x14ac:dyDescent="0.2">
      <c r="A1284" s="49" t="s">
        <v>785</v>
      </c>
      <c r="B1284" s="49" t="s">
        <v>3</v>
      </c>
      <c r="C1284" s="59">
        <v>15</v>
      </c>
      <c r="D1284" s="60">
        <v>3670685</v>
      </c>
      <c r="E1284" s="60">
        <v>220241</v>
      </c>
      <c r="F1284" s="61">
        <v>3.797531833462667E-4</v>
      </c>
    </row>
    <row r="1285" spans="1:6" x14ac:dyDescent="0.2">
      <c r="A1285" s="49" t="s">
        <v>785</v>
      </c>
      <c r="B1285" s="49" t="s">
        <v>2</v>
      </c>
      <c r="C1285" s="59">
        <v>6</v>
      </c>
      <c r="D1285" s="60">
        <v>1372672</v>
      </c>
      <c r="E1285" s="60">
        <v>82360</v>
      </c>
      <c r="F1285" s="61">
        <v>1.420102169005704E-4</v>
      </c>
    </row>
    <row r="1286" spans="1:6" x14ac:dyDescent="0.2">
      <c r="A1286" s="49" t="s">
        <v>785</v>
      </c>
      <c r="B1286" s="49" t="s">
        <v>6</v>
      </c>
      <c r="C1286" s="59" t="s">
        <v>792</v>
      </c>
      <c r="D1286" s="60" t="s">
        <v>792</v>
      </c>
      <c r="E1286" s="60" t="s">
        <v>792</v>
      </c>
      <c r="F1286" s="61" t="s">
        <v>792</v>
      </c>
    </row>
    <row r="1287" spans="1:6" x14ac:dyDescent="0.2">
      <c r="A1287" s="49" t="s">
        <v>785</v>
      </c>
      <c r="B1287" s="49" t="s">
        <v>10</v>
      </c>
      <c r="C1287" s="59">
        <v>63</v>
      </c>
      <c r="D1287" s="60">
        <v>2546174</v>
      </c>
      <c r="E1287" s="60">
        <v>152770</v>
      </c>
      <c r="F1287" s="61">
        <v>2.6341550310709252E-4</v>
      </c>
    </row>
    <row r="1288" spans="1:6" x14ac:dyDescent="0.2">
      <c r="A1288" s="49" t="s">
        <v>785</v>
      </c>
      <c r="B1288" s="49" t="s">
        <v>4</v>
      </c>
      <c r="C1288" s="59">
        <v>13</v>
      </c>
      <c r="D1288" s="60">
        <v>776759</v>
      </c>
      <c r="E1288" s="60">
        <v>46606</v>
      </c>
      <c r="F1288" s="61">
        <v>8.0360953968771053E-5</v>
      </c>
    </row>
    <row r="1289" spans="1:6" x14ac:dyDescent="0.2">
      <c r="A1289" s="49" t="s">
        <v>785</v>
      </c>
      <c r="B1289" s="49" t="s">
        <v>794</v>
      </c>
      <c r="C1289" s="59">
        <v>146</v>
      </c>
      <c r="D1289" s="60">
        <v>2768866</v>
      </c>
      <c r="E1289" s="60">
        <v>164343</v>
      </c>
      <c r="F1289" s="61">
        <v>2.8337038703363818E-4</v>
      </c>
    </row>
    <row r="1290" spans="1:6" x14ac:dyDescent="0.2">
      <c r="A1290" s="49" t="s">
        <v>785</v>
      </c>
      <c r="B1290" s="49" t="s">
        <v>8</v>
      </c>
      <c r="C1290" s="59">
        <v>59</v>
      </c>
      <c r="D1290" s="60">
        <v>1495977</v>
      </c>
      <c r="E1290" s="60">
        <v>89759</v>
      </c>
      <c r="F1290" s="61">
        <v>1.5476803131105266E-4</v>
      </c>
    </row>
    <row r="1291" spans="1:6" x14ac:dyDescent="0.2">
      <c r="A1291" s="49" t="s">
        <v>785</v>
      </c>
      <c r="B1291" s="49" t="s">
        <v>795</v>
      </c>
      <c r="C1291" s="59">
        <v>34</v>
      </c>
      <c r="D1291" s="60">
        <v>3889479</v>
      </c>
      <c r="E1291" s="60">
        <v>233369</v>
      </c>
      <c r="F1291" s="61">
        <v>4.0238929465601276E-4</v>
      </c>
    </row>
    <row r="1292" spans="1:6" x14ac:dyDescent="0.2">
      <c r="A1292" s="49" t="s">
        <v>785</v>
      </c>
      <c r="B1292" s="49" t="s">
        <v>25</v>
      </c>
      <c r="C1292" s="59">
        <v>16</v>
      </c>
      <c r="D1292" s="60">
        <v>736165</v>
      </c>
      <c r="E1292" s="60">
        <v>44170</v>
      </c>
      <c r="F1292" s="61">
        <v>7.616065177875418E-5</v>
      </c>
    </row>
    <row r="1293" spans="1:6" x14ac:dyDescent="0.2">
      <c r="A1293" s="49" t="s">
        <v>785</v>
      </c>
      <c r="B1293" s="49" t="s">
        <v>53</v>
      </c>
      <c r="C1293" s="59">
        <v>398</v>
      </c>
      <c r="D1293" s="60">
        <v>21003540</v>
      </c>
      <c r="E1293" s="60">
        <v>1258424</v>
      </c>
      <c r="F1293" s="61">
        <v>2.16985266139975E-3</v>
      </c>
    </row>
    <row r="1294" spans="1:6" x14ac:dyDescent="0.2">
      <c r="A1294" s="49" t="s">
        <v>21</v>
      </c>
      <c r="B1294" s="49" t="s">
        <v>21</v>
      </c>
      <c r="C1294" s="59">
        <v>80780</v>
      </c>
      <c r="D1294" s="60">
        <v>9698025970</v>
      </c>
      <c r="E1294" s="60">
        <v>579958272</v>
      </c>
      <c r="F1294" s="61">
        <v>1</v>
      </c>
    </row>
    <row r="1296" spans="1:6" x14ac:dyDescent="0.2">
      <c r="A1296" s="49" t="s">
        <v>796</v>
      </c>
    </row>
  </sheetData>
  <autoFilter ref="A6:F1294" xr:uid="{B2A07FD8-866E-40CC-9247-C3B007D5D3A5}"/>
  <mergeCells count="4">
    <mergeCell ref="A1:F1"/>
    <mergeCell ref="A2:F2"/>
    <mergeCell ref="A3:F3"/>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March 2021 Report Cover</vt:lpstr>
      <vt:lpstr>Table 1. Retail Sales Tax</vt:lpstr>
      <vt:lpstr>Table 1A. Retail and Retail Use</vt:lpstr>
      <vt:lpstr>Table 2. Retail Use Tax</vt:lpstr>
      <vt:lpstr>Table 2A. Retail Use Tax</vt:lpstr>
      <vt:lpstr>Table 3. County and City</vt:lpstr>
      <vt:lpstr>Table 4. County and Business</vt:lpstr>
      <vt:lpstr>'Table 1. Retail Sales Tax'!Print_Area</vt:lpstr>
      <vt:lpstr>'Table 1A. Retail and Retail Use'!Print_Area</vt:lpstr>
      <vt:lpstr>'Table 2. Retail Use Tax'!Print_Area</vt:lpstr>
      <vt:lpstr>'Table 2A. Retail Use Tax'!Print_Area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Phipps, Joel</dc:creator>
  <cp:lastModifiedBy>Thelen, Rob</cp:lastModifiedBy>
  <cp:lastPrinted>2018-01-22T21:09:18Z</cp:lastPrinted>
  <dcterms:created xsi:type="dcterms:W3CDTF">2000-08-30T16:28:40Z</dcterms:created>
  <dcterms:modified xsi:type="dcterms:W3CDTF">2021-08-18T20:52:17Z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1686610269</vt:i4>
  </property>
  <property fmtid="{D5CDD505-2E9C-101B-9397-08002B2CF9AE}" pid="3" name="_EmailSubject">
    <vt:lpwstr>September 07 formatted files</vt:lpwstr>
  </property>
  <property fmtid="{D5CDD505-2E9C-101B-9397-08002B2CF9AE}" pid="4" name="_AuthorEmail">
    <vt:lpwstr>Renee.Mulvey@Iowa.gov</vt:lpwstr>
  </property>
  <property fmtid="{D5CDD505-2E9C-101B-9397-08002B2CF9AE}" pid="5" name="_AuthorEmailDisplayName">
    <vt:lpwstr>Mulvey, Renee [IDR]</vt:lpwstr>
  </property>
  <property fmtid="{D5CDD505-2E9C-101B-9397-08002B2CF9AE}" pid="6" name="_PreviousAdHocReviewCycleID">
    <vt:i4>939947167</vt:i4>
  </property>
  <property fmtid="{D5CDD505-2E9C-101B-9397-08002B2CF9AE}" pid="7" name="_ReviewingToolsShownOnce">
    <vt:lpwstr/>
  </property>
</Properties>
</file>