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1\2021-06\2021-06 Web Output\"/>
    </mc:Choice>
  </mc:AlternateContent>
  <xr:revisionPtr revIDLastSave="0" documentId="8_{C82F784D-058F-411C-97A2-70811C0A7AA1}" xr6:coauthVersionLast="36" xr6:coauthVersionMax="36" xr10:uidLastSave="{00000000-0000-0000-0000-000000000000}"/>
  <bookViews>
    <workbookView xWindow="14385" yWindow="32760" windowWidth="14430" windowHeight="12555" tabRatio="841" xr2:uid="{00000000-000D-0000-FFFF-FFFF00000000}"/>
  </bookViews>
  <sheets>
    <sheet name="June 2021 Report Cover" sheetId="11" r:id="rId1"/>
    <sheet name="Table 1. Retail Sales Tax" sheetId="8" r:id="rId2"/>
    <sheet name="Table 1A. Retail and Retail Use" sheetId="10" r:id="rId3"/>
    <sheet name="Table 2. Retail Use Tax" sheetId="9" r:id="rId4"/>
    <sheet name="Table 2A. Retail Use Tax" sheetId="15" r:id="rId5"/>
    <sheet name="Table 3. County and City" sheetId="14" r:id="rId6"/>
    <sheet name="Table 4. County and Business" sheetId="13" r:id="rId7"/>
  </sheets>
  <definedNames>
    <definedName name="_xlnm._FilterDatabase" localSheetId="5" hidden="1">'Table 3. County and City'!$A$7:$F$913</definedName>
    <definedName name="_xlnm._FilterDatabase" localSheetId="6" hidden="1">'Table 4. County and Business'!$A$6:$F$1294</definedName>
    <definedName name="_xlnm.Print_Area" localSheetId="1">'Table 1. Retail Sales Tax'!$A$1:$I$25</definedName>
    <definedName name="_xlnm.Print_Area" localSheetId="2">'Table 1A. Retail and Retail Use'!$A$1:$I$25</definedName>
    <definedName name="_xlnm.Print_Area" localSheetId="3">'Table 2. Retail Use Tax'!$A$1:$I$24</definedName>
    <definedName name="_xlnm.Print_Area" localSheetId="4">'Table 2A. Retail Use Tax'!$A$1:$I$20</definedName>
  </definedNames>
  <calcPr calcId="191029"/>
</workbook>
</file>

<file path=xl/calcChain.xml><?xml version="1.0" encoding="utf-8"?>
<calcChain xmlns="http://schemas.openxmlformats.org/spreadsheetml/2006/main">
  <c r="C8" i="8" l="1"/>
  <c r="D18" i="15" l="1"/>
  <c r="D17" i="15"/>
  <c r="D16" i="15"/>
  <c r="A3" i="10" l="1"/>
  <c r="A3" i="9" s="1"/>
  <c r="A3" i="14" s="1"/>
  <c r="A3" i="13" s="1"/>
  <c r="B10" i="10" l="1"/>
  <c r="G10" i="10" l="1"/>
  <c r="H10" i="10"/>
  <c r="G11" i="10"/>
  <c r="H11" i="10"/>
  <c r="G12" i="10"/>
  <c r="H12" i="10"/>
  <c r="G13" i="10"/>
  <c r="H13" i="10"/>
  <c r="G14" i="10"/>
  <c r="H14" i="10"/>
  <c r="G15" i="10"/>
  <c r="H15" i="10"/>
  <c r="G16" i="10"/>
  <c r="H16" i="10"/>
  <c r="G17" i="10"/>
  <c r="H17" i="10"/>
  <c r="G18" i="10"/>
  <c r="H18" i="10"/>
  <c r="G19" i="10"/>
  <c r="H19" i="10"/>
  <c r="G20" i="10"/>
  <c r="H20" i="10"/>
  <c r="G21" i="10"/>
  <c r="H21" i="10"/>
  <c r="F10" i="10"/>
  <c r="F11" i="10"/>
  <c r="F12" i="10"/>
  <c r="F13" i="10"/>
  <c r="F14" i="10"/>
  <c r="F15" i="10"/>
  <c r="F16" i="10"/>
  <c r="F17" i="10"/>
  <c r="F18" i="10"/>
  <c r="F19" i="10"/>
  <c r="F20" i="10"/>
  <c r="F21" i="10"/>
  <c r="E11" i="10"/>
  <c r="E12" i="10"/>
  <c r="E13" i="10"/>
  <c r="E14" i="10"/>
  <c r="E15" i="10"/>
  <c r="E16" i="10"/>
  <c r="E17" i="10"/>
  <c r="E18" i="10"/>
  <c r="E19" i="10"/>
  <c r="E20" i="10"/>
  <c r="E21" i="10"/>
  <c r="E10" i="10"/>
  <c r="C10" i="10"/>
  <c r="D10" i="10" s="1"/>
  <c r="C11" i="10"/>
  <c r="C12" i="10"/>
  <c r="C13" i="10"/>
  <c r="C14" i="10"/>
  <c r="C15" i="10"/>
  <c r="C16" i="10"/>
  <c r="C17" i="10"/>
  <c r="C18" i="10"/>
  <c r="C19" i="10"/>
  <c r="C20" i="10"/>
  <c r="C21" i="10"/>
  <c r="B11" i="10"/>
  <c r="B12" i="10"/>
  <c r="B13" i="10"/>
  <c r="B14" i="10"/>
  <c r="B15" i="10"/>
  <c r="B16" i="10"/>
  <c r="B17" i="10"/>
  <c r="B18" i="10"/>
  <c r="B19" i="10"/>
  <c r="B20" i="10"/>
  <c r="B21" i="10"/>
  <c r="C8" i="10"/>
  <c r="C8" i="9" s="1"/>
  <c r="C4" i="15" s="1"/>
  <c r="B8" i="10"/>
  <c r="B8" i="9" s="1"/>
  <c r="B4" i="15" s="1"/>
  <c r="E8" i="9"/>
  <c r="G8" i="9" s="1"/>
  <c r="F8" i="8"/>
  <c r="F8" i="10" s="1"/>
  <c r="E8" i="8"/>
  <c r="E8" i="10" s="1"/>
  <c r="I21" i="9"/>
  <c r="I20" i="9"/>
  <c r="I19" i="9"/>
  <c r="I18" i="9"/>
  <c r="I17" i="9"/>
  <c r="I16" i="9"/>
  <c r="I15" i="9"/>
  <c r="I14" i="9"/>
  <c r="I13" i="9"/>
  <c r="I12" i="9"/>
  <c r="I11" i="9"/>
  <c r="I10" i="9"/>
  <c r="D11" i="9"/>
  <c r="D12" i="9"/>
  <c r="D13" i="9"/>
  <c r="D14" i="9"/>
  <c r="D15" i="9"/>
  <c r="D16" i="9"/>
  <c r="D17" i="9"/>
  <c r="D18" i="9"/>
  <c r="D19" i="9"/>
  <c r="D20" i="9"/>
  <c r="D21" i="9"/>
  <c r="D10" i="9"/>
  <c r="H23" i="9"/>
  <c r="E23" i="9"/>
  <c r="B23" i="9"/>
  <c r="B7" i="15" s="1"/>
  <c r="F23" i="8"/>
  <c r="E23" i="8"/>
  <c r="C23" i="9"/>
  <c r="C7" i="15" s="1"/>
  <c r="F23" i="9"/>
  <c r="G23" i="9"/>
  <c r="D10" i="8"/>
  <c r="D11" i="8"/>
  <c r="D12" i="8"/>
  <c r="D13" i="8"/>
  <c r="D14" i="8"/>
  <c r="D15" i="8"/>
  <c r="D16" i="8"/>
  <c r="D17" i="8"/>
  <c r="D18" i="8"/>
  <c r="D19" i="8"/>
  <c r="D20" i="8"/>
  <c r="D21" i="8"/>
  <c r="C23" i="8"/>
  <c r="G23" i="8"/>
  <c r="B23" i="8"/>
  <c r="I10" i="8"/>
  <c r="I11" i="8"/>
  <c r="I12" i="8"/>
  <c r="I13" i="8"/>
  <c r="I14" i="8"/>
  <c r="I15" i="8"/>
  <c r="I16" i="8"/>
  <c r="I17" i="8"/>
  <c r="I18" i="8"/>
  <c r="I19" i="8"/>
  <c r="I20" i="8"/>
  <c r="I21" i="8"/>
  <c r="H23" i="8"/>
  <c r="F8" i="9" l="1"/>
  <c r="H8" i="9" s="1"/>
  <c r="D7" i="15"/>
  <c r="I23" i="8"/>
  <c r="D21" i="10"/>
  <c r="I21" i="10"/>
  <c r="I18" i="10"/>
  <c r="I15" i="10"/>
  <c r="I12" i="10"/>
  <c r="C8" i="15"/>
  <c r="D8" i="15" s="1"/>
  <c r="C9" i="15"/>
  <c r="B9" i="15"/>
  <c r="B8" i="15"/>
  <c r="D15" i="10"/>
  <c r="D14" i="10"/>
  <c r="H8" i="8"/>
  <c r="H8" i="10" s="1"/>
  <c r="I17" i="10"/>
  <c r="C23" i="10"/>
  <c r="G23" i="10"/>
  <c r="I19" i="10"/>
  <c r="I16" i="10"/>
  <c r="I13" i="10"/>
  <c r="D23" i="8"/>
  <c r="G8" i="8"/>
  <c r="G8" i="10" s="1"/>
  <c r="F23" i="10"/>
  <c r="I20" i="10"/>
  <c r="I14" i="10"/>
  <c r="D18" i="10"/>
  <c r="D12" i="10"/>
  <c r="D16" i="10"/>
  <c r="D20" i="10"/>
  <c r="H23" i="10"/>
  <c r="I11" i="10"/>
  <c r="I10" i="10"/>
  <c r="E23" i="10"/>
  <c r="D19" i="10"/>
  <c r="D13" i="10"/>
  <c r="D17" i="10"/>
  <c r="D11" i="10"/>
  <c r="B23" i="10"/>
  <c r="D23" i="9"/>
  <c r="I23" i="9"/>
  <c r="D9" i="15" l="1"/>
  <c r="I23" i="10"/>
  <c r="D23" i="10"/>
</calcChain>
</file>

<file path=xl/sharedStrings.xml><?xml version="1.0" encoding="utf-8"?>
<sst xmlns="http://schemas.openxmlformats.org/spreadsheetml/2006/main" count="5086" uniqueCount="805">
  <si>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</si>
  <si>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</si>
  <si>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</si>
  <si>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</si>
  <si>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</si>
  <si>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</si>
  <si>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</si>
  <si>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</si>
  <si>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</si>
  <si>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</si>
  <si>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</si>
  <si>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</si>
  <si>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</si>
  <si>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</si>
  <si>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</si>
  <si>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</si>
  <si>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</si>
  <si>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</si>
  <si>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</si>
  <si>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</si>
  <si>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</si>
  <si>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</si>
  <si>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</si>
  <si>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</si>
  <si>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</si>
  <si>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</si>
  <si>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</si>
  <si>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</si>
  <si>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</si>
  <si>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</si>
  <si>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</si>
  <si>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</si>
  <si>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</si>
  <si>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</si>
  <si>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Retail Sales and Use Tax Quarterly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</si>
  <si>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</si>
  <si>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</si>
  <si>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r>
      <t>Business Class Definition:</t>
    </r>
    <r>
      <rPr>
        <sz val="12"/>
        <rFont val="Arial"/>
        <family val="2"/>
      </rPr>
      <t xml:space="preserve"> The business classification for retail sales activity used by the Department is based on the 2007 North American Industry Classification System (NAICS). The Department attempted to match as closely as possible its four digit business class codes to the NAICS when the system was introduced in 1997.  The two digit NAICS and the first two digits of the Department’s business class codes represent the same 20 general categories of economic activity. However not all business class codes were changed to match NAICS at the four digit level.</t>
    </r>
  </si>
  <si>
    <r>
      <t>Retail Sales Tax Statistics by City</t>
    </r>
    <r>
      <rPr>
        <sz val="12"/>
        <rFont val="Arial"/>
        <family val="2"/>
      </rPr>
      <t>: Table 3 provides retail sales and tax data for all cities in Iowa where at least 10 returns were filed during the quarter. The “Other” category provides data for all cities in each county not satisfying the minimum return count requirements and businesses in the unincorporated area of a county.</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</si>
  <si>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5 or more returns were filed in a fiscal year. An "S", representing "Suppressed", is</t>
    </r>
    <r>
      <rPr>
        <sz val="12"/>
        <color indexed="10"/>
        <rFont val="Arial"/>
        <family val="2"/>
      </rPr>
      <t xml:space="preserve"> </t>
    </r>
    <r>
      <rPr>
        <sz val="12"/>
        <rFont val="Arial"/>
        <family val="2"/>
      </rPr>
      <t>used for any business group that does not have at least 5 returns filed.</t>
    </r>
  </si>
  <si>
    <t>Table 3. Iowa Retail Sales Tax</t>
  </si>
  <si>
    <t>by County and City</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</si>
  <si>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</si>
  <si>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</si>
  <si>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City</t>
  </si>
  <si>
    <t>Percent of Tax</t>
  </si>
  <si>
    <t>Adair</t>
  </si>
  <si>
    <t>Greenfield</t>
  </si>
  <si>
    <t>Stuart</t>
  </si>
  <si>
    <t>Fontanelle</t>
  </si>
  <si>
    <t>Orient</t>
  </si>
  <si>
    <t>Bridgewater</t>
  </si>
  <si>
    <t>Other</t>
  </si>
  <si>
    <t>County Totals</t>
  </si>
  <si>
    <t>Adams</t>
  </si>
  <si>
    <t>Corning</t>
  </si>
  <si>
    <t>Allamakee</t>
  </si>
  <si>
    <t>Waukon</t>
  </si>
  <si>
    <t>Lansing</t>
  </si>
  <si>
    <t>Postville</t>
  </si>
  <si>
    <t>Harpers Ferry</t>
  </si>
  <si>
    <t>New Albin</t>
  </si>
  <si>
    <t>Appanoose</t>
  </si>
  <si>
    <t>Centerville</t>
  </si>
  <si>
    <t>Moravia</t>
  </si>
  <si>
    <t>Moulton</t>
  </si>
  <si>
    <t>Cincinnati</t>
  </si>
  <si>
    <t>Audubon</t>
  </si>
  <si>
    <t>Exira</t>
  </si>
  <si>
    <t>Benton</t>
  </si>
  <si>
    <t>Vinton</t>
  </si>
  <si>
    <t>Belle Plaine</t>
  </si>
  <si>
    <t>Atkins</t>
  </si>
  <si>
    <t>Blairstown</t>
  </si>
  <si>
    <t>Shellsburg</t>
  </si>
  <si>
    <t>Urbana</t>
  </si>
  <si>
    <t>Keystone</t>
  </si>
  <si>
    <t>Van Horne</t>
  </si>
  <si>
    <t>Newhall</t>
  </si>
  <si>
    <t>Norway</t>
  </si>
  <si>
    <t>Walford</t>
  </si>
  <si>
    <t>Garrison</t>
  </si>
  <si>
    <t>Black Hawk</t>
  </si>
  <si>
    <t>Waterloo</t>
  </si>
  <si>
    <t>Cedar Falls</t>
  </si>
  <si>
    <t>Evansdale</t>
  </si>
  <si>
    <t>Hudson</t>
  </si>
  <si>
    <t>Laporte City</t>
  </si>
  <si>
    <t>Dunkerton</t>
  </si>
  <si>
    <t>Janesville</t>
  </si>
  <si>
    <t>Gilbertville</t>
  </si>
  <si>
    <t>Raymond</t>
  </si>
  <si>
    <t>Elk Run Heights</t>
  </si>
  <si>
    <t>Boone</t>
  </si>
  <si>
    <t>Ogden</t>
  </si>
  <si>
    <t>Madrid</t>
  </si>
  <si>
    <t>Bremer</t>
  </si>
  <si>
    <t>Waverly</t>
  </si>
  <si>
    <t>Sumner</t>
  </si>
  <si>
    <t>Denver</t>
  </si>
  <si>
    <t>Tripoli</t>
  </si>
  <si>
    <t>Readlyn</t>
  </si>
  <si>
    <t>Plainfield</t>
  </si>
  <si>
    <t>Buchanan</t>
  </si>
  <si>
    <t>Independence</t>
  </si>
  <si>
    <t>Jesup</t>
  </si>
  <si>
    <t>Hazleton</t>
  </si>
  <si>
    <t>Fairbank</t>
  </si>
  <si>
    <t>Winthrop</t>
  </si>
  <si>
    <t>Rowley</t>
  </si>
  <si>
    <t>Brandon</t>
  </si>
  <si>
    <t>Lamont</t>
  </si>
  <si>
    <t>Aurora</t>
  </si>
  <si>
    <t>Buena Vista</t>
  </si>
  <si>
    <t>Storm Lake</t>
  </si>
  <si>
    <t>Alta</t>
  </si>
  <si>
    <t>Sioux Rapids</t>
  </si>
  <si>
    <t>Albert City</t>
  </si>
  <si>
    <t>Newell</t>
  </si>
  <si>
    <t>Linn Grove</t>
  </si>
  <si>
    <t>Marathon</t>
  </si>
  <si>
    <t>Butler</t>
  </si>
  <si>
    <t>Parkersburg</t>
  </si>
  <si>
    <t>Greene</t>
  </si>
  <si>
    <t>Allison</t>
  </si>
  <si>
    <t>Clarksville</t>
  </si>
  <si>
    <t>Shell Rock</t>
  </si>
  <si>
    <t>Aplington</t>
  </si>
  <si>
    <t>Dumont</t>
  </si>
  <si>
    <t>New Hartford</t>
  </si>
  <si>
    <t>Calhoun</t>
  </si>
  <si>
    <t>Rockwell City</t>
  </si>
  <si>
    <t>Manson</t>
  </si>
  <si>
    <t>Lake City</t>
  </si>
  <si>
    <t>Lohrville</t>
  </si>
  <si>
    <t>Pomeroy</t>
  </si>
  <si>
    <t>Farnhamville</t>
  </si>
  <si>
    <t>Carroll</t>
  </si>
  <si>
    <t>Manning</t>
  </si>
  <si>
    <t>Coon Rapids</t>
  </si>
  <si>
    <t>Glidden</t>
  </si>
  <si>
    <t>Breda</t>
  </si>
  <si>
    <t>Templeton</t>
  </si>
  <si>
    <t>Arcadia</t>
  </si>
  <si>
    <t>Dedham</t>
  </si>
  <si>
    <t>Halbur</t>
  </si>
  <si>
    <t>Cass</t>
  </si>
  <si>
    <t>Atlantic</t>
  </si>
  <si>
    <t>Anita</t>
  </si>
  <si>
    <t>Griswold</t>
  </si>
  <si>
    <t>Massena</t>
  </si>
  <si>
    <t>Cumberland</t>
  </si>
  <si>
    <t>Lewis</t>
  </si>
  <si>
    <t>Wiota</t>
  </si>
  <si>
    <t>Cedar</t>
  </si>
  <si>
    <t>Tipton</t>
  </si>
  <si>
    <t>West Branch</t>
  </si>
  <si>
    <t>Durant</t>
  </si>
  <si>
    <t>Clarence</t>
  </si>
  <si>
    <t>Mechanicsville</t>
  </si>
  <si>
    <t>Lowden</t>
  </si>
  <si>
    <t>Stanwood</t>
  </si>
  <si>
    <t>Bennett</t>
  </si>
  <si>
    <t>Wilton</t>
  </si>
  <si>
    <t>Cerro Gordo</t>
  </si>
  <si>
    <t>Mason City</t>
  </si>
  <si>
    <t>Clear Lake</t>
  </si>
  <si>
    <t>Rockwell</t>
  </si>
  <si>
    <t>Ventura</t>
  </si>
  <si>
    <t>Thornton</t>
  </si>
  <si>
    <t>Plymouth</t>
  </si>
  <si>
    <t>Swaledale</t>
  </si>
  <si>
    <t>Cherokee</t>
  </si>
  <si>
    <t>Marcus</t>
  </si>
  <si>
    <t>Aurelia</t>
  </si>
  <si>
    <t>Cleghorn</t>
  </si>
  <si>
    <t>Quimby</t>
  </si>
  <si>
    <t>Chickasaw</t>
  </si>
  <si>
    <t>New Hampton</t>
  </si>
  <si>
    <t>Nashua</t>
  </si>
  <si>
    <t>Fredericksburg</t>
  </si>
  <si>
    <t>Lawler</t>
  </si>
  <si>
    <t>Ionia</t>
  </si>
  <si>
    <t>Alta Vista</t>
  </si>
  <si>
    <t>Clarke</t>
  </si>
  <si>
    <t>Osceola</t>
  </si>
  <si>
    <t>Murray</t>
  </si>
  <si>
    <t>Clay</t>
  </si>
  <si>
    <t>Spencer</t>
  </si>
  <si>
    <t>Everly</t>
  </si>
  <si>
    <t>Royal</t>
  </si>
  <si>
    <t>Peterson</t>
  </si>
  <si>
    <t>Fostoria</t>
  </si>
  <si>
    <t>Webb</t>
  </si>
  <si>
    <t>Clayton</t>
  </si>
  <si>
    <t>Elkader</t>
  </si>
  <si>
    <t>Guttenberg</t>
  </si>
  <si>
    <t>Strawberry Point</t>
  </si>
  <si>
    <t>Monona</t>
  </si>
  <si>
    <t>Mcgregor</t>
  </si>
  <si>
    <t>Edgewood</t>
  </si>
  <si>
    <t>Garnavillo</t>
  </si>
  <si>
    <t>Marquette</t>
  </si>
  <si>
    <t>Luana</t>
  </si>
  <si>
    <t>St. Olaf</t>
  </si>
  <si>
    <t>Clinton</t>
  </si>
  <si>
    <t>Dewitt</t>
  </si>
  <si>
    <t>Camanche</t>
  </si>
  <si>
    <t>Wheatland</t>
  </si>
  <si>
    <t>Delmar</t>
  </si>
  <si>
    <t>Grand Mound</t>
  </si>
  <si>
    <t>Calamus</t>
  </si>
  <si>
    <t>Charlotte</t>
  </si>
  <si>
    <t>Lost Nation</t>
  </si>
  <si>
    <t>Low Moor</t>
  </si>
  <si>
    <t>Goose Lake</t>
  </si>
  <si>
    <t>Crawford</t>
  </si>
  <si>
    <t>Denison</t>
  </si>
  <si>
    <t>Manilla</t>
  </si>
  <si>
    <t>Schleswig</t>
  </si>
  <si>
    <t>Dow City</t>
  </si>
  <si>
    <t>Charter Oak</t>
  </si>
  <si>
    <t>Westside</t>
  </si>
  <si>
    <t>Kiron</t>
  </si>
  <si>
    <t>Vail</t>
  </si>
  <si>
    <t>Dallas</t>
  </si>
  <si>
    <t>West Des Moines</t>
  </si>
  <si>
    <t>Waukee</t>
  </si>
  <si>
    <t>Adel</t>
  </si>
  <si>
    <t>Perry</t>
  </si>
  <si>
    <t>Clive</t>
  </si>
  <si>
    <t>Dallas Center</t>
  </si>
  <si>
    <t>Woodward</t>
  </si>
  <si>
    <t>Urbandale</t>
  </si>
  <si>
    <t>Desoto</t>
  </si>
  <si>
    <t>Granger</t>
  </si>
  <si>
    <t>Redfield</t>
  </si>
  <si>
    <t>Van Meter</t>
  </si>
  <si>
    <t>Dexter</t>
  </si>
  <si>
    <t>Minburn</t>
  </si>
  <si>
    <t>Bouton</t>
  </si>
  <si>
    <t>Grimes</t>
  </si>
  <si>
    <t>Davis</t>
  </si>
  <si>
    <t>Bloomfield</t>
  </si>
  <si>
    <t>Drakesville</t>
  </si>
  <si>
    <t>Pulaski</t>
  </si>
  <si>
    <t>Decatur</t>
  </si>
  <si>
    <t>Lamoni</t>
  </si>
  <si>
    <t>Leon</t>
  </si>
  <si>
    <t>Davis City</t>
  </si>
  <si>
    <t>Decatur City</t>
  </si>
  <si>
    <t>Delaware</t>
  </si>
  <si>
    <t>Manchester</t>
  </si>
  <si>
    <t>Delhi</t>
  </si>
  <si>
    <t>Hopkinton</t>
  </si>
  <si>
    <t>Earlville</t>
  </si>
  <si>
    <t>Dyersville</t>
  </si>
  <si>
    <t>Colesburg</t>
  </si>
  <si>
    <t>Ryan</t>
  </si>
  <si>
    <t>Dundee</t>
  </si>
  <si>
    <t>Greeley</t>
  </si>
  <si>
    <t>Des Moines</t>
  </si>
  <si>
    <t>Burlington</t>
  </si>
  <si>
    <t>West Burlington</t>
  </si>
  <si>
    <t>Mediapolis</t>
  </si>
  <si>
    <t>Danville</t>
  </si>
  <si>
    <t>Dickinson</t>
  </si>
  <si>
    <t>Spirit Lake</t>
  </si>
  <si>
    <t>Milford</t>
  </si>
  <si>
    <t>Arnolds Park</t>
  </si>
  <si>
    <t>Okoboji</t>
  </si>
  <si>
    <t>Lake Park</t>
  </si>
  <si>
    <t>Terril</t>
  </si>
  <si>
    <t>Wahpeton</t>
  </si>
  <si>
    <t>West Okoboji</t>
  </si>
  <si>
    <t>Dubuque</t>
  </si>
  <si>
    <t>Cascade</t>
  </si>
  <si>
    <t>Peosta</t>
  </si>
  <si>
    <t>Farley</t>
  </si>
  <si>
    <t>Epworth</t>
  </si>
  <si>
    <t>New Vienna</t>
  </si>
  <si>
    <t>Holy Cross</t>
  </si>
  <si>
    <t>Worthington</t>
  </si>
  <si>
    <t>Bernard</t>
  </si>
  <si>
    <t>Asbury</t>
  </si>
  <si>
    <t>Sherrill</t>
  </si>
  <si>
    <t>Durango</t>
  </si>
  <si>
    <t>Emmet</t>
  </si>
  <si>
    <t>Estherville</t>
  </si>
  <si>
    <t>Armstrong</t>
  </si>
  <si>
    <t>Ringsted</t>
  </si>
  <si>
    <t>Wallingford</t>
  </si>
  <si>
    <t>Fayette</t>
  </si>
  <si>
    <t>Oelwein</t>
  </si>
  <si>
    <t>West Union</t>
  </si>
  <si>
    <t>Clermont</t>
  </si>
  <si>
    <t>Elgin</t>
  </si>
  <si>
    <t>Hawkeye</t>
  </si>
  <si>
    <t>Maynard</t>
  </si>
  <si>
    <t>Waucoma</t>
  </si>
  <si>
    <t>Arlington</t>
  </si>
  <si>
    <t>Wadena</t>
  </si>
  <si>
    <t>Floyd</t>
  </si>
  <si>
    <t>Charles City</t>
  </si>
  <si>
    <t>Nora Springs</t>
  </si>
  <si>
    <t>Rockford</t>
  </si>
  <si>
    <t>Rudd</t>
  </si>
  <si>
    <t>Marble Rock</t>
  </si>
  <si>
    <t>Franklin</t>
  </si>
  <si>
    <t>Hampton</t>
  </si>
  <si>
    <t>Sheffield</t>
  </si>
  <si>
    <t>Ackley</t>
  </si>
  <si>
    <t>Latimer</t>
  </si>
  <si>
    <t>Alexander</t>
  </si>
  <si>
    <t>Geneva</t>
  </si>
  <si>
    <t>Dows</t>
  </si>
  <si>
    <t>Fremont</t>
  </si>
  <si>
    <t>Sidney</t>
  </si>
  <si>
    <t>Hamburg</t>
  </si>
  <si>
    <t>Tabor</t>
  </si>
  <si>
    <t>Shenandoah</t>
  </si>
  <si>
    <t>Farragut</t>
  </si>
  <si>
    <t>Jefferson</t>
  </si>
  <si>
    <t>Scranton</t>
  </si>
  <si>
    <t>Grand Junction</t>
  </si>
  <si>
    <t>Paton</t>
  </si>
  <si>
    <t>Churdan</t>
  </si>
  <si>
    <t>Rippey</t>
  </si>
  <si>
    <t>Grundy</t>
  </si>
  <si>
    <t>Grundy Center</t>
  </si>
  <si>
    <t>Conrad</t>
  </si>
  <si>
    <t>Reinbeck</t>
  </si>
  <si>
    <t>Dike</t>
  </si>
  <si>
    <t>Wellsburg</t>
  </si>
  <si>
    <t>Holland</t>
  </si>
  <si>
    <t>Beaman</t>
  </si>
  <si>
    <t>Guthrie</t>
  </si>
  <si>
    <t>Guthrie Center</t>
  </si>
  <si>
    <t>Panora</t>
  </si>
  <si>
    <t>Casey</t>
  </si>
  <si>
    <t>Menlo</t>
  </si>
  <si>
    <t>Yale</t>
  </si>
  <si>
    <t>Bayard</t>
  </si>
  <si>
    <t>Hamilton</t>
  </si>
  <si>
    <t>Webster City</t>
  </si>
  <si>
    <t>Jewell Junction</t>
  </si>
  <si>
    <t>Stratford</t>
  </si>
  <si>
    <t>Ellsworth</t>
  </si>
  <si>
    <t>Williams</t>
  </si>
  <si>
    <t>Stanhope</t>
  </si>
  <si>
    <t>Blairsburg</t>
  </si>
  <si>
    <t>Hancock</t>
  </si>
  <si>
    <t>Garner</t>
  </si>
  <si>
    <t>Britt</t>
  </si>
  <si>
    <t>Forest City</t>
  </si>
  <si>
    <t>Kanawha</t>
  </si>
  <si>
    <t>Klemme</t>
  </si>
  <si>
    <t>Corwith</t>
  </si>
  <si>
    <t>Crystal Lake</t>
  </si>
  <si>
    <t>Hardin</t>
  </si>
  <si>
    <t>Iowa Falls</t>
  </si>
  <si>
    <t>Eldora</t>
  </si>
  <si>
    <t>Alden</t>
  </si>
  <si>
    <t>Hubbard</t>
  </si>
  <si>
    <t>Radcliffe</t>
  </si>
  <si>
    <t>Union</t>
  </si>
  <si>
    <t>Steamboat Rock</t>
  </si>
  <si>
    <t>Harrison</t>
  </si>
  <si>
    <t>Missouri Valley</t>
  </si>
  <si>
    <t>Woodbine</t>
  </si>
  <si>
    <t>Logan</t>
  </si>
  <si>
    <t>Dunlap</t>
  </si>
  <si>
    <t>Mondamin</t>
  </si>
  <si>
    <t>Pisgah</t>
  </si>
  <si>
    <t>Modale</t>
  </si>
  <si>
    <t>Henry</t>
  </si>
  <si>
    <t>Mount Pleasant</t>
  </si>
  <si>
    <t>New London</t>
  </si>
  <si>
    <t>Wayland</t>
  </si>
  <si>
    <t>Winfield</t>
  </si>
  <si>
    <t>Salem</t>
  </si>
  <si>
    <t>Mount Union</t>
  </si>
  <si>
    <t>Olds</t>
  </si>
  <si>
    <t>Howard</t>
  </si>
  <si>
    <t>Cresco</t>
  </si>
  <si>
    <t>Elma</t>
  </si>
  <si>
    <t>Lime Springs</t>
  </si>
  <si>
    <t>Riceville</t>
  </si>
  <si>
    <t>Protivin</t>
  </si>
  <si>
    <t>Chester</t>
  </si>
  <si>
    <t>Humboldt</t>
  </si>
  <si>
    <t>Dakota City</t>
  </si>
  <si>
    <t>Renwick</t>
  </si>
  <si>
    <t>Livermore</t>
  </si>
  <si>
    <t>Ida</t>
  </si>
  <si>
    <t>Ida Grove</t>
  </si>
  <si>
    <t>Holstein</t>
  </si>
  <si>
    <t>Battle Creek</t>
  </si>
  <si>
    <t>Arthur</t>
  </si>
  <si>
    <t>Galva</t>
  </si>
  <si>
    <t>Iowa</t>
  </si>
  <si>
    <t>Williamsburg</t>
  </si>
  <si>
    <t>Marengo</t>
  </si>
  <si>
    <t>Victor</t>
  </si>
  <si>
    <t>North English</t>
  </si>
  <si>
    <t>Ladora</t>
  </si>
  <si>
    <t>Parnell</t>
  </si>
  <si>
    <t>Jackson</t>
  </si>
  <si>
    <t>Maquoketa</t>
  </si>
  <si>
    <t>Bellevue</t>
  </si>
  <si>
    <t>Preston</t>
  </si>
  <si>
    <t>Lamotte</t>
  </si>
  <si>
    <t>Sabula</t>
  </si>
  <si>
    <t>Miles</t>
  </si>
  <si>
    <t>Springbrook</t>
  </si>
  <si>
    <t>Zwingle</t>
  </si>
  <si>
    <t>Jasper</t>
  </si>
  <si>
    <t>Newton</t>
  </si>
  <si>
    <t>Colfax</t>
  </si>
  <si>
    <t>Monroe</t>
  </si>
  <si>
    <t>Sully</t>
  </si>
  <si>
    <t>Prairie City</t>
  </si>
  <si>
    <t>Baxter</t>
  </si>
  <si>
    <t>Kellogg</t>
  </si>
  <si>
    <t>Lynnville</t>
  </si>
  <si>
    <t>Mingo</t>
  </si>
  <si>
    <t>Reasnor</t>
  </si>
  <si>
    <t>Fairfield</t>
  </si>
  <si>
    <t>Batavia</t>
  </si>
  <si>
    <t>Libertyville</t>
  </si>
  <si>
    <t>Lockridge</t>
  </si>
  <si>
    <t>Packwood</t>
  </si>
  <si>
    <t>Johnson</t>
  </si>
  <si>
    <t>Iowa City</t>
  </si>
  <si>
    <t>Coralville</t>
  </si>
  <si>
    <t>North Liberty</t>
  </si>
  <si>
    <t>Solon</t>
  </si>
  <si>
    <t>Swisher</t>
  </si>
  <si>
    <t>Oxford</t>
  </si>
  <si>
    <t>Tiffin</t>
  </si>
  <si>
    <t>Lone Tree</t>
  </si>
  <si>
    <t>Hills</t>
  </si>
  <si>
    <t>Jones</t>
  </si>
  <si>
    <t>Monticello</t>
  </si>
  <si>
    <t>Anamosa</t>
  </si>
  <si>
    <t>Wyoming</t>
  </si>
  <si>
    <t>Olin</t>
  </si>
  <si>
    <t>Oxford Junction</t>
  </si>
  <si>
    <t>Martelle</t>
  </si>
  <si>
    <t>Onslow</t>
  </si>
  <si>
    <t>Keokuk</t>
  </si>
  <si>
    <t>Sigourney</t>
  </si>
  <si>
    <t>Keota</t>
  </si>
  <si>
    <t>Richland</t>
  </si>
  <si>
    <t>Hedrick</t>
  </si>
  <si>
    <t>Ollie</t>
  </si>
  <si>
    <t>Keswick</t>
  </si>
  <si>
    <t>Harper</t>
  </si>
  <si>
    <t>South English</t>
  </si>
  <si>
    <t>What Cheer</t>
  </si>
  <si>
    <t>Kossuth</t>
  </si>
  <si>
    <t>Algona</t>
  </si>
  <si>
    <t>Bancroft</t>
  </si>
  <si>
    <t>Titonka</t>
  </si>
  <si>
    <t>Swea City</t>
  </si>
  <si>
    <t>Whittemore</t>
  </si>
  <si>
    <t>Wesley</t>
  </si>
  <si>
    <t>Burt</t>
  </si>
  <si>
    <t>Luverne</t>
  </si>
  <si>
    <t>West Bend</t>
  </si>
  <si>
    <t>Fenton</t>
  </si>
  <si>
    <t>Lakota</t>
  </si>
  <si>
    <t>Lone Rock</t>
  </si>
  <si>
    <t>Lee</t>
  </si>
  <si>
    <t>Fort Madison</t>
  </si>
  <si>
    <t>West Point</t>
  </si>
  <si>
    <t>Donnellson</t>
  </si>
  <si>
    <t>Montrose</t>
  </si>
  <si>
    <t>Houghton</t>
  </si>
  <si>
    <t>Linn</t>
  </si>
  <si>
    <t>Cedar Rapids</t>
  </si>
  <si>
    <t>Marion</t>
  </si>
  <si>
    <t>Hiawatha</t>
  </si>
  <si>
    <t>Mount Vernon</t>
  </si>
  <si>
    <t>Center Point</t>
  </si>
  <si>
    <t>Fairfax</t>
  </si>
  <si>
    <t>Lisbon</t>
  </si>
  <si>
    <t>Central City</t>
  </si>
  <si>
    <t>Ely</t>
  </si>
  <si>
    <t>Springville</t>
  </si>
  <si>
    <t>Palo</t>
  </si>
  <si>
    <t>Robins</t>
  </si>
  <si>
    <t>Coggon</t>
  </si>
  <si>
    <t>Walker</t>
  </si>
  <si>
    <t>Alburnett</t>
  </si>
  <si>
    <t>Louisa</t>
  </si>
  <si>
    <t>Wapello</t>
  </si>
  <si>
    <t>Columbus Junction</t>
  </si>
  <si>
    <t>Morning Sun</t>
  </si>
  <si>
    <t>Lucas</t>
  </si>
  <si>
    <t>Chariton</t>
  </si>
  <si>
    <t>Russell</t>
  </si>
  <si>
    <t>Lyon</t>
  </si>
  <si>
    <t>Rock Rapids</t>
  </si>
  <si>
    <t>Inwood</t>
  </si>
  <si>
    <t>Larchwood</t>
  </si>
  <si>
    <t>George</t>
  </si>
  <si>
    <t>Doon</t>
  </si>
  <si>
    <t>Alvord</t>
  </si>
  <si>
    <t>Lester</t>
  </si>
  <si>
    <t>Little Rock</t>
  </si>
  <si>
    <t>Madison</t>
  </si>
  <si>
    <t>Winterset</t>
  </si>
  <si>
    <t>St. Charles</t>
  </si>
  <si>
    <t>Earlham</t>
  </si>
  <si>
    <t>Truro</t>
  </si>
  <si>
    <t>Mahaska</t>
  </si>
  <si>
    <t>Oskaloosa</t>
  </si>
  <si>
    <t>New Sharon</t>
  </si>
  <si>
    <t>Eddyville</t>
  </si>
  <si>
    <t>Leighton</t>
  </si>
  <si>
    <t>Pella</t>
  </si>
  <si>
    <t>Knoxville</t>
  </si>
  <si>
    <t>Pleasantville</t>
  </si>
  <si>
    <t>Melcher-Dallas</t>
  </si>
  <si>
    <t>Bussey</t>
  </si>
  <si>
    <t>Harvey</t>
  </si>
  <si>
    <t>Marshall</t>
  </si>
  <si>
    <t>Marshalltown</t>
  </si>
  <si>
    <t>State Center</t>
  </si>
  <si>
    <t>Melbourne</t>
  </si>
  <si>
    <t>Gilman</t>
  </si>
  <si>
    <t>Legrand</t>
  </si>
  <si>
    <t>Albion</t>
  </si>
  <si>
    <t>Laurel</t>
  </si>
  <si>
    <t>Rhodes</t>
  </si>
  <si>
    <t>Haverhill</t>
  </si>
  <si>
    <t>Mills</t>
  </si>
  <si>
    <t>Glenwood</t>
  </si>
  <si>
    <t>Malvern</t>
  </si>
  <si>
    <t>Emerson</t>
  </si>
  <si>
    <t>Pacific Junction</t>
  </si>
  <si>
    <t>Hastings</t>
  </si>
  <si>
    <t>Mitchell</t>
  </si>
  <si>
    <t>Osage</t>
  </si>
  <si>
    <t>St. Ansgar</t>
  </si>
  <si>
    <t>Stacyville</t>
  </si>
  <si>
    <t>Orchard</t>
  </si>
  <si>
    <t>Onawa</t>
  </si>
  <si>
    <t>Mapleton</t>
  </si>
  <si>
    <t>Whiting</t>
  </si>
  <si>
    <t>Ute</t>
  </si>
  <si>
    <t>Moorhead</t>
  </si>
  <si>
    <t>Soldier</t>
  </si>
  <si>
    <t>Albia</t>
  </si>
  <si>
    <t>Lovilia</t>
  </si>
  <si>
    <t>Montgomery</t>
  </si>
  <si>
    <t>Red Oak</t>
  </si>
  <si>
    <t>Villisca</t>
  </si>
  <si>
    <t>Stanton</t>
  </si>
  <si>
    <t>Muscatine</t>
  </si>
  <si>
    <t>West Liberty</t>
  </si>
  <si>
    <t>Nichols</t>
  </si>
  <si>
    <t>Atalissa</t>
  </si>
  <si>
    <t>O'Brien</t>
  </si>
  <si>
    <t>Sheldon</t>
  </si>
  <si>
    <t>Hartley</t>
  </si>
  <si>
    <t>Sanborn</t>
  </si>
  <si>
    <t>Paullina</t>
  </si>
  <si>
    <t>Primghar</t>
  </si>
  <si>
    <t>Sutherland</t>
  </si>
  <si>
    <t>Calumet</t>
  </si>
  <si>
    <t>Sibley</t>
  </si>
  <si>
    <t>Ocheyedan</t>
  </si>
  <si>
    <t>Ashton</t>
  </si>
  <si>
    <t>Melvin</t>
  </si>
  <si>
    <t>Page</t>
  </si>
  <si>
    <t>Clarinda</t>
  </si>
  <si>
    <t>Essex</t>
  </si>
  <si>
    <t>Braddyville</t>
  </si>
  <si>
    <t>Coin</t>
  </si>
  <si>
    <t>Palo Alto</t>
  </si>
  <si>
    <t>Emmetsburg</t>
  </si>
  <si>
    <t>Graettinger</t>
  </si>
  <si>
    <t>Ruthven</t>
  </si>
  <si>
    <t>Mallard</t>
  </si>
  <si>
    <t>Cylinder</t>
  </si>
  <si>
    <t>Lemars</t>
  </si>
  <si>
    <t>Remsen</t>
  </si>
  <si>
    <t>Kingsley</t>
  </si>
  <si>
    <t>Akron</t>
  </si>
  <si>
    <t>Hinton</t>
  </si>
  <si>
    <t>Merrill</t>
  </si>
  <si>
    <t>Sioux City</t>
  </si>
  <si>
    <t>Westfield</t>
  </si>
  <si>
    <t>Pocahontas</t>
  </si>
  <si>
    <t>Laurens</t>
  </si>
  <si>
    <t>Fonda</t>
  </si>
  <si>
    <t>Rolfe</t>
  </si>
  <si>
    <t>Havelock</t>
  </si>
  <si>
    <t>Polk</t>
  </si>
  <si>
    <t>Ankeny</t>
  </si>
  <si>
    <t>Altoona</t>
  </si>
  <si>
    <t>Johnston</t>
  </si>
  <si>
    <t>Pleasant Hill</t>
  </si>
  <si>
    <t>Bondurant</t>
  </si>
  <si>
    <t>Windsor Heights</t>
  </si>
  <si>
    <t>Polk City</t>
  </si>
  <si>
    <t>Runnells</t>
  </si>
  <si>
    <t>Mitchellville</t>
  </si>
  <si>
    <t>Elkhart</t>
  </si>
  <si>
    <t>Carlisle</t>
  </si>
  <si>
    <t>Pottawattamie</t>
  </si>
  <si>
    <t>Council Bluffs</t>
  </si>
  <si>
    <t>Avoca</t>
  </si>
  <si>
    <t>Carter Lake</t>
  </si>
  <si>
    <t>Oakland</t>
  </si>
  <si>
    <t>Walnut</t>
  </si>
  <si>
    <t>Underwood</t>
  </si>
  <si>
    <t>Neola</t>
  </si>
  <si>
    <t>Crescent</t>
  </si>
  <si>
    <t>Treynor</t>
  </si>
  <si>
    <t>Carson</t>
  </si>
  <si>
    <t>Minden</t>
  </si>
  <si>
    <t>Poweshiek</t>
  </si>
  <si>
    <t>Grinnell</t>
  </si>
  <si>
    <t>Montezuma</t>
  </si>
  <si>
    <t>Brooklyn</t>
  </si>
  <si>
    <t>Malcom</t>
  </si>
  <si>
    <t>Deep River</t>
  </si>
  <si>
    <t>Ringgold</t>
  </si>
  <si>
    <t>Mount Ayr</t>
  </si>
  <si>
    <t>Diagonal</t>
  </si>
  <si>
    <t>Sac</t>
  </si>
  <si>
    <t>Sac City</t>
  </si>
  <si>
    <t>Lake View</t>
  </si>
  <si>
    <t>Odebolt</t>
  </si>
  <si>
    <t>Wall Lake</t>
  </si>
  <si>
    <t>Schaller</t>
  </si>
  <si>
    <t>Auburn</t>
  </si>
  <si>
    <t>Early</t>
  </si>
  <si>
    <t>Lytton</t>
  </si>
  <si>
    <t>Scott</t>
  </si>
  <si>
    <t>Davenport</t>
  </si>
  <si>
    <t>Bettendorf</t>
  </si>
  <si>
    <t>Eldridge</t>
  </si>
  <si>
    <t>Leclaire</t>
  </si>
  <si>
    <t>Blue Grass</t>
  </si>
  <si>
    <t>Walcott</t>
  </si>
  <si>
    <t>Long Grove</t>
  </si>
  <si>
    <t>Buffalo</t>
  </si>
  <si>
    <t>Princeton</t>
  </si>
  <si>
    <t>Donahue</t>
  </si>
  <si>
    <t>Mccausland</t>
  </si>
  <si>
    <t>Dixon</t>
  </si>
  <si>
    <t>Shelby</t>
  </si>
  <si>
    <t>Harlan</t>
  </si>
  <si>
    <t>Elk Horn</t>
  </si>
  <si>
    <t>Earling</t>
  </si>
  <si>
    <t>Defiance</t>
  </si>
  <si>
    <t>Panama</t>
  </si>
  <si>
    <t>Irwin</t>
  </si>
  <si>
    <t>Portsmouth</t>
  </si>
  <si>
    <t>Sioux</t>
  </si>
  <si>
    <t>Sioux Center</t>
  </si>
  <si>
    <t>Orange City</t>
  </si>
  <si>
    <t>Rock Valley</t>
  </si>
  <si>
    <t>Hull</t>
  </si>
  <si>
    <t>Hawarden</t>
  </si>
  <si>
    <t>Alton</t>
  </si>
  <si>
    <t>Ireton</t>
  </si>
  <si>
    <t>Boyden</t>
  </si>
  <si>
    <t>Hospers</t>
  </si>
  <si>
    <t>Granville</t>
  </si>
  <si>
    <t>Maurice</t>
  </si>
  <si>
    <t>Story</t>
  </si>
  <si>
    <t>Ames</t>
  </si>
  <si>
    <t>Nevada</t>
  </si>
  <si>
    <t>Story City</t>
  </si>
  <si>
    <t>Huxley</t>
  </si>
  <si>
    <t>Slater</t>
  </si>
  <si>
    <t>Gilbert</t>
  </si>
  <si>
    <t>Maxwell</t>
  </si>
  <si>
    <t>Colo</t>
  </si>
  <si>
    <t>Roland</t>
  </si>
  <si>
    <t>Cambridge</t>
  </si>
  <si>
    <t>Kelley</t>
  </si>
  <si>
    <t>Zearing</t>
  </si>
  <si>
    <t>Collins</t>
  </si>
  <si>
    <t>Tama</t>
  </si>
  <si>
    <t>Toledo</t>
  </si>
  <si>
    <t>Traer</t>
  </si>
  <si>
    <t>Dysart</t>
  </si>
  <si>
    <t>Gladbrook</t>
  </si>
  <si>
    <t>Chelsea</t>
  </si>
  <si>
    <t>Garwin</t>
  </si>
  <si>
    <t>Elberon</t>
  </si>
  <si>
    <t>Taylor</t>
  </si>
  <si>
    <t>Bedford</t>
  </si>
  <si>
    <t>Lenox</t>
  </si>
  <si>
    <t>Clearfield</t>
  </si>
  <si>
    <t>Creston</t>
  </si>
  <si>
    <t>Afton</t>
  </si>
  <si>
    <t>Van Buren</t>
  </si>
  <si>
    <t>Keosauqua</t>
  </si>
  <si>
    <t>Farmington</t>
  </si>
  <si>
    <t>Bonaparte</t>
  </si>
  <si>
    <t>Cantril</t>
  </si>
  <si>
    <t>Milton</t>
  </si>
  <si>
    <t>Birmingham</t>
  </si>
  <si>
    <t>Stockport</t>
  </si>
  <si>
    <t>Ottumwa</t>
  </si>
  <si>
    <t>Eldon</t>
  </si>
  <si>
    <t>Agency</t>
  </si>
  <si>
    <t>Blakesburg</t>
  </si>
  <si>
    <t>Warren</t>
  </si>
  <si>
    <t>Indianola</t>
  </si>
  <si>
    <t>Norwalk</t>
  </si>
  <si>
    <t>New Virginia</t>
  </si>
  <si>
    <t>Milo</t>
  </si>
  <si>
    <t>Cumming</t>
  </si>
  <si>
    <t>Lacona</t>
  </si>
  <si>
    <t>Hartford</t>
  </si>
  <si>
    <t>Martensdale</t>
  </si>
  <si>
    <t>Washington</t>
  </si>
  <si>
    <t>Kalona</t>
  </si>
  <si>
    <t>Riverside</t>
  </si>
  <si>
    <t>Wellman</t>
  </si>
  <si>
    <t>Ainsworth</t>
  </si>
  <si>
    <t>Brighton</t>
  </si>
  <si>
    <t>Crawfordsville</t>
  </si>
  <si>
    <t>West Chester</t>
  </si>
  <si>
    <t>Wayne</t>
  </si>
  <si>
    <t>Corydon</t>
  </si>
  <si>
    <t>Seymour</t>
  </si>
  <si>
    <t>Humeston</t>
  </si>
  <si>
    <t>Allerton</t>
  </si>
  <si>
    <t>Lineville</t>
  </si>
  <si>
    <t>Webster</t>
  </si>
  <si>
    <t>Fort Dodge</t>
  </si>
  <si>
    <t>Gowrie</t>
  </si>
  <si>
    <t>Dayton</t>
  </si>
  <si>
    <t>Clare</t>
  </si>
  <si>
    <t>Badger</t>
  </si>
  <si>
    <t>Callender</t>
  </si>
  <si>
    <t>Duncombe</t>
  </si>
  <si>
    <t>Lehigh</t>
  </si>
  <si>
    <t>Moorland</t>
  </si>
  <si>
    <t>Winnebago</t>
  </si>
  <si>
    <t>Lake Mills</t>
  </si>
  <si>
    <t>Buffalo Center</t>
  </si>
  <si>
    <t>Thompson</t>
  </si>
  <si>
    <t>Leland</t>
  </si>
  <si>
    <t>Rake</t>
  </si>
  <si>
    <t>Winneshiek</t>
  </si>
  <si>
    <t>Decorah</t>
  </si>
  <si>
    <t>Calmar</t>
  </si>
  <si>
    <t>Ossian</t>
  </si>
  <si>
    <t>Fort Atkinson</t>
  </si>
  <si>
    <t>Ridgeway</t>
  </si>
  <si>
    <t>Spillville</t>
  </si>
  <si>
    <t>Woodbury</t>
  </si>
  <si>
    <t>Sergeant Bluff</t>
  </si>
  <si>
    <t>Moville</t>
  </si>
  <si>
    <t>Correctionville</t>
  </si>
  <si>
    <t>Lawton</t>
  </si>
  <si>
    <t>Sloan</t>
  </si>
  <si>
    <t>Anthon</t>
  </si>
  <si>
    <t>Danbury</t>
  </si>
  <si>
    <t>Salix</t>
  </si>
  <si>
    <t>Pierson</t>
  </si>
  <si>
    <t>Hornick</t>
  </si>
  <si>
    <t>Worth</t>
  </si>
  <si>
    <t>Northwood</t>
  </si>
  <si>
    <t>Manly</t>
  </si>
  <si>
    <t>Kensett</t>
  </si>
  <si>
    <t>Fertile</t>
  </si>
  <si>
    <t>Grafton</t>
  </si>
  <si>
    <t>Wright</t>
  </si>
  <si>
    <t>Clarion</t>
  </si>
  <si>
    <t>Belmond</t>
  </si>
  <si>
    <t>Eagle Grove</t>
  </si>
  <si>
    <t>Goldfield</t>
  </si>
  <si>
    <t>Table 4. Iowa Retail Sales and Tax</t>
  </si>
  <si>
    <t>by County and Business Group</t>
  </si>
  <si>
    <t>S</t>
  </si>
  <si>
    <t>Eating And Drinking</t>
  </si>
  <si>
    <t>Service</t>
  </si>
  <si>
    <t>Utilities And Transportation</t>
  </si>
  <si>
    <t>An "S", representing "Suppressed", is used for any business group that does not have at least 5 returns filed.</t>
  </si>
  <si>
    <t>St. Lucas</t>
  </si>
  <si>
    <t>Riverton</t>
  </si>
  <si>
    <t>Otho</t>
  </si>
  <si>
    <t>Bronson</t>
  </si>
  <si>
    <t>Smithland</t>
  </si>
  <si>
    <t>This report covers retail sales and use tax data for taxable sales based on tax returns filed with the Department for the quarter ending June 30, 2021 which is the fourth quarter in fiscal year 2021.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</si>
  <si>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r>
      <t>Year over Year Retail Sales Tax Statistics:</t>
    </r>
    <r>
      <rPr>
        <sz val="12"/>
        <rFont val="Arial"/>
        <family val="2"/>
      </rPr>
      <t xml:space="preserve"> Table 1 compares return counts, taxable sales, and taxes reported by 12 business groups for the June 2021 quarter compared to the June 2020 quarter.</t>
    </r>
  </si>
  <si>
    <r>
      <t>Use Tax Statistics:</t>
    </r>
    <r>
      <rPr>
        <sz val="12"/>
        <rFont val="Arial"/>
        <family val="2"/>
      </rPr>
      <t xml:space="preserve"> Table 2 compares return counts, taxable sales, and tax data reported by the 12 business groups for the June 2021 quarter compared to the June 2020 quarter for Retailer's Use Tax permits. In addition, aggregate Motor Vehicle Use  and Consumer Use tax data for the June 2021 quarter are also compared to the June 2020 quarter.  The Consumer Use tax data does not include voluntary use tax data.</t>
    </r>
  </si>
  <si>
    <t>Quarter Ending June 30, 2021</t>
  </si>
  <si>
    <t>June 30, 2020 and 2021</t>
  </si>
  <si>
    <t>Rembrandt</t>
  </si>
  <si>
    <t>Meriden</t>
  </si>
  <si>
    <t>New Providence</t>
  </si>
  <si>
    <t>Conesville</t>
  </si>
  <si>
    <t>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</si>
</sst>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mmmm\ yyyy"/>
    <numFmt numFmtId="165" formatCode="&quot;$&quot;#,##0"/>
  </numFmts>
  <fonts count="20" x14ac:knownFonts="1">
    <font>
      <sz val="12"/>
      <name val="Arial"/>
    </font>
    <font>
      <sz val="10"/>
      <color theme="1"/>
      <name val="Arial"/>
      <family val="2"/>
    </font>
    <font>
      <sz val="10"/>
      <color theme="1"/>
      <name val="Arial"/>
      <family val="2"/>
    </font>
    <font>
      <sz val="10"/>
      <color theme="1"/>
      <name val="Calibri"/>
      <family val="2"/>
      <scheme val="minor"/>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1"/>
      <color theme="1"/>
      <name val="Arial"/>
      <family val="2"/>
    </font>
    <font>
      <sz val="12"/>
      <color theme="1"/>
      <name val="Arial"/>
      <family val="2"/>
    </font>
    <font>
      <sz val="18"/>
      <name val="Arial"/>
      <family val="2"/>
    </font>
    <font>
      <b/>
      <sz val="12"/>
      <name val="Arial"/>
      <family val="2"/>
    </font>
    <font>
      <sz val="12"/>
      <color indexed="10"/>
      <name val="Arial"/>
      <family val="2"/>
    </font>
    <font>
      <b/>
      <sz val="10"/>
      <color theme="1"/>
      <name val="Arial"/>
      <family val="2"/>
    </font>
    <font>
      <sz val="10"/>
      <color theme="1"/>
      <name val="Arial"/>
      <family val="2"/>
    </font>
    <font>
      <b/>
      <sz val="10"/>
      <name val="Arial"/>
      <family val="2"/>
    </font>
  </fonts>
  <fills count="4">
    <fill>
      <patternFill patternType="none"/>
    </fill>
    <fill>
      <patternFill patternType="gray125"/>
    </fill>
    <fill>
      <patternFill patternType="solid">
        <fgColor indexed="9"/>
      </patternFill>
    </fill>
    <fill>
      <patternFill patternType="solid">
        <fgColor theme="5" tint="0.59999389629810485"/>
        <bgColor indexed="64"/>
      </patternFill>
    </fill>
  </fills>
  <borders count="2">
    <border>
      <left/>
      <right/>
      <top/>
      <bottom/>
      <diagonal/>
    </border>
    <border>
      <left/>
      <right/>
      <top/>
      <bottom style="thin">
        <color indexed="64"/>
      </bottom>
      <diagonal/>
    </border>
  </borders>
  <cellStyleXfs count="8">
    <xf numFmtId="0" fontId="0" fillId="2" borderId="0"/>
    <xf numFmtId="0" fontId="12" fillId="0" borderId="0"/>
    <xf numFmtId="0" fontId="6" fillId="2" borderId="0"/>
    <xf numFmtId="0" fontId="6" fillId="2" borderId="0"/>
    <xf numFmtId="0" fontId="6" fillId="2" borderId="0"/>
    <xf numFmtId="0" fontId="4" fillId="0" borderId="0"/>
    <xf numFmtId="0" fontId="11" fillId="0" borderId="0"/>
    <xf numFmtId="0" fontId="3" fillId="0" borderId="0"/>
  </cellStyleXfs>
  <cellXfs count="87">
    <xf numFmtId="0" fontId="0" fillId="2" borderId="0" xfId="0" applyNumberFormat="1"/>
    <xf numFmtId="0" fontId="9" fillId="0" borderId="0" xfId="5" applyFont="1" applyFill="1"/>
    <xf numFmtId="0" fontId="9" fillId="0" borderId="0" xfId="5" applyFont="1" applyAlignment="1">
      <alignment horizontal="left"/>
    </xf>
    <xf numFmtId="0" fontId="7" fillId="0" borderId="0" xfId="4" applyNumberFormat="1" applyFont="1" applyFill="1"/>
    <xf numFmtId="0" fontId="9" fillId="0" borderId="0" xfId="4" applyNumberFormat="1" applyFont="1" applyFill="1" applyAlignment="1">
      <alignment horizontal="center"/>
    </xf>
    <xf numFmtId="0" fontId="9" fillId="0" borderId="0" xfId="4" applyNumberFormat="1" applyFont="1" applyFill="1"/>
    <xf numFmtId="5" fontId="9" fillId="0" borderId="0" xfId="4" applyNumberFormat="1" applyFont="1" applyFill="1"/>
    <xf numFmtId="0" fontId="8" fillId="0" borderId="0" xfId="4" applyNumberFormat="1" applyFont="1" applyFill="1"/>
    <xf numFmtId="0" fontId="9" fillId="0" borderId="0" xfId="4" applyNumberFormat="1" applyFont="1" applyFill="1" applyAlignment="1">
      <alignment vertical="top" wrapText="1"/>
    </xf>
    <xf numFmtId="0" fontId="9" fillId="0" borderId="0" xfId="4" applyNumberFormat="1" applyFont="1" applyFill="1" applyAlignment="1">
      <alignment wrapText="1"/>
    </xf>
    <xf numFmtId="0" fontId="7" fillId="0" borderId="0" xfId="4" applyNumberFormat="1" applyFont="1" applyFill="1" applyAlignment="1">
      <alignment horizontal="right"/>
    </xf>
    <xf numFmtId="0" fontId="7" fillId="0" borderId="0" xfId="4" applyNumberFormat="1" applyFont="1" applyFill="1" applyAlignment="1">
      <alignment horizontal="right" wrapText="1"/>
    </xf>
    <xf numFmtId="164" fontId="7" fillId="0" borderId="0" xfId="4" applyNumberFormat="1" applyFont="1" applyFill="1" applyAlignment="1">
      <alignment horizontal="right"/>
    </xf>
    <xf numFmtId="3" fontId="9" fillId="0" borderId="0" xfId="4" applyNumberFormat="1" applyFont="1" applyFill="1"/>
    <xf numFmtId="10" fontId="9" fillId="0" borderId="0" xfId="4" applyNumberFormat="1" applyFont="1" applyFill="1" applyAlignment="1">
      <alignment horizontal="right"/>
    </xf>
    <xf numFmtId="5" fontId="9" fillId="0" borderId="0" xfId="4" applyNumberFormat="1" applyFont="1" applyFill="1" applyAlignment="1">
      <alignment horizontal="right"/>
    </xf>
    <xf numFmtId="37" fontId="9" fillId="0" borderId="0" xfId="4" applyNumberFormat="1" applyFont="1" applyFill="1" applyAlignment="1">
      <alignment horizontal="right"/>
    </xf>
    <xf numFmtId="0" fontId="8" fillId="0" borderId="0" xfId="4" applyNumberFormat="1" applyFont="1" applyFill="1" applyAlignment="1">
      <alignment horizontal="left" wrapText="1"/>
    </xf>
    <xf numFmtId="0" fontId="10" fillId="0" borderId="0" xfId="4" applyNumberFormat="1" applyFont="1" applyFill="1"/>
    <xf numFmtId="0" fontId="10" fillId="0" borderId="0" xfId="4" applyNumberFormat="1" applyFont="1" applyFill="1" applyAlignment="1">
      <alignment horizontal="right"/>
    </xf>
    <xf numFmtId="0" fontId="9" fillId="0" borderId="0" xfId="4" applyFont="1" applyFill="1"/>
    <xf numFmtId="37" fontId="10" fillId="0" borderId="0" xfId="4" applyNumberFormat="1" applyFont="1" applyFill="1"/>
    <xf numFmtId="10" fontId="10" fillId="0" borderId="0" xfId="4" applyNumberFormat="1" applyFont="1" applyFill="1"/>
    <xf numFmtId="5" fontId="10" fillId="0" borderId="0" xfId="4" applyNumberFormat="1" applyFont="1" applyFill="1" applyAlignment="1">
      <alignment horizontal="right"/>
    </xf>
    <xf numFmtId="10" fontId="10" fillId="0" borderId="0" xfId="4" applyNumberFormat="1" applyFont="1" applyFill="1" applyAlignment="1">
      <alignment horizontal="right"/>
    </xf>
    <xf numFmtId="5" fontId="10" fillId="0" borderId="0" xfId="4" applyNumberFormat="1" applyFont="1" applyFill="1"/>
    <xf numFmtId="0" fontId="7" fillId="0" borderId="0" xfId="4" applyFont="1" applyFill="1" applyAlignment="1">
      <alignment horizontal="center"/>
    </xf>
    <xf numFmtId="0" fontId="13" fillId="0" borderId="0" xfId="1" applyFont="1"/>
    <xf numFmtId="0" fontId="9" fillId="0" borderId="0" xfId="2" applyNumberFormat="1" applyFont="1" applyFill="1"/>
    <xf numFmtId="0" fontId="12" fillId="0" borderId="0" xfId="1" applyFont="1"/>
    <xf numFmtId="0" fontId="9" fillId="0" borderId="0" xfId="6" applyFont="1" applyAlignment="1">
      <alignment horizontal="left"/>
    </xf>
    <xf numFmtId="0" fontId="10" fillId="0" borderId="0" xfId="2" applyNumberFormat="1" applyFont="1" applyFill="1"/>
    <xf numFmtId="0" fontId="7" fillId="0" borderId="0" xfId="2" applyNumberFormat="1" applyFont="1" applyFill="1"/>
    <xf numFmtId="0" fontId="8" fillId="0" borderId="0" xfId="2" applyNumberFormat="1" applyFont="1" applyFill="1"/>
    <xf numFmtId="0" fontId="9" fillId="0" borderId="0" xfId="4" applyNumberFormat="1" applyFont="1" applyFill="1" applyAlignment="1"/>
    <xf numFmtId="0" fontId="8" fillId="0" borderId="0" xfId="4" applyNumberFormat="1" applyFont="1" applyFill="1" applyAlignment="1"/>
    <xf numFmtId="10" fontId="10" fillId="0" borderId="1" xfId="4" applyNumberFormat="1" applyFont="1" applyFill="1" applyBorder="1"/>
    <xf numFmtId="7" fontId="12" fillId="0" borderId="0" xfId="1" applyNumberFormat="1" applyFont="1"/>
    <xf numFmtId="3" fontId="9" fillId="0" borderId="1" xfId="4" applyNumberFormat="1" applyFont="1" applyFill="1" applyBorder="1"/>
    <xf numFmtId="10" fontId="9" fillId="0" borderId="1" xfId="4" applyNumberFormat="1" applyFont="1" applyFill="1" applyBorder="1" applyAlignment="1">
      <alignment horizontal="right"/>
    </xf>
    <xf numFmtId="0" fontId="12" fillId="0" borderId="0" xfId="1" applyFont="1" applyFill="1"/>
    <xf numFmtId="7" fontId="12" fillId="0" borderId="0" xfId="1" applyNumberFormat="1" applyFont="1" applyFill="1"/>
    <xf numFmtId="0" fontId="13" fillId="0" borderId="0" xfId="1" applyFont="1" applyFill="1"/>
    <xf numFmtId="0" fontId="8" fillId="0" borderId="0" xfId="4" applyNumberFormat="1" applyFont="1" applyFill="1" applyAlignment="1">
      <alignment horizontal="right" wrapText="1"/>
    </xf>
    <xf numFmtId="0" fontId="14" fillId="2" borderId="0" xfId="2" applyNumberFormat="1" applyFont="1" applyAlignment="1">
      <alignment horizontal="center" vertical="center"/>
    </xf>
    <xf numFmtId="0" fontId="6" fillId="2" borderId="0" xfId="2" applyNumberFormat="1"/>
    <xf numFmtId="164" fontId="14" fillId="2" borderId="0" xfId="2" applyNumberFormat="1" applyFont="1" applyAlignment="1">
      <alignment horizontal="center" vertical="center"/>
    </xf>
    <xf numFmtId="0" fontId="6" fillId="2" borderId="0" xfId="2" applyNumberFormat="1" applyFont="1" applyAlignment="1">
      <alignment horizontal="justify" vertical="center"/>
    </xf>
    <xf numFmtId="0" fontId="15" fillId="2" borderId="0" xfId="2" applyNumberFormat="1" applyFont="1" applyAlignment="1">
      <alignment horizontal="justify" vertical="center"/>
    </xf>
    <xf numFmtId="0" fontId="18" fillId="0" borderId="0" xfId="7" applyFont="1"/>
    <xf numFmtId="0" fontId="17" fillId="0" borderId="0" xfId="7" applyFont="1"/>
    <xf numFmtId="3" fontId="19" fillId="0" borderId="0" xfId="1" applyNumberFormat="1" applyFont="1" applyBorder="1" applyAlignment="1">
      <alignment horizontal="left" wrapText="1"/>
    </xf>
    <xf numFmtId="165" fontId="19" fillId="0" borderId="0" xfId="1" applyNumberFormat="1" applyFont="1" applyAlignment="1">
      <alignment horizontal="left" wrapText="1"/>
    </xf>
    <xf numFmtId="165" fontId="19" fillId="0" borderId="0" xfId="1" applyNumberFormat="1" applyFont="1" applyBorder="1" applyAlignment="1">
      <alignment horizontal="left" wrapText="1"/>
    </xf>
    <xf numFmtId="0" fontId="7" fillId="0" borderId="0" xfId="7" applyFont="1" applyAlignment="1">
      <alignment horizontal="center"/>
    </xf>
    <xf numFmtId="0" fontId="7" fillId="0" borderId="0" xfId="7" quotePrefix="1" applyFont="1" applyAlignment="1">
      <alignment horizontal="center"/>
    </xf>
    <xf numFmtId="0" fontId="17" fillId="0" borderId="0" xfId="7" applyFont="1" applyAlignment="1">
      <alignment wrapText="1"/>
    </xf>
    <xf numFmtId="0" fontId="17" fillId="0" borderId="0" xfId="7" applyFont="1" applyAlignment="1">
      <alignment horizontal="right" wrapText="1"/>
    </xf>
    <xf numFmtId="10" fontId="17" fillId="0" borderId="0" xfId="7" applyNumberFormat="1" applyFont="1" applyAlignment="1">
      <alignment horizontal="right" wrapText="1"/>
    </xf>
    <xf numFmtId="10" fontId="18" fillId="0" borderId="0" xfId="7" applyNumberFormat="1" applyFont="1"/>
    <xf numFmtId="165" fontId="9" fillId="0" borderId="0" xfId="4" applyNumberFormat="1" applyFont="1" applyFill="1" applyAlignment="1">
      <alignment horizontal="right"/>
    </xf>
    <xf numFmtId="165" fontId="9" fillId="0" borderId="1" xfId="4" applyNumberFormat="1" applyFont="1" applyFill="1" applyBorder="1" applyAlignment="1">
      <alignment horizontal="right"/>
    </xf>
    <xf numFmtId="3" fontId="9" fillId="0" borderId="0" xfId="4" applyNumberFormat="1" applyFont="1" applyFill="1" applyBorder="1"/>
    <xf numFmtId="0" fontId="2" fillId="0" borderId="0" xfId="7" applyFont="1"/>
    <xf numFmtId="3" fontId="2" fillId="0" borderId="0" xfId="7" applyNumberFormat="1" applyFont="1"/>
    <xf numFmtId="165" fontId="2" fillId="0" borderId="0" xfId="1" applyNumberFormat="1" applyFont="1" applyBorder="1"/>
    <xf numFmtId="10" fontId="2" fillId="0" borderId="0" xfId="7" applyNumberFormat="1" applyFont="1" applyBorder="1"/>
    <xf numFmtId="0" fontId="2" fillId="0" borderId="0" xfId="7" applyFont="1" applyBorder="1"/>
    <xf numFmtId="165" fontId="9" fillId="0" borderId="0" xfId="4" applyNumberFormat="1" applyFont="1" applyFill="1" applyBorder="1" applyAlignment="1">
      <alignment horizontal="right"/>
    </xf>
    <xf numFmtId="165" fontId="2" fillId="3" borderId="0" xfId="1" applyNumberFormat="1" applyFont="1" applyFill="1" applyBorder="1"/>
    <xf numFmtId="0" fontId="1" fillId="2" borderId="0" xfId="0" applyFont="1"/>
    <xf numFmtId="3" fontId="1" fillId="2" borderId="0" xfId="0" applyNumberFormat="1" applyFont="1"/>
    <xf numFmtId="165" fontId="1" fillId="2" borderId="0" xfId="0" applyNumberFormat="1" applyFont="1"/>
    <xf numFmtId="10" fontId="1" fillId="2" borderId="0" xfId="0" applyNumberFormat="1" applyFont="1"/>
    <xf numFmtId="3" fontId="1" fillId="2" borderId="0" xfId="0" applyNumberFormat="1" applyFont="1" applyAlignment="1">
      <alignment horizontal="right"/>
    </xf>
    <xf numFmtId="165" fontId="1" fillId="2" borderId="0" xfId="0" applyNumberFormat="1" applyFont="1" applyAlignment="1">
      <alignment horizontal="right"/>
    </xf>
    <xf numFmtId="10" fontId="1" fillId="2" borderId="0" xfId="0" applyNumberFormat="1" applyFont="1" applyAlignment="1">
      <alignment horizontal="right"/>
    </xf>
    <xf numFmtId="0" fontId="7" fillId="0" borderId="0" xfId="3" applyNumberFormat="1" applyFont="1" applyFill="1" applyAlignment="1">
      <alignment horizontal="center"/>
    </xf>
    <xf numFmtId="0" fontId="7" fillId="0" borderId="0" xfId="4" applyFont="1" applyFill="1" applyAlignment="1">
      <alignment horizontal="center"/>
    </xf>
    <xf numFmtId="0" fontId="8" fillId="0" borderId="0" xfId="4" applyNumberFormat="1" applyFont="1" applyFill="1" applyAlignment="1">
      <alignment horizontal="center"/>
    </xf>
    <xf numFmtId="0" fontId="17" fillId="0" borderId="0" xfId="7" applyFont="1" applyFill="1" applyAlignment="1">
      <alignment horizontal="center"/>
    </xf>
    <xf numFmtId="0" fontId="19" fillId="0" borderId="0" xfId="7" applyFont="1" applyAlignment="1">
      <alignment horizontal="center"/>
    </xf>
    <xf numFmtId="0" fontId="4" fillId="0" borderId="0" xfId="3" applyNumberFormat="1" applyFont="1" applyFill="1" applyAlignment="1">
      <alignment horizontal="left" wrapText="1"/>
    </xf>
    <xf numFmtId="0" fontId="7" fillId="0" borderId="0" xfId="2" applyFont="1" applyFill="1" applyAlignment="1">
      <alignment horizontal="center"/>
    </xf>
    <xf numFmtId="0" fontId="7" fillId="0" borderId="0" xfId="7" applyFont="1" applyAlignment="1">
      <alignment horizontal="center"/>
    </xf>
    <xf numFmtId="0" fontId="7" fillId="0" borderId="0" xfId="7" quotePrefix="1" applyFont="1" applyAlignment="1">
      <alignment horizontal="center"/>
    </xf>
    <xf numFmtId="0" fontId="9" fillId="0" borderId="0" xfId="3" applyNumberFormat="1" applyFont="1" applyFill="1" applyAlignment="1">
      <alignment horizontal="left" wrapText="1"/>
    </xf>
  </cellXfs>
  <cellStyles count="8">
    <cellStyle name="Normal" xfId="0" builtinId="0"/>
    <cellStyle name="Normal 2" xfId="1" xr:uid="{00000000-0005-0000-0000-000001000000}"/>
    <cellStyle name="Normal 2 2" xfId="2" xr:uid="{00000000-0005-0000-0000-000002000000}"/>
    <cellStyle name="Normal 3" xfId="7" xr:uid="{BCFA9669-98BA-49EC-A024-FAE1C88FC556}"/>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s>
  <dxfs count="3">
    <dxf>
      <border>
        <bottom style="thin">
          <color indexed="64"/>
        </bottom>
      </border>
    </dxf>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ACA0E-8140-41FE-BA91-ED6899BDA879}">
  <sheetPr codeName="Sheet4"/>
  <dimension ref="A1:A10"/>
  <sheetViews>
    <sheetView tabSelected="1" workbookViewId="0">
      <selection activeCell="A2" sqref="A2"/>
    </sheetView>
  </sheetViews>
  <sheetFormatPr defaultRowHeight="15" x14ac:dyDescent="0.2"/>
  <cols>
    <col min="1" max="1" width="75.33203125" style="45" customWidth="1"/>
    <col min="2" max="16384" width="8.88671875" style="45"/>
  </cols>
  <sheetData>
    <row r="1" spans="1:1" ht="23.25" x14ac:dyDescent="0.2">
      <c r="A1" s="44" t="s">
        <v>34</v>
      </c>
    </row>
    <row r="2" spans="1:1" ht="23.25" x14ac:dyDescent="0.2">
      <c r="A2" s="46">
        <v>44348</v>
      </c>
    </row>
    <row r="3" spans="1:1" ht="108.75" customHeight="1" x14ac:dyDescent="0.2">
      <c r="A3" s="47" t="s">
        <v>795</v>
      </c>
    </row>
    <row r="4" spans="1:1" ht="122.25" customHeight="1" x14ac:dyDescent="0.2">
      <c r="A4" s="47" t="s">
        <v>35</v>
      </c>
    </row>
    <row r="5" spans="1:1" ht="108" customHeight="1" x14ac:dyDescent="0.2">
      <c r="A5" s="47" t="s">
        <v>36</v>
      </c>
    </row>
    <row r="6" spans="1:1" ht="105.75" x14ac:dyDescent="0.2">
      <c r="A6" s="48" t="s">
        <v>37</v>
      </c>
    </row>
    <row r="7" spans="1:1" ht="49.5" customHeight="1" x14ac:dyDescent="0.2">
      <c r="A7" s="48" t="s">
        <v>796</v>
      </c>
    </row>
    <row r="8" spans="1:1" ht="75.75" x14ac:dyDescent="0.2">
      <c r="A8" s="48" t="s">
        <v>797</v>
      </c>
    </row>
    <row r="9" spans="1:1" ht="69" customHeight="1" x14ac:dyDescent="0.2">
      <c r="A9" s="48" t="s">
        <v>38</v>
      </c>
    </row>
    <row r="10" spans="1:1" ht="80.25" customHeight="1" x14ac:dyDescent="0.2">
      <c r="A10" s="48" t="s">
        <v>39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showOutlineSymbols="0" zoomScaleNormal="100" workbookViewId="0">
      <selection activeCell="C8" sqref="C8"/>
    </sheetView>
  </sheetViews>
  <sheetFormatPr defaultColWidth="11.44140625" defaultRowHeight="14.25" x14ac:dyDescent="0.2"/>
  <cols>
    <col min="1" max="1" width="20.77734375" style="5" customWidth="1"/>
    <col min="2" max="3" width="13" style="5" bestFit="1" customWidth="1"/>
    <col min="4" max="4" width="9.109375" style="5" bestFit="1" customWidth="1"/>
    <col min="5" max="8" width="13" style="5" bestFit="1" customWidth="1"/>
    <col min="9" max="9" width="7" style="5" bestFit="1" customWidth="1"/>
    <col min="10" max="16384" width="11.44140625" style="5"/>
  </cols>
  <sheetData>
    <row r="1" spans="1:11" s="3" customFormat="1" ht="15" x14ac:dyDescent="0.25">
      <c r="A1" s="77" t="s">
        <v>28</v>
      </c>
      <c r="B1" s="77"/>
      <c r="C1" s="77"/>
      <c r="D1" s="77"/>
      <c r="E1" s="77"/>
      <c r="F1" s="77"/>
      <c r="G1" s="77"/>
      <c r="H1" s="77"/>
      <c r="I1" s="77"/>
    </row>
    <row r="2" spans="1:11" s="3" customFormat="1" ht="15" x14ac:dyDescent="0.25">
      <c r="A2" s="77" t="s">
        <v>18</v>
      </c>
      <c r="B2" s="77"/>
      <c r="C2" s="77"/>
      <c r="D2" s="77"/>
      <c r="E2" s="77"/>
      <c r="F2" s="77"/>
      <c r="G2" s="77"/>
      <c r="H2" s="77"/>
      <c r="I2" s="77"/>
    </row>
    <row r="3" spans="1:11" s="3" customFormat="1" ht="15" x14ac:dyDescent="0.25">
      <c r="A3" s="77" t="s">
        <v>798</v>
      </c>
      <c r="B3" s="77"/>
      <c r="C3" s="77"/>
      <c r="D3" s="77"/>
      <c r="E3" s="77"/>
      <c r="F3" s="77"/>
      <c r="G3" s="77"/>
      <c r="H3" s="77"/>
      <c r="I3" s="77"/>
    </row>
    <row r="4" spans="1:11" x14ac:dyDescent="0.2">
      <c r="H4" s="6"/>
    </row>
    <row r="5" spans="1:11" ht="14.25" customHeight="1" x14ac:dyDescent="0.25">
      <c r="A5" s="7" t="s">
        <v>19</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13</v>
      </c>
      <c r="C7" s="11" t="s">
        <v>13</v>
      </c>
      <c r="D7" s="11" t="s">
        <v>16</v>
      </c>
      <c r="E7" s="11" t="s">
        <v>27</v>
      </c>
      <c r="F7" s="11" t="s">
        <v>27</v>
      </c>
      <c r="G7" s="11" t="s">
        <v>11</v>
      </c>
      <c r="H7" s="11" t="s">
        <v>11</v>
      </c>
      <c r="I7" s="11" t="s">
        <v>16</v>
      </c>
    </row>
    <row r="8" spans="1:11" s="3" customFormat="1" ht="15" x14ac:dyDescent="0.25">
      <c r="A8" s="3" t="s">
        <v>0</v>
      </c>
      <c r="B8" s="12">
        <v>43983</v>
      </c>
      <c r="C8" s="12">
        <f>B8+365</f>
        <v>44348</v>
      </c>
      <c r="D8" s="10" t="s">
        <v>17</v>
      </c>
      <c r="E8" s="12">
        <f>B8</f>
        <v>43983</v>
      </c>
      <c r="F8" s="12">
        <f>C8</f>
        <v>44348</v>
      </c>
      <c r="G8" s="12">
        <f>E8</f>
        <v>43983</v>
      </c>
      <c r="H8" s="12">
        <f>F8</f>
        <v>44348</v>
      </c>
      <c r="I8" s="10" t="s">
        <v>29</v>
      </c>
    </row>
    <row r="9" spans="1:11" ht="15" x14ac:dyDescent="0.25">
      <c r="B9" s="4"/>
      <c r="D9" s="4"/>
      <c r="E9" s="4"/>
      <c r="F9" s="4"/>
      <c r="K9" s="3"/>
    </row>
    <row r="10" spans="1:11" ht="14.25" customHeight="1" x14ac:dyDescent="0.25">
      <c r="A10" s="5" t="s">
        <v>5</v>
      </c>
      <c r="B10" s="13">
        <v>1599</v>
      </c>
      <c r="C10" s="13">
        <v>1601</v>
      </c>
      <c r="D10" s="14">
        <f t="shared" ref="D10:D21" si="0">(C10/B10)-1</f>
        <v>1.2507817385867259E-3</v>
      </c>
      <c r="E10" s="60">
        <v>128565721</v>
      </c>
      <c r="F10" s="60">
        <v>268046126</v>
      </c>
      <c r="G10" s="60">
        <v>7713943.2599999998</v>
      </c>
      <c r="H10" s="60">
        <v>16082767.560000001</v>
      </c>
      <c r="I10" s="14">
        <f t="shared" ref="I10:I21" si="1">(H10/G10)-1</f>
        <v>1.0848957553779051</v>
      </c>
      <c r="K10" s="3"/>
    </row>
    <row r="11" spans="1:11" ht="14.25" customHeight="1" x14ac:dyDescent="0.25">
      <c r="A11" s="5" t="s">
        <v>1</v>
      </c>
      <c r="B11" s="13">
        <v>1348</v>
      </c>
      <c r="C11" s="13">
        <v>1321</v>
      </c>
      <c r="D11" s="14">
        <f t="shared" si="0"/>
        <v>-2.0029673590504449E-2</v>
      </c>
      <c r="E11" s="60">
        <v>1114961929</v>
      </c>
      <c r="F11" s="60">
        <v>1176080529</v>
      </c>
      <c r="G11" s="60">
        <v>66897691.219999999</v>
      </c>
      <c r="H11" s="60">
        <v>70564714.159999996</v>
      </c>
      <c r="I11" s="14">
        <f t="shared" si="1"/>
        <v>5.4815388590027991E-2</v>
      </c>
      <c r="K11" s="3"/>
    </row>
    <row r="12" spans="1:11" ht="14.25" customHeight="1" x14ac:dyDescent="0.25">
      <c r="A12" s="5" t="s">
        <v>7</v>
      </c>
      <c r="B12" s="13">
        <v>7714</v>
      </c>
      <c r="C12" s="13">
        <v>7695</v>
      </c>
      <c r="D12" s="14">
        <f t="shared" si="0"/>
        <v>-2.4630541871921707E-3</v>
      </c>
      <c r="E12" s="60">
        <v>883725041</v>
      </c>
      <c r="F12" s="60">
        <v>1314638825</v>
      </c>
      <c r="G12" s="60">
        <v>53003123.340000004</v>
      </c>
      <c r="H12" s="60">
        <v>78832915.760000005</v>
      </c>
      <c r="I12" s="14">
        <f t="shared" si="1"/>
        <v>0.48732585538986473</v>
      </c>
      <c r="K12" s="3"/>
    </row>
    <row r="13" spans="1:11" ht="14.25" customHeight="1" x14ac:dyDescent="0.25">
      <c r="A13" s="5" t="s">
        <v>3</v>
      </c>
      <c r="B13" s="13">
        <v>2934</v>
      </c>
      <c r="C13" s="13">
        <v>2943</v>
      </c>
      <c r="D13" s="14">
        <f t="shared" si="0"/>
        <v>3.0674846625766694E-3</v>
      </c>
      <c r="E13" s="60">
        <v>1006253060</v>
      </c>
      <c r="F13" s="60">
        <v>1043932499</v>
      </c>
      <c r="G13" s="60">
        <v>60375154.030000001</v>
      </c>
      <c r="H13" s="60">
        <v>62635897.659999996</v>
      </c>
      <c r="I13" s="14">
        <f t="shared" si="1"/>
        <v>3.7444933538002267E-2</v>
      </c>
      <c r="K13" s="3"/>
    </row>
    <row r="14" spans="1:11" ht="14.25" customHeight="1" x14ac:dyDescent="0.25">
      <c r="A14" s="5" t="s">
        <v>2</v>
      </c>
      <c r="B14" s="13">
        <v>805</v>
      </c>
      <c r="C14" s="13">
        <v>879</v>
      </c>
      <c r="D14" s="14">
        <f t="shared" si="0"/>
        <v>9.1925465838509357E-2</v>
      </c>
      <c r="E14" s="60">
        <v>1143643814</v>
      </c>
      <c r="F14" s="60">
        <v>1263952130</v>
      </c>
      <c r="G14" s="60">
        <v>68618628.840000004</v>
      </c>
      <c r="H14" s="60">
        <v>75837127.799999997</v>
      </c>
      <c r="I14" s="14">
        <f t="shared" si="1"/>
        <v>0.10519736523490675</v>
      </c>
      <c r="K14" s="3"/>
    </row>
    <row r="15" spans="1:11" ht="14.25" customHeight="1" x14ac:dyDescent="0.25">
      <c r="A15" s="5" t="s">
        <v>6</v>
      </c>
      <c r="B15" s="13">
        <v>1214</v>
      </c>
      <c r="C15" s="13">
        <v>1170</v>
      </c>
      <c r="D15" s="14">
        <f t="shared" si="0"/>
        <v>-3.6243822075782584E-2</v>
      </c>
      <c r="E15" s="60">
        <v>218698444</v>
      </c>
      <c r="F15" s="60">
        <v>354695911</v>
      </c>
      <c r="G15" s="60">
        <v>13121906.640000001</v>
      </c>
      <c r="H15" s="60">
        <v>21281754.66</v>
      </c>
      <c r="I15" s="14">
        <f t="shared" si="1"/>
        <v>0.62184926656359751</v>
      </c>
      <c r="K15" s="3"/>
    </row>
    <row r="16" spans="1:11" ht="14.25" customHeight="1" x14ac:dyDescent="0.25">
      <c r="A16" s="5" t="s">
        <v>10</v>
      </c>
      <c r="B16" s="13">
        <v>11856</v>
      </c>
      <c r="C16" s="13">
        <v>11767</v>
      </c>
      <c r="D16" s="14">
        <f t="shared" si="0"/>
        <v>-7.5067476383265941E-3</v>
      </c>
      <c r="E16" s="60">
        <v>945189244</v>
      </c>
      <c r="F16" s="60">
        <v>1070749316</v>
      </c>
      <c r="G16" s="60">
        <v>56687443.189999998</v>
      </c>
      <c r="H16" s="60">
        <v>64195924.659999996</v>
      </c>
      <c r="I16" s="14">
        <f t="shared" si="1"/>
        <v>0.13245405062341109</v>
      </c>
      <c r="K16" s="3"/>
    </row>
    <row r="17" spans="1:11" ht="14.25" customHeight="1" x14ac:dyDescent="0.25">
      <c r="A17" s="5" t="s">
        <v>4</v>
      </c>
      <c r="B17" s="13">
        <v>2271</v>
      </c>
      <c r="C17" s="13">
        <v>2246</v>
      </c>
      <c r="D17" s="14">
        <f t="shared" si="0"/>
        <v>-1.1008366358432387E-2</v>
      </c>
      <c r="E17" s="60">
        <v>585048288</v>
      </c>
      <c r="F17" s="60">
        <v>659450962</v>
      </c>
      <c r="G17" s="60">
        <v>35091756.109999999</v>
      </c>
      <c r="H17" s="60">
        <v>39555295.009999998</v>
      </c>
      <c r="I17" s="14">
        <f t="shared" si="1"/>
        <v>0.12719622483435744</v>
      </c>
      <c r="K17" s="3"/>
    </row>
    <row r="18" spans="1:11" ht="14.25" customHeight="1" x14ac:dyDescent="0.25">
      <c r="A18" s="5" t="s">
        <v>9</v>
      </c>
      <c r="B18" s="13">
        <v>31313</v>
      </c>
      <c r="C18" s="13">
        <v>30341</v>
      </c>
      <c r="D18" s="14">
        <f t="shared" si="0"/>
        <v>-3.1041420496279448E-2</v>
      </c>
      <c r="E18" s="60">
        <v>1130931639</v>
      </c>
      <c r="F18" s="60">
        <v>1611004881</v>
      </c>
      <c r="G18" s="60">
        <v>66785183.719999999</v>
      </c>
      <c r="H18" s="60">
        <v>93966546.019999996</v>
      </c>
      <c r="I18" s="14">
        <f t="shared" si="1"/>
        <v>0.40699689341215461</v>
      </c>
      <c r="K18" s="3"/>
    </row>
    <row r="19" spans="1:11" ht="14.25" customHeight="1" x14ac:dyDescent="0.25">
      <c r="A19" s="5" t="s">
        <v>8</v>
      </c>
      <c r="B19" s="13">
        <v>11792</v>
      </c>
      <c r="C19" s="13">
        <v>11561</v>
      </c>
      <c r="D19" s="14">
        <f t="shared" si="0"/>
        <v>-1.9589552238805985E-2</v>
      </c>
      <c r="E19" s="60">
        <v>794399757</v>
      </c>
      <c r="F19" s="60">
        <v>1051870988</v>
      </c>
      <c r="G19" s="60">
        <v>47656994.539999999</v>
      </c>
      <c r="H19" s="60">
        <v>63063102.310000002</v>
      </c>
      <c r="I19" s="14">
        <f t="shared" si="1"/>
        <v>0.32327065352535356</v>
      </c>
      <c r="K19" s="3"/>
    </row>
    <row r="20" spans="1:11" ht="14.25" customHeight="1" x14ac:dyDescent="0.25">
      <c r="A20" s="5" t="s">
        <v>24</v>
      </c>
      <c r="B20" s="13">
        <v>4360</v>
      </c>
      <c r="C20" s="13">
        <v>4234</v>
      </c>
      <c r="D20" s="14">
        <f t="shared" si="0"/>
        <v>-2.8899082568807355E-2</v>
      </c>
      <c r="E20" s="60">
        <v>875673821</v>
      </c>
      <c r="F20" s="60">
        <v>955926503</v>
      </c>
      <c r="G20" s="60">
        <v>52539847.350000001</v>
      </c>
      <c r="H20" s="60">
        <v>57353710.25</v>
      </c>
      <c r="I20" s="14">
        <f t="shared" si="1"/>
        <v>9.1623085006926619E-2</v>
      </c>
      <c r="K20" s="3"/>
    </row>
    <row r="21" spans="1:11" ht="14.25" customHeight="1" x14ac:dyDescent="0.25">
      <c r="A21" s="5" t="s">
        <v>25</v>
      </c>
      <c r="B21" s="38">
        <v>4006</v>
      </c>
      <c r="C21" s="38">
        <v>3956</v>
      </c>
      <c r="D21" s="39">
        <f t="shared" si="0"/>
        <v>-1.2481278082875691E-2</v>
      </c>
      <c r="E21" s="61">
        <v>1084286400</v>
      </c>
      <c r="F21" s="61">
        <v>1366996473</v>
      </c>
      <c r="G21" s="61">
        <v>64633744.390000001</v>
      </c>
      <c r="H21" s="61">
        <v>81561906.109999999</v>
      </c>
      <c r="I21" s="39">
        <f t="shared" si="1"/>
        <v>0.26190903652209085</v>
      </c>
      <c r="K21" s="3"/>
    </row>
    <row r="22" spans="1:11" ht="14.25" customHeight="1" x14ac:dyDescent="0.25">
      <c r="D22" s="14"/>
      <c r="G22" s="15"/>
      <c r="H22" s="15"/>
      <c r="I22" s="14"/>
      <c r="K22" s="3"/>
    </row>
    <row r="23" spans="1:11" ht="14.25" customHeight="1" x14ac:dyDescent="0.25">
      <c r="A23" s="1" t="s">
        <v>21</v>
      </c>
      <c r="B23" s="13">
        <f>SUM(B10:B21)</f>
        <v>81212</v>
      </c>
      <c r="C23" s="13">
        <f>SUM(C10:C21)</f>
        <v>79714</v>
      </c>
      <c r="D23" s="14">
        <f>(C23/B23)-1</f>
        <v>-1.8445549918731263E-2</v>
      </c>
      <c r="E23" s="60">
        <f>SUM(E10:E22)</f>
        <v>9911377158</v>
      </c>
      <c r="F23" s="60">
        <f>SUM(F10:F22)</f>
        <v>12137345143</v>
      </c>
      <c r="G23" s="60">
        <f>SUM(G10:G21)</f>
        <v>593125416.63000011</v>
      </c>
      <c r="H23" s="60">
        <f>SUM(H10:H21)</f>
        <v>724931661.95999992</v>
      </c>
      <c r="I23" s="14">
        <f>(H23/G23)-1</f>
        <v>0.22222322907504455</v>
      </c>
      <c r="K23" s="3"/>
    </row>
    <row r="24" spans="1:11" ht="14.25" customHeight="1" x14ac:dyDescent="0.25">
      <c r="B24" s="16"/>
      <c r="C24" s="16"/>
      <c r="D24" s="14"/>
      <c r="E24" s="11"/>
      <c r="F24" s="14"/>
      <c r="G24" s="15"/>
      <c r="H24" s="15"/>
      <c r="I24" s="14"/>
      <c r="K24" s="3"/>
    </row>
    <row r="25" spans="1:11" ht="15" x14ac:dyDescent="0.25">
      <c r="A25" s="2"/>
      <c r="H25" s="14"/>
      <c r="K25" s="3"/>
    </row>
    <row r="26" spans="1:11" ht="15" x14ac:dyDescent="0.25">
      <c r="H26" s="6"/>
      <c r="K26" s="3"/>
    </row>
    <row r="27" spans="1:11" ht="15" x14ac:dyDescent="0.25">
      <c r="H27" s="6"/>
      <c r="K27" s="3"/>
    </row>
    <row r="29" spans="1:11" x14ac:dyDescent="0.2">
      <c r="H29" s="6"/>
    </row>
  </sheetData>
  <mergeCells count="3">
    <mergeCell ref="A1:I1"/>
    <mergeCell ref="A2:I2"/>
    <mergeCell ref="A3:I3"/>
  </mergeCells>
  <phoneticPr fontId="5"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zoomScaleNormal="100" workbookViewId="0">
      <selection activeCell="B10" sqref="B10"/>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9" s="3" customFormat="1" ht="15" x14ac:dyDescent="0.25">
      <c r="A1" s="77" t="s">
        <v>30</v>
      </c>
      <c r="B1" s="77"/>
      <c r="C1" s="77"/>
      <c r="D1" s="77"/>
      <c r="E1" s="77"/>
      <c r="F1" s="77"/>
      <c r="G1" s="77"/>
      <c r="H1" s="77"/>
      <c r="I1" s="77"/>
    </row>
    <row r="2" spans="1:9" s="3" customFormat="1" ht="15" x14ac:dyDescent="0.25">
      <c r="A2" s="77" t="s">
        <v>18</v>
      </c>
      <c r="B2" s="77"/>
      <c r="C2" s="77"/>
      <c r="D2" s="77"/>
      <c r="E2" s="77"/>
      <c r="F2" s="77"/>
      <c r="G2" s="77"/>
      <c r="H2" s="77"/>
      <c r="I2" s="77"/>
    </row>
    <row r="3" spans="1:9" s="3" customFormat="1" ht="15" x14ac:dyDescent="0.25">
      <c r="A3" s="77" t="str">
        <f>'Table 1. Retail Sales Tax'!A3:I3</f>
        <v>Quarter Ending June 30, 2021</v>
      </c>
      <c r="B3" s="77"/>
      <c r="C3" s="77"/>
      <c r="D3" s="77"/>
      <c r="E3" s="77"/>
      <c r="F3" s="77"/>
      <c r="G3" s="77"/>
      <c r="H3" s="77"/>
      <c r="I3" s="77"/>
    </row>
    <row r="4" spans="1:9" x14ac:dyDescent="0.2">
      <c r="H4" s="6"/>
    </row>
    <row r="5" spans="1:9" ht="14.25" customHeight="1" x14ac:dyDescent="0.25">
      <c r="A5" s="7" t="s">
        <v>31</v>
      </c>
      <c r="B5" s="8"/>
      <c r="C5" s="8"/>
      <c r="D5" s="8"/>
      <c r="E5" s="8"/>
      <c r="F5" s="8"/>
      <c r="G5" s="8"/>
      <c r="H5" s="9"/>
      <c r="I5" s="9"/>
    </row>
    <row r="6" spans="1:9" s="3" customFormat="1" ht="15" x14ac:dyDescent="0.25">
      <c r="C6" s="10"/>
      <c r="D6" s="10"/>
      <c r="E6" s="10"/>
      <c r="F6" s="10"/>
      <c r="G6" s="10"/>
      <c r="H6" s="10"/>
      <c r="I6" s="10"/>
    </row>
    <row r="7" spans="1:9" s="3" customFormat="1" ht="30" x14ac:dyDescent="0.25">
      <c r="B7" s="11" t="s">
        <v>13</v>
      </c>
      <c r="C7" s="11" t="s">
        <v>13</v>
      </c>
      <c r="D7" s="11" t="s">
        <v>16</v>
      </c>
      <c r="E7" s="11" t="s">
        <v>27</v>
      </c>
      <c r="F7" s="11" t="s">
        <v>27</v>
      </c>
      <c r="G7" s="11" t="s">
        <v>11</v>
      </c>
      <c r="H7" s="11" t="s">
        <v>11</v>
      </c>
      <c r="I7" s="11" t="s">
        <v>16</v>
      </c>
    </row>
    <row r="8" spans="1:9" s="3" customFormat="1" ht="15" x14ac:dyDescent="0.25">
      <c r="A8" s="3" t="s">
        <v>0</v>
      </c>
      <c r="B8" s="12">
        <f>'Table 1. Retail Sales Tax'!B8</f>
        <v>43983</v>
      </c>
      <c r="C8" s="12">
        <f>'Table 1. Retail Sales Tax'!C8</f>
        <v>44348</v>
      </c>
      <c r="D8" s="10" t="s">
        <v>17</v>
      </c>
      <c r="E8" s="12">
        <f>'Table 1. Retail Sales Tax'!E8</f>
        <v>43983</v>
      </c>
      <c r="F8" s="12">
        <f>'Table 1. Retail Sales Tax'!F8</f>
        <v>44348</v>
      </c>
      <c r="G8" s="12">
        <f>'Table 1. Retail Sales Tax'!G8</f>
        <v>43983</v>
      </c>
      <c r="H8" s="12">
        <f>'Table 1. Retail Sales Tax'!H8</f>
        <v>44348</v>
      </c>
      <c r="I8" s="10" t="s">
        <v>29</v>
      </c>
    </row>
    <row r="9" spans="1:9" x14ac:dyDescent="0.2">
      <c r="B9" s="4"/>
      <c r="D9" s="4"/>
      <c r="E9" s="4"/>
      <c r="F9" s="4"/>
    </row>
    <row r="10" spans="1:9" x14ac:dyDescent="0.2">
      <c r="A10" s="5" t="s">
        <v>5</v>
      </c>
      <c r="B10" s="13">
        <f>'Table 1. Retail Sales Tax'!B10+'Table 2. Retail Use Tax'!B10</f>
        <v>1786</v>
      </c>
      <c r="C10" s="13">
        <f>'Table 1. Retail Sales Tax'!C10+'Table 2. Retail Use Tax'!C10</f>
        <v>1775</v>
      </c>
      <c r="D10" s="14">
        <f t="shared" ref="D10:D21" si="0">(C10/B10)-1</f>
        <v>-6.1590145576707611E-3</v>
      </c>
      <c r="E10" s="68">
        <f>'Table 1. Retail Sales Tax'!E10+'Table 2. Retail Use Tax'!E10</f>
        <v>188926127</v>
      </c>
      <c r="F10" s="68">
        <f>'Table 1. Retail Sales Tax'!F10+'Table 2. Retail Use Tax'!F10</f>
        <v>318424193</v>
      </c>
      <c r="G10" s="68">
        <f>'Table 1. Retail Sales Tax'!G10+'Table 2. Retail Use Tax'!G10</f>
        <v>11335567.619999999</v>
      </c>
      <c r="H10" s="68">
        <f>'Table 1. Retail Sales Tax'!H10+'Table 2. Retail Use Tax'!H10</f>
        <v>19105450.199999999</v>
      </c>
      <c r="I10" s="14">
        <f t="shared" ref="I10:I21" si="1">(H10/G10)-1</f>
        <v>0.6854427445072222</v>
      </c>
    </row>
    <row r="11" spans="1:9" x14ac:dyDescent="0.2">
      <c r="A11" s="5" t="s">
        <v>1</v>
      </c>
      <c r="B11" s="13">
        <f>'Table 1. Retail Sales Tax'!B11+'Table 2. Retail Use Tax'!B11</f>
        <v>1594</v>
      </c>
      <c r="C11" s="13">
        <f>'Table 1. Retail Sales Tax'!C11+'Table 2. Retail Use Tax'!C11</f>
        <v>1554</v>
      </c>
      <c r="D11" s="14">
        <f t="shared" si="0"/>
        <v>-2.5094102885821812E-2</v>
      </c>
      <c r="E11" s="68">
        <f>'Table 1. Retail Sales Tax'!E11+'Table 2. Retail Use Tax'!E11</f>
        <v>1159748932</v>
      </c>
      <c r="F11" s="68">
        <f>'Table 1. Retail Sales Tax'!F11+'Table 2. Retail Use Tax'!F11</f>
        <v>1222680661</v>
      </c>
      <c r="G11" s="68">
        <f>'Table 1. Retail Sales Tax'!G11+'Table 2. Retail Use Tax'!G11</f>
        <v>69584911.400000006</v>
      </c>
      <c r="H11" s="68">
        <f>'Table 1. Retail Sales Tax'!H11+'Table 2. Retail Use Tax'!H11</f>
        <v>73360722.079999998</v>
      </c>
      <c r="I11" s="14">
        <f t="shared" si="1"/>
        <v>5.4261916901714891E-2</v>
      </c>
    </row>
    <row r="12" spans="1:9" x14ac:dyDescent="0.2">
      <c r="A12" s="5" t="s">
        <v>7</v>
      </c>
      <c r="B12" s="13">
        <f>'Table 1. Retail Sales Tax'!B12+'Table 2. Retail Use Tax'!B12</f>
        <v>7795</v>
      </c>
      <c r="C12" s="13">
        <f>'Table 1. Retail Sales Tax'!C12+'Table 2. Retail Use Tax'!C12</f>
        <v>7771</v>
      </c>
      <c r="D12" s="14">
        <f t="shared" si="0"/>
        <v>-3.0788967286722313E-3</v>
      </c>
      <c r="E12" s="68">
        <f>'Table 1. Retail Sales Tax'!E12+'Table 2. Retail Use Tax'!E12</f>
        <v>885339521</v>
      </c>
      <c r="F12" s="68">
        <f>'Table 1. Retail Sales Tax'!F12+'Table 2. Retail Use Tax'!F12</f>
        <v>1317110205</v>
      </c>
      <c r="G12" s="68">
        <f>'Table 1. Retail Sales Tax'!G12+'Table 2. Retail Use Tax'!G12</f>
        <v>53099992.140000001</v>
      </c>
      <c r="H12" s="68">
        <f>'Table 1. Retail Sales Tax'!H12+'Table 2. Retail Use Tax'!H12</f>
        <v>78981198.560000002</v>
      </c>
      <c r="I12" s="14">
        <f t="shared" si="1"/>
        <v>0.48740508947276839</v>
      </c>
    </row>
    <row r="13" spans="1:9" x14ac:dyDescent="0.2">
      <c r="A13" s="5" t="s">
        <v>3</v>
      </c>
      <c r="B13" s="13">
        <f>'Table 1. Retail Sales Tax'!B13+'Table 2. Retail Use Tax'!B13</f>
        <v>3005</v>
      </c>
      <c r="C13" s="13">
        <f>'Table 1. Retail Sales Tax'!C13+'Table 2. Retail Use Tax'!C13</f>
        <v>3007</v>
      </c>
      <c r="D13" s="14">
        <f t="shared" si="0"/>
        <v>6.6555740432616695E-4</v>
      </c>
      <c r="E13" s="68">
        <f>'Table 1. Retail Sales Tax'!E13+'Table 2. Retail Use Tax'!E13</f>
        <v>1019843563</v>
      </c>
      <c r="F13" s="68">
        <f>'Table 1. Retail Sales Tax'!F13+'Table 2. Retail Use Tax'!F13</f>
        <v>1058155688</v>
      </c>
      <c r="G13" s="68">
        <f>'Table 1. Retail Sales Tax'!G13+'Table 2. Retail Use Tax'!G13</f>
        <v>61190584.210000001</v>
      </c>
      <c r="H13" s="68">
        <f>'Table 1. Retail Sales Tax'!H13+'Table 2. Retail Use Tax'!H13</f>
        <v>63489289</v>
      </c>
      <c r="I13" s="14">
        <f t="shared" si="1"/>
        <v>3.7566315466299072E-2</v>
      </c>
    </row>
    <row r="14" spans="1:9" x14ac:dyDescent="0.2">
      <c r="A14" s="5" t="s">
        <v>2</v>
      </c>
      <c r="B14" s="13">
        <f>'Table 1. Retail Sales Tax'!B14+'Table 2. Retail Use Tax'!B14</f>
        <v>853</v>
      </c>
      <c r="C14" s="13">
        <f>'Table 1. Retail Sales Tax'!C14+'Table 2. Retail Use Tax'!C14</f>
        <v>923</v>
      </c>
      <c r="D14" s="14">
        <f t="shared" si="0"/>
        <v>8.2063305978897993E-2</v>
      </c>
      <c r="E14" s="68">
        <f>'Table 1. Retail Sales Tax'!E14+'Table 2. Retail Use Tax'!E14</f>
        <v>1164585051</v>
      </c>
      <c r="F14" s="68">
        <f>'Table 1. Retail Sales Tax'!F14+'Table 2. Retail Use Tax'!F14</f>
        <v>1281731046</v>
      </c>
      <c r="G14" s="68">
        <f>'Table 1. Retail Sales Tax'!G14+'Table 2. Retail Use Tax'!G14</f>
        <v>69875103.060000002</v>
      </c>
      <c r="H14" s="68">
        <f>'Table 1. Retail Sales Tax'!H14+'Table 2. Retail Use Tax'!H14</f>
        <v>76903862.75999999</v>
      </c>
      <c r="I14" s="14">
        <f t="shared" si="1"/>
        <v>0.10059033034934584</v>
      </c>
    </row>
    <row r="15" spans="1:9" x14ac:dyDescent="0.2">
      <c r="A15" s="5" t="s">
        <v>6</v>
      </c>
      <c r="B15" s="13">
        <f>'Table 1. Retail Sales Tax'!B15+'Table 2. Retail Use Tax'!B15</f>
        <v>1492</v>
      </c>
      <c r="C15" s="13">
        <f>'Table 1. Retail Sales Tax'!C15+'Table 2. Retail Use Tax'!C15</f>
        <v>1439</v>
      </c>
      <c r="D15" s="14">
        <f t="shared" si="0"/>
        <v>-3.5522788203753319E-2</v>
      </c>
      <c r="E15" s="68">
        <f>'Table 1. Retail Sales Tax'!E15+'Table 2. Retail Use Tax'!E15</f>
        <v>248258538</v>
      </c>
      <c r="F15" s="68">
        <f>'Table 1. Retail Sales Tax'!F15+'Table 2. Retail Use Tax'!F15</f>
        <v>389982730</v>
      </c>
      <c r="G15" s="68">
        <f>'Table 1. Retail Sales Tax'!G15+'Table 2. Retail Use Tax'!G15</f>
        <v>14895512.280000001</v>
      </c>
      <c r="H15" s="68">
        <f>'Table 1. Retail Sales Tax'!H15+'Table 2. Retail Use Tax'!H15</f>
        <v>23398963.800000001</v>
      </c>
      <c r="I15" s="14">
        <f t="shared" si="1"/>
        <v>0.57087338522874886</v>
      </c>
    </row>
    <row r="16" spans="1:9" x14ac:dyDescent="0.2">
      <c r="A16" s="5" t="s">
        <v>10</v>
      </c>
      <c r="B16" s="13">
        <f>'Table 1. Retail Sales Tax'!B16+'Table 2. Retail Use Tax'!B16</f>
        <v>15346</v>
      </c>
      <c r="C16" s="13">
        <f>'Table 1. Retail Sales Tax'!C16+'Table 2. Retail Use Tax'!C16</f>
        <v>15208</v>
      </c>
      <c r="D16" s="14">
        <f t="shared" si="0"/>
        <v>-8.9925713540988106E-3</v>
      </c>
      <c r="E16" s="68">
        <f>'Table 1. Retail Sales Tax'!E16+'Table 2. Retail Use Tax'!E16</f>
        <v>1208542603</v>
      </c>
      <c r="F16" s="68">
        <f>'Table 1. Retail Sales Tax'!F16+'Table 2. Retail Use Tax'!F16</f>
        <v>1350624049</v>
      </c>
      <c r="G16" s="68">
        <f>'Table 1. Retail Sales Tax'!G16+'Table 2. Retail Use Tax'!G16</f>
        <v>72488404.060000002</v>
      </c>
      <c r="H16" s="68">
        <f>'Table 1. Retail Sales Tax'!H16+'Table 2. Retail Use Tax'!H16</f>
        <v>80988408.640000001</v>
      </c>
      <c r="I16" s="14">
        <f t="shared" si="1"/>
        <v>0.11726019754779515</v>
      </c>
    </row>
    <row r="17" spans="1:9" x14ac:dyDescent="0.2">
      <c r="A17" s="5" t="s">
        <v>4</v>
      </c>
      <c r="B17" s="13">
        <f>'Table 1. Retail Sales Tax'!B17+'Table 2. Retail Use Tax'!B17</f>
        <v>2426</v>
      </c>
      <c r="C17" s="13">
        <f>'Table 1. Retail Sales Tax'!C17+'Table 2. Retail Use Tax'!C17</f>
        <v>2392</v>
      </c>
      <c r="D17" s="14">
        <f t="shared" si="0"/>
        <v>-1.4014839241549892E-2</v>
      </c>
      <c r="E17" s="68">
        <f>'Table 1. Retail Sales Tax'!E17+'Table 2. Retail Use Tax'!E17</f>
        <v>600472301</v>
      </c>
      <c r="F17" s="68">
        <f>'Table 1. Retail Sales Tax'!F17+'Table 2. Retail Use Tax'!F17</f>
        <v>676044071</v>
      </c>
      <c r="G17" s="68">
        <f>'Table 1. Retail Sales Tax'!G17+'Table 2. Retail Use Tax'!G17</f>
        <v>36017196.890000001</v>
      </c>
      <c r="H17" s="68">
        <f>'Table 1. Retail Sales Tax'!H17+'Table 2. Retail Use Tax'!H17</f>
        <v>40549031.549999997</v>
      </c>
      <c r="I17" s="14">
        <f t="shared" si="1"/>
        <v>0.12582419097856667</v>
      </c>
    </row>
    <row r="18" spans="1:9" x14ac:dyDescent="0.2">
      <c r="A18" s="5" t="s">
        <v>9</v>
      </c>
      <c r="B18" s="13">
        <f>'Table 1. Retail Sales Tax'!B18+'Table 2. Retail Use Tax'!B18</f>
        <v>34572</v>
      </c>
      <c r="C18" s="13">
        <f>'Table 1. Retail Sales Tax'!C18+'Table 2. Retail Use Tax'!C18</f>
        <v>33479</v>
      </c>
      <c r="D18" s="14">
        <f t="shared" si="0"/>
        <v>-3.1615179914381564E-2</v>
      </c>
      <c r="E18" s="68">
        <f>'Table 1. Retail Sales Tax'!E18+'Table 2. Retail Use Tax'!E18</f>
        <v>1586387250</v>
      </c>
      <c r="F18" s="68">
        <f>'Table 1. Retail Sales Tax'!F18+'Table 2. Retail Use Tax'!F18</f>
        <v>2098389564</v>
      </c>
      <c r="G18" s="68">
        <f>'Table 1. Retail Sales Tax'!G18+'Table 2. Retail Use Tax'!G18</f>
        <v>94107332.349999994</v>
      </c>
      <c r="H18" s="68">
        <f>'Table 1. Retail Sales Tax'!H18+'Table 2. Retail Use Tax'!H18</f>
        <v>123205735.69999999</v>
      </c>
      <c r="I18" s="14">
        <f t="shared" si="1"/>
        <v>0.30920442247558833</v>
      </c>
    </row>
    <row r="19" spans="1:9" x14ac:dyDescent="0.2">
      <c r="A19" s="5" t="s">
        <v>8</v>
      </c>
      <c r="B19" s="13">
        <f>'Table 1. Retail Sales Tax'!B19+'Table 2. Retail Use Tax'!B19</f>
        <v>14739</v>
      </c>
      <c r="C19" s="13">
        <f>'Table 1. Retail Sales Tax'!C19+'Table 2. Retail Use Tax'!C19</f>
        <v>14461</v>
      </c>
      <c r="D19" s="14">
        <f t="shared" si="0"/>
        <v>-1.8861523848293649E-2</v>
      </c>
      <c r="E19" s="68">
        <f>'Table 1. Retail Sales Tax'!E19+'Table 2. Retail Use Tax'!E19</f>
        <v>1756045518</v>
      </c>
      <c r="F19" s="68">
        <f>'Table 1. Retail Sales Tax'!F19+'Table 2. Retail Use Tax'!F19</f>
        <v>2117528377</v>
      </c>
      <c r="G19" s="68">
        <f>'Table 1. Retail Sales Tax'!G19+'Table 2. Retail Use Tax'!G19</f>
        <v>105354546.49000001</v>
      </c>
      <c r="H19" s="68">
        <f>'Table 1. Retail Sales Tax'!H19+'Table 2. Retail Use Tax'!H19</f>
        <v>126997985.7</v>
      </c>
      <c r="I19" s="14">
        <f t="shared" si="1"/>
        <v>0.20543431613607988</v>
      </c>
    </row>
    <row r="20" spans="1:9" x14ac:dyDescent="0.2">
      <c r="A20" s="5" t="s">
        <v>24</v>
      </c>
      <c r="B20" s="13">
        <f>'Table 1. Retail Sales Tax'!B20+'Table 2. Retail Use Tax'!B20</f>
        <v>4962</v>
      </c>
      <c r="C20" s="13">
        <f>'Table 1. Retail Sales Tax'!C20+'Table 2. Retail Use Tax'!C20</f>
        <v>4819</v>
      </c>
      <c r="D20" s="14">
        <f t="shared" si="0"/>
        <v>-2.8819024586860142E-2</v>
      </c>
      <c r="E20" s="68">
        <f>'Table 1. Retail Sales Tax'!E20+'Table 2. Retail Use Tax'!E20</f>
        <v>1180520527</v>
      </c>
      <c r="F20" s="68">
        <f>'Table 1. Retail Sales Tax'!F20+'Table 2. Retail Use Tax'!F20</f>
        <v>1250127839</v>
      </c>
      <c r="G20" s="68">
        <f>'Table 1. Retail Sales Tax'!G20+'Table 2. Retail Use Tax'!G20</f>
        <v>70830649.710000008</v>
      </c>
      <c r="H20" s="68">
        <f>'Table 1. Retail Sales Tax'!H20+'Table 2. Retail Use Tax'!H20</f>
        <v>75005790.409999996</v>
      </c>
      <c r="I20" s="14">
        <f t="shared" si="1"/>
        <v>5.8945396055156252E-2</v>
      </c>
    </row>
    <row r="21" spans="1:9" x14ac:dyDescent="0.2">
      <c r="A21" s="5" t="s">
        <v>25</v>
      </c>
      <c r="B21" s="38">
        <f>'Table 1. Retail Sales Tax'!B21+'Table 2. Retail Use Tax'!B21</f>
        <v>6078</v>
      </c>
      <c r="C21" s="38">
        <f>'Table 1. Retail Sales Tax'!C21+'Table 2. Retail Use Tax'!C21</f>
        <v>5955</v>
      </c>
      <c r="D21" s="39">
        <f t="shared" si="0"/>
        <v>-2.0236920039486628E-2</v>
      </c>
      <c r="E21" s="61">
        <f>'Table 1. Retail Sales Tax'!E21+'Table 2. Retail Use Tax'!E21</f>
        <v>1429894654</v>
      </c>
      <c r="F21" s="61">
        <f>'Table 1. Retail Sales Tax'!F21+'Table 2. Retail Use Tax'!F21</f>
        <v>1739152438</v>
      </c>
      <c r="G21" s="61">
        <f>'Table 1. Retail Sales Tax'!G21+'Table 2. Retail Use Tax'!G21</f>
        <v>85337009.700000003</v>
      </c>
      <c r="H21" s="61">
        <f>'Table 1. Retail Sales Tax'!H21+'Table 2. Retail Use Tax'!H21</f>
        <v>103852340.03</v>
      </c>
      <c r="I21" s="39">
        <f t="shared" si="1"/>
        <v>0.21696717983311298</v>
      </c>
    </row>
    <row r="22" spans="1:9" x14ac:dyDescent="0.2">
      <c r="D22" s="14"/>
      <c r="G22" s="15"/>
      <c r="H22" s="15"/>
      <c r="I22" s="14"/>
    </row>
    <row r="23" spans="1:9" x14ac:dyDescent="0.2">
      <c r="A23" s="1" t="s">
        <v>21</v>
      </c>
      <c r="B23" s="13">
        <f>SUM(B10:B21)</f>
        <v>94648</v>
      </c>
      <c r="C23" s="13">
        <f>SUM(C10:C21)</f>
        <v>92783</v>
      </c>
      <c r="D23" s="14">
        <f>(C23/B23)-1</f>
        <v>-1.9704589637393299E-2</v>
      </c>
      <c r="E23" s="68">
        <f>SUM(E10:E22)</f>
        <v>12428564585</v>
      </c>
      <c r="F23" s="68">
        <f>SUM(F10:F22)</f>
        <v>14819950861</v>
      </c>
      <c r="G23" s="68">
        <f>SUM(G10:G21)</f>
        <v>744116809.91000009</v>
      </c>
      <c r="H23" s="68">
        <f>SUM(H10:H21)</f>
        <v>885838778.42999995</v>
      </c>
      <c r="I23" s="14">
        <f>(H23/G23)-1</f>
        <v>0.19045661465051555</v>
      </c>
    </row>
    <row r="24" spans="1:9" ht="15" x14ac:dyDescent="0.25">
      <c r="B24" s="16"/>
      <c r="C24" s="16"/>
      <c r="D24" s="14"/>
      <c r="E24" s="11"/>
      <c r="F24" s="14"/>
      <c r="G24" s="15"/>
      <c r="H24" s="15"/>
      <c r="I24" s="14"/>
    </row>
    <row r="25" spans="1:9" x14ac:dyDescent="0.2">
      <c r="A25" s="2"/>
      <c r="F25" s="6"/>
      <c r="H25" s="14"/>
    </row>
    <row r="26" spans="1:9" x14ac:dyDescent="0.2">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24"/>
  <sheetViews>
    <sheetView showOutlineSymbols="0" zoomScaleNormal="100" workbookViewId="0">
      <selection activeCell="B10" sqref="B10"/>
    </sheetView>
  </sheetViews>
  <sheetFormatPr defaultColWidth="11.44140625" defaultRowHeight="15" x14ac:dyDescent="0.2"/>
  <cols>
    <col min="1" max="1" width="19.77734375" style="27" customWidth="1"/>
    <col min="2" max="3" width="13" style="27" bestFit="1" customWidth="1"/>
    <col min="4" max="4" width="9.33203125" style="27" customWidth="1"/>
    <col min="5" max="8" width="13.5546875" style="27" bestFit="1" customWidth="1"/>
    <col min="9" max="9" width="7" style="27" bestFit="1" customWidth="1"/>
    <col min="10" max="10" width="14.33203125" style="42" customWidth="1"/>
    <col min="11" max="39" width="11.44140625" style="42"/>
    <col min="40" max="16384" width="11.44140625" style="27"/>
  </cols>
  <sheetData>
    <row r="1" spans="1:256" s="32" customFormat="1" x14ac:dyDescent="0.25">
      <c r="A1" s="78" t="s">
        <v>33</v>
      </c>
      <c r="B1" s="78"/>
      <c r="C1" s="78"/>
      <c r="D1" s="78"/>
      <c r="E1" s="78"/>
      <c r="F1" s="78"/>
      <c r="G1" s="78"/>
      <c r="H1" s="78"/>
      <c r="I1" s="78"/>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6" s="32" customFormat="1" x14ac:dyDescent="0.25">
      <c r="A2" s="77" t="s">
        <v>18</v>
      </c>
      <c r="B2" s="77"/>
      <c r="C2" s="77"/>
      <c r="D2" s="77"/>
      <c r="E2" s="77"/>
      <c r="F2" s="77"/>
      <c r="G2" s="77"/>
      <c r="H2" s="77"/>
      <c r="I2" s="77"/>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6" s="32" customFormat="1" x14ac:dyDescent="0.25">
      <c r="A3" s="78" t="str">
        <f>'Table 1A. Retail and Retail Use'!A3:I3</f>
        <v>Quarter Ending June 30, 2021</v>
      </c>
      <c r="B3" s="78"/>
      <c r="C3" s="78"/>
      <c r="D3" s="78"/>
      <c r="E3" s="78"/>
      <c r="F3" s="78"/>
      <c r="G3" s="78"/>
      <c r="H3" s="78"/>
      <c r="I3" s="78"/>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6" s="32" customFormat="1" x14ac:dyDescent="0.25">
      <c r="A4" s="26"/>
      <c r="B4" s="26"/>
      <c r="C4" s="26"/>
      <c r="D4" s="26"/>
      <c r="E4" s="26"/>
      <c r="F4" s="26"/>
      <c r="G4" s="26"/>
      <c r="H4" s="26"/>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6" s="32" customFormat="1" x14ac:dyDescent="0.25">
      <c r="A5" s="35" t="s">
        <v>20</v>
      </c>
      <c r="B5" s="34"/>
      <c r="C5" s="34"/>
      <c r="D5" s="34"/>
      <c r="E5" s="34"/>
      <c r="F5" s="34"/>
      <c r="G5" s="34"/>
      <c r="H5" s="34"/>
      <c r="I5" s="34"/>
      <c r="J5" s="34"/>
      <c r="K5" s="34"/>
      <c r="L5" s="34"/>
      <c r="M5" s="34"/>
      <c r="N5" s="34"/>
      <c r="O5" s="34"/>
      <c r="P5" s="34"/>
      <c r="Q5" s="34"/>
      <c r="R5" s="34"/>
      <c r="S5" s="34"/>
      <c r="T5" s="34"/>
      <c r="U5" s="40"/>
      <c r="V5" s="40"/>
      <c r="W5" s="40"/>
      <c r="X5" s="40"/>
      <c r="Y5" s="40"/>
      <c r="Z5" s="40"/>
      <c r="AA5" s="40"/>
      <c r="AB5" s="40"/>
      <c r="AC5" s="40"/>
      <c r="AD5" s="40"/>
      <c r="AE5" s="40"/>
      <c r="AF5" s="40"/>
      <c r="AG5" s="40"/>
      <c r="AH5" s="40"/>
      <c r="AI5" s="40"/>
      <c r="AJ5" s="40"/>
      <c r="AK5" s="40"/>
      <c r="AL5" s="40"/>
      <c r="AM5" s="40"/>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s="32" customFormat="1" x14ac:dyDescent="0.25">
      <c r="A6" s="35"/>
      <c r="B6" s="34"/>
      <c r="C6" s="34"/>
      <c r="D6" s="34"/>
      <c r="E6" s="34"/>
      <c r="F6" s="34"/>
      <c r="G6" s="34"/>
      <c r="H6" s="34"/>
      <c r="I6" s="34"/>
      <c r="J6" s="34"/>
      <c r="K6" s="34"/>
      <c r="L6" s="34"/>
      <c r="M6" s="34"/>
      <c r="N6" s="34"/>
      <c r="O6" s="34"/>
      <c r="P6" s="34"/>
      <c r="Q6" s="34"/>
      <c r="R6" s="34"/>
      <c r="S6" s="34"/>
      <c r="T6" s="34"/>
      <c r="U6" s="40"/>
      <c r="V6" s="40"/>
      <c r="W6" s="40"/>
      <c r="X6" s="40"/>
      <c r="Y6" s="40"/>
      <c r="Z6" s="40"/>
      <c r="AA6" s="40"/>
      <c r="AB6" s="40"/>
      <c r="AC6" s="40"/>
      <c r="AD6" s="40"/>
      <c r="AE6" s="40"/>
      <c r="AF6" s="40"/>
      <c r="AG6" s="40"/>
      <c r="AH6" s="40"/>
      <c r="AI6" s="40"/>
      <c r="AJ6" s="40"/>
      <c r="AK6" s="40"/>
      <c r="AL6" s="40"/>
      <c r="AM6" s="40"/>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s="28" customFormat="1" ht="30" x14ac:dyDescent="0.25">
      <c r="B7" s="11" t="s">
        <v>13</v>
      </c>
      <c r="C7" s="11" t="s">
        <v>13</v>
      </c>
      <c r="D7" s="11" t="s">
        <v>16</v>
      </c>
      <c r="E7" s="11" t="s">
        <v>27</v>
      </c>
      <c r="F7" s="11" t="s">
        <v>27</v>
      </c>
      <c r="G7" s="11" t="s">
        <v>11</v>
      </c>
      <c r="H7" s="11" t="s">
        <v>11</v>
      </c>
      <c r="I7" s="11" t="s">
        <v>16</v>
      </c>
      <c r="J7" s="5"/>
      <c r="K7" s="5"/>
      <c r="L7" s="5"/>
      <c r="M7" s="5"/>
      <c r="N7" s="5"/>
      <c r="O7" s="5"/>
      <c r="P7" s="5"/>
      <c r="Q7" s="5"/>
      <c r="R7" s="5"/>
      <c r="S7" s="5"/>
      <c r="T7" s="5"/>
      <c r="U7" s="40"/>
      <c r="V7" s="40"/>
      <c r="W7" s="40"/>
      <c r="X7" s="40"/>
      <c r="Y7" s="40"/>
      <c r="Z7" s="40"/>
      <c r="AA7" s="40"/>
      <c r="AB7" s="40"/>
      <c r="AC7" s="40"/>
      <c r="AD7" s="40"/>
      <c r="AE7" s="40"/>
      <c r="AF7" s="40"/>
      <c r="AG7" s="40"/>
      <c r="AH7" s="40"/>
      <c r="AI7" s="40"/>
      <c r="AJ7" s="40"/>
      <c r="AK7" s="40"/>
      <c r="AL7" s="40"/>
      <c r="AM7" s="40"/>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s="32" customFormat="1" ht="13.5" customHeight="1" x14ac:dyDescent="0.25">
      <c r="A8" s="3" t="s">
        <v>0</v>
      </c>
      <c r="B8" s="12">
        <f>'Table 1A. Retail and Retail Use'!B8</f>
        <v>43983</v>
      </c>
      <c r="C8" s="12">
        <f>'Table 1A. Retail and Retail Use'!C8</f>
        <v>44348</v>
      </c>
      <c r="D8" s="10" t="s">
        <v>17</v>
      </c>
      <c r="E8" s="12">
        <f>B8</f>
        <v>43983</v>
      </c>
      <c r="F8" s="12">
        <f>C8</f>
        <v>44348</v>
      </c>
      <c r="G8" s="12">
        <f>E8</f>
        <v>43983</v>
      </c>
      <c r="H8" s="12">
        <f>F8</f>
        <v>44348</v>
      </c>
      <c r="I8" s="11" t="s">
        <v>32</v>
      </c>
      <c r="J8" s="17"/>
      <c r="K8" s="11"/>
      <c r="L8" s="11"/>
      <c r="M8" s="11"/>
      <c r="N8" s="17"/>
      <c r="O8" s="11"/>
      <c r="P8" s="11"/>
      <c r="Q8" s="11"/>
      <c r="R8" s="17"/>
      <c r="S8" s="11"/>
      <c r="T8" s="17"/>
      <c r="U8" s="11"/>
      <c r="V8" s="40"/>
      <c r="W8" s="40"/>
      <c r="X8" s="40"/>
      <c r="Y8" s="40"/>
      <c r="Z8" s="40"/>
      <c r="AA8" s="40"/>
      <c r="AB8" s="40"/>
      <c r="AC8" s="40"/>
      <c r="AD8" s="40"/>
      <c r="AE8" s="40"/>
      <c r="AF8" s="40"/>
      <c r="AG8" s="40"/>
      <c r="AH8" s="40"/>
      <c r="AI8" s="40"/>
      <c r="AJ8" s="40"/>
      <c r="AK8" s="40"/>
      <c r="AL8" s="40"/>
      <c r="AM8" s="40"/>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32" customFormat="1" x14ac:dyDescent="0.25">
      <c r="A9" s="3"/>
      <c r="B9" s="12"/>
      <c r="C9" s="12"/>
      <c r="D9" s="12"/>
      <c r="E9" s="12"/>
      <c r="F9" s="12"/>
      <c r="G9" s="17"/>
      <c r="H9" s="17"/>
      <c r="I9" s="10"/>
      <c r="J9" s="17"/>
      <c r="K9" s="12"/>
      <c r="L9" s="10"/>
      <c r="M9" s="12"/>
      <c r="N9" s="17"/>
      <c r="O9" s="10"/>
      <c r="P9" s="10"/>
      <c r="Q9" s="12"/>
      <c r="R9" s="17"/>
      <c r="S9" s="12"/>
      <c r="T9" s="17"/>
      <c r="U9" s="10"/>
      <c r="V9" s="40"/>
      <c r="W9" s="40"/>
      <c r="X9" s="40"/>
      <c r="Y9" s="40"/>
      <c r="Z9" s="40"/>
      <c r="AA9" s="40"/>
      <c r="AB9" s="40"/>
      <c r="AC9" s="40"/>
      <c r="AD9" s="40"/>
      <c r="AE9" s="40"/>
      <c r="AF9" s="40"/>
      <c r="AG9" s="40"/>
      <c r="AH9" s="40"/>
      <c r="AI9" s="40"/>
      <c r="AJ9" s="40"/>
      <c r="AK9" s="40"/>
      <c r="AL9" s="40"/>
      <c r="AM9" s="40"/>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s="28" customFormat="1" ht="14.25" x14ac:dyDescent="0.2">
      <c r="A10" s="20" t="s">
        <v>5</v>
      </c>
      <c r="B10" s="62">
        <v>187</v>
      </c>
      <c r="C10" s="62">
        <v>174</v>
      </c>
      <c r="D10" s="22">
        <f>C10/B10-1</f>
        <v>-6.9518716577540052E-2</v>
      </c>
      <c r="E10" s="68">
        <v>60360406</v>
      </c>
      <c r="F10" s="68">
        <v>50378067</v>
      </c>
      <c r="G10" s="68">
        <v>3621624.36</v>
      </c>
      <c r="H10" s="68">
        <v>3022682.64</v>
      </c>
      <c r="I10" s="22">
        <f>H10/G10-1</f>
        <v>-0.16537930510275223</v>
      </c>
      <c r="J10" s="41"/>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6" s="28" customFormat="1" ht="14.25" x14ac:dyDescent="0.2">
      <c r="A11" s="20" t="s">
        <v>1</v>
      </c>
      <c r="B11" s="62">
        <v>246</v>
      </c>
      <c r="C11" s="62">
        <v>233</v>
      </c>
      <c r="D11" s="22">
        <f t="shared" ref="D11:D23" si="0">C11/B11-1</f>
        <v>-5.2845528455284563E-2</v>
      </c>
      <c r="E11" s="68">
        <v>44787003</v>
      </c>
      <c r="F11" s="68">
        <v>46600132</v>
      </c>
      <c r="G11" s="68">
        <v>2687220.18</v>
      </c>
      <c r="H11" s="68">
        <v>2796007.92</v>
      </c>
      <c r="I11" s="22">
        <f t="shared" ref="I11:I23" si="1">H11/G11-1</f>
        <v>4.0483374161025987E-2</v>
      </c>
      <c r="J11" s="41"/>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6" s="28" customFormat="1" ht="14.25" x14ac:dyDescent="0.2">
      <c r="A12" s="20" t="s">
        <v>7</v>
      </c>
      <c r="B12" s="62">
        <v>81</v>
      </c>
      <c r="C12" s="62">
        <v>76</v>
      </c>
      <c r="D12" s="22">
        <f t="shared" si="0"/>
        <v>-6.1728395061728447E-2</v>
      </c>
      <c r="E12" s="68">
        <v>1614480</v>
      </c>
      <c r="F12" s="68">
        <v>2471380</v>
      </c>
      <c r="G12" s="68">
        <v>96868.800000000003</v>
      </c>
      <c r="H12" s="68">
        <v>148282.79999999999</v>
      </c>
      <c r="I12" s="22">
        <f t="shared" si="1"/>
        <v>0.53075912987463436</v>
      </c>
      <c r="J12" s="41"/>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6" s="28" customFormat="1" ht="14.25" x14ac:dyDescent="0.2">
      <c r="A13" s="20" t="s">
        <v>3</v>
      </c>
      <c r="B13" s="62">
        <v>71</v>
      </c>
      <c r="C13" s="62">
        <v>64</v>
      </c>
      <c r="D13" s="22">
        <f t="shared" si="0"/>
        <v>-9.8591549295774628E-2</v>
      </c>
      <c r="E13" s="68">
        <v>13590503</v>
      </c>
      <c r="F13" s="68">
        <v>14223189</v>
      </c>
      <c r="G13" s="68">
        <v>815430.18</v>
      </c>
      <c r="H13" s="68">
        <v>853391.34</v>
      </c>
      <c r="I13" s="22">
        <f t="shared" si="1"/>
        <v>4.6553538158226937E-2</v>
      </c>
      <c r="J13" s="41"/>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6" s="28" customFormat="1" ht="14.25" x14ac:dyDescent="0.2">
      <c r="A14" s="20" t="s">
        <v>2</v>
      </c>
      <c r="B14" s="62">
        <v>48</v>
      </c>
      <c r="C14" s="62">
        <v>44</v>
      </c>
      <c r="D14" s="22">
        <f t="shared" si="0"/>
        <v>-8.333333333333337E-2</v>
      </c>
      <c r="E14" s="68">
        <v>20941237</v>
      </c>
      <c r="F14" s="68">
        <v>17778916</v>
      </c>
      <c r="G14" s="68">
        <v>1256474.22</v>
      </c>
      <c r="H14" s="68">
        <v>1066734.96</v>
      </c>
      <c r="I14" s="22">
        <f t="shared" si="1"/>
        <v>-0.15100927418948562</v>
      </c>
      <c r="J14" s="41"/>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6" s="28" customFormat="1" ht="14.25" x14ac:dyDescent="0.2">
      <c r="A15" s="20" t="s">
        <v>6</v>
      </c>
      <c r="B15" s="62">
        <v>278</v>
      </c>
      <c r="C15" s="62">
        <v>269</v>
      </c>
      <c r="D15" s="22">
        <f t="shared" si="0"/>
        <v>-3.2374100719424481E-2</v>
      </c>
      <c r="E15" s="68">
        <v>29560094</v>
      </c>
      <c r="F15" s="68">
        <v>35286819</v>
      </c>
      <c r="G15" s="68">
        <v>1773605.64</v>
      </c>
      <c r="H15" s="68">
        <v>2117209.14</v>
      </c>
      <c r="I15" s="22">
        <f t="shared" si="1"/>
        <v>0.19373162345153583</v>
      </c>
      <c r="J15" s="41"/>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6" s="28" customFormat="1" ht="14.25" x14ac:dyDescent="0.2">
      <c r="A16" s="20" t="s">
        <v>10</v>
      </c>
      <c r="B16" s="62">
        <v>3490</v>
      </c>
      <c r="C16" s="62">
        <v>3441</v>
      </c>
      <c r="D16" s="22">
        <f t="shared" si="0"/>
        <v>-1.4040114613180554E-2</v>
      </c>
      <c r="E16" s="68">
        <v>263353359</v>
      </c>
      <c r="F16" s="68">
        <v>279874733</v>
      </c>
      <c r="G16" s="68">
        <v>15800960.869999999</v>
      </c>
      <c r="H16" s="68">
        <v>16792483.98</v>
      </c>
      <c r="I16" s="22">
        <f t="shared" si="1"/>
        <v>6.2750811052416866E-2</v>
      </c>
      <c r="J16" s="41"/>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20" t="s">
        <v>4</v>
      </c>
      <c r="B17" s="62">
        <v>155</v>
      </c>
      <c r="C17" s="62">
        <v>146</v>
      </c>
      <c r="D17" s="22">
        <f t="shared" si="0"/>
        <v>-5.8064516129032295E-2</v>
      </c>
      <c r="E17" s="68">
        <v>15424013</v>
      </c>
      <c r="F17" s="68">
        <v>16593109</v>
      </c>
      <c r="G17" s="68">
        <v>925440.78</v>
      </c>
      <c r="H17" s="68">
        <v>993736.54</v>
      </c>
      <c r="I17" s="22">
        <f t="shared" si="1"/>
        <v>7.3798087869004547E-2</v>
      </c>
      <c r="J17" s="41"/>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20" t="s">
        <v>9</v>
      </c>
      <c r="B18" s="62">
        <v>3259</v>
      </c>
      <c r="C18" s="62">
        <v>3138</v>
      </c>
      <c r="D18" s="22">
        <f t="shared" si="0"/>
        <v>-3.7127953359926358E-2</v>
      </c>
      <c r="E18" s="68">
        <v>455455611</v>
      </c>
      <c r="F18" s="68">
        <v>487384683</v>
      </c>
      <c r="G18" s="68">
        <v>27322148.629999999</v>
      </c>
      <c r="H18" s="68">
        <v>29239189.68</v>
      </c>
      <c r="I18" s="22">
        <f t="shared" si="1"/>
        <v>7.0164359178365387E-2</v>
      </c>
      <c r="J18" s="41"/>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20" t="s">
        <v>8</v>
      </c>
      <c r="B19" s="62">
        <v>2947</v>
      </c>
      <c r="C19" s="62">
        <v>2900</v>
      </c>
      <c r="D19" s="22">
        <f t="shared" si="0"/>
        <v>-1.5948422124194117E-2</v>
      </c>
      <c r="E19" s="68">
        <v>961645761</v>
      </c>
      <c r="F19" s="68">
        <v>1065657389</v>
      </c>
      <c r="G19" s="68">
        <v>57697551.950000003</v>
      </c>
      <c r="H19" s="68">
        <v>63934883.390000001</v>
      </c>
      <c r="I19" s="22">
        <f t="shared" si="1"/>
        <v>0.10810391826338139</v>
      </c>
      <c r="J19" s="41"/>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20" t="s">
        <v>24</v>
      </c>
      <c r="B20" s="62">
        <v>602</v>
      </c>
      <c r="C20" s="62">
        <v>585</v>
      </c>
      <c r="D20" s="22">
        <f t="shared" si="0"/>
        <v>-2.8239202657807327E-2</v>
      </c>
      <c r="E20" s="68">
        <v>304846706</v>
      </c>
      <c r="F20" s="68">
        <v>294201336</v>
      </c>
      <c r="G20" s="68">
        <v>18290802.359999999</v>
      </c>
      <c r="H20" s="68">
        <v>17652080.16</v>
      </c>
      <c r="I20" s="22">
        <f t="shared" si="1"/>
        <v>-3.4920403568342917E-2</v>
      </c>
      <c r="J20" s="41"/>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s="28" customFormat="1" ht="14.25" x14ac:dyDescent="0.2">
      <c r="A21" s="20" t="s">
        <v>25</v>
      </c>
      <c r="B21" s="38">
        <v>2072</v>
      </c>
      <c r="C21" s="38">
        <v>1999</v>
      </c>
      <c r="D21" s="36">
        <f t="shared" si="0"/>
        <v>-3.5231660231660245E-2</v>
      </c>
      <c r="E21" s="61">
        <v>345608254</v>
      </c>
      <c r="F21" s="61">
        <v>372155965</v>
      </c>
      <c r="G21" s="61">
        <v>20703265.309999999</v>
      </c>
      <c r="H21" s="61">
        <v>22290433.920000002</v>
      </c>
      <c r="I21" s="36">
        <f t="shared" si="1"/>
        <v>7.6662718959283005E-2</v>
      </c>
      <c r="J21" s="41"/>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row>
    <row r="22" spans="1:254" s="28" customFormat="1" ht="14.25" x14ac:dyDescent="0.2">
      <c r="A22" s="20"/>
      <c r="B22" s="21"/>
      <c r="C22" s="21"/>
      <c r="D22" s="22"/>
      <c r="E22" s="23"/>
      <c r="F22" s="23"/>
      <c r="G22" s="23"/>
      <c r="H22" s="23"/>
      <c r="I22" s="24"/>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row>
    <row r="23" spans="1:254" s="28" customFormat="1" ht="14.25" x14ac:dyDescent="0.2">
      <c r="A23" s="20" t="s">
        <v>21</v>
      </c>
      <c r="B23" s="21">
        <f>SUM(B10:B21)</f>
        <v>13436</v>
      </c>
      <c r="C23" s="21">
        <f>SUM(C10:C21)</f>
        <v>13069</v>
      </c>
      <c r="D23" s="22">
        <f t="shared" si="0"/>
        <v>-2.7314676987198583E-2</v>
      </c>
      <c r="E23" s="68">
        <f>SUM(E10:E21)</f>
        <v>2517187427</v>
      </c>
      <c r="F23" s="68">
        <f>SUM(F10:F21)</f>
        <v>2682605718</v>
      </c>
      <c r="G23" s="68">
        <f>SUM(G10:G21)</f>
        <v>150991393.28</v>
      </c>
      <c r="H23" s="68">
        <f>SUM(H10:H21)</f>
        <v>160907116.47000003</v>
      </c>
      <c r="I23" s="22">
        <f t="shared" si="1"/>
        <v>6.5670784106298008E-2</v>
      </c>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row>
    <row r="24" spans="1:254" s="28" customFormat="1" x14ac:dyDescent="0.25">
      <c r="A24" s="18"/>
      <c r="B24" s="18"/>
      <c r="C24" s="18"/>
      <c r="D24" s="18"/>
      <c r="E24" s="18"/>
      <c r="F24" s="18"/>
      <c r="G24" s="19"/>
      <c r="H24" s="7"/>
      <c r="I24" s="29"/>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BB050-93BB-44C0-A351-C1998024AAFD}">
  <sheetPr codeName="Sheet5"/>
  <dimension ref="A1:IT20"/>
  <sheetViews>
    <sheetView showOutlineSymbols="0" zoomScaleNormal="100" workbookViewId="0">
      <selection activeCell="B7" sqref="B7"/>
    </sheetView>
  </sheetViews>
  <sheetFormatPr defaultColWidth="11.44140625" defaultRowHeight="15" x14ac:dyDescent="0.2"/>
  <cols>
    <col min="1" max="1" width="18.6640625" style="27" customWidth="1"/>
    <col min="2" max="3" width="13" style="27" bestFit="1" customWidth="1"/>
    <col min="4" max="4" width="7" style="27" bestFit="1" customWidth="1"/>
    <col min="5" max="8" width="13.5546875" style="27" bestFit="1" customWidth="1"/>
    <col min="9" max="9" width="7" style="27" bestFit="1" customWidth="1"/>
    <col min="10" max="10" width="14.33203125" style="42" customWidth="1"/>
    <col min="11" max="39" width="11.44140625" style="42"/>
    <col min="40" max="16384" width="11.44140625" style="27"/>
  </cols>
  <sheetData>
    <row r="1" spans="1:254" s="32" customFormat="1" x14ac:dyDescent="0.25">
      <c r="A1" s="79" t="s">
        <v>12</v>
      </c>
      <c r="B1" s="79"/>
      <c r="C1" s="79"/>
      <c r="D1" s="79"/>
      <c r="E1" s="7"/>
      <c r="F1" s="7"/>
      <c r="G1" s="7"/>
      <c r="H1" s="7"/>
      <c r="I1" s="37"/>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4" s="32" customFormat="1" x14ac:dyDescent="0.25">
      <c r="A2" s="79" t="s">
        <v>799</v>
      </c>
      <c r="B2" s="79"/>
      <c r="C2" s="79"/>
      <c r="D2" s="79"/>
      <c r="E2" s="7"/>
      <c r="F2" s="7"/>
      <c r="G2" s="7"/>
      <c r="H2" s="7"/>
      <c r="I2" s="29"/>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4" s="32" customFormat="1" x14ac:dyDescent="0.25">
      <c r="A3" s="7"/>
      <c r="B3" s="7"/>
      <c r="C3" s="7"/>
      <c r="D3" s="7"/>
      <c r="E3" s="7"/>
      <c r="F3" s="7"/>
      <c r="G3" s="7"/>
      <c r="I3" s="29"/>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4" s="32" customFormat="1" ht="30" x14ac:dyDescent="0.25">
      <c r="A4" s="33" t="s">
        <v>22</v>
      </c>
      <c r="B4" s="12">
        <f>'Table 2. Retail Use Tax'!B8</f>
        <v>43983</v>
      </c>
      <c r="C4" s="12">
        <f>'Table 2. Retail Use Tax'!C8</f>
        <v>44348</v>
      </c>
      <c r="D4" s="43" t="s">
        <v>16</v>
      </c>
      <c r="E4" s="12"/>
      <c r="H4" s="7"/>
      <c r="I4" s="29"/>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4" s="28" customFormat="1" x14ac:dyDescent="0.25">
      <c r="A5" s="18"/>
      <c r="B5" s="18"/>
      <c r="C5" s="5"/>
      <c r="D5" s="18"/>
      <c r="E5" s="5"/>
      <c r="H5" s="7"/>
      <c r="I5" s="29"/>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row>
    <row r="6" spans="1:254" s="28" customFormat="1" x14ac:dyDescent="0.25">
      <c r="A6" s="7" t="s">
        <v>14</v>
      </c>
      <c r="B6" s="5"/>
      <c r="C6" s="5"/>
      <c r="D6" s="5"/>
      <c r="E6" s="5"/>
      <c r="I6" s="29"/>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row>
    <row r="7" spans="1:254" s="28" customFormat="1" ht="14.25" x14ac:dyDescent="0.2">
      <c r="A7" s="18" t="s">
        <v>13</v>
      </c>
      <c r="B7" s="62">
        <f>'Table 2. Retail Use Tax'!B23</f>
        <v>13436</v>
      </c>
      <c r="C7" s="62">
        <f>'Table 2. Retail Use Tax'!C23</f>
        <v>13069</v>
      </c>
      <c r="D7" s="22">
        <f>+(C7/B7)-1</f>
        <v>-2.7314676987198583E-2</v>
      </c>
      <c r="E7" s="21"/>
      <c r="I7" s="29"/>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row>
    <row r="8" spans="1:254" s="28" customFormat="1" ht="14.25" x14ac:dyDescent="0.2">
      <c r="A8" s="18" t="s">
        <v>27</v>
      </c>
      <c r="B8" s="68">
        <f>'Table 2. Retail Use Tax'!E23</f>
        <v>2517187427</v>
      </c>
      <c r="C8" s="68">
        <f>'Table 2. Retail Use Tax'!F23</f>
        <v>2682605718</v>
      </c>
      <c r="D8" s="22">
        <f>+(C8/B8)-1</f>
        <v>6.5715524090769195E-2</v>
      </c>
      <c r="E8" s="25"/>
      <c r="I8" s="2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row>
    <row r="9" spans="1:254" s="28" customFormat="1" ht="14.25" x14ac:dyDescent="0.2">
      <c r="A9" s="18" t="s">
        <v>11</v>
      </c>
      <c r="B9" s="68">
        <f>'Table 2. Retail Use Tax'!G23</f>
        <v>150991393.28</v>
      </c>
      <c r="C9" s="68">
        <f>'Table 2. Retail Use Tax'!H23</f>
        <v>160907116.47000003</v>
      </c>
      <c r="D9" s="22">
        <f>+(C9/B9)-1</f>
        <v>6.5670784106298008E-2</v>
      </c>
      <c r="E9" s="25"/>
      <c r="I9" s="29"/>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row>
    <row r="10" spans="1:254" s="28" customFormat="1" ht="14.25" x14ac:dyDescent="0.2">
      <c r="A10" s="18"/>
      <c r="B10" s="21"/>
      <c r="C10" s="18"/>
      <c r="D10" s="22"/>
      <c r="E10" s="18"/>
      <c r="I10" s="29"/>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4" s="28" customFormat="1" x14ac:dyDescent="0.25">
      <c r="A11" s="7" t="s">
        <v>4</v>
      </c>
      <c r="B11" s="21"/>
      <c r="C11" s="18"/>
      <c r="D11" s="22"/>
      <c r="E11" s="18"/>
      <c r="I11" s="29"/>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4" s="28" customFormat="1" ht="14.25" x14ac:dyDescent="0.2">
      <c r="A12" s="31" t="s">
        <v>23</v>
      </c>
      <c r="B12" s="62">
        <v>196299</v>
      </c>
      <c r="C12" s="62" t="s">
        <v>804</v>
      </c>
      <c r="D12" s="22"/>
      <c r="E12" s="21"/>
      <c r="I12" s="29"/>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4" s="28" customFormat="1" ht="14.25" x14ac:dyDescent="0.2">
      <c r="A13" s="18" t="s">
        <v>11</v>
      </c>
      <c r="B13" s="68">
        <v>83796446.739999995</v>
      </c>
      <c r="C13" s="62" t="s">
        <v>804</v>
      </c>
      <c r="D13" s="22"/>
      <c r="E13" s="25"/>
      <c r="I13" s="29"/>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4" s="28" customFormat="1" ht="14.25" x14ac:dyDescent="0.2">
      <c r="A14" s="18"/>
      <c r="B14" s="21"/>
      <c r="C14" s="21"/>
      <c r="D14" s="22"/>
      <c r="E14" s="21"/>
      <c r="I14" s="29"/>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4" s="28" customFormat="1" x14ac:dyDescent="0.25">
      <c r="A15" s="7" t="s">
        <v>15</v>
      </c>
      <c r="B15" s="21"/>
      <c r="C15" s="18"/>
      <c r="D15" s="22"/>
      <c r="E15" s="18"/>
      <c r="I15" s="29"/>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4" s="28" customFormat="1" ht="14.25" x14ac:dyDescent="0.2">
      <c r="A16" s="18" t="s">
        <v>13</v>
      </c>
      <c r="B16" s="62">
        <v>5722</v>
      </c>
      <c r="C16" s="62">
        <v>5684</v>
      </c>
      <c r="D16" s="22">
        <f>(C16/B16)-1</f>
        <v>-6.6410346032855783E-3</v>
      </c>
      <c r="E16" s="21"/>
      <c r="I16" s="29"/>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18" t="s">
        <v>27</v>
      </c>
      <c r="B17" s="68">
        <v>273118343</v>
      </c>
      <c r="C17" s="68">
        <v>291229607</v>
      </c>
      <c r="D17" s="22">
        <f>(C17/B17)-1</f>
        <v>6.6312880347256575E-2</v>
      </c>
      <c r="E17" s="25"/>
      <c r="I17" s="29"/>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18" t="s">
        <v>11</v>
      </c>
      <c r="B18" s="68">
        <v>16386884.82</v>
      </c>
      <c r="C18" s="68">
        <v>17463652.629999999</v>
      </c>
      <c r="D18" s="22">
        <f>(C18/B18)-1</f>
        <v>6.5709121765829215E-2</v>
      </c>
      <c r="E18" s="25"/>
      <c r="I18" s="29"/>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5"/>
      <c r="B19" s="5"/>
      <c r="C19" s="5"/>
      <c r="D19" s="5"/>
      <c r="E19" s="5"/>
      <c r="F19" s="5"/>
      <c r="G19" s="5"/>
      <c r="H19" s="5"/>
      <c r="I19" s="29"/>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30" t="s">
        <v>26</v>
      </c>
      <c r="B20" s="5"/>
      <c r="C20" s="5"/>
      <c r="D20" s="5"/>
      <c r="E20" s="5"/>
      <c r="F20" s="5"/>
      <c r="G20" s="5"/>
      <c r="H20" s="5"/>
      <c r="I20" s="2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sheetData>
  <mergeCells count="2">
    <mergeCell ref="A1:D1"/>
    <mergeCell ref="A2:D2"/>
  </mergeCells>
  <printOptions horizontalCentered="1"/>
  <pageMargins left="0.5" right="0.5" top="1" bottom="1" header="0.5" footer="0.5"/>
  <pageSetup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652C-14D5-4900-B805-B1DE591E0248}">
  <sheetPr codeName="Sheet6"/>
  <dimension ref="A1:F1001"/>
  <sheetViews>
    <sheetView workbookViewId="0">
      <pane xSplit="2" ySplit="7" topLeftCell="C884" activePane="bottomRight" state="frozen"/>
      <selection pane="topRight" activeCell="C1" sqref="C1"/>
      <selection pane="bottomLeft" activeCell="A3" sqref="A3"/>
      <selection pane="bottomRight" activeCell="B7" sqref="B7"/>
    </sheetView>
  </sheetViews>
  <sheetFormatPr defaultRowHeight="12.75" x14ac:dyDescent="0.2"/>
  <cols>
    <col min="1" max="1" width="10" style="63" bestFit="1" customWidth="1"/>
    <col min="2" max="2" width="13.109375" style="63" bestFit="1" customWidth="1"/>
    <col min="3" max="3" width="9" style="63" customWidth="1"/>
    <col min="4" max="4" width="12.6640625" style="63" bestFit="1" customWidth="1"/>
    <col min="5" max="5" width="9.44140625" style="63" bestFit="1" customWidth="1"/>
    <col min="6" max="6" width="8.88671875" style="67"/>
    <col min="7" max="16384" width="8.88671875" style="63"/>
  </cols>
  <sheetData>
    <row r="1" spans="1:6" x14ac:dyDescent="0.2">
      <c r="A1" s="80" t="s">
        <v>40</v>
      </c>
      <c r="B1" s="80"/>
      <c r="C1" s="80"/>
      <c r="D1" s="80"/>
      <c r="E1" s="80"/>
      <c r="F1" s="80"/>
    </row>
    <row r="2" spans="1:6" x14ac:dyDescent="0.2">
      <c r="A2" s="81" t="s">
        <v>41</v>
      </c>
      <c r="B2" s="81"/>
      <c r="C2" s="81"/>
      <c r="D2" s="81"/>
      <c r="E2" s="81"/>
      <c r="F2" s="81"/>
    </row>
    <row r="3" spans="1:6" x14ac:dyDescent="0.2">
      <c r="A3" s="81" t="str">
        <f>'Table 2. Retail Use Tax'!A3:I3</f>
        <v>Quarter Ending June 30, 2021</v>
      </c>
      <c r="B3" s="81"/>
      <c r="C3" s="81"/>
      <c r="D3" s="81"/>
      <c r="E3" s="81"/>
      <c r="F3" s="81"/>
    </row>
    <row r="4" spans="1:6" x14ac:dyDescent="0.2">
      <c r="A4" s="80"/>
      <c r="B4" s="80"/>
      <c r="C4" s="80"/>
      <c r="D4" s="80"/>
      <c r="E4" s="80"/>
      <c r="F4" s="80"/>
    </row>
    <row r="5" spans="1:6" ht="63.75" customHeight="1" x14ac:dyDescent="0.2">
      <c r="A5" s="82" t="s">
        <v>42</v>
      </c>
      <c r="B5" s="82"/>
      <c r="C5" s="82"/>
      <c r="D5" s="82"/>
      <c r="E5" s="82"/>
      <c r="F5" s="82"/>
    </row>
    <row r="7" spans="1:6" ht="25.5" x14ac:dyDescent="0.2">
      <c r="A7" s="50" t="s">
        <v>43</v>
      </c>
      <c r="B7" s="50" t="s">
        <v>44</v>
      </c>
      <c r="C7" s="51" t="s">
        <v>13</v>
      </c>
      <c r="D7" s="52" t="s">
        <v>27</v>
      </c>
      <c r="E7" s="52" t="s">
        <v>11</v>
      </c>
      <c r="F7" s="53" t="s">
        <v>45</v>
      </c>
    </row>
    <row r="8" spans="1:6" x14ac:dyDescent="0.2">
      <c r="A8" s="63" t="s">
        <v>46</v>
      </c>
      <c r="B8" s="63" t="s">
        <v>47</v>
      </c>
      <c r="C8" s="64">
        <v>103</v>
      </c>
      <c r="D8" s="65">
        <v>8106796</v>
      </c>
      <c r="E8" s="65">
        <v>485785.54</v>
      </c>
      <c r="F8" s="66">
        <v>6.701121850390423E-4</v>
      </c>
    </row>
    <row r="9" spans="1:6" x14ac:dyDescent="0.2">
      <c r="A9" s="63" t="s">
        <v>46</v>
      </c>
      <c r="B9" s="63" t="s">
        <v>46</v>
      </c>
      <c r="C9" s="64">
        <v>51</v>
      </c>
      <c r="D9" s="65">
        <v>3337828</v>
      </c>
      <c r="E9" s="65">
        <v>200269.68</v>
      </c>
      <c r="F9" s="66">
        <v>2.7626008147930829E-4</v>
      </c>
    </row>
    <row r="10" spans="1:6" x14ac:dyDescent="0.2">
      <c r="A10" s="63" t="s">
        <v>46</v>
      </c>
      <c r="B10" s="63" t="s">
        <v>48</v>
      </c>
      <c r="C10" s="64">
        <v>36</v>
      </c>
      <c r="D10" s="65">
        <v>5107775</v>
      </c>
      <c r="E10" s="65">
        <v>305226.48</v>
      </c>
      <c r="F10" s="66">
        <v>4.2104172850549549E-4</v>
      </c>
    </row>
    <row r="11" spans="1:6" x14ac:dyDescent="0.2">
      <c r="A11" s="63" t="s">
        <v>46</v>
      </c>
      <c r="B11" s="63" t="s">
        <v>49</v>
      </c>
      <c r="C11" s="64">
        <v>31</v>
      </c>
      <c r="D11" s="65">
        <v>936959</v>
      </c>
      <c r="E11" s="65">
        <v>56217.54</v>
      </c>
      <c r="F11" s="66">
        <v>7.7548744178181517E-5</v>
      </c>
    </row>
    <row r="12" spans="1:6" x14ac:dyDescent="0.2">
      <c r="A12" s="63" t="s">
        <v>46</v>
      </c>
      <c r="B12" s="63" t="s">
        <v>50</v>
      </c>
      <c r="C12" s="64">
        <v>14</v>
      </c>
      <c r="D12" s="65">
        <v>320938</v>
      </c>
      <c r="E12" s="65">
        <v>19256.28</v>
      </c>
      <c r="F12" s="66">
        <v>2.6562890008055011E-5</v>
      </c>
    </row>
    <row r="13" spans="1:6" x14ac:dyDescent="0.2">
      <c r="A13" s="63" t="s">
        <v>46</v>
      </c>
      <c r="B13" s="63" t="s">
        <v>51</v>
      </c>
      <c r="C13" s="64">
        <v>10</v>
      </c>
      <c r="D13" s="65">
        <v>260286</v>
      </c>
      <c r="E13" s="65">
        <v>15617.16</v>
      </c>
      <c r="F13" s="66">
        <v>2.1542940968774678E-5</v>
      </c>
    </row>
    <row r="14" spans="1:6" x14ac:dyDescent="0.2">
      <c r="A14" s="63" t="s">
        <v>46</v>
      </c>
      <c r="B14" s="63" t="s">
        <v>52</v>
      </c>
      <c r="C14" s="64">
        <v>20</v>
      </c>
      <c r="D14" s="65">
        <v>1953267</v>
      </c>
      <c r="E14" s="65">
        <v>111061.19</v>
      </c>
      <c r="F14" s="66">
        <v>1.5320228902642149E-4</v>
      </c>
    </row>
    <row r="15" spans="1:6" x14ac:dyDescent="0.2">
      <c r="A15" s="63" t="s">
        <v>46</v>
      </c>
      <c r="B15" s="63" t="s">
        <v>53</v>
      </c>
      <c r="C15" s="64">
        <v>265</v>
      </c>
      <c r="D15" s="65">
        <v>20023849</v>
      </c>
      <c r="E15" s="65">
        <v>1193433.8700000001</v>
      </c>
      <c r="F15" s="66">
        <v>1.646270859205279E-3</v>
      </c>
    </row>
    <row r="16" spans="1:6" x14ac:dyDescent="0.2">
      <c r="A16" s="63" t="s">
        <v>54</v>
      </c>
      <c r="B16" s="63" t="s">
        <v>55</v>
      </c>
      <c r="C16" s="64">
        <v>120</v>
      </c>
      <c r="D16" s="65">
        <v>8564665</v>
      </c>
      <c r="E16" s="65">
        <v>513877.97</v>
      </c>
      <c r="F16" s="66">
        <v>7.0886401707248722E-4</v>
      </c>
    </row>
    <row r="17" spans="1:6" x14ac:dyDescent="0.2">
      <c r="A17" s="63" t="s">
        <v>54</v>
      </c>
      <c r="B17" s="63" t="s">
        <v>52</v>
      </c>
      <c r="C17" s="64">
        <v>28</v>
      </c>
      <c r="D17" s="65">
        <v>458091</v>
      </c>
      <c r="E17" s="65">
        <v>25444.53</v>
      </c>
      <c r="F17" s="66">
        <v>3.5099211877717605E-5</v>
      </c>
    </row>
    <row r="18" spans="1:6" x14ac:dyDescent="0.2">
      <c r="A18" s="63" t="s">
        <v>54</v>
      </c>
      <c r="B18" s="63" t="s">
        <v>53</v>
      </c>
      <c r="C18" s="64">
        <v>148</v>
      </c>
      <c r="D18" s="65">
        <v>9022756</v>
      </c>
      <c r="E18" s="65">
        <v>539322.5</v>
      </c>
      <c r="F18" s="66">
        <v>7.4396322895020487E-4</v>
      </c>
    </row>
    <row r="19" spans="1:6" x14ac:dyDescent="0.2">
      <c r="A19" s="63" t="s">
        <v>56</v>
      </c>
      <c r="B19" s="63" t="s">
        <v>57</v>
      </c>
      <c r="C19" s="64">
        <v>238</v>
      </c>
      <c r="D19" s="65">
        <v>20384182</v>
      </c>
      <c r="E19" s="65">
        <v>1221403.03</v>
      </c>
      <c r="F19" s="66">
        <v>1.6848526476243137E-3</v>
      </c>
    </row>
    <row r="20" spans="1:6" x14ac:dyDescent="0.2">
      <c r="A20" s="63" t="s">
        <v>56</v>
      </c>
      <c r="B20" s="63" t="s">
        <v>58</v>
      </c>
      <c r="C20" s="64">
        <v>88</v>
      </c>
      <c r="D20" s="65">
        <v>5111064</v>
      </c>
      <c r="E20" s="65">
        <v>305939.83</v>
      </c>
      <c r="F20" s="66">
        <v>4.2202575229343623E-4</v>
      </c>
    </row>
    <row r="21" spans="1:6" x14ac:dyDescent="0.2">
      <c r="A21" s="63" t="s">
        <v>56</v>
      </c>
      <c r="B21" s="63" t="s">
        <v>59</v>
      </c>
      <c r="C21" s="64">
        <v>61</v>
      </c>
      <c r="D21" s="65">
        <v>4134767</v>
      </c>
      <c r="E21" s="65">
        <v>248086.02</v>
      </c>
      <c r="F21" s="66">
        <v>3.4221987122103211E-4</v>
      </c>
    </row>
    <row r="22" spans="1:6" x14ac:dyDescent="0.2">
      <c r="A22" s="63" t="s">
        <v>56</v>
      </c>
      <c r="B22" s="63" t="s">
        <v>60</v>
      </c>
      <c r="C22" s="64">
        <v>28</v>
      </c>
      <c r="D22" s="65">
        <v>652219</v>
      </c>
      <c r="E22" s="65">
        <v>38877.35</v>
      </c>
      <c r="F22" s="66">
        <v>5.362898606868292E-5</v>
      </c>
    </row>
    <row r="23" spans="1:6" x14ac:dyDescent="0.2">
      <c r="A23" s="63" t="s">
        <v>56</v>
      </c>
      <c r="B23" s="63" t="s">
        <v>61</v>
      </c>
      <c r="C23" s="64">
        <v>28</v>
      </c>
      <c r="D23" s="65">
        <v>486257</v>
      </c>
      <c r="E23" s="65">
        <v>29096.23</v>
      </c>
      <c r="F23" s="66">
        <v>4.0136514276852566E-5</v>
      </c>
    </row>
    <row r="24" spans="1:6" x14ac:dyDescent="0.2">
      <c r="A24" s="63" t="s">
        <v>56</v>
      </c>
      <c r="B24" s="63" t="s">
        <v>52</v>
      </c>
      <c r="C24" s="64">
        <v>52</v>
      </c>
      <c r="D24" s="65">
        <v>2189023</v>
      </c>
      <c r="E24" s="65">
        <v>116662.56</v>
      </c>
      <c r="F24" s="66">
        <v>1.6092904493173751E-4</v>
      </c>
    </row>
    <row r="25" spans="1:6" x14ac:dyDescent="0.2">
      <c r="A25" s="63" t="s">
        <v>56</v>
      </c>
      <c r="B25" s="63" t="s">
        <v>53</v>
      </c>
      <c r="C25" s="64">
        <v>495</v>
      </c>
      <c r="D25" s="65">
        <v>32957512</v>
      </c>
      <c r="E25" s="65">
        <v>1960065.02</v>
      </c>
      <c r="F25" s="66">
        <v>2.703792816416055E-3</v>
      </c>
    </row>
    <row r="26" spans="1:6" x14ac:dyDescent="0.2">
      <c r="A26" s="63" t="s">
        <v>62</v>
      </c>
      <c r="B26" s="63" t="s">
        <v>63</v>
      </c>
      <c r="C26" s="64">
        <v>255</v>
      </c>
      <c r="D26" s="65">
        <v>33086938</v>
      </c>
      <c r="E26" s="65">
        <v>1981472.68</v>
      </c>
      <c r="F26" s="66">
        <v>2.7333234068473238E-3</v>
      </c>
    </row>
    <row r="27" spans="1:6" x14ac:dyDescent="0.2">
      <c r="A27" s="63" t="s">
        <v>62</v>
      </c>
      <c r="B27" s="63" t="s">
        <v>64</v>
      </c>
      <c r="C27" s="64">
        <v>44</v>
      </c>
      <c r="D27" s="65">
        <v>2502865</v>
      </c>
      <c r="E27" s="65">
        <v>150171.9</v>
      </c>
      <c r="F27" s="66">
        <v>2.0715318129984798E-4</v>
      </c>
    </row>
    <row r="28" spans="1:6" x14ac:dyDescent="0.2">
      <c r="A28" s="63" t="s">
        <v>62</v>
      </c>
      <c r="B28" s="63" t="s">
        <v>65</v>
      </c>
      <c r="C28" s="64">
        <v>24</v>
      </c>
      <c r="D28" s="65">
        <v>312213</v>
      </c>
      <c r="E28" s="65">
        <v>18732.78</v>
      </c>
      <c r="F28" s="66">
        <v>2.5840752974359157E-5</v>
      </c>
    </row>
    <row r="29" spans="1:6" x14ac:dyDescent="0.2">
      <c r="A29" s="63" t="s">
        <v>62</v>
      </c>
      <c r="B29" s="63" t="s">
        <v>66</v>
      </c>
      <c r="C29" s="64">
        <v>15</v>
      </c>
      <c r="D29" s="65">
        <v>785000</v>
      </c>
      <c r="E29" s="65">
        <v>47100</v>
      </c>
      <c r="F29" s="66">
        <v>6.4971641427076843E-5</v>
      </c>
    </row>
    <row r="30" spans="1:6" x14ac:dyDescent="0.2">
      <c r="A30" s="63" t="s">
        <v>62</v>
      </c>
      <c r="B30" s="63" t="s">
        <v>52</v>
      </c>
      <c r="C30" s="64">
        <v>48</v>
      </c>
      <c r="D30" s="65">
        <v>2218852</v>
      </c>
      <c r="E30" s="65">
        <v>119597.94</v>
      </c>
      <c r="F30" s="66">
        <v>1.6497822660503292E-4</v>
      </c>
    </row>
    <row r="31" spans="1:6" x14ac:dyDescent="0.2">
      <c r="A31" s="63" t="s">
        <v>62</v>
      </c>
      <c r="B31" s="63" t="s">
        <v>53</v>
      </c>
      <c r="C31" s="64">
        <v>386</v>
      </c>
      <c r="D31" s="65">
        <v>38905868</v>
      </c>
      <c r="E31" s="65">
        <v>2317075.2999999998</v>
      </c>
      <c r="F31" s="66">
        <v>3.1962672091536406E-3</v>
      </c>
    </row>
    <row r="32" spans="1:6" x14ac:dyDescent="0.2">
      <c r="A32" s="63" t="s">
        <v>67</v>
      </c>
      <c r="B32" s="63" t="s">
        <v>67</v>
      </c>
      <c r="C32" s="64">
        <v>118</v>
      </c>
      <c r="D32" s="65">
        <v>9142811</v>
      </c>
      <c r="E32" s="65">
        <v>547286.98</v>
      </c>
      <c r="F32" s="66">
        <v>7.549497541882754E-4</v>
      </c>
    </row>
    <row r="33" spans="1:6" x14ac:dyDescent="0.2">
      <c r="A33" s="63" t="s">
        <v>67</v>
      </c>
      <c r="B33" s="63" t="s">
        <v>68</v>
      </c>
      <c r="C33" s="64">
        <v>34</v>
      </c>
      <c r="D33" s="65">
        <v>1498340</v>
      </c>
      <c r="E33" s="65">
        <v>89900.4</v>
      </c>
      <c r="F33" s="66">
        <v>1.2401224103929465E-4</v>
      </c>
    </row>
    <row r="34" spans="1:6" x14ac:dyDescent="0.2">
      <c r="A34" s="63" t="s">
        <v>67</v>
      </c>
      <c r="B34" s="63" t="s">
        <v>52</v>
      </c>
      <c r="C34" s="64">
        <v>38</v>
      </c>
      <c r="D34" s="65">
        <v>662630</v>
      </c>
      <c r="E34" s="65">
        <v>39647.15</v>
      </c>
      <c r="F34" s="66">
        <v>5.469087926551018E-5</v>
      </c>
    </row>
    <row r="35" spans="1:6" x14ac:dyDescent="0.2">
      <c r="A35" s="63" t="s">
        <v>67</v>
      </c>
      <c r="B35" s="63" t="s">
        <v>53</v>
      </c>
      <c r="C35" s="64">
        <v>190</v>
      </c>
      <c r="D35" s="65">
        <v>11303781</v>
      </c>
      <c r="E35" s="65">
        <v>676834.53</v>
      </c>
      <c r="F35" s="66">
        <v>9.3365287449308026E-4</v>
      </c>
    </row>
    <row r="36" spans="1:6" x14ac:dyDescent="0.2">
      <c r="A36" s="63" t="s">
        <v>69</v>
      </c>
      <c r="B36" s="63" t="s">
        <v>70</v>
      </c>
      <c r="C36" s="64">
        <v>211</v>
      </c>
      <c r="D36" s="65">
        <v>16619427</v>
      </c>
      <c r="E36" s="65">
        <v>995419.68</v>
      </c>
      <c r="F36" s="66">
        <v>1.3731220916861056E-3</v>
      </c>
    </row>
    <row r="37" spans="1:6" x14ac:dyDescent="0.2">
      <c r="A37" s="63" t="s">
        <v>69</v>
      </c>
      <c r="B37" s="63" t="s">
        <v>71</v>
      </c>
      <c r="C37" s="64">
        <v>90</v>
      </c>
      <c r="D37" s="65">
        <v>5551157</v>
      </c>
      <c r="E37" s="65">
        <v>333069.42</v>
      </c>
      <c r="F37" s="66">
        <v>4.5944940396102876E-4</v>
      </c>
    </row>
    <row r="38" spans="1:6" x14ac:dyDescent="0.2">
      <c r="A38" s="63" t="s">
        <v>69</v>
      </c>
      <c r="B38" s="63" t="s">
        <v>72</v>
      </c>
      <c r="C38" s="64">
        <v>46</v>
      </c>
      <c r="D38" s="65">
        <v>4997478</v>
      </c>
      <c r="E38" s="65">
        <v>299848.68</v>
      </c>
      <c r="F38" s="66">
        <v>4.1362337408370076E-4</v>
      </c>
    </row>
    <row r="39" spans="1:6" x14ac:dyDescent="0.2">
      <c r="A39" s="63" t="s">
        <v>69</v>
      </c>
      <c r="B39" s="63" t="s">
        <v>74</v>
      </c>
      <c r="C39" s="64">
        <v>46</v>
      </c>
      <c r="D39" s="65">
        <v>2143466</v>
      </c>
      <c r="E39" s="65">
        <v>128607.96</v>
      </c>
      <c r="F39" s="66">
        <v>1.77407011927555E-4</v>
      </c>
    </row>
    <row r="40" spans="1:6" x14ac:dyDescent="0.2">
      <c r="A40" s="63" t="s">
        <v>69</v>
      </c>
      <c r="B40" s="63" t="s">
        <v>73</v>
      </c>
      <c r="C40" s="64">
        <v>39</v>
      </c>
      <c r="D40" s="65">
        <v>2886263</v>
      </c>
      <c r="E40" s="65">
        <v>173175.78</v>
      </c>
      <c r="F40" s="66">
        <v>2.3888566203852111E-4</v>
      </c>
    </row>
    <row r="41" spans="1:6" x14ac:dyDescent="0.2">
      <c r="A41" s="63" t="s">
        <v>69</v>
      </c>
      <c r="B41" s="63" t="s">
        <v>75</v>
      </c>
      <c r="C41" s="64">
        <v>37</v>
      </c>
      <c r="D41" s="65">
        <v>5061209</v>
      </c>
      <c r="E41" s="65">
        <v>302599.53999999998</v>
      </c>
      <c r="F41" s="66">
        <v>4.1741802141992342E-4</v>
      </c>
    </row>
    <row r="42" spans="1:6" x14ac:dyDescent="0.2">
      <c r="A42" s="63" t="s">
        <v>69</v>
      </c>
      <c r="B42" s="63" t="s">
        <v>78</v>
      </c>
      <c r="C42" s="64">
        <v>26</v>
      </c>
      <c r="D42" s="65">
        <v>1357561</v>
      </c>
      <c r="E42" s="65">
        <v>81453.66</v>
      </c>
      <c r="F42" s="66">
        <v>1.1236046688838708E-4</v>
      </c>
    </row>
    <row r="43" spans="1:6" x14ac:dyDescent="0.2">
      <c r="A43" s="63" t="s">
        <v>69</v>
      </c>
      <c r="B43" s="63" t="s">
        <v>76</v>
      </c>
      <c r="C43" s="64">
        <v>25</v>
      </c>
      <c r="D43" s="65">
        <v>1628873</v>
      </c>
      <c r="E43" s="65">
        <v>97732.38</v>
      </c>
      <c r="F43" s="66">
        <v>1.3481599042834005E-4</v>
      </c>
    </row>
    <row r="44" spans="1:6" x14ac:dyDescent="0.2">
      <c r="A44" s="63" t="s">
        <v>69</v>
      </c>
      <c r="B44" s="63" t="s">
        <v>77</v>
      </c>
      <c r="C44" s="64">
        <v>24</v>
      </c>
      <c r="D44" s="65">
        <v>1306122</v>
      </c>
      <c r="E44" s="65">
        <v>78367.320000000007</v>
      </c>
      <c r="F44" s="66">
        <v>1.0810304489683625E-4</v>
      </c>
    </row>
    <row r="45" spans="1:6" x14ac:dyDescent="0.2">
      <c r="A45" s="63" t="s">
        <v>69</v>
      </c>
      <c r="B45" s="63" t="s">
        <v>79</v>
      </c>
      <c r="C45" s="64">
        <v>22</v>
      </c>
      <c r="D45" s="65">
        <v>830549</v>
      </c>
      <c r="E45" s="65">
        <v>49832.94</v>
      </c>
      <c r="F45" s="66">
        <v>6.8741569191869105E-5</v>
      </c>
    </row>
    <row r="46" spans="1:6" x14ac:dyDescent="0.2">
      <c r="A46" s="63" t="s">
        <v>69</v>
      </c>
      <c r="B46" s="63" t="s">
        <v>80</v>
      </c>
      <c r="C46" s="64">
        <v>21</v>
      </c>
      <c r="D46" s="65">
        <v>439524</v>
      </c>
      <c r="E46" s="65">
        <v>26371.439999999999</v>
      </c>
      <c r="F46" s="66">
        <v>3.6377828951075819E-5</v>
      </c>
    </row>
    <row r="47" spans="1:6" x14ac:dyDescent="0.2">
      <c r="A47" s="63" t="s">
        <v>69</v>
      </c>
      <c r="B47" s="63" t="s">
        <v>81</v>
      </c>
      <c r="C47" s="64">
        <v>10</v>
      </c>
      <c r="D47" s="65">
        <v>576100</v>
      </c>
      <c r="E47" s="65">
        <v>34566</v>
      </c>
      <c r="F47" s="66">
        <v>4.7681735829476391E-5</v>
      </c>
    </row>
    <row r="48" spans="1:6" x14ac:dyDescent="0.2">
      <c r="A48" s="63" t="s">
        <v>69</v>
      </c>
      <c r="B48" s="63" t="s">
        <v>52</v>
      </c>
      <c r="C48" s="64">
        <v>51</v>
      </c>
      <c r="D48" s="65">
        <v>729524</v>
      </c>
      <c r="E48" s="65">
        <v>43642.77</v>
      </c>
      <c r="F48" s="66">
        <v>6.020259879669609E-5</v>
      </c>
    </row>
    <row r="49" spans="1:6" x14ac:dyDescent="0.2">
      <c r="A49" s="63" t="s">
        <v>69</v>
      </c>
      <c r="B49" s="63" t="s">
        <v>53</v>
      </c>
      <c r="C49" s="64">
        <v>648</v>
      </c>
      <c r="D49" s="65">
        <v>44127253</v>
      </c>
      <c r="E49" s="65">
        <v>2644687.5699999998</v>
      </c>
      <c r="F49" s="66">
        <v>3.648188800099515E-3</v>
      </c>
    </row>
    <row r="50" spans="1:6" x14ac:dyDescent="0.2">
      <c r="A50" s="63" t="s">
        <v>82</v>
      </c>
      <c r="B50" s="63" t="s">
        <v>83</v>
      </c>
      <c r="C50" s="64">
        <v>1460</v>
      </c>
      <c r="D50" s="65">
        <v>349343036</v>
      </c>
      <c r="E50" s="65">
        <v>20916660.629999999</v>
      </c>
      <c r="F50" s="66">
        <v>2.8853286078645755E-2</v>
      </c>
    </row>
    <row r="51" spans="1:6" x14ac:dyDescent="0.2">
      <c r="A51" s="63" t="s">
        <v>82</v>
      </c>
      <c r="B51" s="63" t="s">
        <v>84</v>
      </c>
      <c r="C51" s="64">
        <v>1019</v>
      </c>
      <c r="D51" s="65">
        <v>233546016</v>
      </c>
      <c r="E51" s="65">
        <v>13974894.07</v>
      </c>
      <c r="F51" s="66">
        <v>1.9277533046654406E-2</v>
      </c>
    </row>
    <row r="52" spans="1:6" x14ac:dyDescent="0.2">
      <c r="A52" s="63" t="s">
        <v>82</v>
      </c>
      <c r="B52" s="63" t="s">
        <v>85</v>
      </c>
      <c r="C52" s="64">
        <v>107</v>
      </c>
      <c r="D52" s="65">
        <v>9221019</v>
      </c>
      <c r="E52" s="65">
        <v>551762.25</v>
      </c>
      <c r="F52" s="66">
        <v>7.6112312229293267E-4</v>
      </c>
    </row>
    <row r="53" spans="1:6" x14ac:dyDescent="0.2">
      <c r="A53" s="63" t="s">
        <v>82</v>
      </c>
      <c r="B53" s="63" t="s">
        <v>86</v>
      </c>
      <c r="C53" s="64">
        <v>85</v>
      </c>
      <c r="D53" s="65">
        <v>4493245</v>
      </c>
      <c r="E53" s="65">
        <v>269594.7</v>
      </c>
      <c r="F53" s="66">
        <v>3.7188981271847881E-4</v>
      </c>
    </row>
    <row r="54" spans="1:6" x14ac:dyDescent="0.2">
      <c r="A54" s="63" t="s">
        <v>82</v>
      </c>
      <c r="B54" s="63" t="s">
        <v>87</v>
      </c>
      <c r="C54" s="64">
        <v>70</v>
      </c>
      <c r="D54" s="65">
        <v>2993105</v>
      </c>
      <c r="E54" s="65">
        <v>179586.3</v>
      </c>
      <c r="F54" s="66">
        <v>2.4772859211922394E-4</v>
      </c>
    </row>
    <row r="55" spans="1:6" x14ac:dyDescent="0.2">
      <c r="A55" s="63" t="s">
        <v>82</v>
      </c>
      <c r="B55" s="63" t="s">
        <v>88</v>
      </c>
      <c r="C55" s="64">
        <v>38</v>
      </c>
      <c r="D55" s="65">
        <v>2897462</v>
      </c>
      <c r="E55" s="65">
        <v>173847.72</v>
      </c>
      <c r="F55" s="66">
        <v>2.3981256320074001E-4</v>
      </c>
    </row>
    <row r="56" spans="1:6" x14ac:dyDescent="0.2">
      <c r="A56" s="63" t="s">
        <v>82</v>
      </c>
      <c r="B56" s="63" t="s">
        <v>89</v>
      </c>
      <c r="C56" s="64">
        <v>24</v>
      </c>
      <c r="D56" s="65">
        <v>670054</v>
      </c>
      <c r="E56" s="65">
        <v>40203.24</v>
      </c>
      <c r="F56" s="66">
        <v>5.5457972260864382E-5</v>
      </c>
    </row>
    <row r="57" spans="1:6" x14ac:dyDescent="0.2">
      <c r="A57" s="63" t="s">
        <v>82</v>
      </c>
      <c r="B57" s="63" t="s">
        <v>90</v>
      </c>
      <c r="C57" s="64">
        <v>22</v>
      </c>
      <c r="D57" s="65">
        <v>532543</v>
      </c>
      <c r="E57" s="65">
        <v>31952.58</v>
      </c>
      <c r="F57" s="66">
        <v>4.4076678777706727E-5</v>
      </c>
    </row>
    <row r="58" spans="1:6" x14ac:dyDescent="0.2">
      <c r="A58" s="63" t="s">
        <v>82</v>
      </c>
      <c r="B58" s="63" t="s">
        <v>91</v>
      </c>
      <c r="C58" s="64">
        <v>21</v>
      </c>
      <c r="D58" s="65">
        <v>2138947</v>
      </c>
      <c r="E58" s="65">
        <v>128336.82</v>
      </c>
      <c r="F58" s="66">
        <v>1.7703299046563278E-4</v>
      </c>
    </row>
    <row r="59" spans="1:6" x14ac:dyDescent="0.2">
      <c r="A59" s="63" t="s">
        <v>82</v>
      </c>
      <c r="B59" s="63" t="s">
        <v>92</v>
      </c>
      <c r="C59" s="64">
        <v>18</v>
      </c>
      <c r="D59" s="65">
        <v>9335132</v>
      </c>
      <c r="E59" s="65">
        <v>560107.92000000004</v>
      </c>
      <c r="F59" s="66">
        <v>7.7263547640564424E-4</v>
      </c>
    </row>
    <row r="60" spans="1:6" x14ac:dyDescent="0.2">
      <c r="A60" s="63" t="s">
        <v>82</v>
      </c>
      <c r="B60" s="63" t="s">
        <v>52</v>
      </c>
      <c r="C60" s="64">
        <v>69</v>
      </c>
      <c r="D60" s="65">
        <v>6386971</v>
      </c>
      <c r="E60" s="65">
        <v>328747.98</v>
      </c>
      <c r="F60" s="66">
        <v>4.534882351684889E-4</v>
      </c>
    </row>
    <row r="61" spans="1:6" x14ac:dyDescent="0.2">
      <c r="A61" s="63" t="s">
        <v>82</v>
      </c>
      <c r="B61" s="63" t="s">
        <v>53</v>
      </c>
      <c r="C61" s="64">
        <v>2933</v>
      </c>
      <c r="D61" s="65">
        <v>621557530</v>
      </c>
      <c r="E61" s="65">
        <v>37155694.210000001</v>
      </c>
      <c r="F61" s="66">
        <v>5.1254064568709873E-2</v>
      </c>
    </row>
    <row r="62" spans="1:6" x14ac:dyDescent="0.2">
      <c r="A62" s="63" t="s">
        <v>93</v>
      </c>
      <c r="B62" s="63" t="s">
        <v>93</v>
      </c>
      <c r="C62" s="64">
        <v>395</v>
      </c>
      <c r="D62" s="65">
        <v>57466807</v>
      </c>
      <c r="E62" s="65">
        <v>3441694.09</v>
      </c>
      <c r="F62" s="66">
        <v>4.7476117689420278E-3</v>
      </c>
    </row>
    <row r="63" spans="1:6" x14ac:dyDescent="0.2">
      <c r="A63" s="63" t="s">
        <v>93</v>
      </c>
      <c r="B63" s="63" t="s">
        <v>94</v>
      </c>
      <c r="C63" s="64">
        <v>75</v>
      </c>
      <c r="D63" s="65">
        <v>2537279</v>
      </c>
      <c r="E63" s="65">
        <v>152236.74</v>
      </c>
      <c r="F63" s="66">
        <v>2.1000150495344215E-4</v>
      </c>
    </row>
    <row r="64" spans="1:6" x14ac:dyDescent="0.2">
      <c r="A64" s="63" t="s">
        <v>93</v>
      </c>
      <c r="B64" s="63" t="s">
        <v>95</v>
      </c>
      <c r="C64" s="64">
        <v>74</v>
      </c>
      <c r="D64" s="65">
        <v>4981459</v>
      </c>
      <c r="E64" s="65">
        <v>298754.92</v>
      </c>
      <c r="F64" s="66">
        <v>4.1211459738460776E-4</v>
      </c>
    </row>
    <row r="65" spans="1:6" x14ac:dyDescent="0.2">
      <c r="A65" s="63" t="s">
        <v>93</v>
      </c>
      <c r="B65" s="63" t="s">
        <v>52</v>
      </c>
      <c r="C65" s="64">
        <v>62</v>
      </c>
      <c r="D65" s="65">
        <v>4374794</v>
      </c>
      <c r="E65" s="65">
        <v>262350.58</v>
      </c>
      <c r="F65" s="66">
        <v>3.618969811453426E-4</v>
      </c>
    </row>
    <row r="66" spans="1:6" x14ac:dyDescent="0.2">
      <c r="A66" s="63" t="s">
        <v>93</v>
      </c>
      <c r="B66" s="63" t="s">
        <v>53</v>
      </c>
      <c r="C66" s="64">
        <v>606</v>
      </c>
      <c r="D66" s="65">
        <v>69360339</v>
      </c>
      <c r="E66" s="65">
        <v>4155036.33</v>
      </c>
      <c r="F66" s="66">
        <v>5.7316248524254204E-3</v>
      </c>
    </row>
    <row r="67" spans="1:6" x14ac:dyDescent="0.2">
      <c r="A67" s="63" t="s">
        <v>96</v>
      </c>
      <c r="B67" s="63" t="s">
        <v>97</v>
      </c>
      <c r="C67" s="64">
        <v>314</v>
      </c>
      <c r="D67" s="65">
        <v>45226522</v>
      </c>
      <c r="E67" s="65">
        <v>2706790.03</v>
      </c>
      <c r="F67" s="66">
        <v>3.7338554404999264E-3</v>
      </c>
    </row>
    <row r="68" spans="1:6" x14ac:dyDescent="0.2">
      <c r="A68" s="63" t="s">
        <v>96</v>
      </c>
      <c r="B68" s="63" t="s">
        <v>98</v>
      </c>
      <c r="C68" s="64">
        <v>103</v>
      </c>
      <c r="D68" s="65">
        <v>6635847</v>
      </c>
      <c r="E68" s="65">
        <v>398150.82</v>
      </c>
      <c r="F68" s="66">
        <v>5.4922531445725296E-4</v>
      </c>
    </row>
    <row r="69" spans="1:6" x14ac:dyDescent="0.2">
      <c r="A69" s="63" t="s">
        <v>96</v>
      </c>
      <c r="B69" s="63" t="s">
        <v>99</v>
      </c>
      <c r="C69" s="64">
        <v>72</v>
      </c>
      <c r="D69" s="65">
        <v>5765439</v>
      </c>
      <c r="E69" s="65">
        <v>345926.34</v>
      </c>
      <c r="F69" s="66">
        <v>4.7718475844291016E-4</v>
      </c>
    </row>
    <row r="70" spans="1:6" x14ac:dyDescent="0.2">
      <c r="A70" s="63" t="s">
        <v>96</v>
      </c>
      <c r="B70" s="63" t="s">
        <v>100</v>
      </c>
      <c r="C70" s="64">
        <v>40</v>
      </c>
      <c r="D70" s="65">
        <v>1590478</v>
      </c>
      <c r="E70" s="65">
        <v>95428.68</v>
      </c>
      <c r="F70" s="66">
        <v>1.3163817364796726E-4</v>
      </c>
    </row>
    <row r="71" spans="1:6" x14ac:dyDescent="0.2">
      <c r="A71" s="63" t="s">
        <v>96</v>
      </c>
      <c r="B71" s="63" t="s">
        <v>101</v>
      </c>
      <c r="C71" s="64">
        <v>33</v>
      </c>
      <c r="D71" s="65">
        <v>1369623</v>
      </c>
      <c r="E71" s="65">
        <v>82177.38</v>
      </c>
      <c r="F71" s="66">
        <v>1.1335879547296466E-4</v>
      </c>
    </row>
    <row r="72" spans="1:6" x14ac:dyDescent="0.2">
      <c r="A72" s="63" t="s">
        <v>96</v>
      </c>
      <c r="B72" s="63" t="s">
        <v>89</v>
      </c>
      <c r="C72" s="64">
        <v>32</v>
      </c>
      <c r="D72" s="65">
        <v>1967834</v>
      </c>
      <c r="E72" s="65">
        <v>118070.04</v>
      </c>
      <c r="F72" s="66">
        <v>1.6287057966370741E-4</v>
      </c>
    </row>
    <row r="73" spans="1:6" x14ac:dyDescent="0.2">
      <c r="A73" s="63" t="s">
        <v>96</v>
      </c>
      <c r="B73" s="63" t="s">
        <v>102</v>
      </c>
      <c r="C73" s="64">
        <v>23</v>
      </c>
      <c r="D73" s="65">
        <v>960587</v>
      </c>
      <c r="E73" s="65">
        <v>57635.22</v>
      </c>
      <c r="F73" s="66">
        <v>7.9504349201925422E-5</v>
      </c>
    </row>
    <row r="74" spans="1:6" x14ac:dyDescent="0.2">
      <c r="A74" s="63" t="s">
        <v>96</v>
      </c>
      <c r="B74" s="63" t="s">
        <v>52</v>
      </c>
      <c r="C74" s="64">
        <v>19</v>
      </c>
      <c r="D74" s="65">
        <v>58885</v>
      </c>
      <c r="E74" s="65">
        <v>3355.51</v>
      </c>
      <c r="F74" s="66">
        <v>4.6287259559441746E-6</v>
      </c>
    </row>
    <row r="75" spans="1:6" x14ac:dyDescent="0.2">
      <c r="A75" s="63" t="s">
        <v>96</v>
      </c>
      <c r="B75" s="63" t="s">
        <v>53</v>
      </c>
      <c r="C75" s="64">
        <v>636</v>
      </c>
      <c r="D75" s="65">
        <v>63575215</v>
      </c>
      <c r="E75" s="65">
        <v>3807534.02</v>
      </c>
      <c r="F75" s="66">
        <v>5.2522661373425985E-3</v>
      </c>
    </row>
    <row r="76" spans="1:6" x14ac:dyDescent="0.2">
      <c r="A76" s="63" t="s">
        <v>103</v>
      </c>
      <c r="B76" s="63" t="s">
        <v>104</v>
      </c>
      <c r="C76" s="64">
        <v>264</v>
      </c>
      <c r="D76" s="65">
        <v>33112847</v>
      </c>
      <c r="E76" s="65">
        <v>1983110.31</v>
      </c>
      <c r="F76" s="66">
        <v>2.7355824197804498E-3</v>
      </c>
    </row>
    <row r="77" spans="1:6" x14ac:dyDescent="0.2">
      <c r="A77" s="63" t="s">
        <v>103</v>
      </c>
      <c r="B77" s="63" t="s">
        <v>105</v>
      </c>
      <c r="C77" s="64">
        <v>77</v>
      </c>
      <c r="D77" s="65">
        <v>8506264</v>
      </c>
      <c r="E77" s="65">
        <v>510375.84</v>
      </c>
      <c r="F77" s="66">
        <v>7.0403303756949348E-4</v>
      </c>
    </row>
    <row r="78" spans="1:6" x14ac:dyDescent="0.2">
      <c r="A78" s="63" t="s">
        <v>103</v>
      </c>
      <c r="B78" s="63" t="s">
        <v>106</v>
      </c>
      <c r="C78" s="64">
        <v>56</v>
      </c>
      <c r="D78" s="65">
        <v>2147063</v>
      </c>
      <c r="E78" s="65">
        <v>128823.78</v>
      </c>
      <c r="F78" s="66">
        <v>1.7770472274820877E-4</v>
      </c>
    </row>
    <row r="79" spans="1:6" x14ac:dyDescent="0.2">
      <c r="A79" s="63" t="s">
        <v>103</v>
      </c>
      <c r="B79" s="63" t="s">
        <v>108</v>
      </c>
      <c r="C79" s="64">
        <v>43</v>
      </c>
      <c r="D79" s="65">
        <v>2166024</v>
      </c>
      <c r="E79" s="65">
        <v>129961.44</v>
      </c>
      <c r="F79" s="66">
        <v>1.7927405687954482E-4</v>
      </c>
    </row>
    <row r="80" spans="1:6" x14ac:dyDescent="0.2">
      <c r="A80" s="63" t="s">
        <v>103</v>
      </c>
      <c r="B80" s="63" t="s">
        <v>107</v>
      </c>
      <c r="C80" s="64">
        <v>42</v>
      </c>
      <c r="D80" s="65">
        <v>4603024</v>
      </c>
      <c r="E80" s="65">
        <v>276181.44</v>
      </c>
      <c r="F80" s="66">
        <v>3.8097582778118337E-4</v>
      </c>
    </row>
    <row r="81" spans="1:6" x14ac:dyDescent="0.2">
      <c r="A81" s="63" t="s">
        <v>103</v>
      </c>
      <c r="B81" s="63" t="s">
        <v>110</v>
      </c>
      <c r="C81" s="64">
        <v>17</v>
      </c>
      <c r="D81" s="65">
        <v>155662</v>
      </c>
      <c r="E81" s="65">
        <v>9339.7199999999993</v>
      </c>
      <c r="F81" s="66">
        <v>1.2883586812511635E-5</v>
      </c>
    </row>
    <row r="82" spans="1:6" x14ac:dyDescent="0.2">
      <c r="A82" s="63" t="s">
        <v>103</v>
      </c>
      <c r="B82" s="63" t="s">
        <v>109</v>
      </c>
      <c r="C82" s="64">
        <v>17</v>
      </c>
      <c r="D82" s="65">
        <v>1589572</v>
      </c>
      <c r="E82" s="65">
        <v>95374.32</v>
      </c>
      <c r="F82" s="66">
        <v>1.31563187269454E-4</v>
      </c>
    </row>
    <row r="83" spans="1:6" x14ac:dyDescent="0.2">
      <c r="A83" s="63" t="s">
        <v>103</v>
      </c>
      <c r="B83" s="63" t="s">
        <v>111</v>
      </c>
      <c r="C83" s="64">
        <v>15</v>
      </c>
      <c r="D83" s="65">
        <v>770581</v>
      </c>
      <c r="E83" s="65">
        <v>46234.86</v>
      </c>
      <c r="F83" s="66">
        <v>6.3778232385373624E-5</v>
      </c>
    </row>
    <row r="84" spans="1:6" x14ac:dyDescent="0.2">
      <c r="A84" s="63" t="s">
        <v>103</v>
      </c>
      <c r="B84" s="63" t="s">
        <v>112</v>
      </c>
      <c r="C84" s="64">
        <v>12</v>
      </c>
      <c r="D84" s="65">
        <v>283754</v>
      </c>
      <c r="E84" s="65">
        <v>17025.240000000002</v>
      </c>
      <c r="F84" s="66">
        <v>2.3485303364966577E-5</v>
      </c>
    </row>
    <row r="85" spans="1:6" x14ac:dyDescent="0.2">
      <c r="A85" s="63" t="s">
        <v>103</v>
      </c>
      <c r="B85" s="63" t="s">
        <v>52</v>
      </c>
      <c r="C85" s="64">
        <v>26</v>
      </c>
      <c r="D85" s="65">
        <v>789123</v>
      </c>
      <c r="E85" s="65">
        <v>46118.85</v>
      </c>
      <c r="F85" s="66">
        <v>6.361820350804974E-5</v>
      </c>
    </row>
    <row r="86" spans="1:6" x14ac:dyDescent="0.2">
      <c r="A86" s="63" t="s">
        <v>103</v>
      </c>
      <c r="B86" s="63" t="s">
        <v>53</v>
      </c>
      <c r="C86" s="64">
        <v>569</v>
      </c>
      <c r="D86" s="65">
        <v>54123914</v>
      </c>
      <c r="E86" s="65">
        <v>3242545.8</v>
      </c>
      <c r="F86" s="66">
        <v>4.4728985780992355E-3</v>
      </c>
    </row>
    <row r="87" spans="1:6" x14ac:dyDescent="0.2">
      <c r="A87" s="63" t="s">
        <v>113</v>
      </c>
      <c r="B87" s="63" t="s">
        <v>114</v>
      </c>
      <c r="C87" s="64">
        <v>354</v>
      </c>
      <c r="D87" s="65">
        <v>51187514</v>
      </c>
      <c r="E87" s="65">
        <v>3058036.74</v>
      </c>
      <c r="F87" s="66">
        <v>4.2183793321041831E-3</v>
      </c>
    </row>
    <row r="88" spans="1:6" x14ac:dyDescent="0.2">
      <c r="A88" s="63" t="s">
        <v>113</v>
      </c>
      <c r="B88" s="63" t="s">
        <v>115</v>
      </c>
      <c r="C88" s="64">
        <v>68</v>
      </c>
      <c r="D88" s="65">
        <v>2437658</v>
      </c>
      <c r="E88" s="65">
        <v>146259.48000000001</v>
      </c>
      <c r="F88" s="66">
        <v>2.0175623120744621E-4</v>
      </c>
    </row>
    <row r="89" spans="1:6" x14ac:dyDescent="0.2">
      <c r="A89" s="63" t="s">
        <v>113</v>
      </c>
      <c r="B89" s="63" t="s">
        <v>116</v>
      </c>
      <c r="C89" s="64">
        <v>40</v>
      </c>
      <c r="D89" s="65">
        <v>2530542</v>
      </c>
      <c r="E89" s="65">
        <v>151742.14000000001</v>
      </c>
      <c r="F89" s="66">
        <v>2.0931923374643935E-4</v>
      </c>
    </row>
    <row r="90" spans="1:6" x14ac:dyDescent="0.2">
      <c r="A90" s="63" t="s">
        <v>113</v>
      </c>
      <c r="B90" s="63" t="s">
        <v>117</v>
      </c>
      <c r="C90" s="64">
        <v>30</v>
      </c>
      <c r="D90" s="65">
        <v>1126321</v>
      </c>
      <c r="E90" s="65">
        <v>67579.259999999995</v>
      </c>
      <c r="F90" s="66">
        <v>9.3221559418836444E-5</v>
      </c>
    </row>
    <row r="91" spans="1:6" x14ac:dyDescent="0.2">
      <c r="A91" s="63" t="s">
        <v>113</v>
      </c>
      <c r="B91" s="63" t="s">
        <v>118</v>
      </c>
      <c r="C91" s="64">
        <v>28</v>
      </c>
      <c r="D91" s="65">
        <v>790296</v>
      </c>
      <c r="E91" s="65">
        <v>47417.760000000002</v>
      </c>
      <c r="F91" s="66">
        <v>6.5409972399048554E-5</v>
      </c>
    </row>
    <row r="92" spans="1:6" x14ac:dyDescent="0.2">
      <c r="A92" s="63" t="s">
        <v>113</v>
      </c>
      <c r="B92" s="63" t="s">
        <v>119</v>
      </c>
      <c r="C92" s="64">
        <v>15</v>
      </c>
      <c r="D92" s="65">
        <v>173457</v>
      </c>
      <c r="E92" s="65">
        <v>10407.42</v>
      </c>
      <c r="F92" s="66">
        <v>1.4356415295562379E-5</v>
      </c>
    </row>
    <row r="93" spans="1:6" x14ac:dyDescent="0.2">
      <c r="A93" s="63" t="s">
        <v>113</v>
      </c>
      <c r="B93" s="63" t="s">
        <v>120</v>
      </c>
      <c r="C93" s="64">
        <v>10</v>
      </c>
      <c r="D93" s="65">
        <v>141048</v>
      </c>
      <c r="E93" s="65">
        <v>8462.8799999999992</v>
      </c>
      <c r="F93" s="66">
        <v>1.1674038318479405E-5</v>
      </c>
    </row>
    <row r="94" spans="1:6" x14ac:dyDescent="0.2">
      <c r="A94" s="63" t="s">
        <v>113</v>
      </c>
      <c r="B94" s="63" t="s">
        <v>800</v>
      </c>
      <c r="C94" s="64">
        <v>10</v>
      </c>
      <c r="D94" s="65">
        <v>234229</v>
      </c>
      <c r="E94" s="65">
        <v>14053.74</v>
      </c>
      <c r="F94" s="66">
        <v>1.9386296305506725E-5</v>
      </c>
    </row>
    <row r="95" spans="1:6" x14ac:dyDescent="0.2">
      <c r="A95" s="63" t="s">
        <v>113</v>
      </c>
      <c r="B95" s="63" t="s">
        <v>52</v>
      </c>
      <c r="C95" s="64">
        <v>19</v>
      </c>
      <c r="D95" s="65">
        <v>349137</v>
      </c>
      <c r="E95" s="65">
        <v>20655.55</v>
      </c>
      <c r="F95" s="66">
        <v>2.8493099534587196E-5</v>
      </c>
    </row>
    <row r="96" spans="1:6" x14ac:dyDescent="0.2">
      <c r="A96" s="63" t="s">
        <v>113</v>
      </c>
      <c r="B96" s="63" t="s">
        <v>53</v>
      </c>
      <c r="C96" s="64">
        <v>574</v>
      </c>
      <c r="D96" s="65">
        <v>58970202</v>
      </c>
      <c r="E96" s="65">
        <v>3524614.97</v>
      </c>
      <c r="F96" s="66">
        <v>4.8619961783300889E-3</v>
      </c>
    </row>
    <row r="97" spans="1:6" x14ac:dyDescent="0.2">
      <c r="A97" s="63" t="s">
        <v>121</v>
      </c>
      <c r="B97" s="63" t="s">
        <v>122</v>
      </c>
      <c r="C97" s="64">
        <v>77</v>
      </c>
      <c r="D97" s="65">
        <v>3996072</v>
      </c>
      <c r="E97" s="65">
        <v>239136.23</v>
      </c>
      <c r="F97" s="66">
        <v>3.2987416959199525E-4</v>
      </c>
    </row>
    <row r="98" spans="1:6" x14ac:dyDescent="0.2">
      <c r="A98" s="63" t="s">
        <v>121</v>
      </c>
      <c r="B98" s="63" t="s">
        <v>125</v>
      </c>
      <c r="C98" s="64">
        <v>55</v>
      </c>
      <c r="D98" s="65">
        <v>2149219</v>
      </c>
      <c r="E98" s="65">
        <v>128953.14</v>
      </c>
      <c r="F98" s="66">
        <v>1.7788316715447217E-4</v>
      </c>
    </row>
    <row r="99" spans="1:6" x14ac:dyDescent="0.2">
      <c r="A99" s="63" t="s">
        <v>121</v>
      </c>
      <c r="B99" s="63" t="s">
        <v>124</v>
      </c>
      <c r="C99" s="64">
        <v>54</v>
      </c>
      <c r="D99" s="65">
        <v>2173854</v>
      </c>
      <c r="E99" s="65">
        <v>130431.24</v>
      </c>
      <c r="F99" s="66">
        <v>1.7992211796537158E-4</v>
      </c>
    </row>
    <row r="100" spans="1:6" x14ac:dyDescent="0.2">
      <c r="A100" s="63" t="s">
        <v>121</v>
      </c>
      <c r="B100" s="63" t="s">
        <v>123</v>
      </c>
      <c r="C100" s="64">
        <v>54</v>
      </c>
      <c r="D100" s="65">
        <v>3072133</v>
      </c>
      <c r="E100" s="65">
        <v>184327.98</v>
      </c>
      <c r="F100" s="66">
        <v>2.5426945693285332E-4</v>
      </c>
    </row>
    <row r="101" spans="1:6" x14ac:dyDescent="0.2">
      <c r="A101" s="63" t="s">
        <v>121</v>
      </c>
      <c r="B101" s="63" t="s">
        <v>126</v>
      </c>
      <c r="C101" s="64">
        <v>46</v>
      </c>
      <c r="D101" s="65">
        <v>2776363</v>
      </c>
      <c r="E101" s="65">
        <v>166528.79</v>
      </c>
      <c r="F101" s="66">
        <v>2.2971653569352397E-4</v>
      </c>
    </row>
    <row r="102" spans="1:6" x14ac:dyDescent="0.2">
      <c r="A102" s="63" t="s">
        <v>121</v>
      </c>
      <c r="B102" s="63" t="s">
        <v>127</v>
      </c>
      <c r="C102" s="64">
        <v>34</v>
      </c>
      <c r="D102" s="65">
        <v>1061827</v>
      </c>
      <c r="E102" s="65">
        <v>63709.62</v>
      </c>
      <c r="F102" s="66">
        <v>8.7883621785463339E-5</v>
      </c>
    </row>
    <row r="103" spans="1:6" x14ac:dyDescent="0.2">
      <c r="A103" s="63" t="s">
        <v>121</v>
      </c>
      <c r="B103" s="63" t="s">
        <v>128</v>
      </c>
      <c r="C103" s="64">
        <v>29</v>
      </c>
      <c r="D103" s="65">
        <v>1749908</v>
      </c>
      <c r="E103" s="65">
        <v>104994.48</v>
      </c>
      <c r="F103" s="66">
        <v>1.4483362433932888E-4</v>
      </c>
    </row>
    <row r="104" spans="1:6" x14ac:dyDescent="0.2">
      <c r="A104" s="63" t="s">
        <v>121</v>
      </c>
      <c r="B104" s="63" t="s">
        <v>129</v>
      </c>
      <c r="C104" s="64">
        <v>21</v>
      </c>
      <c r="D104" s="65">
        <v>523185</v>
      </c>
      <c r="E104" s="65">
        <v>31391.1</v>
      </c>
      <c r="F104" s="66">
        <v>4.3302150598758209E-5</v>
      </c>
    </row>
    <row r="105" spans="1:6" x14ac:dyDescent="0.2">
      <c r="A105" s="63" t="s">
        <v>121</v>
      </c>
      <c r="B105" s="63" t="s">
        <v>52</v>
      </c>
      <c r="C105" s="64">
        <v>34</v>
      </c>
      <c r="D105" s="65">
        <v>1476068</v>
      </c>
      <c r="E105" s="65">
        <v>88435.199999999997</v>
      </c>
      <c r="F105" s="66">
        <v>1.2199108500916826E-4</v>
      </c>
    </row>
    <row r="106" spans="1:6" x14ac:dyDescent="0.2">
      <c r="A106" s="63" t="s">
        <v>121</v>
      </c>
      <c r="B106" s="63" t="s">
        <v>53</v>
      </c>
      <c r="C106" s="64">
        <v>404</v>
      </c>
      <c r="D106" s="65">
        <v>18978629</v>
      </c>
      <c r="E106" s="65">
        <v>1137907.78</v>
      </c>
      <c r="F106" s="66">
        <v>1.569675929070935E-3</v>
      </c>
    </row>
    <row r="107" spans="1:6" x14ac:dyDescent="0.2">
      <c r="A107" s="63" t="s">
        <v>130</v>
      </c>
      <c r="B107" s="63" t="s">
        <v>131</v>
      </c>
      <c r="C107" s="64">
        <v>83</v>
      </c>
      <c r="D107" s="65">
        <v>5771380</v>
      </c>
      <c r="E107" s="65">
        <v>346282.8</v>
      </c>
      <c r="F107" s="66">
        <v>4.7767647375720091E-4</v>
      </c>
    </row>
    <row r="108" spans="1:6" x14ac:dyDescent="0.2">
      <c r="A108" s="63" t="s">
        <v>130</v>
      </c>
      <c r="B108" s="63" t="s">
        <v>133</v>
      </c>
      <c r="C108" s="64">
        <v>73</v>
      </c>
      <c r="D108" s="65">
        <v>3599245</v>
      </c>
      <c r="E108" s="65">
        <v>215825.64</v>
      </c>
      <c r="F108" s="66">
        <v>2.9771860069743893E-4</v>
      </c>
    </row>
    <row r="109" spans="1:6" x14ac:dyDescent="0.2">
      <c r="A109" s="63" t="s">
        <v>130</v>
      </c>
      <c r="B109" s="63" t="s">
        <v>132</v>
      </c>
      <c r="C109" s="64">
        <v>71</v>
      </c>
      <c r="D109" s="65">
        <v>5658598</v>
      </c>
      <c r="E109" s="65">
        <v>339515.88</v>
      </c>
      <c r="F109" s="66">
        <v>4.6834191112862946E-4</v>
      </c>
    </row>
    <row r="110" spans="1:6" x14ac:dyDescent="0.2">
      <c r="A110" s="63" t="s">
        <v>130</v>
      </c>
      <c r="B110" s="63" t="s">
        <v>134</v>
      </c>
      <c r="C110" s="64">
        <v>18</v>
      </c>
      <c r="D110" s="65">
        <v>913402</v>
      </c>
      <c r="E110" s="65">
        <v>54804.12</v>
      </c>
      <c r="F110" s="66">
        <v>7.5599015570413806E-5</v>
      </c>
    </row>
    <row r="111" spans="1:6" x14ac:dyDescent="0.2">
      <c r="A111" s="63" t="s">
        <v>130</v>
      </c>
      <c r="B111" s="63" t="s">
        <v>135</v>
      </c>
      <c r="C111" s="64">
        <v>18</v>
      </c>
      <c r="D111" s="65">
        <v>824470</v>
      </c>
      <c r="E111" s="65">
        <v>49468.2</v>
      </c>
      <c r="F111" s="66">
        <v>6.82384321113147E-5</v>
      </c>
    </row>
    <row r="112" spans="1:6" x14ac:dyDescent="0.2">
      <c r="A112" s="63" t="s">
        <v>130</v>
      </c>
      <c r="B112" s="63" t="s">
        <v>136</v>
      </c>
      <c r="C112" s="64">
        <v>17</v>
      </c>
      <c r="D112" s="65">
        <v>222577</v>
      </c>
      <c r="E112" s="65">
        <v>13354.62</v>
      </c>
      <c r="F112" s="66">
        <v>1.8421901954031186E-5</v>
      </c>
    </row>
    <row r="113" spans="1:6" x14ac:dyDescent="0.2">
      <c r="A113" s="63" t="s">
        <v>130</v>
      </c>
      <c r="B113" s="63" t="s">
        <v>52</v>
      </c>
      <c r="C113" s="64">
        <v>36</v>
      </c>
      <c r="D113" s="65">
        <v>331652</v>
      </c>
      <c r="E113" s="65">
        <v>19503.34</v>
      </c>
      <c r="F113" s="66">
        <v>2.6903694545867616E-5</v>
      </c>
    </row>
    <row r="114" spans="1:6" x14ac:dyDescent="0.2">
      <c r="A114" s="63" t="s">
        <v>130</v>
      </c>
      <c r="B114" s="63" t="s">
        <v>53</v>
      </c>
      <c r="C114" s="64">
        <v>316</v>
      </c>
      <c r="D114" s="65">
        <v>17321324</v>
      </c>
      <c r="E114" s="65">
        <v>1038754.6</v>
      </c>
      <c r="F114" s="66">
        <v>1.4329000297648965E-3</v>
      </c>
    </row>
    <row r="115" spans="1:6" x14ac:dyDescent="0.2">
      <c r="A115" s="63" t="s">
        <v>137</v>
      </c>
      <c r="B115" s="63" t="s">
        <v>137</v>
      </c>
      <c r="C115" s="64">
        <v>469</v>
      </c>
      <c r="D115" s="65">
        <v>67460768</v>
      </c>
      <c r="E115" s="65">
        <v>4038819.72</v>
      </c>
      <c r="F115" s="66">
        <v>5.5713109689266857E-3</v>
      </c>
    </row>
    <row r="116" spans="1:6" x14ac:dyDescent="0.2">
      <c r="A116" s="63" t="s">
        <v>137</v>
      </c>
      <c r="B116" s="63" t="s">
        <v>138</v>
      </c>
      <c r="C116" s="64">
        <v>79</v>
      </c>
      <c r="D116" s="65">
        <v>4993268</v>
      </c>
      <c r="E116" s="65">
        <v>298359.09999999998</v>
      </c>
      <c r="F116" s="66">
        <v>4.1156858729735372E-4</v>
      </c>
    </row>
    <row r="117" spans="1:6" x14ac:dyDescent="0.2">
      <c r="A117" s="63" t="s">
        <v>137</v>
      </c>
      <c r="B117" s="63" t="s">
        <v>139</v>
      </c>
      <c r="C117" s="64">
        <v>71</v>
      </c>
      <c r="D117" s="65">
        <v>3436254</v>
      </c>
      <c r="E117" s="65">
        <v>206175.24</v>
      </c>
      <c r="F117" s="66">
        <v>2.8440644935077514E-4</v>
      </c>
    </row>
    <row r="118" spans="1:6" x14ac:dyDescent="0.2">
      <c r="A118" s="63" t="s">
        <v>137</v>
      </c>
      <c r="B118" s="63" t="s">
        <v>140</v>
      </c>
      <c r="C118" s="64">
        <v>45</v>
      </c>
      <c r="D118" s="65">
        <v>1862109</v>
      </c>
      <c r="E118" s="65">
        <v>111714.06</v>
      </c>
      <c r="F118" s="66">
        <v>1.5410288426078445E-4</v>
      </c>
    </row>
    <row r="119" spans="1:6" x14ac:dyDescent="0.2">
      <c r="A119" s="63" t="s">
        <v>137</v>
      </c>
      <c r="B119" s="63" t="s">
        <v>141</v>
      </c>
      <c r="C119" s="64">
        <v>31</v>
      </c>
      <c r="D119" s="65">
        <v>3683380</v>
      </c>
      <c r="E119" s="65">
        <v>221002.8</v>
      </c>
      <c r="F119" s="66">
        <v>3.0486018420339652E-4</v>
      </c>
    </row>
    <row r="120" spans="1:6" x14ac:dyDescent="0.2">
      <c r="A120" s="63" t="s">
        <v>137</v>
      </c>
      <c r="B120" s="63" t="s">
        <v>142</v>
      </c>
      <c r="C120" s="64">
        <v>29</v>
      </c>
      <c r="D120" s="65">
        <v>1615604</v>
      </c>
      <c r="E120" s="65">
        <v>96936.24</v>
      </c>
      <c r="F120" s="66">
        <v>1.3371776277216696E-4</v>
      </c>
    </row>
    <row r="121" spans="1:6" x14ac:dyDescent="0.2">
      <c r="A121" s="63" t="s">
        <v>137</v>
      </c>
      <c r="B121" s="63" t="s">
        <v>143</v>
      </c>
      <c r="C121" s="64">
        <v>27</v>
      </c>
      <c r="D121" s="65">
        <v>1643140</v>
      </c>
      <c r="E121" s="65">
        <v>98547.5</v>
      </c>
      <c r="F121" s="66">
        <v>1.3594039986273575E-4</v>
      </c>
    </row>
    <row r="122" spans="1:6" x14ac:dyDescent="0.2">
      <c r="A122" s="63" t="s">
        <v>137</v>
      </c>
      <c r="B122" s="63" t="s">
        <v>144</v>
      </c>
      <c r="C122" s="64">
        <v>18</v>
      </c>
      <c r="D122" s="65">
        <v>194610</v>
      </c>
      <c r="E122" s="65">
        <v>11676.6</v>
      </c>
      <c r="F122" s="66">
        <v>1.610717342436105E-5</v>
      </c>
    </row>
    <row r="123" spans="1:6" x14ac:dyDescent="0.2">
      <c r="A123" s="63" t="s">
        <v>137</v>
      </c>
      <c r="B123" s="63" t="s">
        <v>145</v>
      </c>
      <c r="C123" s="64">
        <v>18</v>
      </c>
      <c r="D123" s="65">
        <v>461588</v>
      </c>
      <c r="E123" s="65">
        <v>27695.279999999999</v>
      </c>
      <c r="F123" s="66">
        <v>3.8203987290498779E-5</v>
      </c>
    </row>
    <row r="124" spans="1:6" x14ac:dyDescent="0.2">
      <c r="A124" s="63" t="s">
        <v>137</v>
      </c>
      <c r="B124" s="63" t="s">
        <v>52</v>
      </c>
      <c r="C124" s="64">
        <v>26</v>
      </c>
      <c r="D124" s="65">
        <v>1624283</v>
      </c>
      <c r="E124" s="65">
        <v>95257.01</v>
      </c>
      <c r="F124" s="66">
        <v>1.314013651196491E-4</v>
      </c>
    </row>
    <row r="125" spans="1:6" x14ac:dyDescent="0.2">
      <c r="A125" s="63" t="s">
        <v>137</v>
      </c>
      <c r="B125" s="63" t="s">
        <v>53</v>
      </c>
      <c r="C125" s="64">
        <v>813</v>
      </c>
      <c r="D125" s="65">
        <v>86975004</v>
      </c>
      <c r="E125" s="65">
        <v>5206183.55</v>
      </c>
      <c r="F125" s="66">
        <v>7.1816197625084064E-3</v>
      </c>
    </row>
    <row r="126" spans="1:6" x14ac:dyDescent="0.2">
      <c r="A126" s="63" t="s">
        <v>146</v>
      </c>
      <c r="B126" s="63" t="s">
        <v>147</v>
      </c>
      <c r="C126" s="64">
        <v>298</v>
      </c>
      <c r="D126" s="65">
        <v>38605530</v>
      </c>
      <c r="E126" s="65">
        <v>2310679.21</v>
      </c>
      <c r="F126" s="66">
        <v>3.1874441843974771E-3</v>
      </c>
    </row>
    <row r="127" spans="1:6" x14ac:dyDescent="0.2">
      <c r="A127" s="63" t="s">
        <v>146</v>
      </c>
      <c r="B127" s="63" t="s">
        <v>148</v>
      </c>
      <c r="C127" s="64">
        <v>55</v>
      </c>
      <c r="D127" s="65">
        <v>2621741</v>
      </c>
      <c r="E127" s="65">
        <v>157210.25</v>
      </c>
      <c r="F127" s="66">
        <v>2.1686216542804896E-4</v>
      </c>
    </row>
    <row r="128" spans="1:6" x14ac:dyDescent="0.2">
      <c r="A128" s="63" t="s">
        <v>146</v>
      </c>
      <c r="B128" s="63" t="s">
        <v>149</v>
      </c>
      <c r="C128" s="64">
        <v>48</v>
      </c>
      <c r="D128" s="65">
        <v>2361907</v>
      </c>
      <c r="E128" s="65">
        <v>141714.42000000001</v>
      </c>
      <c r="F128" s="66">
        <v>1.9548659195936659E-4</v>
      </c>
    </row>
    <row r="129" spans="1:6" x14ac:dyDescent="0.2">
      <c r="A129" s="63" t="s">
        <v>146</v>
      </c>
      <c r="B129" s="63" t="s">
        <v>150</v>
      </c>
      <c r="C129" s="64">
        <v>25</v>
      </c>
      <c r="D129" s="65">
        <v>1804751</v>
      </c>
      <c r="E129" s="65">
        <v>108285.06</v>
      </c>
      <c r="F129" s="66">
        <v>1.4937278323204884E-4</v>
      </c>
    </row>
    <row r="130" spans="1:6" x14ac:dyDescent="0.2">
      <c r="A130" s="63" t="s">
        <v>146</v>
      </c>
      <c r="B130" s="63" t="s">
        <v>151</v>
      </c>
      <c r="C130" s="64">
        <v>15</v>
      </c>
      <c r="D130" s="65">
        <v>217276</v>
      </c>
      <c r="E130" s="65">
        <v>13036.56</v>
      </c>
      <c r="F130" s="66">
        <v>1.7983157149948467E-5</v>
      </c>
    </row>
    <row r="131" spans="1:6" x14ac:dyDescent="0.2">
      <c r="A131" s="63" t="s">
        <v>146</v>
      </c>
      <c r="B131" s="63" t="s">
        <v>152</v>
      </c>
      <c r="C131" s="64">
        <v>14</v>
      </c>
      <c r="D131" s="65">
        <v>513317</v>
      </c>
      <c r="E131" s="65">
        <v>30799.02</v>
      </c>
      <c r="F131" s="66">
        <v>4.2485411544487647E-5</v>
      </c>
    </row>
    <row r="132" spans="1:6" x14ac:dyDescent="0.2">
      <c r="A132" s="63" t="s">
        <v>146</v>
      </c>
      <c r="B132" s="63" t="s">
        <v>153</v>
      </c>
      <c r="C132" s="64">
        <v>12</v>
      </c>
      <c r="D132" s="65">
        <v>276680</v>
      </c>
      <c r="E132" s="65">
        <v>16600.8</v>
      </c>
      <c r="F132" s="66">
        <v>2.2899813694323081E-5</v>
      </c>
    </row>
    <row r="133" spans="1:6" x14ac:dyDescent="0.2">
      <c r="A133" s="63" t="s">
        <v>146</v>
      </c>
      <c r="B133" s="63" t="s">
        <v>52</v>
      </c>
      <c r="C133" s="64">
        <v>34</v>
      </c>
      <c r="D133" s="65">
        <v>820888</v>
      </c>
      <c r="E133" s="65">
        <v>46594.37</v>
      </c>
      <c r="F133" s="66">
        <v>6.4274154992792921E-5</v>
      </c>
    </row>
    <row r="134" spans="1:6" x14ac:dyDescent="0.2">
      <c r="A134" s="63" t="s">
        <v>146</v>
      </c>
      <c r="B134" s="63" t="s">
        <v>53</v>
      </c>
      <c r="C134" s="64">
        <v>501</v>
      </c>
      <c r="D134" s="65">
        <v>47222090</v>
      </c>
      <c r="E134" s="65">
        <v>2824919.69</v>
      </c>
      <c r="F134" s="66">
        <v>3.8968082623984939E-3</v>
      </c>
    </row>
    <row r="135" spans="1:6" x14ac:dyDescent="0.2">
      <c r="A135" s="63" t="s">
        <v>154</v>
      </c>
      <c r="B135" s="63" t="s">
        <v>155</v>
      </c>
      <c r="C135" s="64">
        <v>159</v>
      </c>
      <c r="D135" s="65">
        <v>15407789</v>
      </c>
      <c r="E135" s="65">
        <v>924428.59</v>
      </c>
      <c r="F135" s="66">
        <v>1.2751941162296864E-3</v>
      </c>
    </row>
    <row r="136" spans="1:6" x14ac:dyDescent="0.2">
      <c r="A136" s="63" t="s">
        <v>154</v>
      </c>
      <c r="B136" s="63" t="s">
        <v>156</v>
      </c>
      <c r="C136" s="64">
        <v>89</v>
      </c>
      <c r="D136" s="65">
        <v>5677176</v>
      </c>
      <c r="E136" s="65">
        <v>340630.56</v>
      </c>
      <c r="F136" s="66">
        <v>4.698795457202629E-4</v>
      </c>
    </row>
    <row r="137" spans="1:6" x14ac:dyDescent="0.2">
      <c r="A137" s="63" t="s">
        <v>154</v>
      </c>
      <c r="B137" s="63" t="s">
        <v>157</v>
      </c>
      <c r="C137" s="64">
        <v>64</v>
      </c>
      <c r="D137" s="65">
        <v>4858003</v>
      </c>
      <c r="E137" s="65">
        <v>291480.18</v>
      </c>
      <c r="F137" s="66">
        <v>4.0207952734734207E-4</v>
      </c>
    </row>
    <row r="138" spans="1:6" x14ac:dyDescent="0.2">
      <c r="A138" s="63" t="s">
        <v>154</v>
      </c>
      <c r="B138" s="63" t="s">
        <v>158</v>
      </c>
      <c r="C138" s="64">
        <v>42</v>
      </c>
      <c r="D138" s="65">
        <v>1479065</v>
      </c>
      <c r="E138" s="65">
        <v>88743.9</v>
      </c>
      <c r="F138" s="66">
        <v>1.2241691825138777E-4</v>
      </c>
    </row>
    <row r="139" spans="1:6" x14ac:dyDescent="0.2">
      <c r="A139" s="63" t="s">
        <v>154</v>
      </c>
      <c r="B139" s="63" t="s">
        <v>160</v>
      </c>
      <c r="C139" s="64">
        <v>34</v>
      </c>
      <c r="D139" s="65">
        <v>2690819</v>
      </c>
      <c r="E139" s="65">
        <v>161390.07999999999</v>
      </c>
      <c r="F139" s="66">
        <v>2.2262799166979287E-4</v>
      </c>
    </row>
    <row r="140" spans="1:6" x14ac:dyDescent="0.2">
      <c r="A140" s="63" t="s">
        <v>154</v>
      </c>
      <c r="B140" s="63" t="s">
        <v>159</v>
      </c>
      <c r="C140" s="64">
        <v>31</v>
      </c>
      <c r="D140" s="65">
        <v>1001932</v>
      </c>
      <c r="E140" s="65">
        <v>60115.92</v>
      </c>
      <c r="F140" s="66">
        <v>8.2926326927788469E-5</v>
      </c>
    </row>
    <row r="141" spans="1:6" x14ac:dyDescent="0.2">
      <c r="A141" s="63" t="s">
        <v>154</v>
      </c>
      <c r="B141" s="63" t="s">
        <v>161</v>
      </c>
      <c r="C141" s="64">
        <v>21</v>
      </c>
      <c r="D141" s="65">
        <v>701022</v>
      </c>
      <c r="E141" s="65">
        <v>42061.32</v>
      </c>
      <c r="F141" s="66">
        <v>5.8021082823557019E-5</v>
      </c>
    </row>
    <row r="142" spans="1:6" x14ac:dyDescent="0.2">
      <c r="A142" s="63" t="s">
        <v>154</v>
      </c>
      <c r="B142" s="63" t="s">
        <v>162</v>
      </c>
      <c r="C142" s="64">
        <v>14</v>
      </c>
      <c r="D142" s="65">
        <v>565569</v>
      </c>
      <c r="E142" s="65">
        <v>33934.14</v>
      </c>
      <c r="F142" s="66">
        <v>4.681012263728716E-5</v>
      </c>
    </row>
    <row r="143" spans="1:6" x14ac:dyDescent="0.2">
      <c r="A143" s="63" t="s">
        <v>154</v>
      </c>
      <c r="B143" s="63" t="s">
        <v>163</v>
      </c>
      <c r="C143" s="64">
        <v>10</v>
      </c>
      <c r="D143" s="65">
        <v>178479</v>
      </c>
      <c r="E143" s="65">
        <v>10708.74</v>
      </c>
      <c r="F143" s="66">
        <v>1.4772068267851269E-5</v>
      </c>
    </row>
    <row r="144" spans="1:6" x14ac:dyDescent="0.2">
      <c r="A144" s="63" t="s">
        <v>154</v>
      </c>
      <c r="B144" s="63" t="s">
        <v>52</v>
      </c>
      <c r="C144" s="64">
        <v>28</v>
      </c>
      <c r="D144" s="65">
        <v>1049762</v>
      </c>
      <c r="E144" s="65">
        <v>61502.65</v>
      </c>
      <c r="F144" s="66">
        <v>8.4839238272080836E-5</v>
      </c>
    </row>
    <row r="145" spans="1:6" x14ac:dyDescent="0.2">
      <c r="A145" s="63" t="s">
        <v>154</v>
      </c>
      <c r="B145" s="63" t="s">
        <v>53</v>
      </c>
      <c r="C145" s="64">
        <v>492</v>
      </c>
      <c r="D145" s="65">
        <v>33609616</v>
      </c>
      <c r="E145" s="65">
        <v>2014996.08</v>
      </c>
      <c r="F145" s="66">
        <v>2.7795669381470369E-3</v>
      </c>
    </row>
    <row r="146" spans="1:6" x14ac:dyDescent="0.2">
      <c r="A146" s="63" t="s">
        <v>164</v>
      </c>
      <c r="B146" s="63" t="s">
        <v>165</v>
      </c>
      <c r="C146" s="64">
        <v>827</v>
      </c>
      <c r="D146" s="65">
        <v>166265928</v>
      </c>
      <c r="E146" s="65">
        <v>9947236.4100000001</v>
      </c>
      <c r="F146" s="66">
        <v>1.3721619473904099E-2</v>
      </c>
    </row>
    <row r="147" spans="1:6" x14ac:dyDescent="0.2">
      <c r="A147" s="63" t="s">
        <v>164</v>
      </c>
      <c r="B147" s="63" t="s">
        <v>166</v>
      </c>
      <c r="C147" s="64">
        <v>371</v>
      </c>
      <c r="D147" s="65">
        <v>47243830</v>
      </c>
      <c r="E147" s="65">
        <v>2816533.91</v>
      </c>
      <c r="F147" s="66">
        <v>3.8852405789325415E-3</v>
      </c>
    </row>
    <row r="148" spans="1:6" x14ac:dyDescent="0.2">
      <c r="A148" s="63" t="s">
        <v>164</v>
      </c>
      <c r="B148" s="63" t="s">
        <v>167</v>
      </c>
      <c r="C148" s="64">
        <v>36</v>
      </c>
      <c r="D148" s="65">
        <v>1080695</v>
      </c>
      <c r="E148" s="65">
        <v>64841.7</v>
      </c>
      <c r="F148" s="66">
        <v>8.9445258639534779E-5</v>
      </c>
    </row>
    <row r="149" spans="1:6" x14ac:dyDescent="0.2">
      <c r="A149" s="63" t="s">
        <v>164</v>
      </c>
      <c r="B149" s="63" t="s">
        <v>168</v>
      </c>
      <c r="C149" s="64">
        <v>29</v>
      </c>
      <c r="D149" s="65">
        <v>1201707</v>
      </c>
      <c r="E149" s="65">
        <v>71671.649999999994</v>
      </c>
      <c r="F149" s="66">
        <v>9.8866767394627415E-5</v>
      </c>
    </row>
    <row r="150" spans="1:6" x14ac:dyDescent="0.2">
      <c r="A150" s="63" t="s">
        <v>164</v>
      </c>
      <c r="B150" s="63" t="s">
        <v>170</v>
      </c>
      <c r="C150" s="64">
        <v>15</v>
      </c>
      <c r="D150" s="65">
        <v>176056</v>
      </c>
      <c r="E150" s="65">
        <v>10563.36</v>
      </c>
      <c r="F150" s="66">
        <v>1.4571525226860434E-5</v>
      </c>
    </row>
    <row r="151" spans="1:6" x14ac:dyDescent="0.2">
      <c r="A151" s="63" t="s">
        <v>164</v>
      </c>
      <c r="B151" s="63" t="s">
        <v>169</v>
      </c>
      <c r="C151" s="64">
        <v>15</v>
      </c>
      <c r="D151" s="65">
        <v>438828</v>
      </c>
      <c r="E151" s="65">
        <v>26329.68</v>
      </c>
      <c r="F151" s="66">
        <v>3.6320223521224551E-5</v>
      </c>
    </row>
    <row r="152" spans="1:6" x14ac:dyDescent="0.2">
      <c r="A152" s="63" t="s">
        <v>164</v>
      </c>
      <c r="B152" s="63" t="s">
        <v>171</v>
      </c>
      <c r="C152" s="64">
        <v>12</v>
      </c>
      <c r="D152" s="65">
        <v>517287</v>
      </c>
      <c r="E152" s="65">
        <v>31037.22</v>
      </c>
      <c r="F152" s="66">
        <v>4.2813994240622034E-5</v>
      </c>
    </row>
    <row r="153" spans="1:6" x14ac:dyDescent="0.2">
      <c r="A153" s="63" t="s">
        <v>164</v>
      </c>
      <c r="B153" s="63" t="s">
        <v>52</v>
      </c>
      <c r="C153" s="64">
        <v>74</v>
      </c>
      <c r="D153" s="65">
        <v>4472294</v>
      </c>
      <c r="E153" s="65">
        <v>237622.16</v>
      </c>
      <c r="F153" s="66">
        <v>3.2778560031098683E-4</v>
      </c>
    </row>
    <row r="154" spans="1:6" x14ac:dyDescent="0.2">
      <c r="A154" s="63" t="s">
        <v>164</v>
      </c>
      <c r="B154" s="63" t="s">
        <v>53</v>
      </c>
      <c r="C154" s="64">
        <v>1379</v>
      </c>
      <c r="D154" s="65">
        <v>221396625</v>
      </c>
      <c r="E154" s="65">
        <v>13205836.09</v>
      </c>
      <c r="F154" s="66">
        <v>1.8216663422170497E-2</v>
      </c>
    </row>
    <row r="155" spans="1:6" x14ac:dyDescent="0.2">
      <c r="A155" s="63" t="s">
        <v>172</v>
      </c>
      <c r="B155" s="63" t="s">
        <v>172</v>
      </c>
      <c r="C155" s="64">
        <v>231</v>
      </c>
      <c r="D155" s="65">
        <v>22763078</v>
      </c>
      <c r="E155" s="65">
        <v>1362360.57</v>
      </c>
      <c r="F155" s="66">
        <v>1.8792951687564335E-3</v>
      </c>
    </row>
    <row r="156" spans="1:6" x14ac:dyDescent="0.2">
      <c r="A156" s="63" t="s">
        <v>172</v>
      </c>
      <c r="B156" s="63" t="s">
        <v>173</v>
      </c>
      <c r="C156" s="64">
        <v>52</v>
      </c>
      <c r="D156" s="65">
        <v>7463385</v>
      </c>
      <c r="E156" s="65">
        <v>447394.99</v>
      </c>
      <c r="F156" s="66">
        <v>6.1715471054247617E-4</v>
      </c>
    </row>
    <row r="157" spans="1:6" x14ac:dyDescent="0.2">
      <c r="A157" s="63" t="s">
        <v>172</v>
      </c>
      <c r="B157" s="63" t="s">
        <v>174</v>
      </c>
      <c r="C157" s="64">
        <v>33</v>
      </c>
      <c r="D157" s="65">
        <v>2656873</v>
      </c>
      <c r="E157" s="65">
        <v>159412.38</v>
      </c>
      <c r="F157" s="66">
        <v>2.1989987245004067E-4</v>
      </c>
    </row>
    <row r="158" spans="1:6" x14ac:dyDescent="0.2">
      <c r="A158" s="63" t="s">
        <v>172</v>
      </c>
      <c r="B158" s="63" t="s">
        <v>176</v>
      </c>
      <c r="C158" s="64">
        <v>14</v>
      </c>
      <c r="D158" s="65">
        <v>347591</v>
      </c>
      <c r="E158" s="65">
        <v>20855.46</v>
      </c>
      <c r="F158" s="66">
        <v>2.8768863458954222E-5</v>
      </c>
    </row>
    <row r="159" spans="1:6" x14ac:dyDescent="0.2">
      <c r="A159" s="63" t="s">
        <v>172</v>
      </c>
      <c r="B159" s="63" t="s">
        <v>175</v>
      </c>
      <c r="C159" s="64">
        <v>11</v>
      </c>
      <c r="D159" s="65">
        <v>87624</v>
      </c>
      <c r="E159" s="65">
        <v>5257.44</v>
      </c>
      <c r="F159" s="66">
        <v>7.2523249788613764E-6</v>
      </c>
    </row>
    <row r="160" spans="1:6" x14ac:dyDescent="0.2">
      <c r="A160" s="63" t="s">
        <v>172</v>
      </c>
      <c r="B160" s="63" t="s">
        <v>801</v>
      </c>
      <c r="C160" s="64">
        <v>10</v>
      </c>
      <c r="D160" s="65">
        <v>343122</v>
      </c>
      <c r="E160" s="65">
        <v>20587.32</v>
      </c>
      <c r="F160" s="66">
        <v>2.8398980318141986E-5</v>
      </c>
    </row>
    <row r="161" spans="1:6" x14ac:dyDescent="0.2">
      <c r="A161" s="63" t="s">
        <v>172</v>
      </c>
      <c r="B161" s="63" t="s">
        <v>52</v>
      </c>
      <c r="C161" s="64">
        <v>22</v>
      </c>
      <c r="D161" s="65">
        <v>242820</v>
      </c>
      <c r="E161" s="65">
        <v>14462.9</v>
      </c>
      <c r="F161" s="66">
        <v>1.9950708127296594E-5</v>
      </c>
    </row>
    <row r="162" spans="1:6" x14ac:dyDescent="0.2">
      <c r="A162" s="63" t="s">
        <v>172</v>
      </c>
      <c r="B162" s="63" t="s">
        <v>53</v>
      </c>
      <c r="C162" s="64">
        <v>373</v>
      </c>
      <c r="D162" s="65">
        <v>33904493</v>
      </c>
      <c r="E162" s="65">
        <v>2030331.06</v>
      </c>
      <c r="F162" s="66">
        <v>2.8007206286322045E-3</v>
      </c>
    </row>
    <row r="163" spans="1:6" x14ac:dyDescent="0.2">
      <c r="A163" s="63" t="s">
        <v>177</v>
      </c>
      <c r="B163" s="63" t="s">
        <v>178</v>
      </c>
      <c r="C163" s="64">
        <v>190</v>
      </c>
      <c r="D163" s="65">
        <v>20896847</v>
      </c>
      <c r="E163" s="65">
        <v>1251600.31</v>
      </c>
      <c r="F163" s="66">
        <v>1.7265079947205565E-3</v>
      </c>
    </row>
    <row r="164" spans="1:6" x14ac:dyDescent="0.2">
      <c r="A164" s="63" t="s">
        <v>177</v>
      </c>
      <c r="B164" s="63" t="s">
        <v>179</v>
      </c>
      <c r="C164" s="64">
        <v>62</v>
      </c>
      <c r="D164" s="65">
        <v>3392283</v>
      </c>
      <c r="E164" s="65">
        <v>203536.98</v>
      </c>
      <c r="F164" s="66">
        <v>2.8076712700021467E-4</v>
      </c>
    </row>
    <row r="165" spans="1:6" x14ac:dyDescent="0.2">
      <c r="A165" s="63" t="s">
        <v>177</v>
      </c>
      <c r="B165" s="63" t="s">
        <v>180</v>
      </c>
      <c r="C165" s="64">
        <v>40</v>
      </c>
      <c r="D165" s="65">
        <v>1582860</v>
      </c>
      <c r="E165" s="65">
        <v>94971.6</v>
      </c>
      <c r="F165" s="66">
        <v>1.3100765904364693E-4</v>
      </c>
    </row>
    <row r="166" spans="1:6" x14ac:dyDescent="0.2">
      <c r="A166" s="63" t="s">
        <v>177</v>
      </c>
      <c r="B166" s="63" t="s">
        <v>181</v>
      </c>
      <c r="C166" s="64">
        <v>36</v>
      </c>
      <c r="D166" s="65">
        <v>1566998</v>
      </c>
      <c r="E166" s="65">
        <v>94019.88</v>
      </c>
      <c r="F166" s="66">
        <v>1.2969481805470898E-4</v>
      </c>
    </row>
    <row r="167" spans="1:6" x14ac:dyDescent="0.2">
      <c r="A167" s="63" t="s">
        <v>177</v>
      </c>
      <c r="B167" s="63" t="s">
        <v>182</v>
      </c>
      <c r="C167" s="64">
        <v>32</v>
      </c>
      <c r="D167" s="65">
        <v>1659536</v>
      </c>
      <c r="E167" s="65">
        <v>99572.160000000003</v>
      </c>
      <c r="F167" s="66">
        <v>1.3735385723226165E-4</v>
      </c>
    </row>
    <row r="168" spans="1:6" x14ac:dyDescent="0.2">
      <c r="A168" s="63" t="s">
        <v>177</v>
      </c>
      <c r="B168" s="63" t="s">
        <v>183</v>
      </c>
      <c r="C168" s="64">
        <v>17</v>
      </c>
      <c r="D168" s="65">
        <v>695487</v>
      </c>
      <c r="E168" s="65">
        <v>41722.15</v>
      </c>
      <c r="F168" s="66">
        <v>5.7553218033263566E-5</v>
      </c>
    </row>
    <row r="169" spans="1:6" x14ac:dyDescent="0.2">
      <c r="A169" s="63" t="s">
        <v>177</v>
      </c>
      <c r="B169" s="63" t="s">
        <v>52</v>
      </c>
      <c r="C169" s="64">
        <v>26</v>
      </c>
      <c r="D169" s="65">
        <v>646860</v>
      </c>
      <c r="E169" s="65">
        <v>38765</v>
      </c>
      <c r="F169" s="66">
        <v>5.347400594311324E-5</v>
      </c>
    </row>
    <row r="170" spans="1:6" x14ac:dyDescent="0.2">
      <c r="A170" s="63" t="s">
        <v>177</v>
      </c>
      <c r="B170" s="63" t="s">
        <v>53</v>
      </c>
      <c r="C170" s="64">
        <v>403</v>
      </c>
      <c r="D170" s="65">
        <v>30440871</v>
      </c>
      <c r="E170" s="65">
        <v>1824188.08</v>
      </c>
      <c r="F170" s="66">
        <v>2.5163586800277657E-3</v>
      </c>
    </row>
    <row r="171" spans="1:6" x14ac:dyDescent="0.2">
      <c r="A171" s="63" t="s">
        <v>184</v>
      </c>
      <c r="B171" s="63" t="s">
        <v>185</v>
      </c>
      <c r="C171" s="64">
        <v>187</v>
      </c>
      <c r="D171" s="65">
        <v>23472480</v>
      </c>
      <c r="E171" s="65">
        <v>1397151.84</v>
      </c>
      <c r="F171" s="66">
        <v>1.9272876511180603E-3</v>
      </c>
    </row>
    <row r="172" spans="1:6" x14ac:dyDescent="0.2">
      <c r="A172" s="63" t="s">
        <v>184</v>
      </c>
      <c r="B172" s="63" t="s">
        <v>186</v>
      </c>
      <c r="C172" s="64">
        <v>21</v>
      </c>
      <c r="D172" s="65">
        <v>687583</v>
      </c>
      <c r="E172" s="65">
        <v>41254.980000000003</v>
      </c>
      <c r="F172" s="66">
        <v>5.6908784875609904E-5</v>
      </c>
    </row>
    <row r="173" spans="1:6" x14ac:dyDescent="0.2">
      <c r="A173" s="63" t="s">
        <v>184</v>
      </c>
      <c r="B173" s="63" t="s">
        <v>52</v>
      </c>
      <c r="C173" s="64">
        <v>21</v>
      </c>
      <c r="D173" s="65">
        <v>988180</v>
      </c>
      <c r="E173" s="65">
        <v>59262.14</v>
      </c>
      <c r="F173" s="66">
        <v>8.1748588328688478E-5</v>
      </c>
    </row>
    <row r="174" spans="1:6" x14ac:dyDescent="0.2">
      <c r="A174" s="63" t="s">
        <v>184</v>
      </c>
      <c r="B174" s="63" t="s">
        <v>53</v>
      </c>
      <c r="C174" s="64">
        <v>229</v>
      </c>
      <c r="D174" s="65">
        <v>25148243</v>
      </c>
      <c r="E174" s="65">
        <v>1497668.96</v>
      </c>
      <c r="F174" s="66">
        <v>2.0659450243223584E-3</v>
      </c>
    </row>
    <row r="175" spans="1:6" x14ac:dyDescent="0.2">
      <c r="A175" s="63" t="s">
        <v>187</v>
      </c>
      <c r="B175" s="63" t="s">
        <v>188</v>
      </c>
      <c r="C175" s="64">
        <v>481</v>
      </c>
      <c r="D175" s="65">
        <v>89792667</v>
      </c>
      <c r="E175" s="65">
        <v>5375922.1200000001</v>
      </c>
      <c r="F175" s="66">
        <v>7.4157639983127542E-3</v>
      </c>
    </row>
    <row r="176" spans="1:6" x14ac:dyDescent="0.2">
      <c r="A176" s="63" t="s">
        <v>187</v>
      </c>
      <c r="B176" s="63" t="s">
        <v>189</v>
      </c>
      <c r="C176" s="64">
        <v>27</v>
      </c>
      <c r="D176" s="65">
        <v>877812</v>
      </c>
      <c r="E176" s="65">
        <v>52668.72</v>
      </c>
      <c r="F176" s="66">
        <v>7.2653358604312325E-5</v>
      </c>
    </row>
    <row r="177" spans="1:6" x14ac:dyDescent="0.2">
      <c r="A177" s="63" t="s">
        <v>187</v>
      </c>
      <c r="B177" s="63" t="s">
        <v>190</v>
      </c>
      <c r="C177" s="64">
        <v>18</v>
      </c>
      <c r="D177" s="65">
        <v>166994</v>
      </c>
      <c r="E177" s="65">
        <v>10019.64</v>
      </c>
      <c r="F177" s="66">
        <v>1.3821495908883145E-5</v>
      </c>
    </row>
    <row r="178" spans="1:6" x14ac:dyDescent="0.2">
      <c r="A178" s="63" t="s">
        <v>187</v>
      </c>
      <c r="B178" s="63" t="s">
        <v>191</v>
      </c>
      <c r="C178" s="64">
        <v>16</v>
      </c>
      <c r="D178" s="65">
        <v>375473</v>
      </c>
      <c r="E178" s="65">
        <v>22528.38</v>
      </c>
      <c r="F178" s="66">
        <v>3.1076556842737351E-5</v>
      </c>
    </row>
    <row r="179" spans="1:6" x14ac:dyDescent="0.2">
      <c r="A179" s="63" t="s">
        <v>187</v>
      </c>
      <c r="B179" s="63" t="s">
        <v>192</v>
      </c>
      <c r="C179" s="64">
        <v>13</v>
      </c>
      <c r="D179" s="65">
        <v>220522</v>
      </c>
      <c r="E179" s="65">
        <v>13231.32</v>
      </c>
      <c r="F179" s="66">
        <v>1.8251816956409984E-5</v>
      </c>
    </row>
    <row r="180" spans="1:6" x14ac:dyDescent="0.2">
      <c r="A180" s="63" t="s">
        <v>187</v>
      </c>
      <c r="B180" s="63" t="s">
        <v>193</v>
      </c>
      <c r="C180" s="64">
        <v>11</v>
      </c>
      <c r="D180" s="65">
        <v>87172</v>
      </c>
      <c r="E180" s="65">
        <v>5230.32</v>
      </c>
      <c r="F180" s="66">
        <v>7.2149145560269323E-6</v>
      </c>
    </row>
    <row r="181" spans="1:6" x14ac:dyDescent="0.2">
      <c r="A181" s="63" t="s">
        <v>187</v>
      </c>
      <c r="B181" s="63" t="s">
        <v>52</v>
      </c>
      <c r="C181" s="64">
        <v>44</v>
      </c>
      <c r="D181" s="65">
        <v>950154</v>
      </c>
      <c r="E181" s="65">
        <v>56320.73</v>
      </c>
      <c r="F181" s="66">
        <v>7.7691088629961984E-5</v>
      </c>
    </row>
    <row r="182" spans="1:6" x14ac:dyDescent="0.2">
      <c r="A182" s="63" t="s">
        <v>187</v>
      </c>
      <c r="B182" s="63" t="s">
        <v>53</v>
      </c>
      <c r="C182" s="64">
        <v>610</v>
      </c>
      <c r="D182" s="65">
        <v>92470794</v>
      </c>
      <c r="E182" s="65">
        <v>5535921.2300000004</v>
      </c>
      <c r="F182" s="66">
        <v>7.6364732298110864E-3</v>
      </c>
    </row>
    <row r="183" spans="1:6" x14ac:dyDescent="0.2">
      <c r="A183" s="63" t="s">
        <v>194</v>
      </c>
      <c r="B183" s="63" t="s">
        <v>195</v>
      </c>
      <c r="C183" s="64">
        <v>109</v>
      </c>
      <c r="D183" s="65">
        <v>12010995</v>
      </c>
      <c r="E183" s="65">
        <v>720607.15</v>
      </c>
      <c r="F183" s="66">
        <v>9.9403459362182116E-4</v>
      </c>
    </row>
    <row r="184" spans="1:6" x14ac:dyDescent="0.2">
      <c r="A184" s="63" t="s">
        <v>194</v>
      </c>
      <c r="B184" s="63" t="s">
        <v>196</v>
      </c>
      <c r="C184" s="64">
        <v>109</v>
      </c>
      <c r="D184" s="65">
        <v>7402770</v>
      </c>
      <c r="E184" s="65">
        <v>442988.56</v>
      </c>
      <c r="F184" s="66">
        <v>6.1107630311288982E-4</v>
      </c>
    </row>
    <row r="185" spans="1:6" x14ac:dyDescent="0.2">
      <c r="A185" s="63" t="s">
        <v>194</v>
      </c>
      <c r="B185" s="63" t="s">
        <v>197</v>
      </c>
      <c r="C185" s="64">
        <v>83</v>
      </c>
      <c r="D185" s="65">
        <v>4498729</v>
      </c>
      <c r="E185" s="65">
        <v>269836.12</v>
      </c>
      <c r="F185" s="66">
        <v>3.722228372126046E-4</v>
      </c>
    </row>
    <row r="186" spans="1:6" x14ac:dyDescent="0.2">
      <c r="A186" s="63" t="s">
        <v>194</v>
      </c>
      <c r="B186" s="63" t="s">
        <v>198</v>
      </c>
      <c r="C186" s="64">
        <v>74</v>
      </c>
      <c r="D186" s="65">
        <v>7596497</v>
      </c>
      <c r="E186" s="65">
        <v>455726.22</v>
      </c>
      <c r="F186" s="66">
        <v>6.2864714553624481E-4</v>
      </c>
    </row>
    <row r="187" spans="1:6" x14ac:dyDescent="0.2">
      <c r="A187" s="63" t="s">
        <v>194</v>
      </c>
      <c r="B187" s="63" t="s">
        <v>199</v>
      </c>
      <c r="C187" s="64">
        <v>64</v>
      </c>
      <c r="D187" s="65">
        <v>1741112</v>
      </c>
      <c r="E187" s="65">
        <v>103873.16</v>
      </c>
      <c r="F187" s="66">
        <v>1.4328683026363867E-4</v>
      </c>
    </row>
    <row r="188" spans="1:6" x14ac:dyDescent="0.2">
      <c r="A188" s="63" t="s">
        <v>194</v>
      </c>
      <c r="B188" s="63" t="s">
        <v>200</v>
      </c>
      <c r="C188" s="64">
        <v>56</v>
      </c>
      <c r="D188" s="65">
        <v>7401678</v>
      </c>
      <c r="E188" s="65">
        <v>444100.68</v>
      </c>
      <c r="F188" s="66">
        <v>6.1261040633717612E-4</v>
      </c>
    </row>
    <row r="189" spans="1:6" x14ac:dyDescent="0.2">
      <c r="A189" s="63" t="s">
        <v>194</v>
      </c>
      <c r="B189" s="63" t="s">
        <v>201</v>
      </c>
      <c r="C189" s="64">
        <v>45</v>
      </c>
      <c r="D189" s="65">
        <v>1283565</v>
      </c>
      <c r="E189" s="65">
        <v>77013.899999999994</v>
      </c>
      <c r="F189" s="66">
        <v>1.0623608271126862E-4</v>
      </c>
    </row>
    <row r="190" spans="1:6" x14ac:dyDescent="0.2">
      <c r="A190" s="63" t="s">
        <v>194</v>
      </c>
      <c r="B190" s="63" t="s">
        <v>202</v>
      </c>
      <c r="C190" s="64">
        <v>26</v>
      </c>
      <c r="D190" s="65">
        <v>1465905</v>
      </c>
      <c r="E190" s="65">
        <v>85424.320000000007</v>
      </c>
      <c r="F190" s="66">
        <v>1.1783775558793776E-4</v>
      </c>
    </row>
    <row r="191" spans="1:6" x14ac:dyDescent="0.2">
      <c r="A191" s="63" t="s">
        <v>194</v>
      </c>
      <c r="B191" s="63" t="s">
        <v>203</v>
      </c>
      <c r="C191" s="64">
        <v>15</v>
      </c>
      <c r="D191" s="65">
        <v>371610</v>
      </c>
      <c r="E191" s="65">
        <v>22296.6</v>
      </c>
      <c r="F191" s="66">
        <v>3.075683015377837E-5</v>
      </c>
    </row>
    <row r="192" spans="1:6" x14ac:dyDescent="0.2">
      <c r="A192" s="63" t="s">
        <v>194</v>
      </c>
      <c r="B192" s="63" t="s">
        <v>204</v>
      </c>
      <c r="C192" s="64">
        <v>12</v>
      </c>
      <c r="D192" s="65">
        <v>204471</v>
      </c>
      <c r="E192" s="65">
        <v>12268.26</v>
      </c>
      <c r="F192" s="66">
        <v>1.6923333113676214E-5</v>
      </c>
    </row>
    <row r="193" spans="1:6" x14ac:dyDescent="0.2">
      <c r="A193" s="63" t="s">
        <v>194</v>
      </c>
      <c r="B193" s="63" t="s">
        <v>52</v>
      </c>
      <c r="C193" s="64">
        <v>79</v>
      </c>
      <c r="D193" s="65">
        <v>2366752</v>
      </c>
      <c r="E193" s="65">
        <v>138769.29</v>
      </c>
      <c r="F193" s="66">
        <v>1.9142396074246369E-4</v>
      </c>
    </row>
    <row r="194" spans="1:6" x14ac:dyDescent="0.2">
      <c r="A194" s="63" t="s">
        <v>194</v>
      </c>
      <c r="B194" s="63" t="s">
        <v>53</v>
      </c>
      <c r="C194" s="64">
        <v>672</v>
      </c>
      <c r="D194" s="65">
        <v>46344084</v>
      </c>
      <c r="E194" s="65">
        <v>2772904.26</v>
      </c>
      <c r="F194" s="66">
        <v>3.8250560783934994E-3</v>
      </c>
    </row>
    <row r="195" spans="1:6" x14ac:dyDescent="0.2">
      <c r="A195" s="63" t="s">
        <v>205</v>
      </c>
      <c r="B195" s="63" t="s">
        <v>205</v>
      </c>
      <c r="C195" s="64">
        <v>620</v>
      </c>
      <c r="D195" s="65">
        <v>105216190</v>
      </c>
      <c r="E195" s="65">
        <v>6292746.5199999996</v>
      </c>
      <c r="F195" s="66">
        <v>8.6804685878752782E-3</v>
      </c>
    </row>
    <row r="196" spans="1:6" x14ac:dyDescent="0.2">
      <c r="A196" s="63" t="s">
        <v>205</v>
      </c>
      <c r="B196" s="63" t="s">
        <v>206</v>
      </c>
      <c r="C196" s="64">
        <v>220</v>
      </c>
      <c r="D196" s="65">
        <v>22915174</v>
      </c>
      <c r="E196" s="65">
        <v>1371753.37</v>
      </c>
      <c r="F196" s="66">
        <v>1.8922519762637848E-3</v>
      </c>
    </row>
    <row r="197" spans="1:6" x14ac:dyDescent="0.2">
      <c r="A197" s="63" t="s">
        <v>205</v>
      </c>
      <c r="B197" s="63" t="s">
        <v>207</v>
      </c>
      <c r="C197" s="64">
        <v>79</v>
      </c>
      <c r="D197" s="65">
        <v>3639227</v>
      </c>
      <c r="E197" s="65">
        <v>218353.62</v>
      </c>
      <c r="F197" s="66">
        <v>3.012057983639956E-4</v>
      </c>
    </row>
    <row r="198" spans="1:6" x14ac:dyDescent="0.2">
      <c r="A198" s="63" t="s">
        <v>205</v>
      </c>
      <c r="B198" s="63" t="s">
        <v>208</v>
      </c>
      <c r="C198" s="64">
        <v>41</v>
      </c>
      <c r="D198" s="65">
        <v>2022165</v>
      </c>
      <c r="E198" s="65">
        <v>121329.9</v>
      </c>
      <c r="F198" s="66">
        <v>1.6736736214826092E-4</v>
      </c>
    </row>
    <row r="199" spans="1:6" x14ac:dyDescent="0.2">
      <c r="A199" s="63" t="s">
        <v>205</v>
      </c>
      <c r="B199" s="63" t="s">
        <v>209</v>
      </c>
      <c r="C199" s="64">
        <v>34</v>
      </c>
      <c r="D199" s="65">
        <v>975442</v>
      </c>
      <c r="E199" s="65">
        <v>58526.52</v>
      </c>
      <c r="F199" s="66">
        <v>8.0733844403707873E-5</v>
      </c>
    </row>
    <row r="200" spans="1:6" x14ac:dyDescent="0.2">
      <c r="A200" s="63" t="s">
        <v>205</v>
      </c>
      <c r="B200" s="63" t="s">
        <v>210</v>
      </c>
      <c r="C200" s="64">
        <v>25</v>
      </c>
      <c r="D200" s="65">
        <v>873312</v>
      </c>
      <c r="E200" s="65">
        <v>52347.34</v>
      </c>
      <c r="F200" s="66">
        <v>7.2210034058201194E-5</v>
      </c>
    </row>
    <row r="201" spans="1:6" x14ac:dyDescent="0.2">
      <c r="A201" s="63" t="s">
        <v>205</v>
      </c>
      <c r="B201" s="63" t="s">
        <v>211</v>
      </c>
      <c r="C201" s="64">
        <v>22</v>
      </c>
      <c r="D201" s="65">
        <v>681587</v>
      </c>
      <c r="E201" s="65">
        <v>40895.22</v>
      </c>
      <c r="F201" s="66">
        <v>5.6412517408098118E-5</v>
      </c>
    </row>
    <row r="202" spans="1:6" x14ac:dyDescent="0.2">
      <c r="A202" s="63" t="s">
        <v>205</v>
      </c>
      <c r="B202" s="63" t="s">
        <v>213</v>
      </c>
      <c r="C202" s="64">
        <v>14</v>
      </c>
      <c r="D202" s="65">
        <v>432621</v>
      </c>
      <c r="E202" s="65">
        <v>25957.26</v>
      </c>
      <c r="F202" s="66">
        <v>3.5806492338628541E-5</v>
      </c>
    </row>
    <row r="203" spans="1:6" x14ac:dyDescent="0.2">
      <c r="A203" s="63" t="s">
        <v>205</v>
      </c>
      <c r="B203" s="63" t="s">
        <v>214</v>
      </c>
      <c r="C203" s="64">
        <v>14</v>
      </c>
      <c r="D203" s="65">
        <v>732035</v>
      </c>
      <c r="E203" s="65">
        <v>43922.1</v>
      </c>
      <c r="F203" s="66">
        <v>6.0587917875248648E-5</v>
      </c>
    </row>
    <row r="204" spans="1:6" x14ac:dyDescent="0.2">
      <c r="A204" s="63" t="s">
        <v>205</v>
      </c>
      <c r="B204" s="63" t="s">
        <v>212</v>
      </c>
      <c r="C204" s="64">
        <v>12</v>
      </c>
      <c r="D204" s="65">
        <v>206126</v>
      </c>
      <c r="E204" s="65">
        <v>12367.56</v>
      </c>
      <c r="F204" s="66">
        <v>1.7060311542417375E-5</v>
      </c>
    </row>
    <row r="205" spans="1:6" x14ac:dyDescent="0.2">
      <c r="A205" s="63" t="s">
        <v>205</v>
      </c>
      <c r="B205" s="63" t="s">
        <v>215</v>
      </c>
      <c r="C205" s="64">
        <v>12</v>
      </c>
      <c r="D205" s="65">
        <v>400082</v>
      </c>
      <c r="E205" s="65">
        <v>24004.92</v>
      </c>
      <c r="F205" s="66">
        <v>3.3113355726659561E-5</v>
      </c>
    </row>
    <row r="206" spans="1:6" x14ac:dyDescent="0.2">
      <c r="A206" s="63" t="s">
        <v>205</v>
      </c>
      <c r="B206" s="63" t="s">
        <v>52</v>
      </c>
      <c r="C206" s="64">
        <v>47</v>
      </c>
      <c r="D206" s="65">
        <v>1199002</v>
      </c>
      <c r="E206" s="65">
        <v>69475.67</v>
      </c>
      <c r="F206" s="66">
        <v>9.5837543930911242E-5</v>
      </c>
    </row>
    <row r="207" spans="1:6" x14ac:dyDescent="0.2">
      <c r="A207" s="63" t="s">
        <v>205</v>
      </c>
      <c r="B207" s="63" t="s">
        <v>53</v>
      </c>
      <c r="C207" s="64">
        <v>1140</v>
      </c>
      <c r="D207" s="65">
        <v>139292963</v>
      </c>
      <c r="E207" s="65">
        <v>8331680</v>
      </c>
      <c r="F207" s="66">
        <v>1.1493055741935192E-2</v>
      </c>
    </row>
    <row r="208" spans="1:6" x14ac:dyDescent="0.2">
      <c r="A208" s="63" t="s">
        <v>216</v>
      </c>
      <c r="B208" s="63" t="s">
        <v>217</v>
      </c>
      <c r="C208" s="64">
        <v>271</v>
      </c>
      <c r="D208" s="65">
        <v>32504872</v>
      </c>
      <c r="E208" s="65">
        <v>1944399.22</v>
      </c>
      <c r="F208" s="66">
        <v>2.6821827794676835E-3</v>
      </c>
    </row>
    <row r="209" spans="1:6" x14ac:dyDescent="0.2">
      <c r="A209" s="63" t="s">
        <v>216</v>
      </c>
      <c r="B209" s="63" t="s">
        <v>218</v>
      </c>
      <c r="C209" s="64">
        <v>37</v>
      </c>
      <c r="D209" s="65">
        <v>988176</v>
      </c>
      <c r="E209" s="65">
        <v>59290.559999999998</v>
      </c>
      <c r="F209" s="66">
        <v>8.1787792024003926E-5</v>
      </c>
    </row>
    <row r="210" spans="1:6" x14ac:dyDescent="0.2">
      <c r="A210" s="63" t="s">
        <v>216</v>
      </c>
      <c r="B210" s="63" t="s">
        <v>220</v>
      </c>
      <c r="C210" s="64">
        <v>28</v>
      </c>
      <c r="D210" s="65">
        <v>649678</v>
      </c>
      <c r="E210" s="65">
        <v>38980.68</v>
      </c>
      <c r="F210" s="66">
        <v>5.3771523642115194E-5</v>
      </c>
    </row>
    <row r="211" spans="1:6" x14ac:dyDescent="0.2">
      <c r="A211" s="63" t="s">
        <v>216</v>
      </c>
      <c r="B211" s="63" t="s">
        <v>219</v>
      </c>
      <c r="C211" s="64">
        <v>28</v>
      </c>
      <c r="D211" s="65">
        <v>772749</v>
      </c>
      <c r="E211" s="65">
        <v>46364.94</v>
      </c>
      <c r="F211" s="66">
        <v>6.3957669988703444E-5</v>
      </c>
    </row>
    <row r="212" spans="1:6" x14ac:dyDescent="0.2">
      <c r="A212" s="63" t="s">
        <v>216</v>
      </c>
      <c r="B212" s="63" t="s">
        <v>221</v>
      </c>
      <c r="C212" s="64">
        <v>22</v>
      </c>
      <c r="D212" s="65">
        <v>780633</v>
      </c>
      <c r="E212" s="65">
        <v>46837.98</v>
      </c>
      <c r="F212" s="66">
        <v>6.4610200461329007E-5</v>
      </c>
    </row>
    <row r="213" spans="1:6" x14ac:dyDescent="0.2">
      <c r="A213" s="63" t="s">
        <v>216</v>
      </c>
      <c r="B213" s="63" t="s">
        <v>222</v>
      </c>
      <c r="C213" s="64">
        <v>19</v>
      </c>
      <c r="D213" s="65">
        <v>462808</v>
      </c>
      <c r="E213" s="65">
        <v>27768.48</v>
      </c>
      <c r="F213" s="66">
        <v>3.83049623255829E-5</v>
      </c>
    </row>
    <row r="214" spans="1:6" x14ac:dyDescent="0.2">
      <c r="A214" s="63" t="s">
        <v>216</v>
      </c>
      <c r="B214" s="63" t="s">
        <v>223</v>
      </c>
      <c r="C214" s="64">
        <v>14</v>
      </c>
      <c r="D214" s="65">
        <v>981099</v>
      </c>
      <c r="E214" s="65">
        <v>58865.94</v>
      </c>
      <c r="F214" s="66">
        <v>8.1202054054093828E-5</v>
      </c>
    </row>
    <row r="215" spans="1:6" x14ac:dyDescent="0.2">
      <c r="A215" s="63" t="s">
        <v>216</v>
      </c>
      <c r="B215" s="63" t="s">
        <v>224</v>
      </c>
      <c r="C215" s="64">
        <v>12</v>
      </c>
      <c r="D215" s="65">
        <v>372300</v>
      </c>
      <c r="E215" s="65">
        <v>22338</v>
      </c>
      <c r="F215" s="66">
        <v>3.0813938985096442E-5</v>
      </c>
    </row>
    <row r="216" spans="1:6" x14ac:dyDescent="0.2">
      <c r="A216" s="63" t="s">
        <v>216</v>
      </c>
      <c r="B216" s="63" t="s">
        <v>52</v>
      </c>
      <c r="C216" s="64">
        <v>34</v>
      </c>
      <c r="D216" s="65">
        <v>794320</v>
      </c>
      <c r="E216" s="65">
        <v>47130.48</v>
      </c>
      <c r="F216" s="66">
        <v>6.5013686769554497E-5</v>
      </c>
    </row>
    <row r="217" spans="1:6" x14ac:dyDescent="0.2">
      <c r="A217" s="63" t="s">
        <v>216</v>
      </c>
      <c r="B217" s="63" t="s">
        <v>53</v>
      </c>
      <c r="C217" s="64">
        <v>465</v>
      </c>
      <c r="D217" s="65">
        <v>38306635</v>
      </c>
      <c r="E217" s="65">
        <v>2291976.2799999998</v>
      </c>
      <c r="F217" s="66">
        <v>3.1616446077181622E-3</v>
      </c>
    </row>
    <row r="218" spans="1:6" x14ac:dyDescent="0.2">
      <c r="A218" s="63" t="s">
        <v>225</v>
      </c>
      <c r="B218" s="63" t="s">
        <v>226</v>
      </c>
      <c r="C218" s="64">
        <v>387</v>
      </c>
      <c r="D218" s="65">
        <v>210264053</v>
      </c>
      <c r="E218" s="65">
        <v>12524019.359999999</v>
      </c>
      <c r="F218" s="66">
        <v>1.7276137899865995E-2</v>
      </c>
    </row>
    <row r="219" spans="1:6" x14ac:dyDescent="0.2">
      <c r="A219" s="63" t="s">
        <v>225</v>
      </c>
      <c r="B219" s="63" t="s">
        <v>227</v>
      </c>
      <c r="C219" s="64">
        <v>341</v>
      </c>
      <c r="D219" s="65">
        <v>116962958</v>
      </c>
      <c r="E219" s="65">
        <v>7013807.8200000003</v>
      </c>
      <c r="F219" s="66">
        <v>9.6751296543411362E-3</v>
      </c>
    </row>
    <row r="220" spans="1:6" x14ac:dyDescent="0.2">
      <c r="A220" s="63" t="s">
        <v>225</v>
      </c>
      <c r="B220" s="63" t="s">
        <v>228</v>
      </c>
      <c r="C220" s="64">
        <v>233</v>
      </c>
      <c r="D220" s="65">
        <v>21976189</v>
      </c>
      <c r="E220" s="65">
        <v>1317806.0800000001</v>
      </c>
      <c r="F220" s="66">
        <v>1.8178349065855995E-3</v>
      </c>
    </row>
    <row r="221" spans="1:6" x14ac:dyDescent="0.2">
      <c r="A221" s="63" t="s">
        <v>225</v>
      </c>
      <c r="B221" s="63" t="s">
        <v>229</v>
      </c>
      <c r="C221" s="64">
        <v>209</v>
      </c>
      <c r="D221" s="65">
        <v>25661334</v>
      </c>
      <c r="E221" s="65">
        <v>1536989.41</v>
      </c>
      <c r="F221" s="66">
        <v>2.1201852404189891E-3</v>
      </c>
    </row>
    <row r="222" spans="1:6" x14ac:dyDescent="0.2">
      <c r="A222" s="63" t="s">
        <v>225</v>
      </c>
      <c r="B222" s="63" t="s">
        <v>230</v>
      </c>
      <c r="C222" s="64">
        <v>74</v>
      </c>
      <c r="D222" s="65">
        <v>6550775</v>
      </c>
      <c r="E222" s="65">
        <v>393046.5</v>
      </c>
      <c r="F222" s="66">
        <v>5.4218420938784617E-4</v>
      </c>
    </row>
    <row r="223" spans="1:6" x14ac:dyDescent="0.2">
      <c r="A223" s="63" t="s">
        <v>225</v>
      </c>
      <c r="B223" s="63" t="s">
        <v>231</v>
      </c>
      <c r="C223" s="64">
        <v>68</v>
      </c>
      <c r="D223" s="65">
        <v>3617823</v>
      </c>
      <c r="E223" s="65">
        <v>217036.08</v>
      </c>
      <c r="F223" s="66">
        <v>2.9938833049890362E-4</v>
      </c>
    </row>
    <row r="224" spans="1:6" x14ac:dyDescent="0.2">
      <c r="A224" s="63" t="s">
        <v>225</v>
      </c>
      <c r="B224" s="63" t="s">
        <v>233</v>
      </c>
      <c r="C224" s="64">
        <v>53</v>
      </c>
      <c r="D224" s="65">
        <v>1248645</v>
      </c>
      <c r="E224" s="65">
        <v>74918.7</v>
      </c>
      <c r="F224" s="66">
        <v>1.0334587924804122E-4</v>
      </c>
    </row>
    <row r="225" spans="1:6" x14ac:dyDescent="0.2">
      <c r="A225" s="63" t="s">
        <v>225</v>
      </c>
      <c r="B225" s="63" t="s">
        <v>232</v>
      </c>
      <c r="C225" s="64">
        <v>52</v>
      </c>
      <c r="D225" s="65">
        <v>1712556</v>
      </c>
      <c r="E225" s="65">
        <v>102673.5</v>
      </c>
      <c r="F225" s="66">
        <v>1.4163197082936248E-4</v>
      </c>
    </row>
    <row r="226" spans="1:6" x14ac:dyDescent="0.2">
      <c r="A226" s="63" t="s">
        <v>225</v>
      </c>
      <c r="B226" s="63" t="s">
        <v>234</v>
      </c>
      <c r="C226" s="64">
        <v>37</v>
      </c>
      <c r="D226" s="65">
        <v>5230213</v>
      </c>
      <c r="E226" s="65">
        <v>313734.28000000003</v>
      </c>
      <c r="F226" s="66">
        <v>4.3277773128539543E-4</v>
      </c>
    </row>
    <row r="227" spans="1:6" x14ac:dyDescent="0.2">
      <c r="A227" s="63" t="s">
        <v>225</v>
      </c>
      <c r="B227" s="63" t="s">
        <v>235</v>
      </c>
      <c r="C227" s="64">
        <v>36</v>
      </c>
      <c r="D227" s="65">
        <v>3594221</v>
      </c>
      <c r="E227" s="65">
        <v>215653.26</v>
      </c>
      <c r="F227" s="66">
        <v>2.9748081276645801E-4</v>
      </c>
    </row>
    <row r="228" spans="1:6" x14ac:dyDescent="0.2">
      <c r="A228" s="63" t="s">
        <v>225</v>
      </c>
      <c r="B228" s="63" t="s">
        <v>236</v>
      </c>
      <c r="C228" s="64">
        <v>30</v>
      </c>
      <c r="D228" s="65">
        <v>1088444</v>
      </c>
      <c r="E228" s="65">
        <v>65306.64</v>
      </c>
      <c r="F228" s="66">
        <v>9.0086615645163339E-5</v>
      </c>
    </row>
    <row r="229" spans="1:6" x14ac:dyDescent="0.2">
      <c r="A229" s="63" t="s">
        <v>225</v>
      </c>
      <c r="B229" s="63" t="s">
        <v>237</v>
      </c>
      <c r="C229" s="64">
        <v>28</v>
      </c>
      <c r="D229" s="65">
        <v>2226687</v>
      </c>
      <c r="E229" s="65">
        <v>133601.22</v>
      </c>
      <c r="F229" s="66">
        <v>1.8429491634946936E-4</v>
      </c>
    </row>
    <row r="230" spans="1:6" x14ac:dyDescent="0.2">
      <c r="A230" s="63" t="s">
        <v>225</v>
      </c>
      <c r="B230" s="63" t="s">
        <v>238</v>
      </c>
      <c r="C230" s="64">
        <v>25</v>
      </c>
      <c r="D230" s="65">
        <v>1789779</v>
      </c>
      <c r="E230" s="65">
        <v>107386.74</v>
      </c>
      <c r="F230" s="66">
        <v>1.4813360435886899E-4</v>
      </c>
    </row>
    <row r="231" spans="1:6" x14ac:dyDescent="0.2">
      <c r="A231" s="63" t="s">
        <v>225</v>
      </c>
      <c r="B231" s="63" t="s">
        <v>239</v>
      </c>
      <c r="C231" s="64">
        <v>22</v>
      </c>
      <c r="D231" s="65">
        <v>602582</v>
      </c>
      <c r="E231" s="65">
        <v>36154.92</v>
      </c>
      <c r="F231" s="66">
        <v>4.9873556222179381E-5</v>
      </c>
    </row>
    <row r="232" spans="1:6" x14ac:dyDescent="0.2">
      <c r="A232" s="63" t="s">
        <v>225</v>
      </c>
      <c r="B232" s="63" t="s">
        <v>241</v>
      </c>
      <c r="C232" s="64">
        <v>14</v>
      </c>
      <c r="D232" s="65">
        <v>15382876</v>
      </c>
      <c r="E232" s="65">
        <v>922972.56</v>
      </c>
      <c r="F232" s="66">
        <v>1.2731856096677529E-3</v>
      </c>
    </row>
    <row r="233" spans="1:6" x14ac:dyDescent="0.2">
      <c r="A233" s="63" t="s">
        <v>225</v>
      </c>
      <c r="B233" s="63" t="s">
        <v>240</v>
      </c>
      <c r="C233" s="64">
        <v>12</v>
      </c>
      <c r="D233" s="65">
        <v>2978176</v>
      </c>
      <c r="E233" s="65">
        <v>178690.56</v>
      </c>
      <c r="F233" s="66">
        <v>2.4649297220219869E-4</v>
      </c>
    </row>
    <row r="234" spans="1:6" x14ac:dyDescent="0.2">
      <c r="A234" s="63" t="s">
        <v>225</v>
      </c>
      <c r="B234" s="63" t="s">
        <v>52</v>
      </c>
      <c r="C234" s="64">
        <v>61</v>
      </c>
      <c r="D234" s="65">
        <v>2253687</v>
      </c>
      <c r="E234" s="65">
        <v>130761.65</v>
      </c>
      <c r="F234" s="66">
        <v>1.803778988580238E-4</v>
      </c>
    </row>
    <row r="235" spans="1:6" x14ac:dyDescent="0.2">
      <c r="A235" s="63" t="s">
        <v>225</v>
      </c>
      <c r="B235" s="63" t="s">
        <v>53</v>
      </c>
      <c r="C235" s="64">
        <v>1682</v>
      </c>
      <c r="D235" s="65">
        <v>423140998</v>
      </c>
      <c r="E235" s="65">
        <v>25284559.280000001</v>
      </c>
      <c r="F235" s="66">
        <v>3.4878541808531387E-2</v>
      </c>
    </row>
    <row r="236" spans="1:6" x14ac:dyDescent="0.2">
      <c r="A236" s="63" t="s">
        <v>242</v>
      </c>
      <c r="B236" s="63" t="s">
        <v>243</v>
      </c>
      <c r="C236" s="64">
        <v>252</v>
      </c>
      <c r="D236" s="65">
        <v>26712159</v>
      </c>
      <c r="E236" s="65">
        <v>1600520.32</v>
      </c>
      <c r="F236" s="66">
        <v>2.2078223424159297E-3</v>
      </c>
    </row>
    <row r="237" spans="1:6" x14ac:dyDescent="0.2">
      <c r="A237" s="63" t="s">
        <v>242</v>
      </c>
      <c r="B237" s="63" t="s">
        <v>244</v>
      </c>
      <c r="C237" s="64">
        <v>21</v>
      </c>
      <c r="D237" s="65">
        <v>696047</v>
      </c>
      <c r="E237" s="65">
        <v>41762.82</v>
      </c>
      <c r="F237" s="66">
        <v>5.7609319873111529E-5</v>
      </c>
    </row>
    <row r="238" spans="1:6" x14ac:dyDescent="0.2">
      <c r="A238" s="63" t="s">
        <v>242</v>
      </c>
      <c r="B238" s="63" t="s">
        <v>245</v>
      </c>
      <c r="C238" s="64">
        <v>20</v>
      </c>
      <c r="D238" s="65">
        <v>907567</v>
      </c>
      <c r="E238" s="65">
        <v>54454.02</v>
      </c>
      <c r="F238" s="66">
        <v>7.5116073496876232E-5</v>
      </c>
    </row>
    <row r="239" spans="1:6" x14ac:dyDescent="0.2">
      <c r="A239" s="63" t="s">
        <v>242</v>
      </c>
      <c r="B239" s="63" t="s">
        <v>52</v>
      </c>
      <c r="C239" s="64">
        <v>14</v>
      </c>
      <c r="D239" s="65">
        <v>491518</v>
      </c>
      <c r="E239" s="65">
        <v>29064.22</v>
      </c>
      <c r="F239" s="66">
        <v>4.0092358390608818E-5</v>
      </c>
    </row>
    <row r="240" spans="1:6" x14ac:dyDescent="0.2">
      <c r="A240" s="63" t="s">
        <v>242</v>
      </c>
      <c r="B240" s="63" t="s">
        <v>53</v>
      </c>
      <c r="C240" s="64">
        <v>307</v>
      </c>
      <c r="D240" s="65">
        <v>28807291</v>
      </c>
      <c r="E240" s="65">
        <v>1725801.38</v>
      </c>
      <c r="F240" s="66">
        <v>2.3806400941765258E-3</v>
      </c>
    </row>
    <row r="241" spans="1:6" x14ac:dyDescent="0.2">
      <c r="A241" s="63" t="s">
        <v>246</v>
      </c>
      <c r="B241" s="63" t="s">
        <v>248</v>
      </c>
      <c r="C241" s="64">
        <v>88</v>
      </c>
      <c r="D241" s="65">
        <v>10700953</v>
      </c>
      <c r="E241" s="65">
        <v>641322.9</v>
      </c>
      <c r="F241" s="66">
        <v>8.8466669846651931E-4</v>
      </c>
    </row>
    <row r="242" spans="1:6" x14ac:dyDescent="0.2">
      <c r="A242" s="63" t="s">
        <v>246</v>
      </c>
      <c r="B242" s="63" t="s">
        <v>247</v>
      </c>
      <c r="C242" s="64">
        <v>82</v>
      </c>
      <c r="D242" s="65">
        <v>4568571</v>
      </c>
      <c r="E242" s="65">
        <v>272074</v>
      </c>
      <c r="F242" s="66">
        <v>3.7530985922782387E-4</v>
      </c>
    </row>
    <row r="243" spans="1:6" x14ac:dyDescent="0.2">
      <c r="A243" s="63" t="s">
        <v>246</v>
      </c>
      <c r="B243" s="63" t="s">
        <v>249</v>
      </c>
      <c r="C243" s="64">
        <v>14</v>
      </c>
      <c r="D243" s="65">
        <v>133734</v>
      </c>
      <c r="E243" s="65">
        <v>8024.04</v>
      </c>
      <c r="F243" s="66">
        <v>1.106868470650789E-5</v>
      </c>
    </row>
    <row r="244" spans="1:6" x14ac:dyDescent="0.2">
      <c r="A244" s="63" t="s">
        <v>246</v>
      </c>
      <c r="B244" s="63" t="s">
        <v>250</v>
      </c>
      <c r="C244" s="64">
        <v>12</v>
      </c>
      <c r="D244" s="65">
        <v>949436</v>
      </c>
      <c r="E244" s="65">
        <v>56966.16</v>
      </c>
      <c r="F244" s="66">
        <v>7.8581420827972132E-5</v>
      </c>
    </row>
    <row r="245" spans="1:6" x14ac:dyDescent="0.2">
      <c r="A245" s="63" t="s">
        <v>246</v>
      </c>
      <c r="B245" s="63" t="s">
        <v>52</v>
      </c>
      <c r="C245" s="64">
        <v>37</v>
      </c>
      <c r="D245" s="65">
        <v>956075</v>
      </c>
      <c r="E245" s="65">
        <v>57133.71</v>
      </c>
      <c r="F245" s="66">
        <v>7.8812546061965899E-5</v>
      </c>
    </row>
    <row r="246" spans="1:6" x14ac:dyDescent="0.2">
      <c r="A246" s="63" t="s">
        <v>246</v>
      </c>
      <c r="B246" s="63" t="s">
        <v>53</v>
      </c>
      <c r="C246" s="64">
        <v>233</v>
      </c>
      <c r="D246" s="65">
        <v>17308769</v>
      </c>
      <c r="E246" s="65">
        <v>1035520.81</v>
      </c>
      <c r="F246" s="66">
        <v>1.428439209290789E-3</v>
      </c>
    </row>
    <row r="247" spans="1:6" x14ac:dyDescent="0.2">
      <c r="A247" s="63" t="s">
        <v>251</v>
      </c>
      <c r="B247" s="63" t="s">
        <v>252</v>
      </c>
      <c r="C247" s="64">
        <v>301</v>
      </c>
      <c r="D247" s="65">
        <v>31485659</v>
      </c>
      <c r="E247" s="65">
        <v>1884341.48</v>
      </c>
      <c r="F247" s="66">
        <v>2.5993367083806218E-3</v>
      </c>
    </row>
    <row r="248" spans="1:6" x14ac:dyDescent="0.2">
      <c r="A248" s="63" t="s">
        <v>251</v>
      </c>
      <c r="B248" s="63" t="s">
        <v>253</v>
      </c>
      <c r="C248" s="64">
        <v>54</v>
      </c>
      <c r="D248" s="65">
        <v>5126161</v>
      </c>
      <c r="E248" s="65">
        <v>307474.43</v>
      </c>
      <c r="F248" s="66">
        <v>4.2414264148524071E-4</v>
      </c>
    </row>
    <row r="249" spans="1:6" x14ac:dyDescent="0.2">
      <c r="A249" s="63" t="s">
        <v>251</v>
      </c>
      <c r="B249" s="63" t="s">
        <v>254</v>
      </c>
      <c r="C249" s="64">
        <v>49</v>
      </c>
      <c r="D249" s="65">
        <v>1749981</v>
      </c>
      <c r="E249" s="65">
        <v>104998.86</v>
      </c>
      <c r="F249" s="66">
        <v>1.448396662881495E-4</v>
      </c>
    </row>
    <row r="250" spans="1:6" x14ac:dyDescent="0.2">
      <c r="A250" s="63" t="s">
        <v>251</v>
      </c>
      <c r="B250" s="63" t="s">
        <v>255</v>
      </c>
      <c r="C250" s="64">
        <v>40</v>
      </c>
      <c r="D250" s="65">
        <v>783515</v>
      </c>
      <c r="E250" s="65">
        <v>47010.9</v>
      </c>
      <c r="F250" s="66">
        <v>6.4848733290109691E-5</v>
      </c>
    </row>
    <row r="251" spans="1:6" x14ac:dyDescent="0.2">
      <c r="A251" s="63" t="s">
        <v>251</v>
      </c>
      <c r="B251" s="63" t="s">
        <v>256</v>
      </c>
      <c r="C251" s="64">
        <v>36</v>
      </c>
      <c r="D251" s="65">
        <v>1803413</v>
      </c>
      <c r="E251" s="65">
        <v>108204.78</v>
      </c>
      <c r="F251" s="66">
        <v>1.4926204175914513E-4</v>
      </c>
    </row>
    <row r="252" spans="1:6" x14ac:dyDescent="0.2">
      <c r="A252" s="63" t="s">
        <v>251</v>
      </c>
      <c r="B252" s="63" t="s">
        <v>200</v>
      </c>
      <c r="C252" s="64">
        <v>25</v>
      </c>
      <c r="D252" s="65">
        <v>1606315</v>
      </c>
      <c r="E252" s="65">
        <v>96378.9</v>
      </c>
      <c r="F252" s="66">
        <v>1.3294894547635021E-4</v>
      </c>
    </row>
    <row r="253" spans="1:6" x14ac:dyDescent="0.2">
      <c r="A253" s="63" t="s">
        <v>251</v>
      </c>
      <c r="B253" s="63" t="s">
        <v>258</v>
      </c>
      <c r="C253" s="64">
        <v>25</v>
      </c>
      <c r="D253" s="65">
        <v>707010</v>
      </c>
      <c r="E253" s="65">
        <v>42420.6</v>
      </c>
      <c r="F253" s="66">
        <v>5.8516688159691198E-5</v>
      </c>
    </row>
    <row r="254" spans="1:6" x14ac:dyDescent="0.2">
      <c r="A254" s="63" t="s">
        <v>251</v>
      </c>
      <c r="B254" s="63" t="s">
        <v>257</v>
      </c>
      <c r="C254" s="64">
        <v>24</v>
      </c>
      <c r="D254" s="65">
        <v>811055</v>
      </c>
      <c r="E254" s="65">
        <v>48663.3</v>
      </c>
      <c r="F254" s="66">
        <v>6.7128120557500396E-5</v>
      </c>
    </row>
    <row r="255" spans="1:6" x14ac:dyDescent="0.2">
      <c r="A255" s="63" t="s">
        <v>251</v>
      </c>
      <c r="B255" s="63" t="s">
        <v>259</v>
      </c>
      <c r="C255" s="64">
        <v>12</v>
      </c>
      <c r="D255" s="65">
        <v>684345</v>
      </c>
      <c r="E255" s="65">
        <v>41060.699999999997</v>
      </c>
      <c r="F255" s="66">
        <v>5.6640787200525983E-5</v>
      </c>
    </row>
    <row r="256" spans="1:6" x14ac:dyDescent="0.2">
      <c r="A256" s="63" t="s">
        <v>251</v>
      </c>
      <c r="B256" s="63" t="s">
        <v>260</v>
      </c>
      <c r="C256" s="64">
        <v>12</v>
      </c>
      <c r="D256" s="65">
        <v>362632</v>
      </c>
      <c r="E256" s="65">
        <v>21757.919999999998</v>
      </c>
      <c r="F256" s="66">
        <v>3.0013753215265894E-5</v>
      </c>
    </row>
    <row r="257" spans="1:6" x14ac:dyDescent="0.2">
      <c r="A257" s="63" t="s">
        <v>251</v>
      </c>
      <c r="B257" s="63" t="s">
        <v>52</v>
      </c>
      <c r="C257" s="64">
        <v>27</v>
      </c>
      <c r="D257" s="65">
        <v>4295638</v>
      </c>
      <c r="E257" s="65">
        <v>256077.81</v>
      </c>
      <c r="F257" s="66">
        <v>3.5324406897560746E-4</v>
      </c>
    </row>
    <row r="258" spans="1:6" x14ac:dyDescent="0.2">
      <c r="A258" s="63" t="s">
        <v>251</v>
      </c>
      <c r="B258" s="63" t="s">
        <v>53</v>
      </c>
      <c r="C258" s="64">
        <v>605</v>
      </c>
      <c r="D258" s="65">
        <v>49415724</v>
      </c>
      <c r="E258" s="65">
        <v>2958389.68</v>
      </c>
      <c r="F258" s="66">
        <v>4.0809221547882081E-3</v>
      </c>
    </row>
    <row r="259" spans="1:6" x14ac:dyDescent="0.2">
      <c r="A259" s="63" t="s">
        <v>261</v>
      </c>
      <c r="B259" s="63" t="s">
        <v>262</v>
      </c>
      <c r="C259" s="64">
        <v>655</v>
      </c>
      <c r="D259" s="65">
        <v>98604583</v>
      </c>
      <c r="E259" s="65">
        <v>5887334.8600000003</v>
      </c>
      <c r="F259" s="66">
        <v>8.1212273776019028E-3</v>
      </c>
    </row>
    <row r="260" spans="1:6" x14ac:dyDescent="0.2">
      <c r="A260" s="63" t="s">
        <v>261</v>
      </c>
      <c r="B260" s="63" t="s">
        <v>263</v>
      </c>
      <c r="C260" s="64">
        <v>201</v>
      </c>
      <c r="D260" s="65">
        <v>65869053</v>
      </c>
      <c r="E260" s="65">
        <v>3949500.92</v>
      </c>
      <c r="F260" s="66">
        <v>5.448101010406583E-3</v>
      </c>
    </row>
    <row r="261" spans="1:6" x14ac:dyDescent="0.2">
      <c r="A261" s="63" t="s">
        <v>261</v>
      </c>
      <c r="B261" s="63" t="s">
        <v>264</v>
      </c>
      <c r="C261" s="64">
        <v>75</v>
      </c>
      <c r="D261" s="65">
        <v>6072287</v>
      </c>
      <c r="E261" s="65">
        <v>364337.22</v>
      </c>
      <c r="F261" s="66">
        <v>5.0258146956216573E-4</v>
      </c>
    </row>
    <row r="262" spans="1:6" x14ac:dyDescent="0.2">
      <c r="A262" s="63" t="s">
        <v>261</v>
      </c>
      <c r="B262" s="63" t="s">
        <v>265</v>
      </c>
      <c r="C262" s="64">
        <v>38</v>
      </c>
      <c r="D262" s="65">
        <v>608806</v>
      </c>
      <c r="E262" s="65">
        <v>36528.36</v>
      </c>
      <c r="F262" s="66">
        <v>5.0388694433952791E-5</v>
      </c>
    </row>
    <row r="263" spans="1:6" x14ac:dyDescent="0.2">
      <c r="A263" s="63" t="s">
        <v>261</v>
      </c>
      <c r="B263" s="63" t="s">
        <v>52</v>
      </c>
      <c r="C263" s="64">
        <v>69</v>
      </c>
      <c r="D263" s="65">
        <v>2690128</v>
      </c>
      <c r="E263" s="65">
        <v>154231.85999999999</v>
      </c>
      <c r="F263" s="66">
        <v>2.1275365402443979E-4</v>
      </c>
    </row>
    <row r="264" spans="1:6" x14ac:dyDescent="0.2">
      <c r="A264" s="63" t="s">
        <v>261</v>
      </c>
      <c r="B264" s="63" t="s">
        <v>53</v>
      </c>
      <c r="C264" s="64">
        <v>1038</v>
      </c>
      <c r="D264" s="65">
        <v>173844857</v>
      </c>
      <c r="E264" s="65">
        <v>10391933.220000001</v>
      </c>
      <c r="F264" s="66">
        <v>1.4335052206029045E-2</v>
      </c>
    </row>
    <row r="265" spans="1:6" x14ac:dyDescent="0.2">
      <c r="A265" s="63" t="s">
        <v>266</v>
      </c>
      <c r="B265" s="63" t="s">
        <v>267</v>
      </c>
      <c r="C265" s="64">
        <v>382</v>
      </c>
      <c r="D265" s="65">
        <v>63073842</v>
      </c>
      <c r="E265" s="65">
        <v>3777476.58</v>
      </c>
      <c r="F265" s="66">
        <v>5.2108036911876973E-3</v>
      </c>
    </row>
    <row r="266" spans="1:6" x14ac:dyDescent="0.2">
      <c r="A266" s="63" t="s">
        <v>266</v>
      </c>
      <c r="B266" s="63" t="s">
        <v>268</v>
      </c>
      <c r="C266" s="64">
        <v>196</v>
      </c>
      <c r="D266" s="65">
        <v>14818206</v>
      </c>
      <c r="E266" s="65">
        <v>885431.8</v>
      </c>
      <c r="F266" s="66">
        <v>1.2214003698032105E-3</v>
      </c>
    </row>
    <row r="267" spans="1:6" x14ac:dyDescent="0.2">
      <c r="A267" s="63" t="s">
        <v>266</v>
      </c>
      <c r="B267" s="63" t="s">
        <v>269</v>
      </c>
      <c r="C267" s="64">
        <v>165</v>
      </c>
      <c r="D267" s="65">
        <v>19671066</v>
      </c>
      <c r="E267" s="65">
        <v>1149228.3600000001</v>
      </c>
      <c r="F267" s="66">
        <v>1.5852919941347682E-3</v>
      </c>
    </row>
    <row r="268" spans="1:6" x14ac:dyDescent="0.2">
      <c r="A268" s="63" t="s">
        <v>266</v>
      </c>
      <c r="B268" s="63" t="s">
        <v>270</v>
      </c>
      <c r="C268" s="64">
        <v>69</v>
      </c>
      <c r="D268" s="65">
        <v>28916265</v>
      </c>
      <c r="E268" s="65">
        <v>1723784.58</v>
      </c>
      <c r="F268" s="66">
        <v>2.3778580388383068E-3</v>
      </c>
    </row>
    <row r="269" spans="1:6" x14ac:dyDescent="0.2">
      <c r="A269" s="63" t="s">
        <v>266</v>
      </c>
      <c r="B269" s="63" t="s">
        <v>271</v>
      </c>
      <c r="C269" s="64">
        <v>51</v>
      </c>
      <c r="D269" s="65">
        <v>3458182</v>
      </c>
      <c r="E269" s="65">
        <v>207490.92</v>
      </c>
      <c r="F269" s="66">
        <v>2.862213514567789E-4</v>
      </c>
    </row>
    <row r="270" spans="1:6" x14ac:dyDescent="0.2">
      <c r="A270" s="63" t="s">
        <v>266</v>
      </c>
      <c r="B270" s="63" t="s">
        <v>272</v>
      </c>
      <c r="C270" s="64">
        <v>16</v>
      </c>
      <c r="D270" s="65">
        <v>254342</v>
      </c>
      <c r="E270" s="65">
        <v>15260.52</v>
      </c>
      <c r="F270" s="66">
        <v>2.1050977355217296E-5</v>
      </c>
    </row>
    <row r="271" spans="1:6" x14ac:dyDescent="0.2">
      <c r="A271" s="63" t="s">
        <v>266</v>
      </c>
      <c r="B271" s="63" t="s">
        <v>274</v>
      </c>
      <c r="C271" s="64">
        <v>11</v>
      </c>
      <c r="D271" s="65">
        <v>268555</v>
      </c>
      <c r="E271" s="65">
        <v>15290.49</v>
      </c>
      <c r="F271" s="66">
        <v>2.1092319183106243E-5</v>
      </c>
    </row>
    <row r="272" spans="1:6" x14ac:dyDescent="0.2">
      <c r="A272" s="63" t="s">
        <v>266</v>
      </c>
      <c r="B272" s="63" t="s">
        <v>273</v>
      </c>
      <c r="C272" s="64">
        <v>10</v>
      </c>
      <c r="D272" s="65">
        <v>639316</v>
      </c>
      <c r="E272" s="65">
        <v>36665.67</v>
      </c>
      <c r="F272" s="66">
        <v>5.0578105391157711E-5</v>
      </c>
    </row>
    <row r="273" spans="1:6" x14ac:dyDescent="0.2">
      <c r="A273" s="63" t="s">
        <v>266</v>
      </c>
      <c r="B273" s="63" t="s">
        <v>52</v>
      </c>
      <c r="C273" s="64">
        <v>56</v>
      </c>
      <c r="D273" s="65">
        <v>1753305</v>
      </c>
      <c r="E273" s="65">
        <v>94960.41</v>
      </c>
      <c r="F273" s="66">
        <v>1.3099222310590663E-4</v>
      </c>
    </row>
    <row r="274" spans="1:6" x14ac:dyDescent="0.2">
      <c r="A274" s="63" t="s">
        <v>266</v>
      </c>
      <c r="B274" s="63" t="s">
        <v>53</v>
      </c>
      <c r="C274" s="64">
        <v>956</v>
      </c>
      <c r="D274" s="65">
        <v>132853079</v>
      </c>
      <c r="E274" s="65">
        <v>7905589.3300000001</v>
      </c>
      <c r="F274" s="66">
        <v>1.090528907045615E-2</v>
      </c>
    </row>
    <row r="275" spans="1:6" x14ac:dyDescent="0.2">
      <c r="A275" s="63" t="s">
        <v>275</v>
      </c>
      <c r="B275" s="63" t="s">
        <v>275</v>
      </c>
      <c r="C275" s="64">
        <v>1766</v>
      </c>
      <c r="D275" s="65">
        <v>338202634</v>
      </c>
      <c r="E275" s="65">
        <v>20199801.370000001</v>
      </c>
      <c r="F275" s="66">
        <v>2.786442147579226E-2</v>
      </c>
    </row>
    <row r="276" spans="1:6" x14ac:dyDescent="0.2">
      <c r="A276" s="63" t="s">
        <v>275</v>
      </c>
      <c r="B276" s="63" t="s">
        <v>256</v>
      </c>
      <c r="C276" s="64">
        <v>215</v>
      </c>
      <c r="D276" s="65">
        <v>27582594</v>
      </c>
      <c r="E276" s="65">
        <v>1650460.72</v>
      </c>
      <c r="F276" s="66">
        <v>2.276712146269959E-3</v>
      </c>
    </row>
    <row r="277" spans="1:6" x14ac:dyDescent="0.2">
      <c r="A277" s="63" t="s">
        <v>275</v>
      </c>
      <c r="B277" s="63" t="s">
        <v>276</v>
      </c>
      <c r="C277" s="64">
        <v>108</v>
      </c>
      <c r="D277" s="65">
        <v>8599059</v>
      </c>
      <c r="E277" s="65">
        <v>515943.54</v>
      </c>
      <c r="F277" s="66">
        <v>7.1171334771755147E-4</v>
      </c>
    </row>
    <row r="278" spans="1:6" x14ac:dyDescent="0.2">
      <c r="A278" s="63" t="s">
        <v>275</v>
      </c>
      <c r="B278" s="63" t="s">
        <v>277</v>
      </c>
      <c r="C278" s="64">
        <v>106</v>
      </c>
      <c r="D278" s="65">
        <v>7235593</v>
      </c>
      <c r="E278" s="65">
        <v>432586.52</v>
      </c>
      <c r="F278" s="66">
        <v>5.9672730920651816E-4</v>
      </c>
    </row>
    <row r="279" spans="1:6" x14ac:dyDescent="0.2">
      <c r="A279" s="63" t="s">
        <v>275</v>
      </c>
      <c r="B279" s="63" t="s">
        <v>278</v>
      </c>
      <c r="C279" s="64">
        <v>70</v>
      </c>
      <c r="D279" s="65">
        <v>3801787</v>
      </c>
      <c r="E279" s="65">
        <v>228107.22</v>
      </c>
      <c r="F279" s="66">
        <v>3.1466030795684354E-4</v>
      </c>
    </row>
    <row r="280" spans="1:6" x14ac:dyDescent="0.2">
      <c r="A280" s="63" t="s">
        <v>275</v>
      </c>
      <c r="B280" s="63" t="s">
        <v>279</v>
      </c>
      <c r="C280" s="64">
        <v>56</v>
      </c>
      <c r="D280" s="65">
        <v>2502926</v>
      </c>
      <c r="E280" s="65">
        <v>150175.56</v>
      </c>
      <c r="F280" s="66">
        <v>2.0715823005160218E-4</v>
      </c>
    </row>
    <row r="281" spans="1:6" x14ac:dyDescent="0.2">
      <c r="A281" s="63" t="s">
        <v>275</v>
      </c>
      <c r="B281" s="63" t="s">
        <v>280</v>
      </c>
      <c r="C281" s="64">
        <v>29</v>
      </c>
      <c r="D281" s="65">
        <v>2834870</v>
      </c>
      <c r="E281" s="65">
        <v>170092.2</v>
      </c>
      <c r="F281" s="66">
        <v>2.346320473023915E-4</v>
      </c>
    </row>
    <row r="282" spans="1:6" x14ac:dyDescent="0.2">
      <c r="A282" s="63" t="s">
        <v>275</v>
      </c>
      <c r="B282" s="63" t="s">
        <v>281</v>
      </c>
      <c r="C282" s="64">
        <v>25</v>
      </c>
      <c r="D282" s="65">
        <v>673876</v>
      </c>
      <c r="E282" s="65">
        <v>40432.559999999998</v>
      </c>
      <c r="F282" s="66">
        <v>5.5774305526513159E-5</v>
      </c>
    </row>
    <row r="283" spans="1:6" x14ac:dyDescent="0.2">
      <c r="A283" s="63" t="s">
        <v>275</v>
      </c>
      <c r="B283" s="63" t="s">
        <v>282</v>
      </c>
      <c r="C283" s="64">
        <v>25</v>
      </c>
      <c r="D283" s="65">
        <v>3306917</v>
      </c>
      <c r="E283" s="65">
        <v>198415.02</v>
      </c>
      <c r="F283" s="66">
        <v>2.7370168860268106E-4</v>
      </c>
    </row>
    <row r="284" spans="1:6" x14ac:dyDescent="0.2">
      <c r="A284" s="63" t="s">
        <v>275</v>
      </c>
      <c r="B284" s="63" t="s">
        <v>285</v>
      </c>
      <c r="C284" s="64">
        <v>24</v>
      </c>
      <c r="D284" s="65">
        <v>778512</v>
      </c>
      <c r="E284" s="65">
        <v>46710.720000000001</v>
      </c>
      <c r="F284" s="66">
        <v>6.4434652879842609E-5</v>
      </c>
    </row>
    <row r="285" spans="1:6" x14ac:dyDescent="0.2">
      <c r="A285" s="63" t="s">
        <v>275</v>
      </c>
      <c r="B285" s="63" t="s">
        <v>283</v>
      </c>
      <c r="C285" s="64">
        <v>23</v>
      </c>
      <c r="D285" s="65">
        <v>325358</v>
      </c>
      <c r="E285" s="65">
        <v>19521.48</v>
      </c>
      <c r="F285" s="66">
        <v>2.6928717594179445E-5</v>
      </c>
    </row>
    <row r="286" spans="1:6" x14ac:dyDescent="0.2">
      <c r="A286" s="63" t="s">
        <v>275</v>
      </c>
      <c r="B286" s="63" t="s">
        <v>284</v>
      </c>
      <c r="C286" s="64">
        <v>21</v>
      </c>
      <c r="D286" s="65">
        <v>415055</v>
      </c>
      <c r="E286" s="65">
        <v>24897.07</v>
      </c>
      <c r="F286" s="66">
        <v>3.4344023452756517E-5</v>
      </c>
    </row>
    <row r="287" spans="1:6" x14ac:dyDescent="0.2">
      <c r="A287" s="63" t="s">
        <v>275</v>
      </c>
      <c r="B287" s="63" t="s">
        <v>286</v>
      </c>
      <c r="C287" s="64">
        <v>21</v>
      </c>
      <c r="D287" s="65">
        <v>777840</v>
      </c>
      <c r="E287" s="65">
        <v>46670.400000000001</v>
      </c>
      <c r="F287" s="66">
        <v>6.4379033844124133E-5</v>
      </c>
    </row>
    <row r="288" spans="1:6" x14ac:dyDescent="0.2">
      <c r="A288" s="63" t="s">
        <v>275</v>
      </c>
      <c r="B288" s="63" t="s">
        <v>52</v>
      </c>
      <c r="C288" s="64">
        <v>62</v>
      </c>
      <c r="D288" s="65">
        <v>2864382</v>
      </c>
      <c r="E288" s="65">
        <v>158805.14000000001</v>
      </c>
      <c r="F288" s="66">
        <v>2.190622210797609E-4</v>
      </c>
    </row>
    <row r="289" spans="1:6" x14ac:dyDescent="0.2">
      <c r="A289" s="63" t="s">
        <v>275</v>
      </c>
      <c r="B289" s="63" t="s">
        <v>53</v>
      </c>
      <c r="C289" s="64">
        <v>2551</v>
      </c>
      <c r="D289" s="65">
        <v>399901403</v>
      </c>
      <c r="E289" s="65">
        <v>23882619.52</v>
      </c>
      <c r="F289" s="66">
        <v>3.2944649507276984E-2</v>
      </c>
    </row>
    <row r="290" spans="1:6" x14ac:dyDescent="0.2">
      <c r="A290" s="63" t="s">
        <v>287</v>
      </c>
      <c r="B290" s="63" t="s">
        <v>288</v>
      </c>
      <c r="C290" s="64">
        <v>231</v>
      </c>
      <c r="D290" s="65">
        <v>20070935</v>
      </c>
      <c r="E290" s="65">
        <v>1201674.02</v>
      </c>
      <c r="F290" s="66">
        <v>1.6576376547701478E-3</v>
      </c>
    </row>
    <row r="291" spans="1:6" x14ac:dyDescent="0.2">
      <c r="A291" s="63" t="s">
        <v>287</v>
      </c>
      <c r="B291" s="63" t="s">
        <v>289</v>
      </c>
      <c r="C291" s="64">
        <v>54</v>
      </c>
      <c r="D291" s="65">
        <v>2258451</v>
      </c>
      <c r="E291" s="65">
        <v>135488.95999999999</v>
      </c>
      <c r="F291" s="66">
        <v>1.8689894111353621E-4</v>
      </c>
    </row>
    <row r="292" spans="1:6" x14ac:dyDescent="0.2">
      <c r="A292" s="63" t="s">
        <v>287</v>
      </c>
      <c r="B292" s="63" t="s">
        <v>290</v>
      </c>
      <c r="C292" s="64">
        <v>19</v>
      </c>
      <c r="D292" s="65">
        <v>263729</v>
      </c>
      <c r="E292" s="65">
        <v>15823.74</v>
      </c>
      <c r="F292" s="66">
        <v>2.1827905760409614E-5</v>
      </c>
    </row>
    <row r="293" spans="1:6" x14ac:dyDescent="0.2">
      <c r="A293" s="63" t="s">
        <v>287</v>
      </c>
      <c r="B293" s="63" t="s">
        <v>291</v>
      </c>
      <c r="C293" s="64">
        <v>14</v>
      </c>
      <c r="D293" s="65">
        <v>175876</v>
      </c>
      <c r="E293" s="65">
        <v>10552.56</v>
      </c>
      <c r="F293" s="66">
        <v>1.4556627270864414E-5</v>
      </c>
    </row>
    <row r="294" spans="1:6" x14ac:dyDescent="0.2">
      <c r="A294" s="63" t="s">
        <v>287</v>
      </c>
      <c r="B294" s="63" t="s">
        <v>52</v>
      </c>
      <c r="C294" s="64">
        <v>15</v>
      </c>
      <c r="D294" s="65">
        <v>290194</v>
      </c>
      <c r="E294" s="65">
        <v>17323.84</v>
      </c>
      <c r="F294" s="66">
        <v>2.3897204259449061E-5</v>
      </c>
    </row>
    <row r="295" spans="1:6" x14ac:dyDescent="0.2">
      <c r="A295" s="63" t="s">
        <v>287</v>
      </c>
      <c r="B295" s="63" t="s">
        <v>53</v>
      </c>
      <c r="C295" s="64">
        <v>333</v>
      </c>
      <c r="D295" s="65">
        <v>23059185</v>
      </c>
      <c r="E295" s="65">
        <v>1380863.12</v>
      </c>
      <c r="F295" s="66">
        <v>1.9048183331744073E-3</v>
      </c>
    </row>
    <row r="296" spans="1:6" x14ac:dyDescent="0.2">
      <c r="A296" s="63" t="s">
        <v>292</v>
      </c>
      <c r="B296" s="63" t="s">
        <v>293</v>
      </c>
      <c r="C296" s="64">
        <v>173</v>
      </c>
      <c r="D296" s="65">
        <v>18831929</v>
      </c>
      <c r="E296" s="65">
        <v>1127661.26</v>
      </c>
      <c r="F296" s="66">
        <v>1.5555414657309058E-3</v>
      </c>
    </row>
    <row r="297" spans="1:6" x14ac:dyDescent="0.2">
      <c r="A297" s="63" t="s">
        <v>292</v>
      </c>
      <c r="B297" s="63" t="s">
        <v>294</v>
      </c>
      <c r="C297" s="64">
        <v>136</v>
      </c>
      <c r="D297" s="65">
        <v>11468410</v>
      </c>
      <c r="E297" s="65">
        <v>686712.13</v>
      </c>
      <c r="F297" s="66">
        <v>9.4727843469180834E-4</v>
      </c>
    </row>
    <row r="298" spans="1:6" x14ac:dyDescent="0.2">
      <c r="A298" s="63" t="s">
        <v>292</v>
      </c>
      <c r="B298" s="63" t="s">
        <v>292</v>
      </c>
      <c r="C298" s="64">
        <v>57</v>
      </c>
      <c r="D298" s="65">
        <v>1936185</v>
      </c>
      <c r="E298" s="65">
        <v>114386.85</v>
      </c>
      <c r="F298" s="66">
        <v>1.5778983868732112E-4</v>
      </c>
    </row>
    <row r="299" spans="1:6" x14ac:dyDescent="0.2">
      <c r="A299" s="63" t="s">
        <v>292</v>
      </c>
      <c r="B299" s="63" t="s">
        <v>296</v>
      </c>
      <c r="C299" s="64">
        <v>37</v>
      </c>
      <c r="D299" s="65">
        <v>1659009</v>
      </c>
      <c r="E299" s="65">
        <v>99540.54</v>
      </c>
      <c r="F299" s="66">
        <v>1.3731023932776217E-4</v>
      </c>
    </row>
    <row r="300" spans="1:6" x14ac:dyDescent="0.2">
      <c r="A300" s="63" t="s">
        <v>292</v>
      </c>
      <c r="B300" s="63" t="s">
        <v>295</v>
      </c>
      <c r="C300" s="64">
        <v>34</v>
      </c>
      <c r="D300" s="65">
        <v>1468313</v>
      </c>
      <c r="E300" s="65">
        <v>87777.32</v>
      </c>
      <c r="F300" s="66">
        <v>1.2108357877855161E-4</v>
      </c>
    </row>
    <row r="301" spans="1:6" x14ac:dyDescent="0.2">
      <c r="A301" s="63" t="s">
        <v>292</v>
      </c>
      <c r="B301" s="63" t="s">
        <v>297</v>
      </c>
      <c r="C301" s="64">
        <v>34</v>
      </c>
      <c r="D301" s="65">
        <v>1684970</v>
      </c>
      <c r="E301" s="65">
        <v>101098.2</v>
      </c>
      <c r="F301" s="66">
        <v>1.3945893841449893E-4</v>
      </c>
    </row>
    <row r="302" spans="1:6" x14ac:dyDescent="0.2">
      <c r="A302" s="63" t="s">
        <v>292</v>
      </c>
      <c r="B302" s="63" t="s">
        <v>299</v>
      </c>
      <c r="C302" s="64">
        <v>23</v>
      </c>
      <c r="D302" s="65">
        <v>1009578</v>
      </c>
      <c r="E302" s="65">
        <v>60574.68</v>
      </c>
      <c r="F302" s="66">
        <v>8.3559158991930425E-5</v>
      </c>
    </row>
    <row r="303" spans="1:6" x14ac:dyDescent="0.2">
      <c r="A303" s="63" t="s">
        <v>292</v>
      </c>
      <c r="B303" s="63" t="s">
        <v>300</v>
      </c>
      <c r="C303" s="64">
        <v>19</v>
      </c>
      <c r="D303" s="65">
        <v>237936</v>
      </c>
      <c r="E303" s="65">
        <v>14276.16</v>
      </c>
      <c r="F303" s="66">
        <v>1.9693111432602491E-5</v>
      </c>
    </row>
    <row r="304" spans="1:6" x14ac:dyDescent="0.2">
      <c r="A304" s="63" t="s">
        <v>292</v>
      </c>
      <c r="B304" s="63" t="s">
        <v>298</v>
      </c>
      <c r="C304" s="64">
        <v>19</v>
      </c>
      <c r="D304" s="65">
        <v>427067</v>
      </c>
      <c r="E304" s="65">
        <v>25624.02</v>
      </c>
      <c r="F304" s="66">
        <v>3.5346807629729204E-5</v>
      </c>
    </row>
    <row r="305" spans="1:6" x14ac:dyDescent="0.2">
      <c r="A305" s="63" t="s">
        <v>292</v>
      </c>
      <c r="B305" s="63" t="s">
        <v>301</v>
      </c>
      <c r="C305" s="64">
        <v>16</v>
      </c>
      <c r="D305" s="65">
        <v>216795</v>
      </c>
      <c r="E305" s="65">
        <v>12902.26</v>
      </c>
      <c r="F305" s="66">
        <v>1.7797898308257247E-5</v>
      </c>
    </row>
    <row r="306" spans="1:6" x14ac:dyDescent="0.2">
      <c r="A306" s="63" t="s">
        <v>292</v>
      </c>
      <c r="B306" s="63" t="s">
        <v>790</v>
      </c>
      <c r="C306" s="64">
        <v>11</v>
      </c>
      <c r="D306" s="65">
        <v>208272</v>
      </c>
      <c r="E306" s="65">
        <v>12485.9</v>
      </c>
      <c r="F306" s="66">
        <v>1.7223554515803369E-5</v>
      </c>
    </row>
    <row r="307" spans="1:6" x14ac:dyDescent="0.2">
      <c r="A307" s="63" t="s">
        <v>292</v>
      </c>
      <c r="B307" s="63" t="s">
        <v>52</v>
      </c>
      <c r="C307" s="64">
        <v>54</v>
      </c>
      <c r="D307" s="65">
        <v>1455956</v>
      </c>
      <c r="E307" s="65">
        <v>85501.98</v>
      </c>
      <c r="F307" s="66">
        <v>1.1794488292707208E-4</v>
      </c>
    </row>
    <row r="308" spans="1:6" x14ac:dyDescent="0.2">
      <c r="A308" s="63" t="s">
        <v>292</v>
      </c>
      <c r="B308" s="63" t="s">
        <v>53</v>
      </c>
      <c r="C308" s="64">
        <v>613</v>
      </c>
      <c r="D308" s="65">
        <v>40604420</v>
      </c>
      <c r="E308" s="65">
        <v>2428541.2999999998</v>
      </c>
      <c r="F308" s="66">
        <v>3.3500279094362427E-3</v>
      </c>
    </row>
    <row r="309" spans="1:6" x14ac:dyDescent="0.2">
      <c r="A309" s="63" t="s">
        <v>302</v>
      </c>
      <c r="B309" s="63" t="s">
        <v>303</v>
      </c>
      <c r="C309" s="64">
        <v>285</v>
      </c>
      <c r="D309" s="65">
        <v>29757523</v>
      </c>
      <c r="E309" s="65">
        <v>1781027.29</v>
      </c>
      <c r="F309" s="66">
        <v>2.4568209439006028E-3</v>
      </c>
    </row>
    <row r="310" spans="1:6" x14ac:dyDescent="0.2">
      <c r="A310" s="63" t="s">
        <v>302</v>
      </c>
      <c r="B310" s="63" t="s">
        <v>304</v>
      </c>
      <c r="C310" s="64">
        <v>41</v>
      </c>
      <c r="D310" s="65">
        <v>1646281</v>
      </c>
      <c r="E310" s="65">
        <v>98776.86</v>
      </c>
      <c r="F310" s="66">
        <v>1.3625678830599935E-4</v>
      </c>
    </row>
    <row r="311" spans="1:6" x14ac:dyDescent="0.2">
      <c r="A311" s="63" t="s">
        <v>302</v>
      </c>
      <c r="B311" s="63" t="s">
        <v>302</v>
      </c>
      <c r="C311" s="64">
        <v>31</v>
      </c>
      <c r="D311" s="65">
        <v>4017187</v>
      </c>
      <c r="E311" s="65">
        <v>241031.22</v>
      </c>
      <c r="F311" s="66">
        <v>3.324881952987446E-4</v>
      </c>
    </row>
    <row r="312" spans="1:6" x14ac:dyDescent="0.2">
      <c r="A312" s="63" t="s">
        <v>302</v>
      </c>
      <c r="B312" s="63" t="s">
        <v>305</v>
      </c>
      <c r="C312" s="64">
        <v>29</v>
      </c>
      <c r="D312" s="65">
        <v>616275</v>
      </c>
      <c r="E312" s="65">
        <v>36976.5</v>
      </c>
      <c r="F312" s="66">
        <v>5.1006876841365323E-5</v>
      </c>
    </row>
    <row r="313" spans="1:6" x14ac:dyDescent="0.2">
      <c r="A313" s="63" t="s">
        <v>302</v>
      </c>
      <c r="B313" s="63" t="s">
        <v>306</v>
      </c>
      <c r="C313" s="64">
        <v>21</v>
      </c>
      <c r="D313" s="65">
        <v>363670</v>
      </c>
      <c r="E313" s="65">
        <v>21820.2</v>
      </c>
      <c r="F313" s="66">
        <v>3.0099664761509597E-5</v>
      </c>
    </row>
    <row r="314" spans="1:6" x14ac:dyDescent="0.2">
      <c r="A314" s="63" t="s">
        <v>302</v>
      </c>
      <c r="B314" s="63" t="s">
        <v>307</v>
      </c>
      <c r="C314" s="64">
        <v>15</v>
      </c>
      <c r="D314" s="65">
        <v>813496</v>
      </c>
      <c r="E314" s="65">
        <v>48809.760000000002</v>
      </c>
      <c r="F314" s="66">
        <v>6.7330153394090826E-5</v>
      </c>
    </row>
    <row r="315" spans="1:6" x14ac:dyDescent="0.2">
      <c r="A315" s="63" t="s">
        <v>302</v>
      </c>
      <c r="B315" s="63" t="s">
        <v>52</v>
      </c>
      <c r="C315" s="64">
        <v>46</v>
      </c>
      <c r="D315" s="65">
        <v>870300</v>
      </c>
      <c r="E315" s="65">
        <v>50981.5</v>
      </c>
      <c r="F315" s="66">
        <v>7.0325939223238166E-5</v>
      </c>
    </row>
    <row r="316" spans="1:6" x14ac:dyDescent="0.2">
      <c r="A316" s="63" t="s">
        <v>302</v>
      </c>
      <c r="B316" s="63" t="s">
        <v>53</v>
      </c>
      <c r="C316" s="64">
        <v>468</v>
      </c>
      <c r="D316" s="65">
        <v>38084732</v>
      </c>
      <c r="E316" s="65">
        <v>2279423.33</v>
      </c>
      <c r="F316" s="66">
        <v>3.1443285617255507E-3</v>
      </c>
    </row>
    <row r="317" spans="1:6" x14ac:dyDescent="0.2">
      <c r="A317" s="63" t="s">
        <v>308</v>
      </c>
      <c r="B317" s="63" t="s">
        <v>309</v>
      </c>
      <c r="C317" s="64">
        <v>195</v>
      </c>
      <c r="D317" s="65">
        <v>13755426</v>
      </c>
      <c r="E317" s="65">
        <v>822253.65</v>
      </c>
      <c r="F317" s="66">
        <v>1.134249879191192E-3</v>
      </c>
    </row>
    <row r="318" spans="1:6" x14ac:dyDescent="0.2">
      <c r="A318" s="63" t="s">
        <v>308</v>
      </c>
      <c r="B318" s="63" t="s">
        <v>310</v>
      </c>
      <c r="C318" s="64">
        <v>54</v>
      </c>
      <c r="D318" s="65">
        <v>3603664</v>
      </c>
      <c r="E318" s="65">
        <v>216219.84</v>
      </c>
      <c r="F318" s="66">
        <v>2.9826237609129351E-4</v>
      </c>
    </row>
    <row r="319" spans="1:6" x14ac:dyDescent="0.2">
      <c r="A319" s="63" t="s">
        <v>308</v>
      </c>
      <c r="B319" s="63" t="s">
        <v>311</v>
      </c>
      <c r="C319" s="64">
        <v>22</v>
      </c>
      <c r="D319" s="65">
        <v>1164413</v>
      </c>
      <c r="E319" s="65">
        <v>69864.78</v>
      </c>
      <c r="F319" s="66">
        <v>9.6374297973282573E-5</v>
      </c>
    </row>
    <row r="320" spans="1:6" x14ac:dyDescent="0.2">
      <c r="A320" s="63" t="s">
        <v>308</v>
      </c>
      <c r="B320" s="63" t="s">
        <v>312</v>
      </c>
      <c r="C320" s="64">
        <v>21</v>
      </c>
      <c r="D320" s="65">
        <v>1053338</v>
      </c>
      <c r="E320" s="65">
        <v>63200.28</v>
      </c>
      <c r="F320" s="66">
        <v>8.71810176274067E-5</v>
      </c>
    </row>
    <row r="321" spans="1:6" x14ac:dyDescent="0.2">
      <c r="A321" s="63" t="s">
        <v>308</v>
      </c>
      <c r="B321" s="63" t="s">
        <v>313</v>
      </c>
      <c r="C321" s="64">
        <v>16</v>
      </c>
      <c r="D321" s="65">
        <v>187483</v>
      </c>
      <c r="E321" s="65">
        <v>11248.98</v>
      </c>
      <c r="F321" s="66">
        <v>1.551729713334095E-5</v>
      </c>
    </row>
    <row r="322" spans="1:6" x14ac:dyDescent="0.2">
      <c r="A322" s="63" t="s">
        <v>308</v>
      </c>
      <c r="B322" s="63" t="s">
        <v>315</v>
      </c>
      <c r="C322" s="64">
        <v>10</v>
      </c>
      <c r="D322" s="65">
        <v>606802</v>
      </c>
      <c r="E322" s="65">
        <v>36408.120000000003</v>
      </c>
      <c r="F322" s="66">
        <v>5.0222830523863801E-5</v>
      </c>
    </row>
    <row r="323" spans="1:6" x14ac:dyDescent="0.2">
      <c r="A323" s="63" t="s">
        <v>308</v>
      </c>
      <c r="B323" s="63" t="s">
        <v>314</v>
      </c>
      <c r="C323" s="64">
        <v>10</v>
      </c>
      <c r="D323" s="65">
        <v>138326</v>
      </c>
      <c r="E323" s="65">
        <v>8299.56</v>
      </c>
      <c r="F323" s="66">
        <v>1.144874811725074E-5</v>
      </c>
    </row>
    <row r="324" spans="1:6" x14ac:dyDescent="0.2">
      <c r="A324" s="63" t="s">
        <v>308</v>
      </c>
      <c r="B324" s="63" t="s">
        <v>52</v>
      </c>
      <c r="C324" s="64">
        <v>41</v>
      </c>
      <c r="D324" s="65">
        <v>423102</v>
      </c>
      <c r="E324" s="65">
        <v>25309.68</v>
      </c>
      <c r="F324" s="66">
        <v>3.4913194343822891E-5</v>
      </c>
    </row>
    <row r="325" spans="1:6" x14ac:dyDescent="0.2">
      <c r="A325" s="63" t="s">
        <v>308</v>
      </c>
      <c r="B325" s="63" t="s">
        <v>53</v>
      </c>
      <c r="C325" s="64">
        <v>369</v>
      </c>
      <c r="D325" s="65">
        <v>20932554</v>
      </c>
      <c r="E325" s="65">
        <v>1252804.8899999999</v>
      </c>
      <c r="F325" s="66">
        <v>1.728169641001453E-3</v>
      </c>
    </row>
    <row r="326" spans="1:6" x14ac:dyDescent="0.2">
      <c r="A326" s="63" t="s">
        <v>316</v>
      </c>
      <c r="B326" s="63" t="s">
        <v>317</v>
      </c>
      <c r="C326" s="64">
        <v>51</v>
      </c>
      <c r="D326" s="65">
        <v>1382069</v>
      </c>
      <c r="E326" s="65">
        <v>82924.14</v>
      </c>
      <c r="F326" s="66">
        <v>1.1438890636366708E-4</v>
      </c>
    </row>
    <row r="327" spans="1:6" x14ac:dyDescent="0.2">
      <c r="A327" s="63" t="s">
        <v>316</v>
      </c>
      <c r="B327" s="63" t="s">
        <v>318</v>
      </c>
      <c r="C327" s="64">
        <v>39</v>
      </c>
      <c r="D327" s="65">
        <v>2248148</v>
      </c>
      <c r="E327" s="65">
        <v>134888.88</v>
      </c>
      <c r="F327" s="66">
        <v>1.8607116653630566E-4</v>
      </c>
    </row>
    <row r="328" spans="1:6" x14ac:dyDescent="0.2">
      <c r="A328" s="63" t="s">
        <v>316</v>
      </c>
      <c r="B328" s="63" t="s">
        <v>319</v>
      </c>
      <c r="C328" s="64">
        <v>32</v>
      </c>
      <c r="D328" s="65">
        <v>1008526</v>
      </c>
      <c r="E328" s="65">
        <v>60511.56</v>
      </c>
      <c r="F328" s="66">
        <v>8.3472088715775912E-5</v>
      </c>
    </row>
    <row r="329" spans="1:6" x14ac:dyDescent="0.2">
      <c r="A329" s="63" t="s">
        <v>316</v>
      </c>
      <c r="B329" s="63" t="s">
        <v>320</v>
      </c>
      <c r="C329" s="64">
        <v>20</v>
      </c>
      <c r="D329" s="65">
        <v>1630935</v>
      </c>
      <c r="E329" s="65">
        <v>97856.1</v>
      </c>
      <c r="F329" s="66">
        <v>1.3498665479091664E-4</v>
      </c>
    </row>
    <row r="330" spans="1:6" x14ac:dyDescent="0.2">
      <c r="A330" s="63" t="s">
        <v>316</v>
      </c>
      <c r="B330" s="63" t="s">
        <v>321</v>
      </c>
      <c r="C330" s="64">
        <v>18</v>
      </c>
      <c r="D330" s="65">
        <v>266546</v>
      </c>
      <c r="E330" s="65">
        <v>15992.76</v>
      </c>
      <c r="F330" s="66">
        <v>2.206105877174729E-5</v>
      </c>
    </row>
    <row r="331" spans="1:6" x14ac:dyDescent="0.2">
      <c r="A331" s="63" t="s">
        <v>316</v>
      </c>
      <c r="B331" s="63" t="s">
        <v>791</v>
      </c>
      <c r="C331" s="64">
        <v>11</v>
      </c>
      <c r="D331" s="65">
        <v>254045</v>
      </c>
      <c r="E331" s="65">
        <v>15242.7</v>
      </c>
      <c r="F331" s="66">
        <v>2.1026395727823867E-5</v>
      </c>
    </row>
    <row r="332" spans="1:6" x14ac:dyDescent="0.2">
      <c r="A332" s="63" t="s">
        <v>316</v>
      </c>
      <c r="B332" s="63" t="s">
        <v>52</v>
      </c>
      <c r="C332" s="64">
        <v>57</v>
      </c>
      <c r="D332" s="65">
        <v>7415642</v>
      </c>
      <c r="E332" s="65">
        <v>440380.24</v>
      </c>
      <c r="F332" s="66">
        <v>6.0747828120700717E-4</v>
      </c>
    </row>
    <row r="333" spans="1:6" x14ac:dyDescent="0.2">
      <c r="A333" s="63" t="s">
        <v>316</v>
      </c>
      <c r="B333" s="63" t="s">
        <v>53</v>
      </c>
      <c r="C333" s="64">
        <v>228</v>
      </c>
      <c r="D333" s="65">
        <v>14205911</v>
      </c>
      <c r="E333" s="65">
        <v>847796.38</v>
      </c>
      <c r="F333" s="66">
        <v>1.1694845521132437E-3</v>
      </c>
    </row>
    <row r="334" spans="1:6" x14ac:dyDescent="0.2">
      <c r="A334" s="63" t="s">
        <v>123</v>
      </c>
      <c r="B334" s="63" t="s">
        <v>322</v>
      </c>
      <c r="C334" s="64">
        <v>181</v>
      </c>
      <c r="D334" s="65">
        <v>16816373</v>
      </c>
      <c r="E334" s="65">
        <v>1004420.82</v>
      </c>
      <c r="F334" s="66">
        <v>1.385538627578142E-3</v>
      </c>
    </row>
    <row r="335" spans="1:6" x14ac:dyDescent="0.2">
      <c r="A335" s="63" t="s">
        <v>123</v>
      </c>
      <c r="B335" s="63" t="s">
        <v>324</v>
      </c>
      <c r="C335" s="64">
        <v>23</v>
      </c>
      <c r="D335" s="65">
        <v>2578560</v>
      </c>
      <c r="E335" s="65">
        <v>154681.1</v>
      </c>
      <c r="F335" s="66">
        <v>2.1337335381625935E-4</v>
      </c>
    </row>
    <row r="336" spans="1:6" x14ac:dyDescent="0.2">
      <c r="A336" s="63" t="s">
        <v>123</v>
      </c>
      <c r="B336" s="63" t="s">
        <v>323</v>
      </c>
      <c r="C336" s="64">
        <v>22</v>
      </c>
      <c r="D336" s="65">
        <v>1595722</v>
      </c>
      <c r="E336" s="65">
        <v>95743.32</v>
      </c>
      <c r="F336" s="66">
        <v>1.320722007659846E-4</v>
      </c>
    </row>
    <row r="337" spans="1:6" x14ac:dyDescent="0.2">
      <c r="A337" s="63" t="s">
        <v>123</v>
      </c>
      <c r="B337" s="63" t="s">
        <v>325</v>
      </c>
      <c r="C337" s="64">
        <v>17</v>
      </c>
      <c r="D337" s="65">
        <v>896515</v>
      </c>
      <c r="E337" s="65">
        <v>53790.9</v>
      </c>
      <c r="F337" s="66">
        <v>7.4201338998720754E-5</v>
      </c>
    </row>
    <row r="338" spans="1:6" x14ac:dyDescent="0.2">
      <c r="A338" s="63" t="s">
        <v>123</v>
      </c>
      <c r="B338" s="63" t="s">
        <v>326</v>
      </c>
      <c r="C338" s="64">
        <v>14</v>
      </c>
      <c r="D338" s="65">
        <v>346897</v>
      </c>
      <c r="E338" s="65">
        <v>20813.82</v>
      </c>
      <c r="F338" s="66">
        <v>2.8711423561947353E-5</v>
      </c>
    </row>
    <row r="339" spans="1:6" x14ac:dyDescent="0.2">
      <c r="A339" s="63" t="s">
        <v>123</v>
      </c>
      <c r="B339" s="63" t="s">
        <v>327</v>
      </c>
      <c r="C339" s="64">
        <v>14</v>
      </c>
      <c r="D339" s="65">
        <v>262733</v>
      </c>
      <c r="E339" s="65">
        <v>15763.98</v>
      </c>
      <c r="F339" s="66">
        <v>2.1745470403898315E-5</v>
      </c>
    </row>
    <row r="340" spans="1:6" x14ac:dyDescent="0.2">
      <c r="A340" s="63" t="s">
        <v>123</v>
      </c>
      <c r="B340" s="63" t="s">
        <v>52</v>
      </c>
      <c r="C340" s="64">
        <v>18</v>
      </c>
      <c r="D340" s="65">
        <v>306426</v>
      </c>
      <c r="E340" s="65">
        <v>18324.96</v>
      </c>
      <c r="F340" s="66">
        <v>2.5278189602665092E-5</v>
      </c>
    </row>
    <row r="341" spans="1:6" x14ac:dyDescent="0.2">
      <c r="A341" s="63" t="s">
        <v>123</v>
      </c>
      <c r="B341" s="63" t="s">
        <v>53</v>
      </c>
      <c r="C341" s="64">
        <v>289</v>
      </c>
      <c r="D341" s="65">
        <v>22803226</v>
      </c>
      <c r="E341" s="65">
        <v>1363538.9</v>
      </c>
      <c r="F341" s="66">
        <v>1.8809206047276173E-3</v>
      </c>
    </row>
    <row r="342" spans="1:6" x14ac:dyDescent="0.2">
      <c r="A342" s="63" t="s">
        <v>328</v>
      </c>
      <c r="B342" s="63" t="s">
        <v>329</v>
      </c>
      <c r="C342" s="64">
        <v>122</v>
      </c>
      <c r="D342" s="65">
        <v>8054790</v>
      </c>
      <c r="E342" s="65">
        <v>483275.7</v>
      </c>
      <c r="F342" s="66">
        <v>6.6665001042079744E-4</v>
      </c>
    </row>
    <row r="343" spans="1:6" x14ac:dyDescent="0.2">
      <c r="A343" s="63" t="s">
        <v>328</v>
      </c>
      <c r="B343" s="63" t="s">
        <v>330</v>
      </c>
      <c r="C343" s="64">
        <v>61</v>
      </c>
      <c r="D343" s="65">
        <v>2587722</v>
      </c>
      <c r="E343" s="65">
        <v>155012.10999999999</v>
      </c>
      <c r="F343" s="66">
        <v>2.1382996237313357E-4</v>
      </c>
    </row>
    <row r="344" spans="1:6" x14ac:dyDescent="0.2">
      <c r="A344" s="63" t="s">
        <v>328</v>
      </c>
      <c r="B344" s="63" t="s">
        <v>331</v>
      </c>
      <c r="C344" s="64">
        <v>59</v>
      </c>
      <c r="D344" s="65">
        <v>4740038</v>
      </c>
      <c r="E344" s="65">
        <v>284398.98</v>
      </c>
      <c r="F344" s="66">
        <v>3.9231143419928656E-4</v>
      </c>
    </row>
    <row r="345" spans="1:6" x14ac:dyDescent="0.2">
      <c r="A345" s="63" t="s">
        <v>328</v>
      </c>
      <c r="B345" s="63" t="s">
        <v>332</v>
      </c>
      <c r="C345" s="64">
        <v>34</v>
      </c>
      <c r="D345" s="65">
        <v>2264878</v>
      </c>
      <c r="E345" s="65">
        <v>135892.68</v>
      </c>
      <c r="F345" s="66">
        <v>1.8745584877971329E-4</v>
      </c>
    </row>
    <row r="346" spans="1:6" x14ac:dyDescent="0.2">
      <c r="A346" s="63" t="s">
        <v>328</v>
      </c>
      <c r="B346" s="63" t="s">
        <v>333</v>
      </c>
      <c r="C346" s="64">
        <v>28</v>
      </c>
      <c r="D346" s="65">
        <v>907707</v>
      </c>
      <c r="E346" s="65">
        <v>54462.42</v>
      </c>
      <c r="F346" s="66">
        <v>7.5127660795984243E-5</v>
      </c>
    </row>
    <row r="347" spans="1:6" x14ac:dyDescent="0.2">
      <c r="A347" s="63" t="s">
        <v>328</v>
      </c>
      <c r="B347" s="63" t="s">
        <v>335</v>
      </c>
      <c r="C347" s="64">
        <v>12</v>
      </c>
      <c r="D347" s="65">
        <v>71870</v>
      </c>
      <c r="E347" s="65">
        <v>4312.2</v>
      </c>
      <c r="F347" s="66">
        <v>5.9484227635210347E-6</v>
      </c>
    </row>
    <row r="348" spans="1:6" x14ac:dyDescent="0.2">
      <c r="A348" s="63" t="s">
        <v>328</v>
      </c>
      <c r="B348" s="63" t="s">
        <v>334</v>
      </c>
      <c r="C348" s="64">
        <v>12</v>
      </c>
      <c r="D348" s="65">
        <v>764398</v>
      </c>
      <c r="E348" s="65">
        <v>45863.88</v>
      </c>
      <c r="F348" s="66">
        <v>6.3266487596910412E-5</v>
      </c>
    </row>
    <row r="349" spans="1:6" x14ac:dyDescent="0.2">
      <c r="A349" s="63" t="s">
        <v>328</v>
      </c>
      <c r="B349" s="63" t="s">
        <v>52</v>
      </c>
      <c r="C349" s="64">
        <v>27</v>
      </c>
      <c r="D349" s="65">
        <v>607774</v>
      </c>
      <c r="E349" s="65">
        <v>35325.82</v>
      </c>
      <c r="F349" s="66">
        <v>4.8729862211411026E-5</v>
      </c>
    </row>
    <row r="350" spans="1:6" x14ac:dyDescent="0.2">
      <c r="A350" s="63" t="s">
        <v>328</v>
      </c>
      <c r="B350" s="63" t="s">
        <v>53</v>
      </c>
      <c r="C350" s="64">
        <v>355</v>
      </c>
      <c r="D350" s="65">
        <v>19999177</v>
      </c>
      <c r="E350" s="65">
        <v>1198543.79</v>
      </c>
      <c r="F350" s="66">
        <v>1.6533196891407576E-3</v>
      </c>
    </row>
    <row r="351" spans="1:6" x14ac:dyDescent="0.2">
      <c r="A351" s="63" t="s">
        <v>336</v>
      </c>
      <c r="B351" s="63" t="s">
        <v>338</v>
      </c>
      <c r="C351" s="64">
        <v>98</v>
      </c>
      <c r="D351" s="65">
        <v>9417223</v>
      </c>
      <c r="E351" s="65">
        <v>563746.29</v>
      </c>
      <c r="F351" s="66">
        <v>7.7765439086464698E-4</v>
      </c>
    </row>
    <row r="352" spans="1:6" x14ac:dyDescent="0.2">
      <c r="A352" s="63" t="s">
        <v>336</v>
      </c>
      <c r="B352" s="63" t="s">
        <v>337</v>
      </c>
      <c r="C352" s="64">
        <v>95</v>
      </c>
      <c r="D352" s="65">
        <v>5164399</v>
      </c>
      <c r="E352" s="65">
        <v>309863.94</v>
      </c>
      <c r="F352" s="66">
        <v>4.2743882804376331E-4</v>
      </c>
    </row>
    <row r="353" spans="1:6" x14ac:dyDescent="0.2">
      <c r="A353" s="63" t="s">
        <v>336</v>
      </c>
      <c r="B353" s="63" t="s">
        <v>48</v>
      </c>
      <c r="C353" s="64">
        <v>52</v>
      </c>
      <c r="D353" s="65">
        <v>1977921</v>
      </c>
      <c r="E353" s="65">
        <v>118620.27</v>
      </c>
      <c r="F353" s="66">
        <v>1.6362958913849343E-4</v>
      </c>
    </row>
    <row r="354" spans="1:6" x14ac:dyDescent="0.2">
      <c r="A354" s="63" t="s">
        <v>336</v>
      </c>
      <c r="B354" s="63" t="s">
        <v>339</v>
      </c>
      <c r="C354" s="64">
        <v>21</v>
      </c>
      <c r="D354" s="65">
        <v>540438</v>
      </c>
      <c r="E354" s="65">
        <v>32426.28</v>
      </c>
      <c r="F354" s="66">
        <v>4.4730119680976494E-5</v>
      </c>
    </row>
    <row r="355" spans="1:6" x14ac:dyDescent="0.2">
      <c r="A355" s="63" t="s">
        <v>336</v>
      </c>
      <c r="B355" s="63" t="s">
        <v>341</v>
      </c>
      <c r="C355" s="64">
        <v>21</v>
      </c>
      <c r="D355" s="65">
        <v>364095</v>
      </c>
      <c r="E355" s="65">
        <v>21845.7</v>
      </c>
      <c r="F355" s="66">
        <v>3.0134840490944641E-5</v>
      </c>
    </row>
    <row r="356" spans="1:6" x14ac:dyDescent="0.2">
      <c r="A356" s="63" t="s">
        <v>336</v>
      </c>
      <c r="B356" s="63" t="s">
        <v>342</v>
      </c>
      <c r="C356" s="64">
        <v>19</v>
      </c>
      <c r="D356" s="65">
        <v>899788</v>
      </c>
      <c r="E356" s="65">
        <v>53987.28</v>
      </c>
      <c r="F356" s="66">
        <v>7.4472233498581677E-5</v>
      </c>
    </row>
    <row r="357" spans="1:6" x14ac:dyDescent="0.2">
      <c r="A357" s="63" t="s">
        <v>336</v>
      </c>
      <c r="B357" s="63" t="s">
        <v>46</v>
      </c>
      <c r="C357" s="64">
        <v>18</v>
      </c>
      <c r="D357" s="65">
        <v>810831</v>
      </c>
      <c r="E357" s="65">
        <v>48649.86</v>
      </c>
      <c r="F357" s="66">
        <v>6.710958087892757E-5</v>
      </c>
    </row>
    <row r="358" spans="1:6" x14ac:dyDescent="0.2">
      <c r="A358" s="63" t="s">
        <v>336</v>
      </c>
      <c r="B358" s="63" t="s">
        <v>340</v>
      </c>
      <c r="C358" s="64">
        <v>16</v>
      </c>
      <c r="D358" s="65">
        <v>1544142</v>
      </c>
      <c r="E358" s="65">
        <v>92648.52</v>
      </c>
      <c r="F358" s="66">
        <v>1.2780310870890354E-4</v>
      </c>
    </row>
    <row r="359" spans="1:6" x14ac:dyDescent="0.2">
      <c r="A359" s="63" t="s">
        <v>336</v>
      </c>
      <c r="B359" s="63" t="s">
        <v>52</v>
      </c>
      <c r="C359" s="64">
        <v>30</v>
      </c>
      <c r="D359" s="65">
        <v>358632</v>
      </c>
      <c r="E359" s="65">
        <v>20572.849999999999</v>
      </c>
      <c r="F359" s="66">
        <v>2.8379019815988061E-5</v>
      </c>
    </row>
    <row r="360" spans="1:6" x14ac:dyDescent="0.2">
      <c r="A360" s="63" t="s">
        <v>336</v>
      </c>
      <c r="B360" s="63" t="s">
        <v>53</v>
      </c>
      <c r="C360" s="64">
        <v>370</v>
      </c>
      <c r="D360" s="65">
        <v>21077469</v>
      </c>
      <c r="E360" s="65">
        <v>1262360.99</v>
      </c>
      <c r="F360" s="66">
        <v>1.7413517111212256E-3</v>
      </c>
    </row>
    <row r="361" spans="1:6" x14ac:dyDescent="0.2">
      <c r="A361" s="63" t="s">
        <v>343</v>
      </c>
      <c r="B361" s="63" t="s">
        <v>344</v>
      </c>
      <c r="C361" s="64">
        <v>236</v>
      </c>
      <c r="D361" s="65">
        <v>21397402</v>
      </c>
      <c r="E361" s="65">
        <v>1279936.79</v>
      </c>
      <c r="F361" s="66">
        <v>1.7655964791763003E-3</v>
      </c>
    </row>
    <row r="362" spans="1:6" x14ac:dyDescent="0.2">
      <c r="A362" s="63" t="s">
        <v>343</v>
      </c>
      <c r="B362" s="63" t="s">
        <v>345</v>
      </c>
      <c r="C362" s="64">
        <v>44</v>
      </c>
      <c r="D362" s="65">
        <v>1791820</v>
      </c>
      <c r="E362" s="65">
        <v>107509.2</v>
      </c>
      <c r="F362" s="66">
        <v>1.4830253062657938E-4</v>
      </c>
    </row>
    <row r="363" spans="1:6" x14ac:dyDescent="0.2">
      <c r="A363" s="63" t="s">
        <v>343</v>
      </c>
      <c r="B363" s="63" t="s">
        <v>347</v>
      </c>
      <c r="C363" s="64">
        <v>33</v>
      </c>
      <c r="D363" s="65">
        <v>3303918</v>
      </c>
      <c r="E363" s="65">
        <v>198226.74</v>
      </c>
      <c r="F363" s="66">
        <v>2.7344196756981715E-4</v>
      </c>
    </row>
    <row r="364" spans="1:6" x14ac:dyDescent="0.2">
      <c r="A364" s="63" t="s">
        <v>343</v>
      </c>
      <c r="B364" s="63" t="s">
        <v>346</v>
      </c>
      <c r="C364" s="64">
        <v>30</v>
      </c>
      <c r="D364" s="65">
        <v>1244682</v>
      </c>
      <c r="E364" s="65">
        <v>74680.92</v>
      </c>
      <c r="F364" s="66">
        <v>1.0301787591686223E-4</v>
      </c>
    </row>
    <row r="365" spans="1:6" x14ac:dyDescent="0.2">
      <c r="A365" s="63" t="s">
        <v>343</v>
      </c>
      <c r="B365" s="63" t="s">
        <v>348</v>
      </c>
      <c r="C365" s="64">
        <v>20</v>
      </c>
      <c r="D365" s="65">
        <v>1366301</v>
      </c>
      <c r="E365" s="65">
        <v>81978.06</v>
      </c>
      <c r="F365" s="66">
        <v>1.1308384541841594E-4</v>
      </c>
    </row>
    <row r="366" spans="1:6" x14ac:dyDescent="0.2">
      <c r="A366" s="63" t="s">
        <v>343</v>
      </c>
      <c r="B366" s="63" t="s">
        <v>350</v>
      </c>
      <c r="C366" s="64">
        <v>13</v>
      </c>
      <c r="D366" s="65">
        <v>917453</v>
      </c>
      <c r="E366" s="65">
        <v>55047.18</v>
      </c>
      <c r="F366" s="66">
        <v>7.5934302346746403E-5</v>
      </c>
    </row>
    <row r="367" spans="1:6" x14ac:dyDescent="0.2">
      <c r="A367" s="63" t="s">
        <v>343</v>
      </c>
      <c r="B367" s="63" t="s">
        <v>349</v>
      </c>
      <c r="C367" s="64">
        <v>13</v>
      </c>
      <c r="D367" s="65">
        <v>450725</v>
      </c>
      <c r="E367" s="65">
        <v>27043.5</v>
      </c>
      <c r="F367" s="66">
        <v>3.7304895646139116E-5</v>
      </c>
    </row>
    <row r="368" spans="1:6" x14ac:dyDescent="0.2">
      <c r="A368" s="63" t="s">
        <v>343</v>
      </c>
      <c r="B368" s="63" t="s">
        <v>52</v>
      </c>
      <c r="C368" s="64">
        <v>40</v>
      </c>
      <c r="D368" s="65">
        <v>2063314</v>
      </c>
      <c r="E368" s="65">
        <v>122398.78</v>
      </c>
      <c r="F368" s="66">
        <v>1.6884181837094827E-4</v>
      </c>
    </row>
    <row r="369" spans="1:6" x14ac:dyDescent="0.2">
      <c r="A369" s="63" t="s">
        <v>343</v>
      </c>
      <c r="B369" s="63" t="s">
        <v>53</v>
      </c>
      <c r="C369" s="64">
        <v>429</v>
      </c>
      <c r="D369" s="65">
        <v>32535615</v>
      </c>
      <c r="E369" s="65">
        <v>1946821.17</v>
      </c>
      <c r="F369" s="66">
        <v>2.6855237150718086E-3</v>
      </c>
    </row>
    <row r="370" spans="1:6" x14ac:dyDescent="0.2">
      <c r="A370" s="63" t="s">
        <v>351</v>
      </c>
      <c r="B370" s="63" t="s">
        <v>352</v>
      </c>
      <c r="C370" s="64">
        <v>138</v>
      </c>
      <c r="D370" s="65">
        <v>21878823</v>
      </c>
      <c r="E370" s="65">
        <v>1311152.54</v>
      </c>
      <c r="F370" s="66">
        <v>1.8086567449061789E-3</v>
      </c>
    </row>
    <row r="371" spans="1:6" x14ac:dyDescent="0.2">
      <c r="A371" s="63" t="s">
        <v>351</v>
      </c>
      <c r="B371" s="63" t="s">
        <v>353</v>
      </c>
      <c r="C371" s="64">
        <v>90</v>
      </c>
      <c r="D371" s="65">
        <v>5196863</v>
      </c>
      <c r="E371" s="65">
        <v>311811.78000000003</v>
      </c>
      <c r="F371" s="66">
        <v>4.3012575717406732E-4</v>
      </c>
    </row>
    <row r="372" spans="1:6" x14ac:dyDescent="0.2">
      <c r="A372" s="63" t="s">
        <v>351</v>
      </c>
      <c r="B372" s="63" t="s">
        <v>354</v>
      </c>
      <c r="C372" s="64">
        <v>35</v>
      </c>
      <c r="D372" s="65">
        <v>8074534</v>
      </c>
      <c r="E372" s="65">
        <v>484472.04</v>
      </c>
      <c r="F372" s="66">
        <v>6.6830029011304517E-4</v>
      </c>
    </row>
    <row r="373" spans="1:6" x14ac:dyDescent="0.2">
      <c r="A373" s="63" t="s">
        <v>351</v>
      </c>
      <c r="B373" s="63" t="s">
        <v>355</v>
      </c>
      <c r="C373" s="64">
        <v>27</v>
      </c>
      <c r="D373" s="65">
        <v>2142808</v>
      </c>
      <c r="E373" s="65">
        <v>128568.48</v>
      </c>
      <c r="F373" s="66">
        <v>1.7735255162174734E-4</v>
      </c>
    </row>
    <row r="374" spans="1:6" x14ac:dyDescent="0.2">
      <c r="A374" s="63" t="s">
        <v>351</v>
      </c>
      <c r="B374" s="63" t="s">
        <v>356</v>
      </c>
      <c r="C374" s="64">
        <v>19</v>
      </c>
      <c r="D374" s="65">
        <v>241019</v>
      </c>
      <c r="E374" s="65">
        <v>14461.14</v>
      </c>
      <c r="F374" s="66">
        <v>1.9948280312245389E-5</v>
      </c>
    </row>
    <row r="375" spans="1:6" x14ac:dyDescent="0.2">
      <c r="A375" s="63" t="s">
        <v>351</v>
      </c>
      <c r="B375" s="63" t="s">
        <v>358</v>
      </c>
      <c r="C375" s="64">
        <v>11</v>
      </c>
      <c r="D375" s="65">
        <v>163817</v>
      </c>
      <c r="E375" s="65">
        <v>9829.02</v>
      </c>
      <c r="F375" s="66">
        <v>1.3558546985553436E-5</v>
      </c>
    </row>
    <row r="376" spans="1:6" x14ac:dyDescent="0.2">
      <c r="A376" s="63" t="s">
        <v>351</v>
      </c>
      <c r="B376" s="63" t="s">
        <v>357</v>
      </c>
      <c r="C376" s="64">
        <v>10</v>
      </c>
      <c r="D376" s="65">
        <v>312980</v>
      </c>
      <c r="E376" s="65">
        <v>18778.8</v>
      </c>
      <c r="F376" s="66">
        <v>2.5904234820186632E-5</v>
      </c>
    </row>
    <row r="377" spans="1:6" x14ac:dyDescent="0.2">
      <c r="A377" s="63" t="s">
        <v>351</v>
      </c>
      <c r="B377" s="63" t="s">
        <v>52</v>
      </c>
      <c r="C377" s="64">
        <v>28</v>
      </c>
      <c r="D377" s="65">
        <v>605534</v>
      </c>
      <c r="E377" s="65">
        <v>36226.31</v>
      </c>
      <c r="F377" s="66">
        <v>4.9972034470193798E-5</v>
      </c>
    </row>
    <row r="378" spans="1:6" x14ac:dyDescent="0.2">
      <c r="A378" s="63" t="s">
        <v>351</v>
      </c>
      <c r="B378" s="63" t="s">
        <v>53</v>
      </c>
      <c r="C378" s="64">
        <v>358</v>
      </c>
      <c r="D378" s="65">
        <v>38616378</v>
      </c>
      <c r="E378" s="65">
        <v>2315300.11</v>
      </c>
      <c r="F378" s="66">
        <v>3.1938184404032175E-3</v>
      </c>
    </row>
    <row r="379" spans="1:6" x14ac:dyDescent="0.2">
      <c r="A379" s="63" t="s">
        <v>359</v>
      </c>
      <c r="B379" s="63" t="s">
        <v>360</v>
      </c>
      <c r="C379" s="64">
        <v>247</v>
      </c>
      <c r="D379" s="65">
        <v>30227293</v>
      </c>
      <c r="E379" s="65">
        <v>1809205.81</v>
      </c>
      <c r="F379" s="66">
        <v>2.4956915319555013E-3</v>
      </c>
    </row>
    <row r="380" spans="1:6" x14ac:dyDescent="0.2">
      <c r="A380" s="63" t="s">
        <v>359</v>
      </c>
      <c r="B380" s="63" t="s">
        <v>361</v>
      </c>
      <c r="C380" s="64">
        <v>111</v>
      </c>
      <c r="D380" s="65">
        <v>5726368</v>
      </c>
      <c r="E380" s="65">
        <v>343392.98</v>
      </c>
      <c r="F380" s="66">
        <v>4.7369013938716275E-4</v>
      </c>
    </row>
    <row r="381" spans="1:6" x14ac:dyDescent="0.2">
      <c r="A381" s="63" t="s">
        <v>359</v>
      </c>
      <c r="B381" s="63" t="s">
        <v>311</v>
      </c>
      <c r="C381" s="64">
        <v>68</v>
      </c>
      <c r="D381" s="65">
        <v>2833490</v>
      </c>
      <c r="E381" s="65">
        <v>170009.4</v>
      </c>
      <c r="F381" s="66">
        <v>2.3451782963975534E-4</v>
      </c>
    </row>
    <row r="382" spans="1:6" x14ac:dyDescent="0.2">
      <c r="A382" s="63" t="s">
        <v>359</v>
      </c>
      <c r="B382" s="63" t="s">
        <v>362</v>
      </c>
      <c r="C382" s="64">
        <v>52</v>
      </c>
      <c r="D382" s="65">
        <v>2201592</v>
      </c>
      <c r="E382" s="65">
        <v>132095.51999999999</v>
      </c>
      <c r="F382" s="66">
        <v>1.8221789298435788E-4</v>
      </c>
    </row>
    <row r="383" spans="1:6" x14ac:dyDescent="0.2">
      <c r="A383" s="63" t="s">
        <v>359</v>
      </c>
      <c r="B383" s="63" t="s">
        <v>363</v>
      </c>
      <c r="C383" s="64">
        <v>30</v>
      </c>
      <c r="D383" s="65">
        <v>3695705</v>
      </c>
      <c r="E383" s="65">
        <v>221742.3</v>
      </c>
      <c r="F383" s="66">
        <v>3.0588028035701274E-4</v>
      </c>
    </row>
    <row r="384" spans="1:6" x14ac:dyDescent="0.2">
      <c r="A384" s="63" t="s">
        <v>359</v>
      </c>
      <c r="B384" s="63" t="s">
        <v>364</v>
      </c>
      <c r="C384" s="64">
        <v>25</v>
      </c>
      <c r="D384" s="65">
        <v>713981</v>
      </c>
      <c r="E384" s="65">
        <v>42838.86</v>
      </c>
      <c r="F384" s="66">
        <v>5.9093652888848086E-5</v>
      </c>
    </row>
    <row r="385" spans="1:6" x14ac:dyDescent="0.2">
      <c r="A385" s="63" t="s">
        <v>359</v>
      </c>
      <c r="B385" s="63" t="s">
        <v>365</v>
      </c>
      <c r="C385" s="64">
        <v>24</v>
      </c>
      <c r="D385" s="65">
        <v>1494024</v>
      </c>
      <c r="E385" s="65">
        <v>89641.44</v>
      </c>
      <c r="F385" s="66">
        <v>1.2365502116107904E-4</v>
      </c>
    </row>
    <row r="386" spans="1:6" x14ac:dyDescent="0.2">
      <c r="A386" s="63" t="s">
        <v>359</v>
      </c>
      <c r="B386" s="63" t="s">
        <v>366</v>
      </c>
      <c r="C386" s="64">
        <v>14</v>
      </c>
      <c r="D386" s="65">
        <v>233412</v>
      </c>
      <c r="E386" s="65">
        <v>13994.54</v>
      </c>
      <c r="F386" s="66">
        <v>1.9304633435602633E-5</v>
      </c>
    </row>
    <row r="387" spans="1:6" x14ac:dyDescent="0.2">
      <c r="A387" s="63" t="s">
        <v>359</v>
      </c>
      <c r="B387" s="63" t="s">
        <v>802</v>
      </c>
      <c r="C387" s="64">
        <v>10</v>
      </c>
      <c r="D387" s="65">
        <v>171263</v>
      </c>
      <c r="E387" s="65">
        <v>10275.780000000001</v>
      </c>
      <c r="F387" s="66">
        <v>1.4174825765255364E-5</v>
      </c>
    </row>
    <row r="388" spans="1:6" x14ac:dyDescent="0.2">
      <c r="A388" s="63" t="s">
        <v>359</v>
      </c>
      <c r="B388" s="63" t="s">
        <v>52</v>
      </c>
      <c r="C388" s="64">
        <v>15</v>
      </c>
      <c r="D388" s="65">
        <v>781666</v>
      </c>
      <c r="E388" s="65">
        <v>46594.36</v>
      </c>
      <c r="F388" s="66">
        <v>6.4274141198389218E-5</v>
      </c>
    </row>
    <row r="389" spans="1:6" x14ac:dyDescent="0.2">
      <c r="A389" s="63" t="s">
        <v>359</v>
      </c>
      <c r="B389" s="63" t="s">
        <v>53</v>
      </c>
      <c r="C389" s="64">
        <v>596</v>
      </c>
      <c r="D389" s="65">
        <v>48078794</v>
      </c>
      <c r="E389" s="65">
        <v>2879790.99</v>
      </c>
      <c r="F389" s="66">
        <v>3.9724999487729647E-3</v>
      </c>
    </row>
    <row r="390" spans="1:6" x14ac:dyDescent="0.2">
      <c r="A390" s="63" t="s">
        <v>367</v>
      </c>
      <c r="B390" s="63" t="s">
        <v>368</v>
      </c>
      <c r="C390" s="64">
        <v>121</v>
      </c>
      <c r="D390" s="65">
        <v>10589321</v>
      </c>
      <c r="E390" s="65">
        <v>632993.55000000005</v>
      </c>
      <c r="F390" s="66">
        <v>8.7317685682064626E-4</v>
      </c>
    </row>
    <row r="391" spans="1:6" x14ac:dyDescent="0.2">
      <c r="A391" s="63" t="s">
        <v>367</v>
      </c>
      <c r="B391" s="63" t="s">
        <v>369</v>
      </c>
      <c r="C391" s="64">
        <v>75</v>
      </c>
      <c r="D391" s="65">
        <v>3542203</v>
      </c>
      <c r="E391" s="65">
        <v>212466.95</v>
      </c>
      <c r="F391" s="66">
        <v>2.9308548812111813E-4</v>
      </c>
    </row>
    <row r="392" spans="1:6" x14ac:dyDescent="0.2">
      <c r="A392" s="63" t="s">
        <v>367</v>
      </c>
      <c r="B392" s="63" t="s">
        <v>370</v>
      </c>
      <c r="C392" s="64">
        <v>63</v>
      </c>
      <c r="D392" s="65">
        <v>2769504</v>
      </c>
      <c r="E392" s="65">
        <v>166170.23999999999</v>
      </c>
      <c r="F392" s="66">
        <v>2.2922193734885987E-4</v>
      </c>
    </row>
    <row r="393" spans="1:6" x14ac:dyDescent="0.2">
      <c r="A393" s="63" t="s">
        <v>367</v>
      </c>
      <c r="B393" s="63" t="s">
        <v>371</v>
      </c>
      <c r="C393" s="64">
        <v>62</v>
      </c>
      <c r="D393" s="65">
        <v>3479003</v>
      </c>
      <c r="E393" s="65">
        <v>208623.48</v>
      </c>
      <c r="F393" s="66">
        <v>2.8778365044222797E-4</v>
      </c>
    </row>
    <row r="394" spans="1:6" x14ac:dyDescent="0.2">
      <c r="A394" s="63" t="s">
        <v>367</v>
      </c>
      <c r="B394" s="63" t="s">
        <v>374</v>
      </c>
      <c r="C394" s="64">
        <v>13</v>
      </c>
      <c r="D394" s="65">
        <v>103894</v>
      </c>
      <c r="E394" s="65">
        <v>6233.64</v>
      </c>
      <c r="F394" s="66">
        <v>8.5989346680569705E-6</v>
      </c>
    </row>
    <row r="395" spans="1:6" x14ac:dyDescent="0.2">
      <c r="A395" s="63" t="s">
        <v>367</v>
      </c>
      <c r="B395" s="63" t="s">
        <v>372</v>
      </c>
      <c r="C395" s="64">
        <v>12</v>
      </c>
      <c r="D395" s="65">
        <v>210536</v>
      </c>
      <c r="E395" s="65">
        <v>12632.16</v>
      </c>
      <c r="F395" s="66">
        <v>1.7425311464319807E-5</v>
      </c>
    </row>
    <row r="396" spans="1:6" x14ac:dyDescent="0.2">
      <c r="A396" s="63" t="s">
        <v>367</v>
      </c>
      <c r="B396" s="63" t="s">
        <v>373</v>
      </c>
      <c r="C396" s="64">
        <v>11</v>
      </c>
      <c r="D396" s="65">
        <v>233180</v>
      </c>
      <c r="E396" s="65">
        <v>13990.8</v>
      </c>
      <c r="F396" s="66">
        <v>1.9299474328618822E-5</v>
      </c>
    </row>
    <row r="397" spans="1:6" x14ac:dyDescent="0.2">
      <c r="A397" s="63" t="s">
        <v>367</v>
      </c>
      <c r="B397" s="63" t="s">
        <v>52</v>
      </c>
      <c r="C397" s="64">
        <v>33</v>
      </c>
      <c r="D397" s="65">
        <v>305395</v>
      </c>
      <c r="E397" s="65">
        <v>17754.240000000002</v>
      </c>
      <c r="F397" s="66">
        <v>2.4490915394697767E-5</v>
      </c>
    </row>
    <row r="398" spans="1:6" x14ac:dyDescent="0.2">
      <c r="A398" s="63" t="s">
        <v>367</v>
      </c>
      <c r="B398" s="63" t="s">
        <v>53</v>
      </c>
      <c r="C398" s="64">
        <v>390</v>
      </c>
      <c r="D398" s="65">
        <v>21233036</v>
      </c>
      <c r="E398" s="65">
        <v>1270865.06</v>
      </c>
      <c r="F398" s="66">
        <v>1.7530825685885456E-3</v>
      </c>
    </row>
    <row r="399" spans="1:6" x14ac:dyDescent="0.2">
      <c r="A399" s="63" t="s">
        <v>375</v>
      </c>
      <c r="B399" s="63" t="s">
        <v>376</v>
      </c>
      <c r="C399" s="64">
        <v>343</v>
      </c>
      <c r="D399" s="65">
        <v>44188251</v>
      </c>
      <c r="E399" s="65">
        <v>2643557.7200000002</v>
      </c>
      <c r="F399" s="66">
        <v>3.6466302393974694E-3</v>
      </c>
    </row>
    <row r="400" spans="1:6" x14ac:dyDescent="0.2">
      <c r="A400" s="63" t="s">
        <v>375</v>
      </c>
      <c r="B400" s="63" t="s">
        <v>377</v>
      </c>
      <c r="C400" s="64">
        <v>60</v>
      </c>
      <c r="D400" s="65">
        <v>3196918</v>
      </c>
      <c r="E400" s="65">
        <v>191815.08</v>
      </c>
      <c r="F400" s="66">
        <v>2.6459746492709253E-4</v>
      </c>
    </row>
    <row r="401" spans="1:6" x14ac:dyDescent="0.2">
      <c r="A401" s="63" t="s">
        <v>375</v>
      </c>
      <c r="B401" s="63" t="s">
        <v>378</v>
      </c>
      <c r="C401" s="64">
        <v>44</v>
      </c>
      <c r="D401" s="65">
        <v>2081825</v>
      </c>
      <c r="E401" s="65">
        <v>124909.5</v>
      </c>
      <c r="F401" s="66">
        <v>1.7230520689671876E-4</v>
      </c>
    </row>
    <row r="402" spans="1:6" x14ac:dyDescent="0.2">
      <c r="A402" s="63" t="s">
        <v>375</v>
      </c>
      <c r="B402" s="63" t="s">
        <v>379</v>
      </c>
      <c r="C402" s="64">
        <v>26</v>
      </c>
      <c r="D402" s="65">
        <v>1407618</v>
      </c>
      <c r="E402" s="65">
        <v>84457.08</v>
      </c>
      <c r="F402" s="66">
        <v>1.1650350568445738E-4</v>
      </c>
    </row>
    <row r="403" spans="1:6" x14ac:dyDescent="0.2">
      <c r="A403" s="63" t="s">
        <v>375</v>
      </c>
      <c r="B403" s="63" t="s">
        <v>380</v>
      </c>
      <c r="C403" s="64">
        <v>25</v>
      </c>
      <c r="D403" s="65">
        <v>632273</v>
      </c>
      <c r="E403" s="65">
        <v>37936.379999999997</v>
      </c>
      <c r="F403" s="66">
        <v>5.2330974063722485E-5</v>
      </c>
    </row>
    <row r="404" spans="1:6" x14ac:dyDescent="0.2">
      <c r="A404" s="63" t="s">
        <v>375</v>
      </c>
      <c r="B404" s="63" t="s">
        <v>381</v>
      </c>
      <c r="C404" s="64">
        <v>13</v>
      </c>
      <c r="D404" s="65">
        <v>350934</v>
      </c>
      <c r="E404" s="65">
        <v>21056.04</v>
      </c>
      <c r="F404" s="66">
        <v>2.9045551608369151E-5</v>
      </c>
    </row>
    <row r="405" spans="1:6" x14ac:dyDescent="0.2">
      <c r="A405" s="63" t="s">
        <v>375</v>
      </c>
      <c r="B405" s="63" t="s">
        <v>382</v>
      </c>
      <c r="C405" s="64">
        <v>11</v>
      </c>
      <c r="D405" s="65">
        <v>444683</v>
      </c>
      <c r="E405" s="65">
        <v>26680.98</v>
      </c>
      <c r="F405" s="66">
        <v>3.6804820923206124E-5</v>
      </c>
    </row>
    <row r="406" spans="1:6" x14ac:dyDescent="0.2">
      <c r="A406" s="63" t="s">
        <v>375</v>
      </c>
      <c r="B406" s="63" t="s">
        <v>52</v>
      </c>
      <c r="C406" s="64">
        <v>21</v>
      </c>
      <c r="D406" s="65">
        <v>88699</v>
      </c>
      <c r="E406" s="65">
        <v>5111.29</v>
      </c>
      <c r="F406" s="66">
        <v>7.0507197687856381E-6</v>
      </c>
    </row>
    <row r="407" spans="1:6" x14ac:dyDescent="0.2">
      <c r="A407" s="63" t="s">
        <v>375</v>
      </c>
      <c r="B407" s="63" t="s">
        <v>53</v>
      </c>
      <c r="C407" s="64">
        <v>543</v>
      </c>
      <c r="D407" s="65">
        <v>52391201</v>
      </c>
      <c r="E407" s="65">
        <v>3135524.07</v>
      </c>
      <c r="F407" s="66">
        <v>4.325268483269821E-3</v>
      </c>
    </row>
    <row r="408" spans="1:6" x14ac:dyDescent="0.2">
      <c r="A408" s="63" t="s">
        <v>383</v>
      </c>
      <c r="B408" s="63" t="s">
        <v>384</v>
      </c>
      <c r="C408" s="64">
        <v>204</v>
      </c>
      <c r="D408" s="65">
        <v>20560883</v>
      </c>
      <c r="E408" s="65">
        <v>1232007.24</v>
      </c>
      <c r="F408" s="66">
        <v>1.6994805229902886E-3</v>
      </c>
    </row>
    <row r="409" spans="1:6" x14ac:dyDescent="0.2">
      <c r="A409" s="63" t="s">
        <v>383</v>
      </c>
      <c r="B409" s="63" t="s">
        <v>385</v>
      </c>
      <c r="C409" s="64">
        <v>43</v>
      </c>
      <c r="D409" s="65">
        <v>2442229</v>
      </c>
      <c r="E409" s="65">
        <v>146532.84</v>
      </c>
      <c r="F409" s="66">
        <v>2.0213331502698983E-4</v>
      </c>
    </row>
    <row r="410" spans="1:6" x14ac:dyDescent="0.2">
      <c r="A410" s="63" t="s">
        <v>383</v>
      </c>
      <c r="B410" s="63" t="s">
        <v>386</v>
      </c>
      <c r="C410" s="64">
        <v>32</v>
      </c>
      <c r="D410" s="65">
        <v>1148750</v>
      </c>
      <c r="E410" s="65">
        <v>68703.94</v>
      </c>
      <c r="F410" s="66">
        <v>9.4772988414169881E-5</v>
      </c>
    </row>
    <row r="411" spans="1:6" x14ac:dyDescent="0.2">
      <c r="A411" s="63" t="s">
        <v>383</v>
      </c>
      <c r="B411" s="63" t="s">
        <v>387</v>
      </c>
      <c r="C411" s="64">
        <v>32</v>
      </c>
      <c r="D411" s="65">
        <v>2768331</v>
      </c>
      <c r="E411" s="65">
        <v>166099.85999999999</v>
      </c>
      <c r="F411" s="66">
        <v>2.2912485233561914E-4</v>
      </c>
    </row>
    <row r="412" spans="1:6" x14ac:dyDescent="0.2">
      <c r="A412" s="63" t="s">
        <v>383</v>
      </c>
      <c r="B412" s="63" t="s">
        <v>388</v>
      </c>
      <c r="C412" s="64">
        <v>17</v>
      </c>
      <c r="D412" s="65">
        <v>865303</v>
      </c>
      <c r="E412" s="65">
        <v>51918.18</v>
      </c>
      <c r="F412" s="66">
        <v>7.16180334290113E-5</v>
      </c>
    </row>
    <row r="413" spans="1:6" x14ac:dyDescent="0.2">
      <c r="A413" s="63" t="s">
        <v>383</v>
      </c>
      <c r="B413" s="63" t="s">
        <v>389</v>
      </c>
      <c r="C413" s="64">
        <v>11</v>
      </c>
      <c r="D413" s="65">
        <v>790760</v>
      </c>
      <c r="E413" s="65">
        <v>47445.599999999999</v>
      </c>
      <c r="F413" s="66">
        <v>6.5448376018949404E-5</v>
      </c>
    </row>
    <row r="414" spans="1:6" x14ac:dyDescent="0.2">
      <c r="A414" s="63" t="s">
        <v>383</v>
      </c>
      <c r="B414" s="63" t="s">
        <v>52</v>
      </c>
      <c r="C414" s="64">
        <v>13</v>
      </c>
      <c r="D414" s="65">
        <v>1094950</v>
      </c>
      <c r="E414" s="65">
        <v>65697</v>
      </c>
      <c r="F414" s="66">
        <v>9.0625093987997175E-5</v>
      </c>
    </row>
    <row r="415" spans="1:6" x14ac:dyDescent="0.2">
      <c r="A415" s="63" t="s">
        <v>383</v>
      </c>
      <c r="B415" s="63" t="s">
        <v>53</v>
      </c>
      <c r="C415" s="64">
        <v>352</v>
      </c>
      <c r="D415" s="65">
        <v>29671206</v>
      </c>
      <c r="E415" s="65">
        <v>1778404.66</v>
      </c>
      <c r="F415" s="66">
        <v>2.4532031822030254E-3</v>
      </c>
    </row>
    <row r="416" spans="1:6" x14ac:dyDescent="0.2">
      <c r="A416" s="63" t="s">
        <v>390</v>
      </c>
      <c r="B416" s="63" t="s">
        <v>390</v>
      </c>
      <c r="C416" s="64">
        <v>206</v>
      </c>
      <c r="D416" s="65">
        <v>20805086</v>
      </c>
      <c r="E416" s="65">
        <v>1245191.8799999999</v>
      </c>
      <c r="F416" s="66">
        <v>1.7176679476702268E-3</v>
      </c>
    </row>
    <row r="417" spans="1:6" x14ac:dyDescent="0.2">
      <c r="A417" s="63" t="s">
        <v>390</v>
      </c>
      <c r="B417" s="63" t="s">
        <v>391</v>
      </c>
      <c r="C417" s="64">
        <v>23</v>
      </c>
      <c r="D417" s="65">
        <v>949223</v>
      </c>
      <c r="E417" s="65">
        <v>56953.38</v>
      </c>
      <c r="F417" s="66">
        <v>7.8563791580043511E-5</v>
      </c>
    </row>
    <row r="418" spans="1:6" x14ac:dyDescent="0.2">
      <c r="A418" s="63" t="s">
        <v>390</v>
      </c>
      <c r="B418" s="63" t="s">
        <v>393</v>
      </c>
      <c r="C418" s="64">
        <v>20</v>
      </c>
      <c r="D418" s="65">
        <v>307873</v>
      </c>
      <c r="E418" s="65">
        <v>18472.38</v>
      </c>
      <c r="F418" s="66">
        <v>2.5481546702010738E-5</v>
      </c>
    </row>
    <row r="419" spans="1:6" x14ac:dyDescent="0.2">
      <c r="A419" s="63" t="s">
        <v>390</v>
      </c>
      <c r="B419" s="63" t="s">
        <v>392</v>
      </c>
      <c r="C419" s="64">
        <v>20</v>
      </c>
      <c r="D419" s="65">
        <v>447489</v>
      </c>
      <c r="E419" s="65">
        <v>26849.34</v>
      </c>
      <c r="F419" s="66">
        <v>3.7037063503899599E-5</v>
      </c>
    </row>
    <row r="420" spans="1:6" x14ac:dyDescent="0.2">
      <c r="A420" s="63" t="s">
        <v>390</v>
      </c>
      <c r="B420" s="63" t="s">
        <v>52</v>
      </c>
      <c r="C420" s="64">
        <v>62</v>
      </c>
      <c r="D420" s="65">
        <v>2449226</v>
      </c>
      <c r="E420" s="65">
        <v>146877.44</v>
      </c>
      <c r="F420" s="66">
        <v>2.0260867017849241E-4</v>
      </c>
    </row>
    <row r="421" spans="1:6" x14ac:dyDescent="0.2">
      <c r="A421" s="63" t="s">
        <v>390</v>
      </c>
      <c r="B421" s="63" t="s">
        <v>53</v>
      </c>
      <c r="C421" s="64">
        <v>331</v>
      </c>
      <c r="D421" s="65">
        <v>24958897</v>
      </c>
      <c r="E421" s="65">
        <v>1494344.42</v>
      </c>
      <c r="F421" s="66">
        <v>2.0613590196346732E-3</v>
      </c>
    </row>
    <row r="422" spans="1:6" x14ac:dyDescent="0.2">
      <c r="A422" s="63" t="s">
        <v>394</v>
      </c>
      <c r="B422" s="63" t="s">
        <v>395</v>
      </c>
      <c r="C422" s="64">
        <v>124</v>
      </c>
      <c r="D422" s="65">
        <v>8364736</v>
      </c>
      <c r="E422" s="65">
        <v>500484.65</v>
      </c>
      <c r="F422" s="66">
        <v>6.9038873077613698E-4</v>
      </c>
    </row>
    <row r="423" spans="1:6" x14ac:dyDescent="0.2">
      <c r="A423" s="63" t="s">
        <v>394</v>
      </c>
      <c r="B423" s="63" t="s">
        <v>396</v>
      </c>
      <c r="C423" s="64">
        <v>59</v>
      </c>
      <c r="D423" s="65">
        <v>3772855</v>
      </c>
      <c r="E423" s="65">
        <v>223960.5</v>
      </c>
      <c r="F423" s="66">
        <v>3.0894015498575037E-4</v>
      </c>
    </row>
    <row r="424" spans="1:6" x14ac:dyDescent="0.2">
      <c r="A424" s="63" t="s">
        <v>394</v>
      </c>
      <c r="B424" s="63" t="s">
        <v>397</v>
      </c>
      <c r="C424" s="64">
        <v>26</v>
      </c>
      <c r="D424" s="65">
        <v>679200</v>
      </c>
      <c r="E424" s="65">
        <v>40752</v>
      </c>
      <c r="F424" s="66">
        <v>5.6214953958306481E-5</v>
      </c>
    </row>
    <row r="425" spans="1:6" x14ac:dyDescent="0.2">
      <c r="A425" s="63" t="s">
        <v>394</v>
      </c>
      <c r="B425" s="63" t="s">
        <v>398</v>
      </c>
      <c r="C425" s="64">
        <v>12</v>
      </c>
      <c r="D425" s="65">
        <v>756605</v>
      </c>
      <c r="E425" s="65">
        <v>45396.3</v>
      </c>
      <c r="F425" s="66">
        <v>6.2621488868705062E-5</v>
      </c>
    </row>
    <row r="426" spans="1:6" x14ac:dyDescent="0.2">
      <c r="A426" s="63" t="s">
        <v>394</v>
      </c>
      <c r="B426" s="63" t="s">
        <v>399</v>
      </c>
      <c r="C426" s="64">
        <v>11</v>
      </c>
      <c r="D426" s="65">
        <v>274838</v>
      </c>
      <c r="E426" s="65">
        <v>16490.28</v>
      </c>
      <c r="F426" s="66">
        <v>2.27473579446305E-5</v>
      </c>
    </row>
    <row r="427" spans="1:6" x14ac:dyDescent="0.2">
      <c r="A427" s="63" t="s">
        <v>394</v>
      </c>
      <c r="B427" s="63" t="s">
        <v>52</v>
      </c>
      <c r="C427" s="64">
        <v>17</v>
      </c>
      <c r="D427" s="65">
        <v>1453468</v>
      </c>
      <c r="E427" s="65">
        <v>74209.81</v>
      </c>
      <c r="F427" s="66">
        <v>1.0236800776415077E-4</v>
      </c>
    </row>
    <row r="428" spans="1:6" x14ac:dyDescent="0.2">
      <c r="A428" s="63" t="s">
        <v>394</v>
      </c>
      <c r="B428" s="63" t="s">
        <v>53</v>
      </c>
      <c r="C428" s="64">
        <v>249</v>
      </c>
      <c r="D428" s="65">
        <v>15301702</v>
      </c>
      <c r="E428" s="65">
        <v>901293.54</v>
      </c>
      <c r="F428" s="66">
        <v>1.2432806942976801E-3</v>
      </c>
    </row>
    <row r="429" spans="1:6" x14ac:dyDescent="0.2">
      <c r="A429" s="63" t="s">
        <v>400</v>
      </c>
      <c r="B429" s="63" t="s">
        <v>401</v>
      </c>
      <c r="C429" s="64">
        <v>201</v>
      </c>
      <c r="D429" s="65">
        <v>31633332</v>
      </c>
      <c r="E429" s="65">
        <v>1896329.72</v>
      </c>
      <c r="F429" s="66">
        <v>2.6158737706018899E-3</v>
      </c>
    </row>
    <row r="430" spans="1:6" x14ac:dyDescent="0.2">
      <c r="A430" s="63" t="s">
        <v>400</v>
      </c>
      <c r="B430" s="63" t="s">
        <v>402</v>
      </c>
      <c r="C430" s="64">
        <v>98</v>
      </c>
      <c r="D430" s="65">
        <v>6046174</v>
      </c>
      <c r="E430" s="65">
        <v>362770.44</v>
      </c>
      <c r="F430" s="66">
        <v>5.0042018997925456E-4</v>
      </c>
    </row>
    <row r="431" spans="1:6" x14ac:dyDescent="0.2">
      <c r="A431" s="63" t="s">
        <v>400</v>
      </c>
      <c r="B431" s="63" t="s">
        <v>403</v>
      </c>
      <c r="C431" s="64">
        <v>55</v>
      </c>
      <c r="D431" s="65">
        <v>2336614</v>
      </c>
      <c r="E431" s="65">
        <v>140196.84</v>
      </c>
      <c r="F431" s="66">
        <v>1.9339318084265952E-4</v>
      </c>
    </row>
    <row r="432" spans="1:6" x14ac:dyDescent="0.2">
      <c r="A432" s="63" t="s">
        <v>400</v>
      </c>
      <c r="B432" s="63" t="s">
        <v>404</v>
      </c>
      <c r="C432" s="64">
        <v>43</v>
      </c>
      <c r="D432" s="65">
        <v>1942483</v>
      </c>
      <c r="E432" s="65">
        <v>116548.98</v>
      </c>
      <c r="F432" s="66">
        <v>1.6077236809451274E-4</v>
      </c>
    </row>
    <row r="433" spans="1:6" x14ac:dyDescent="0.2">
      <c r="A433" s="63" t="s">
        <v>400</v>
      </c>
      <c r="B433" s="63" t="s">
        <v>405</v>
      </c>
      <c r="C433" s="64">
        <v>15</v>
      </c>
      <c r="D433" s="65">
        <v>101226</v>
      </c>
      <c r="E433" s="65">
        <v>6073.56</v>
      </c>
      <c r="F433" s="66">
        <v>8.3781138536271081E-6</v>
      </c>
    </row>
    <row r="434" spans="1:6" x14ac:dyDescent="0.2">
      <c r="A434" s="63" t="s">
        <v>400</v>
      </c>
      <c r="B434" s="63" t="s">
        <v>406</v>
      </c>
      <c r="C434" s="64">
        <v>15</v>
      </c>
      <c r="D434" s="65">
        <v>180963</v>
      </c>
      <c r="E434" s="65">
        <v>10857.78</v>
      </c>
      <c r="F434" s="66">
        <v>1.4977660060596313E-5</v>
      </c>
    </row>
    <row r="435" spans="1:6" x14ac:dyDescent="0.2">
      <c r="A435" s="63" t="s">
        <v>400</v>
      </c>
      <c r="B435" s="63" t="s">
        <v>52</v>
      </c>
      <c r="C435" s="64">
        <v>171</v>
      </c>
      <c r="D435" s="65">
        <v>12760979</v>
      </c>
      <c r="E435" s="65">
        <v>759348.78</v>
      </c>
      <c r="F435" s="66">
        <v>1.0474763620434875E-3</v>
      </c>
    </row>
    <row r="436" spans="1:6" x14ac:dyDescent="0.2">
      <c r="A436" s="63" t="s">
        <v>400</v>
      </c>
      <c r="B436" s="63" t="s">
        <v>53</v>
      </c>
      <c r="C436" s="64">
        <v>598</v>
      </c>
      <c r="D436" s="65">
        <v>55001771</v>
      </c>
      <c r="E436" s="65">
        <v>3292126.1</v>
      </c>
      <c r="F436" s="66">
        <v>4.5412916454760279E-3</v>
      </c>
    </row>
    <row r="437" spans="1:6" x14ac:dyDescent="0.2">
      <c r="A437" s="63" t="s">
        <v>407</v>
      </c>
      <c r="B437" s="63" t="s">
        <v>408</v>
      </c>
      <c r="C437" s="64">
        <v>256</v>
      </c>
      <c r="D437" s="65">
        <v>25253309</v>
      </c>
      <c r="E437" s="65">
        <v>1512287.73</v>
      </c>
      <c r="F437" s="66">
        <v>2.086110745820127E-3</v>
      </c>
    </row>
    <row r="438" spans="1:6" x14ac:dyDescent="0.2">
      <c r="A438" s="63" t="s">
        <v>407</v>
      </c>
      <c r="B438" s="63" t="s">
        <v>409</v>
      </c>
      <c r="C438" s="64">
        <v>130</v>
      </c>
      <c r="D438" s="65">
        <v>7116225</v>
      </c>
      <c r="E438" s="65">
        <v>425135.75</v>
      </c>
      <c r="F438" s="66">
        <v>5.8644941628092104E-4</v>
      </c>
    </row>
    <row r="439" spans="1:6" x14ac:dyDescent="0.2">
      <c r="A439" s="63" t="s">
        <v>407</v>
      </c>
      <c r="B439" s="63" t="s">
        <v>410</v>
      </c>
      <c r="C439" s="64">
        <v>61</v>
      </c>
      <c r="D439" s="65">
        <v>3498147</v>
      </c>
      <c r="E439" s="65">
        <v>209888.82</v>
      </c>
      <c r="F439" s="66">
        <v>2.8952911152000581E-4</v>
      </c>
    </row>
    <row r="440" spans="1:6" x14ac:dyDescent="0.2">
      <c r="A440" s="63" t="s">
        <v>407</v>
      </c>
      <c r="B440" s="63" t="s">
        <v>411</v>
      </c>
      <c r="C440" s="64">
        <v>30</v>
      </c>
      <c r="D440" s="65">
        <v>666921</v>
      </c>
      <c r="E440" s="65">
        <v>40015.26</v>
      </c>
      <c r="F440" s="66">
        <v>5.5198665060111484E-5</v>
      </c>
    </row>
    <row r="441" spans="1:6" x14ac:dyDescent="0.2">
      <c r="A441" s="63" t="s">
        <v>407</v>
      </c>
      <c r="B441" s="63" t="s">
        <v>412</v>
      </c>
      <c r="C441" s="64">
        <v>25</v>
      </c>
      <c r="D441" s="65">
        <v>987909</v>
      </c>
      <c r="E441" s="65">
        <v>59274.54</v>
      </c>
      <c r="F441" s="66">
        <v>8.1765693389276498E-5</v>
      </c>
    </row>
    <row r="442" spans="1:6" x14ac:dyDescent="0.2">
      <c r="A442" s="63" t="s">
        <v>407</v>
      </c>
      <c r="B442" s="63" t="s">
        <v>413</v>
      </c>
      <c r="C442" s="64">
        <v>22</v>
      </c>
      <c r="D442" s="65">
        <v>628455</v>
      </c>
      <c r="E442" s="65">
        <v>37707.300000000003</v>
      </c>
      <c r="F442" s="66">
        <v>5.2014971863762515E-5</v>
      </c>
    </row>
    <row r="443" spans="1:6" x14ac:dyDescent="0.2">
      <c r="A443" s="63" t="s">
        <v>407</v>
      </c>
      <c r="B443" s="63" t="s">
        <v>415</v>
      </c>
      <c r="C443" s="64">
        <v>12</v>
      </c>
      <c r="D443" s="65">
        <v>47390</v>
      </c>
      <c r="E443" s="65">
        <v>2843.4</v>
      </c>
      <c r="F443" s="66">
        <v>3.9223007480626384E-6</v>
      </c>
    </row>
    <row r="444" spans="1:6" x14ac:dyDescent="0.2">
      <c r="A444" s="63" t="s">
        <v>407</v>
      </c>
      <c r="B444" s="63" t="s">
        <v>414</v>
      </c>
      <c r="C444" s="64">
        <v>11</v>
      </c>
      <c r="D444" s="65">
        <v>216932</v>
      </c>
      <c r="E444" s="65">
        <v>13015.92</v>
      </c>
      <c r="F444" s="66">
        <v>1.7954685500711633E-5</v>
      </c>
    </row>
    <row r="445" spans="1:6" x14ac:dyDescent="0.2">
      <c r="A445" s="63" t="s">
        <v>407</v>
      </c>
      <c r="B445" s="63" t="s">
        <v>52</v>
      </c>
      <c r="C445" s="64">
        <v>69</v>
      </c>
      <c r="D445" s="65">
        <v>1864695</v>
      </c>
      <c r="E445" s="65">
        <v>111270.05</v>
      </c>
      <c r="F445" s="66">
        <v>1.5349039894210003E-4</v>
      </c>
    </row>
    <row r="446" spans="1:6" x14ac:dyDescent="0.2">
      <c r="A446" s="63" t="s">
        <v>407</v>
      </c>
      <c r="B446" s="63" t="s">
        <v>53</v>
      </c>
      <c r="C446" s="64">
        <v>616</v>
      </c>
      <c r="D446" s="65">
        <v>40279983</v>
      </c>
      <c r="E446" s="65">
        <v>2411438.77</v>
      </c>
      <c r="F446" s="66">
        <v>3.3264359891250787E-3</v>
      </c>
    </row>
    <row r="447" spans="1:6" x14ac:dyDescent="0.2">
      <c r="A447" s="63" t="s">
        <v>416</v>
      </c>
      <c r="B447" s="63" t="s">
        <v>417</v>
      </c>
      <c r="C447" s="64">
        <v>475</v>
      </c>
      <c r="D447" s="65">
        <v>66402618</v>
      </c>
      <c r="E447" s="65">
        <v>3972236.19</v>
      </c>
      <c r="F447" s="66">
        <v>5.4794629596674705E-3</v>
      </c>
    </row>
    <row r="448" spans="1:6" x14ac:dyDescent="0.2">
      <c r="A448" s="63" t="s">
        <v>416</v>
      </c>
      <c r="B448" s="63" t="s">
        <v>418</v>
      </c>
      <c r="C448" s="64">
        <v>81</v>
      </c>
      <c r="D448" s="65">
        <v>5315825</v>
      </c>
      <c r="E448" s="65">
        <v>317711.99</v>
      </c>
      <c r="F448" s="66">
        <v>4.3826474503955458E-4</v>
      </c>
    </row>
    <row r="449" spans="1:6" x14ac:dyDescent="0.2">
      <c r="A449" s="63" t="s">
        <v>416</v>
      </c>
      <c r="B449" s="63" t="s">
        <v>419</v>
      </c>
      <c r="C449" s="64">
        <v>71</v>
      </c>
      <c r="D449" s="65">
        <v>4119931</v>
      </c>
      <c r="E449" s="65">
        <v>247195.86</v>
      </c>
      <c r="F449" s="66">
        <v>3.4099194858127144E-4</v>
      </c>
    </row>
    <row r="450" spans="1:6" x14ac:dyDescent="0.2">
      <c r="A450" s="63" t="s">
        <v>416</v>
      </c>
      <c r="B450" s="63" t="s">
        <v>420</v>
      </c>
      <c r="C450" s="64">
        <v>68</v>
      </c>
      <c r="D450" s="65">
        <v>4808796</v>
      </c>
      <c r="E450" s="65">
        <v>288527.76</v>
      </c>
      <c r="F450" s="66">
        <v>3.9800684001014191E-4</v>
      </c>
    </row>
    <row r="451" spans="1:6" x14ac:dyDescent="0.2">
      <c r="A451" s="63" t="s">
        <v>416</v>
      </c>
      <c r="B451" s="63" t="s">
        <v>421</v>
      </c>
      <c r="C451" s="64">
        <v>58</v>
      </c>
      <c r="D451" s="65">
        <v>3579572</v>
      </c>
      <c r="E451" s="65">
        <v>214774.32</v>
      </c>
      <c r="F451" s="66">
        <v>2.9626836744764878E-4</v>
      </c>
    </row>
    <row r="452" spans="1:6" x14ac:dyDescent="0.2">
      <c r="A452" s="63" t="s">
        <v>416</v>
      </c>
      <c r="B452" s="63" t="s">
        <v>422</v>
      </c>
      <c r="C452" s="64">
        <v>45</v>
      </c>
      <c r="D452" s="65">
        <v>1497929</v>
      </c>
      <c r="E452" s="65">
        <v>89875.74</v>
      </c>
      <c r="F452" s="66">
        <v>1.2397822403977042E-4</v>
      </c>
    </row>
    <row r="453" spans="1:6" x14ac:dyDescent="0.2">
      <c r="A453" s="63" t="s">
        <v>416</v>
      </c>
      <c r="B453" s="63" t="s">
        <v>423</v>
      </c>
      <c r="C453" s="64">
        <v>36</v>
      </c>
      <c r="D453" s="65">
        <v>1259292</v>
      </c>
      <c r="E453" s="65">
        <v>75557.52</v>
      </c>
      <c r="F453" s="66">
        <v>1.0422709334520567E-4</v>
      </c>
    </row>
    <row r="454" spans="1:6" x14ac:dyDescent="0.2">
      <c r="A454" s="63" t="s">
        <v>416</v>
      </c>
      <c r="B454" s="63" t="s">
        <v>424</v>
      </c>
      <c r="C454" s="64">
        <v>33</v>
      </c>
      <c r="D454" s="65">
        <v>1608573</v>
      </c>
      <c r="E454" s="65">
        <v>96405.52</v>
      </c>
      <c r="F454" s="66">
        <v>1.3298566617899967E-4</v>
      </c>
    </row>
    <row r="455" spans="1:6" x14ac:dyDescent="0.2">
      <c r="A455" s="63" t="s">
        <v>416</v>
      </c>
      <c r="B455" s="63" t="s">
        <v>425</v>
      </c>
      <c r="C455" s="64">
        <v>13</v>
      </c>
      <c r="D455" s="65">
        <v>154212</v>
      </c>
      <c r="E455" s="65">
        <v>9252.7199999999993</v>
      </c>
      <c r="F455" s="66">
        <v>1.2763575500321494E-5</v>
      </c>
    </row>
    <row r="456" spans="1:6" x14ac:dyDescent="0.2">
      <c r="A456" s="63" t="s">
        <v>416</v>
      </c>
      <c r="B456" s="63" t="s">
        <v>426</v>
      </c>
      <c r="C456" s="64">
        <v>10</v>
      </c>
      <c r="D456" s="65">
        <v>142763</v>
      </c>
      <c r="E456" s="65">
        <v>8565.7800000000007</v>
      </c>
      <c r="F456" s="66">
        <v>1.1815982732552574E-5</v>
      </c>
    </row>
    <row r="457" spans="1:6" x14ac:dyDescent="0.2">
      <c r="A457" s="63" t="s">
        <v>416</v>
      </c>
      <c r="B457" s="63" t="s">
        <v>52</v>
      </c>
      <c r="C457" s="64">
        <v>37</v>
      </c>
      <c r="D457" s="65">
        <v>1440516</v>
      </c>
      <c r="E457" s="65">
        <v>86400.91</v>
      </c>
      <c r="F457" s="66">
        <v>1.1918490325887765E-4</v>
      </c>
    </row>
    <row r="458" spans="1:6" x14ac:dyDescent="0.2">
      <c r="A458" s="63" t="s">
        <v>416</v>
      </c>
      <c r="B458" s="63" t="s">
        <v>53</v>
      </c>
      <c r="C458" s="64">
        <v>927</v>
      </c>
      <c r="D458" s="65">
        <v>90330027</v>
      </c>
      <c r="E458" s="65">
        <v>5406504.3099999996</v>
      </c>
      <c r="F458" s="66">
        <v>7.4579503058018141E-3</v>
      </c>
    </row>
    <row r="459" spans="1:6" x14ac:dyDescent="0.2">
      <c r="A459" s="63" t="s">
        <v>322</v>
      </c>
      <c r="B459" s="63" t="s">
        <v>427</v>
      </c>
      <c r="C459" s="64">
        <v>406</v>
      </c>
      <c r="D459" s="65">
        <v>37214055</v>
      </c>
      <c r="E459" s="65">
        <v>2227313.58</v>
      </c>
      <c r="F459" s="66">
        <v>3.0724462689048584E-3</v>
      </c>
    </row>
    <row r="460" spans="1:6" x14ac:dyDescent="0.2">
      <c r="A460" s="63" t="s">
        <v>322</v>
      </c>
      <c r="B460" s="63" t="s">
        <v>428</v>
      </c>
      <c r="C460" s="64">
        <v>19</v>
      </c>
      <c r="D460" s="65">
        <v>6181480</v>
      </c>
      <c r="E460" s="65">
        <v>370888.8</v>
      </c>
      <c r="F460" s="66">
        <v>5.1161898350146108E-4</v>
      </c>
    </row>
    <row r="461" spans="1:6" x14ac:dyDescent="0.2">
      <c r="A461" s="63" t="s">
        <v>322</v>
      </c>
      <c r="B461" s="63" t="s">
        <v>430</v>
      </c>
      <c r="C461" s="64">
        <v>16</v>
      </c>
      <c r="D461" s="65">
        <v>247529</v>
      </c>
      <c r="E461" s="65">
        <v>14851.74</v>
      </c>
      <c r="F461" s="66">
        <v>2.0487089720768028E-5</v>
      </c>
    </row>
    <row r="462" spans="1:6" x14ac:dyDescent="0.2">
      <c r="A462" s="63" t="s">
        <v>322</v>
      </c>
      <c r="B462" s="63" t="s">
        <v>429</v>
      </c>
      <c r="C462" s="64">
        <v>14</v>
      </c>
      <c r="D462" s="65">
        <v>466486</v>
      </c>
      <c r="E462" s="65">
        <v>27989.16</v>
      </c>
      <c r="F462" s="66">
        <v>3.8609377226434858E-5</v>
      </c>
    </row>
    <row r="463" spans="1:6" x14ac:dyDescent="0.2">
      <c r="A463" s="63" t="s">
        <v>322</v>
      </c>
      <c r="B463" s="63" t="s">
        <v>431</v>
      </c>
      <c r="C463" s="64">
        <v>11</v>
      </c>
      <c r="D463" s="65">
        <v>68533</v>
      </c>
      <c r="E463" s="65">
        <v>4111.9799999999996</v>
      </c>
      <c r="F463" s="66">
        <v>5.6722312126393072E-6</v>
      </c>
    </row>
    <row r="464" spans="1:6" x14ac:dyDescent="0.2">
      <c r="A464" s="63" t="s">
        <v>322</v>
      </c>
      <c r="B464" s="63" t="s">
        <v>52</v>
      </c>
      <c r="C464" s="64">
        <v>20</v>
      </c>
      <c r="D464" s="65">
        <v>282800</v>
      </c>
      <c r="E464" s="65">
        <v>16748.009999999998</v>
      </c>
      <c r="F464" s="66">
        <v>2.3102881111191021E-5</v>
      </c>
    </row>
    <row r="465" spans="1:6" x14ac:dyDescent="0.2">
      <c r="A465" s="63" t="s">
        <v>322</v>
      </c>
      <c r="B465" s="63" t="s">
        <v>53</v>
      </c>
      <c r="C465" s="64">
        <v>486</v>
      </c>
      <c r="D465" s="65">
        <v>44460883</v>
      </c>
      <c r="E465" s="65">
        <v>2661903.27</v>
      </c>
      <c r="F465" s="66">
        <v>3.6719368316773526E-3</v>
      </c>
    </row>
    <row r="466" spans="1:6" x14ac:dyDescent="0.2">
      <c r="A466" s="63" t="s">
        <v>432</v>
      </c>
      <c r="B466" s="63" t="s">
        <v>433</v>
      </c>
      <c r="C466" s="64">
        <v>1320</v>
      </c>
      <c r="D466" s="65">
        <v>240517156</v>
      </c>
      <c r="E466" s="65">
        <v>14387168.720000001</v>
      </c>
      <c r="F466" s="66">
        <v>1.9846241342392698E-2</v>
      </c>
    </row>
    <row r="467" spans="1:6" x14ac:dyDescent="0.2">
      <c r="A467" s="63" t="s">
        <v>432</v>
      </c>
      <c r="B467" s="63" t="s">
        <v>434</v>
      </c>
      <c r="C467" s="64">
        <v>659</v>
      </c>
      <c r="D467" s="65">
        <v>244713493</v>
      </c>
      <c r="E467" s="65">
        <v>14580724.99</v>
      </c>
      <c r="F467" s="66">
        <v>2.0113240675097632E-2</v>
      </c>
    </row>
    <row r="468" spans="1:6" x14ac:dyDescent="0.2">
      <c r="A468" s="63" t="s">
        <v>432</v>
      </c>
      <c r="B468" s="63" t="s">
        <v>435</v>
      </c>
      <c r="C468" s="64">
        <v>355</v>
      </c>
      <c r="D468" s="65">
        <v>40591906</v>
      </c>
      <c r="E468" s="65">
        <v>2432527.69</v>
      </c>
      <c r="F468" s="66">
        <v>3.3555268967328136E-3</v>
      </c>
    </row>
    <row r="469" spans="1:6" x14ac:dyDescent="0.2">
      <c r="A469" s="63" t="s">
        <v>432</v>
      </c>
      <c r="B469" s="63" t="s">
        <v>436</v>
      </c>
      <c r="C469" s="64">
        <v>134</v>
      </c>
      <c r="D469" s="65">
        <v>9580229</v>
      </c>
      <c r="E469" s="65">
        <v>574813.74</v>
      </c>
      <c r="F469" s="66">
        <v>7.9292127818762152E-4</v>
      </c>
    </row>
    <row r="470" spans="1:6" x14ac:dyDescent="0.2">
      <c r="A470" s="63" t="s">
        <v>432</v>
      </c>
      <c r="B470" s="63" t="s">
        <v>437</v>
      </c>
      <c r="C470" s="64">
        <v>79</v>
      </c>
      <c r="D470" s="65">
        <v>3714836</v>
      </c>
      <c r="E470" s="65">
        <v>222890.16</v>
      </c>
      <c r="F470" s="66">
        <v>3.074636847801228E-4</v>
      </c>
    </row>
    <row r="471" spans="1:6" x14ac:dyDescent="0.2">
      <c r="A471" s="63" t="s">
        <v>432</v>
      </c>
      <c r="B471" s="63" t="s">
        <v>439</v>
      </c>
      <c r="C471" s="64">
        <v>58</v>
      </c>
      <c r="D471" s="65">
        <v>5571171</v>
      </c>
      <c r="E471" s="65">
        <v>334270.26</v>
      </c>
      <c r="F471" s="66">
        <v>4.6110589113494151E-4</v>
      </c>
    </row>
    <row r="472" spans="1:6" x14ac:dyDescent="0.2">
      <c r="A472" s="63" t="s">
        <v>432</v>
      </c>
      <c r="B472" s="63" t="s">
        <v>438</v>
      </c>
      <c r="C472" s="64">
        <v>56</v>
      </c>
      <c r="D472" s="65">
        <v>2098328</v>
      </c>
      <c r="E472" s="65">
        <v>125899.68</v>
      </c>
      <c r="F472" s="66">
        <v>1.7367110116228699E-4</v>
      </c>
    </row>
    <row r="473" spans="1:6" x14ac:dyDescent="0.2">
      <c r="A473" s="63" t="s">
        <v>432</v>
      </c>
      <c r="B473" s="63" t="s">
        <v>440</v>
      </c>
      <c r="C473" s="64">
        <v>36</v>
      </c>
      <c r="D473" s="65">
        <v>1183729</v>
      </c>
      <c r="E473" s="65">
        <v>71023.740000000005</v>
      </c>
      <c r="F473" s="66">
        <v>9.7973014184499677E-5</v>
      </c>
    </row>
    <row r="474" spans="1:6" x14ac:dyDescent="0.2">
      <c r="A474" s="63" t="s">
        <v>432</v>
      </c>
      <c r="B474" s="63" t="s">
        <v>441</v>
      </c>
      <c r="C474" s="64">
        <v>20</v>
      </c>
      <c r="D474" s="65">
        <v>1211097</v>
      </c>
      <c r="E474" s="65">
        <v>72665.820000000007</v>
      </c>
      <c r="F474" s="66">
        <v>1.0023816562727196E-4</v>
      </c>
    </row>
    <row r="475" spans="1:6" x14ac:dyDescent="0.2">
      <c r="A475" s="63" t="s">
        <v>432</v>
      </c>
      <c r="B475" s="63" t="s">
        <v>156</v>
      </c>
      <c r="C475" s="64">
        <v>15</v>
      </c>
      <c r="D475" s="65">
        <v>125229</v>
      </c>
      <c r="E475" s="65">
        <v>7501.31</v>
      </c>
      <c r="F475" s="66">
        <v>1.0347609841896938E-5</v>
      </c>
    </row>
    <row r="476" spans="1:6" x14ac:dyDescent="0.2">
      <c r="A476" s="63" t="s">
        <v>432</v>
      </c>
      <c r="B476" s="63" t="s">
        <v>52</v>
      </c>
      <c r="C476" s="64">
        <v>104</v>
      </c>
      <c r="D476" s="65">
        <v>7899175</v>
      </c>
      <c r="E476" s="65">
        <v>461880.46</v>
      </c>
      <c r="F476" s="66">
        <v>6.3713655263892372E-4</v>
      </c>
    </row>
    <row r="477" spans="1:6" x14ac:dyDescent="0.2">
      <c r="A477" s="63" t="s">
        <v>432</v>
      </c>
      <c r="B477" s="63" t="s">
        <v>53</v>
      </c>
      <c r="C477" s="64">
        <v>2836</v>
      </c>
      <c r="D477" s="65">
        <v>557206349</v>
      </c>
      <c r="E477" s="65">
        <v>33271366.57</v>
      </c>
      <c r="F477" s="66">
        <v>4.5895866211780711E-2</v>
      </c>
    </row>
    <row r="478" spans="1:6" x14ac:dyDescent="0.2">
      <c r="A478" s="63" t="s">
        <v>442</v>
      </c>
      <c r="B478" s="63" t="s">
        <v>443</v>
      </c>
      <c r="C478" s="64">
        <v>245</v>
      </c>
      <c r="D478" s="65">
        <v>21156006</v>
      </c>
      <c r="E478" s="65">
        <v>1268258.5</v>
      </c>
      <c r="F478" s="66">
        <v>1.749486974497714E-3</v>
      </c>
    </row>
    <row r="479" spans="1:6" x14ac:dyDescent="0.2">
      <c r="A479" s="63" t="s">
        <v>442</v>
      </c>
      <c r="B479" s="63" t="s">
        <v>444</v>
      </c>
      <c r="C479" s="64">
        <v>189</v>
      </c>
      <c r="D479" s="65">
        <v>24536306</v>
      </c>
      <c r="E479" s="65">
        <v>1468673.9</v>
      </c>
      <c r="F479" s="66">
        <v>2.0259480680277389E-3</v>
      </c>
    </row>
    <row r="480" spans="1:6" x14ac:dyDescent="0.2">
      <c r="A480" s="63" t="s">
        <v>442</v>
      </c>
      <c r="B480" s="63" t="s">
        <v>445</v>
      </c>
      <c r="C480" s="64">
        <v>30</v>
      </c>
      <c r="D480" s="65">
        <v>1112799</v>
      </c>
      <c r="E480" s="65">
        <v>66767.94</v>
      </c>
      <c r="F480" s="66">
        <v>9.2102391857846729E-5</v>
      </c>
    </row>
    <row r="481" spans="1:6" x14ac:dyDescent="0.2">
      <c r="A481" s="63" t="s">
        <v>442</v>
      </c>
      <c r="B481" s="63" t="s">
        <v>446</v>
      </c>
      <c r="C481" s="64">
        <v>26</v>
      </c>
      <c r="D481" s="65">
        <v>563928</v>
      </c>
      <c r="E481" s="65">
        <v>33835.68</v>
      </c>
      <c r="F481" s="66">
        <v>4.6674302938456798E-5</v>
      </c>
    </row>
    <row r="482" spans="1:6" x14ac:dyDescent="0.2">
      <c r="A482" s="63" t="s">
        <v>442</v>
      </c>
      <c r="B482" s="63" t="s">
        <v>447</v>
      </c>
      <c r="C482" s="64">
        <v>23</v>
      </c>
      <c r="D482" s="65">
        <v>173287</v>
      </c>
      <c r="E482" s="65">
        <v>10397.219999999999</v>
      </c>
      <c r="F482" s="66">
        <v>1.4342345003788361E-5</v>
      </c>
    </row>
    <row r="483" spans="1:6" x14ac:dyDescent="0.2">
      <c r="A483" s="63" t="s">
        <v>442</v>
      </c>
      <c r="B483" s="63" t="s">
        <v>276</v>
      </c>
      <c r="C483" s="64">
        <v>22</v>
      </c>
      <c r="D483" s="65">
        <v>163585</v>
      </c>
      <c r="E483" s="65">
        <v>9804.93</v>
      </c>
      <c r="F483" s="66">
        <v>1.3525316267040096E-5</v>
      </c>
    </row>
    <row r="484" spans="1:6" x14ac:dyDescent="0.2">
      <c r="A484" s="63" t="s">
        <v>442</v>
      </c>
      <c r="B484" s="63" t="s">
        <v>448</v>
      </c>
      <c r="C484" s="64">
        <v>19</v>
      </c>
      <c r="D484" s="65">
        <v>478228</v>
      </c>
      <c r="E484" s="65">
        <v>28693.68</v>
      </c>
      <c r="F484" s="66">
        <v>3.9581220555908409E-5</v>
      </c>
    </row>
    <row r="485" spans="1:6" x14ac:dyDescent="0.2">
      <c r="A485" s="63" t="s">
        <v>442</v>
      </c>
      <c r="B485" s="63" t="s">
        <v>449</v>
      </c>
      <c r="C485" s="64">
        <v>14</v>
      </c>
      <c r="D485" s="65">
        <v>74748</v>
      </c>
      <c r="E485" s="65">
        <v>4484.88</v>
      </c>
      <c r="F485" s="66">
        <v>6.1866245266129169E-6</v>
      </c>
    </row>
    <row r="486" spans="1:6" x14ac:dyDescent="0.2">
      <c r="A486" s="63" t="s">
        <v>442</v>
      </c>
      <c r="B486" s="63" t="s">
        <v>52</v>
      </c>
      <c r="C486" s="64">
        <v>39</v>
      </c>
      <c r="D486" s="65">
        <v>3176813</v>
      </c>
      <c r="E486" s="65">
        <v>188903.25</v>
      </c>
      <c r="F486" s="66">
        <v>2.6058076907451068E-4</v>
      </c>
    </row>
    <row r="487" spans="1:6" x14ac:dyDescent="0.2">
      <c r="A487" s="63" t="s">
        <v>442</v>
      </c>
      <c r="B487" s="63" t="s">
        <v>53</v>
      </c>
      <c r="C487" s="64">
        <v>607</v>
      </c>
      <c r="D487" s="65">
        <v>51435700</v>
      </c>
      <c r="E487" s="65">
        <v>3079819.98</v>
      </c>
      <c r="F487" s="66">
        <v>4.2484280127496167E-3</v>
      </c>
    </row>
    <row r="488" spans="1:6" x14ac:dyDescent="0.2">
      <c r="A488" s="63" t="s">
        <v>450</v>
      </c>
      <c r="B488" s="63" t="s">
        <v>451</v>
      </c>
      <c r="C488" s="64">
        <v>114</v>
      </c>
      <c r="D488" s="65">
        <v>8506544</v>
      </c>
      <c r="E488" s="65">
        <v>509243</v>
      </c>
      <c r="F488" s="66">
        <v>7.0247035234074075E-4</v>
      </c>
    </row>
    <row r="489" spans="1:6" x14ac:dyDescent="0.2">
      <c r="A489" s="63" t="s">
        <v>450</v>
      </c>
      <c r="B489" s="63" t="s">
        <v>452</v>
      </c>
      <c r="C489" s="64">
        <v>45</v>
      </c>
      <c r="D489" s="65">
        <v>1750453</v>
      </c>
      <c r="E489" s="65">
        <v>105027.18</v>
      </c>
      <c r="F489" s="66">
        <v>1.4487873203942794E-4</v>
      </c>
    </row>
    <row r="490" spans="1:6" x14ac:dyDescent="0.2">
      <c r="A490" s="63" t="s">
        <v>450</v>
      </c>
      <c r="B490" s="63" t="s">
        <v>453</v>
      </c>
      <c r="C490" s="64">
        <v>26</v>
      </c>
      <c r="D490" s="65">
        <v>532862</v>
      </c>
      <c r="E490" s="65">
        <v>31971.72</v>
      </c>
      <c r="F490" s="66">
        <v>4.4103081266388558E-5</v>
      </c>
    </row>
    <row r="491" spans="1:6" x14ac:dyDescent="0.2">
      <c r="A491" s="63" t="s">
        <v>450</v>
      </c>
      <c r="B491" s="63" t="s">
        <v>454</v>
      </c>
      <c r="C491" s="64">
        <v>25</v>
      </c>
      <c r="D491" s="65">
        <v>1213545</v>
      </c>
      <c r="E491" s="65">
        <v>72812.7</v>
      </c>
      <c r="F491" s="66">
        <v>1.0044077782881777E-4</v>
      </c>
    </row>
    <row r="492" spans="1:6" x14ac:dyDescent="0.2">
      <c r="A492" s="63" t="s">
        <v>450</v>
      </c>
      <c r="B492" s="63" t="s">
        <v>456</v>
      </c>
      <c r="C492" s="64">
        <v>17</v>
      </c>
      <c r="D492" s="65">
        <v>531287</v>
      </c>
      <c r="E492" s="65">
        <v>31877.22</v>
      </c>
      <c r="F492" s="66">
        <v>4.3972724151423408E-5</v>
      </c>
    </row>
    <row r="493" spans="1:6" x14ac:dyDescent="0.2">
      <c r="A493" s="63" t="s">
        <v>450</v>
      </c>
      <c r="B493" s="63" t="s">
        <v>455</v>
      </c>
      <c r="C493" s="64">
        <v>17</v>
      </c>
      <c r="D493" s="65">
        <v>252316</v>
      </c>
      <c r="E493" s="65">
        <v>15138.96</v>
      </c>
      <c r="F493" s="66">
        <v>2.0883292583839897E-5</v>
      </c>
    </row>
    <row r="494" spans="1:6" x14ac:dyDescent="0.2">
      <c r="A494" s="63" t="s">
        <v>450</v>
      </c>
      <c r="B494" s="63" t="s">
        <v>457</v>
      </c>
      <c r="C494" s="64">
        <v>14</v>
      </c>
      <c r="D494" s="65">
        <v>242406</v>
      </c>
      <c r="E494" s="65">
        <v>14544.36</v>
      </c>
      <c r="F494" s="66">
        <v>2.0063077339836928E-5</v>
      </c>
    </row>
    <row r="495" spans="1:6" x14ac:dyDescent="0.2">
      <c r="A495" s="63" t="s">
        <v>450</v>
      </c>
      <c r="B495" s="63" t="s">
        <v>458</v>
      </c>
      <c r="C495" s="64">
        <v>13</v>
      </c>
      <c r="D495" s="65">
        <v>304126</v>
      </c>
      <c r="E495" s="65">
        <v>18247.560000000001</v>
      </c>
      <c r="F495" s="66">
        <v>2.5171420918026969E-5</v>
      </c>
    </row>
    <row r="496" spans="1:6" x14ac:dyDescent="0.2">
      <c r="A496" s="63" t="s">
        <v>450</v>
      </c>
      <c r="B496" s="63" t="s">
        <v>459</v>
      </c>
      <c r="C496" s="64">
        <v>11</v>
      </c>
      <c r="D496" s="65">
        <v>578576</v>
      </c>
      <c r="E496" s="65">
        <v>34714.559999999998</v>
      </c>
      <c r="F496" s="66">
        <v>4.788666549084383E-5</v>
      </c>
    </row>
    <row r="497" spans="1:6" x14ac:dyDescent="0.2">
      <c r="A497" s="63" t="s">
        <v>450</v>
      </c>
      <c r="B497" s="63" t="s">
        <v>52</v>
      </c>
      <c r="C497" s="64">
        <v>32</v>
      </c>
      <c r="D497" s="65">
        <v>1060463</v>
      </c>
      <c r="E497" s="65">
        <v>63434.58</v>
      </c>
      <c r="F497" s="66">
        <v>8.7504220506098089E-5</v>
      </c>
    </row>
    <row r="498" spans="1:6" x14ac:dyDescent="0.2">
      <c r="A498" s="63" t="s">
        <v>450</v>
      </c>
      <c r="B498" s="63" t="s">
        <v>53</v>
      </c>
      <c r="C498" s="64">
        <v>314</v>
      </c>
      <c r="D498" s="65">
        <v>14972578</v>
      </c>
      <c r="E498" s="65">
        <v>897011.84</v>
      </c>
      <c r="F498" s="66">
        <v>1.2373743444654441E-3</v>
      </c>
    </row>
    <row r="499" spans="1:6" x14ac:dyDescent="0.2">
      <c r="A499" s="63" t="s">
        <v>460</v>
      </c>
      <c r="B499" s="63" t="s">
        <v>461</v>
      </c>
      <c r="C499" s="64">
        <v>320</v>
      </c>
      <c r="D499" s="65">
        <v>35038823</v>
      </c>
      <c r="E499" s="65">
        <v>2097453.2200000002</v>
      </c>
      <c r="F499" s="66">
        <v>2.8933116458579136E-3</v>
      </c>
    </row>
    <row r="500" spans="1:6" x14ac:dyDescent="0.2">
      <c r="A500" s="63" t="s">
        <v>460</v>
      </c>
      <c r="B500" s="63" t="s">
        <v>462</v>
      </c>
      <c r="C500" s="64">
        <v>45</v>
      </c>
      <c r="D500" s="65">
        <v>2591779</v>
      </c>
      <c r="E500" s="65">
        <v>155506.74</v>
      </c>
      <c r="F500" s="66">
        <v>2.1451227496334748E-4</v>
      </c>
    </row>
    <row r="501" spans="1:6" x14ac:dyDescent="0.2">
      <c r="A501" s="63" t="s">
        <v>460</v>
      </c>
      <c r="B501" s="63" t="s">
        <v>464</v>
      </c>
      <c r="C501" s="64">
        <v>30</v>
      </c>
      <c r="D501" s="65">
        <v>880036</v>
      </c>
      <c r="E501" s="65">
        <v>52802.16</v>
      </c>
      <c r="F501" s="66">
        <v>7.2837431127285342E-5</v>
      </c>
    </row>
    <row r="502" spans="1:6" x14ac:dyDescent="0.2">
      <c r="A502" s="63" t="s">
        <v>460</v>
      </c>
      <c r="B502" s="63" t="s">
        <v>465</v>
      </c>
      <c r="C502" s="64">
        <v>30</v>
      </c>
      <c r="D502" s="65">
        <v>724021</v>
      </c>
      <c r="E502" s="65">
        <v>43441.26</v>
      </c>
      <c r="F502" s="66">
        <v>5.992462776773707E-5</v>
      </c>
    </row>
    <row r="503" spans="1:6" x14ac:dyDescent="0.2">
      <c r="A503" s="63" t="s">
        <v>460</v>
      </c>
      <c r="B503" s="63" t="s">
        <v>463</v>
      </c>
      <c r="C503" s="64">
        <v>28</v>
      </c>
      <c r="D503" s="65">
        <v>1004686</v>
      </c>
      <c r="E503" s="65">
        <v>60281.16</v>
      </c>
      <c r="F503" s="66">
        <v>8.3154265654527548E-5</v>
      </c>
    </row>
    <row r="504" spans="1:6" x14ac:dyDescent="0.2">
      <c r="A504" s="63" t="s">
        <v>460</v>
      </c>
      <c r="B504" s="63" t="s">
        <v>466</v>
      </c>
      <c r="C504" s="64">
        <v>24</v>
      </c>
      <c r="D504" s="65">
        <v>1401583</v>
      </c>
      <c r="E504" s="65">
        <v>84094.98</v>
      </c>
      <c r="F504" s="66">
        <v>1.1600401032647978E-4</v>
      </c>
    </row>
    <row r="505" spans="1:6" x14ac:dyDescent="0.2">
      <c r="A505" s="63" t="s">
        <v>460</v>
      </c>
      <c r="B505" s="63" t="s">
        <v>468</v>
      </c>
      <c r="C505" s="64">
        <v>18</v>
      </c>
      <c r="D505" s="65">
        <v>538449</v>
      </c>
      <c r="E505" s="65">
        <v>32306.94</v>
      </c>
      <c r="F505" s="66">
        <v>4.4565497267220501E-5</v>
      </c>
    </row>
    <row r="506" spans="1:6" x14ac:dyDescent="0.2">
      <c r="A506" s="63" t="s">
        <v>460</v>
      </c>
      <c r="B506" s="63" t="s">
        <v>467</v>
      </c>
      <c r="C506" s="64">
        <v>16</v>
      </c>
      <c r="D506" s="65">
        <v>993766</v>
      </c>
      <c r="E506" s="65">
        <v>59625.96</v>
      </c>
      <c r="F506" s="66">
        <v>8.2250456324102467E-5</v>
      </c>
    </row>
    <row r="507" spans="1:6" x14ac:dyDescent="0.2">
      <c r="A507" s="63" t="s">
        <v>460</v>
      </c>
      <c r="B507" s="63" t="s">
        <v>469</v>
      </c>
      <c r="C507" s="64">
        <v>16</v>
      </c>
      <c r="D507" s="65">
        <v>1500957</v>
      </c>
      <c r="E507" s="65">
        <v>90057.42</v>
      </c>
      <c r="F507" s="66">
        <v>1.2422884076619231E-4</v>
      </c>
    </row>
    <row r="508" spans="1:6" x14ac:dyDescent="0.2">
      <c r="A508" s="63" t="s">
        <v>460</v>
      </c>
      <c r="B508" s="63" t="s">
        <v>470</v>
      </c>
      <c r="C508" s="64">
        <v>15</v>
      </c>
      <c r="D508" s="65">
        <v>233720</v>
      </c>
      <c r="E508" s="65">
        <v>14023.2</v>
      </c>
      <c r="F508" s="66">
        <v>1.9344168196606877E-5</v>
      </c>
    </row>
    <row r="509" spans="1:6" x14ac:dyDescent="0.2">
      <c r="A509" s="63" t="s">
        <v>460</v>
      </c>
      <c r="B509" s="63" t="s">
        <v>472</v>
      </c>
      <c r="C509" s="64">
        <v>12</v>
      </c>
      <c r="D509" s="65">
        <v>182243</v>
      </c>
      <c r="E509" s="65">
        <v>10934.58</v>
      </c>
      <c r="F509" s="66">
        <v>1.5083601081012439E-5</v>
      </c>
    </row>
    <row r="510" spans="1:6" x14ac:dyDescent="0.2">
      <c r="A510" s="63" t="s">
        <v>460</v>
      </c>
      <c r="B510" s="63" t="s">
        <v>471</v>
      </c>
      <c r="C510" s="64">
        <v>11</v>
      </c>
      <c r="D510" s="65">
        <v>128984</v>
      </c>
      <c r="E510" s="65">
        <v>7739.04</v>
      </c>
      <c r="F510" s="66">
        <v>1.0675544201057426E-5</v>
      </c>
    </row>
    <row r="511" spans="1:6" x14ac:dyDescent="0.2">
      <c r="A511" s="63" t="s">
        <v>460</v>
      </c>
      <c r="B511" s="63" t="s">
        <v>52</v>
      </c>
      <c r="C511" s="64">
        <v>30</v>
      </c>
      <c r="D511" s="65">
        <v>484506</v>
      </c>
      <c r="E511" s="65">
        <v>28554.83</v>
      </c>
      <c r="F511" s="66">
        <v>3.9389685260533686E-5</v>
      </c>
    </row>
    <row r="512" spans="1:6" x14ac:dyDescent="0.2">
      <c r="A512" s="63" t="s">
        <v>460</v>
      </c>
      <c r="B512" s="63" t="s">
        <v>53</v>
      </c>
      <c r="C512" s="64">
        <v>595</v>
      </c>
      <c r="D512" s="65">
        <v>45703553</v>
      </c>
      <c r="E512" s="65">
        <v>2736821.49</v>
      </c>
      <c r="F512" s="66">
        <v>3.7752820487940162E-3</v>
      </c>
    </row>
    <row r="513" spans="1:6" x14ac:dyDescent="0.2">
      <c r="A513" s="63" t="s">
        <v>473</v>
      </c>
      <c r="B513" s="63" t="s">
        <v>450</v>
      </c>
      <c r="C513" s="64">
        <v>304</v>
      </c>
      <c r="D513" s="65">
        <v>41586917</v>
      </c>
      <c r="E513" s="65">
        <v>2484762.19</v>
      </c>
      <c r="F513" s="66">
        <v>3.4275812747396636E-3</v>
      </c>
    </row>
    <row r="514" spans="1:6" x14ac:dyDescent="0.2">
      <c r="A514" s="63" t="s">
        <v>473</v>
      </c>
      <c r="B514" s="63" t="s">
        <v>474</v>
      </c>
      <c r="C514" s="64">
        <v>286</v>
      </c>
      <c r="D514" s="65">
        <v>45798477</v>
      </c>
      <c r="E514" s="65">
        <v>2740310.25</v>
      </c>
      <c r="F514" s="66">
        <v>3.780094585179263E-3</v>
      </c>
    </row>
    <row r="515" spans="1:6" x14ac:dyDescent="0.2">
      <c r="A515" s="63" t="s">
        <v>473</v>
      </c>
      <c r="B515" s="63" t="s">
        <v>475</v>
      </c>
      <c r="C515" s="64">
        <v>75</v>
      </c>
      <c r="D515" s="65">
        <v>2233455</v>
      </c>
      <c r="E515" s="65">
        <v>134007.29999999999</v>
      </c>
      <c r="F515" s="66">
        <v>1.8485507949491959E-4</v>
      </c>
    </row>
    <row r="516" spans="1:6" x14ac:dyDescent="0.2">
      <c r="A516" s="63" t="s">
        <v>473</v>
      </c>
      <c r="B516" s="63" t="s">
        <v>476</v>
      </c>
      <c r="C516" s="64">
        <v>68</v>
      </c>
      <c r="D516" s="65">
        <v>5603979</v>
      </c>
      <c r="E516" s="65">
        <v>336238.74</v>
      </c>
      <c r="F516" s="66">
        <v>4.6382129191448234E-4</v>
      </c>
    </row>
    <row r="517" spans="1:6" x14ac:dyDescent="0.2">
      <c r="A517" s="63" t="s">
        <v>473</v>
      </c>
      <c r="B517" s="63" t="s">
        <v>477</v>
      </c>
      <c r="C517" s="64">
        <v>36</v>
      </c>
      <c r="D517" s="65">
        <v>1165351</v>
      </c>
      <c r="E517" s="65">
        <v>69921.06</v>
      </c>
      <c r="F517" s="66">
        <v>9.6451932877306262E-5</v>
      </c>
    </row>
    <row r="518" spans="1:6" x14ac:dyDescent="0.2">
      <c r="A518" s="63" t="s">
        <v>473</v>
      </c>
      <c r="B518" s="63" t="s">
        <v>478</v>
      </c>
      <c r="C518" s="64">
        <v>15</v>
      </c>
      <c r="D518" s="65">
        <v>1825073</v>
      </c>
      <c r="E518" s="65">
        <v>109504.38</v>
      </c>
      <c r="F518" s="66">
        <v>1.5105476246399924E-4</v>
      </c>
    </row>
    <row r="519" spans="1:6" x14ac:dyDescent="0.2">
      <c r="A519" s="63" t="s">
        <v>473</v>
      </c>
      <c r="B519" s="63" t="s">
        <v>52</v>
      </c>
      <c r="C519" s="64">
        <v>99</v>
      </c>
      <c r="D519" s="65">
        <v>3834745</v>
      </c>
      <c r="E519" s="65">
        <v>229189.71</v>
      </c>
      <c r="F519" s="66">
        <v>3.1615353836296657E-4</v>
      </c>
    </row>
    <row r="520" spans="1:6" x14ac:dyDescent="0.2">
      <c r="A520" s="63" t="s">
        <v>473</v>
      </c>
      <c r="B520" s="63" t="s">
        <v>53</v>
      </c>
      <c r="C520" s="64">
        <v>883</v>
      </c>
      <c r="D520" s="65">
        <v>102047997</v>
      </c>
      <c r="E520" s="65">
        <v>6103933.6299999999</v>
      </c>
      <c r="F520" s="66">
        <v>8.4200124650326003E-3</v>
      </c>
    </row>
    <row r="521" spans="1:6" x14ac:dyDescent="0.2">
      <c r="A521" s="63" t="s">
        <v>479</v>
      </c>
      <c r="B521" s="63" t="s">
        <v>480</v>
      </c>
      <c r="C521" s="64">
        <v>3197</v>
      </c>
      <c r="D521" s="65">
        <v>920106501</v>
      </c>
      <c r="E521" s="65">
        <v>55065898.329999998</v>
      </c>
      <c r="F521" s="66">
        <v>7.5960123166807406E-2</v>
      </c>
    </row>
    <row r="522" spans="1:6" x14ac:dyDescent="0.2">
      <c r="A522" s="63" t="s">
        <v>479</v>
      </c>
      <c r="B522" s="63" t="s">
        <v>481</v>
      </c>
      <c r="C522" s="64">
        <v>726</v>
      </c>
      <c r="D522" s="65">
        <v>133103988</v>
      </c>
      <c r="E522" s="65">
        <v>7972175.1900000004</v>
      </c>
      <c r="F522" s="66">
        <v>1.0997140293811426E-2</v>
      </c>
    </row>
    <row r="523" spans="1:6" x14ac:dyDescent="0.2">
      <c r="A523" s="63" t="s">
        <v>479</v>
      </c>
      <c r="B523" s="63" t="s">
        <v>482</v>
      </c>
      <c r="C523" s="64">
        <v>233</v>
      </c>
      <c r="D523" s="65">
        <v>45924107</v>
      </c>
      <c r="E523" s="65">
        <v>2755446.42</v>
      </c>
      <c r="F523" s="66">
        <v>3.8009740291244706E-3</v>
      </c>
    </row>
    <row r="524" spans="1:6" x14ac:dyDescent="0.2">
      <c r="A524" s="63" t="s">
        <v>479</v>
      </c>
      <c r="B524" s="63" t="s">
        <v>483</v>
      </c>
      <c r="C524" s="64">
        <v>144</v>
      </c>
      <c r="D524" s="65">
        <v>12352477</v>
      </c>
      <c r="E524" s="65">
        <v>738548.68</v>
      </c>
      <c r="F524" s="66">
        <v>1.0187838644034166E-3</v>
      </c>
    </row>
    <row r="525" spans="1:6" x14ac:dyDescent="0.2">
      <c r="A525" s="63" t="s">
        <v>479</v>
      </c>
      <c r="B525" s="63" t="s">
        <v>484</v>
      </c>
      <c r="C525" s="64">
        <v>86</v>
      </c>
      <c r="D525" s="65">
        <v>6277109</v>
      </c>
      <c r="E525" s="65">
        <v>376626.54</v>
      </c>
      <c r="F525" s="66">
        <v>5.1953385369003422E-4</v>
      </c>
    </row>
    <row r="526" spans="1:6" x14ac:dyDescent="0.2">
      <c r="A526" s="63" t="s">
        <v>479</v>
      </c>
      <c r="B526" s="63" t="s">
        <v>485</v>
      </c>
      <c r="C526" s="64">
        <v>74</v>
      </c>
      <c r="D526" s="65">
        <v>5139501</v>
      </c>
      <c r="E526" s="65">
        <v>308334.59999999998</v>
      </c>
      <c r="F526" s="66">
        <v>4.2532919470830499E-4</v>
      </c>
    </row>
    <row r="527" spans="1:6" x14ac:dyDescent="0.2">
      <c r="A527" s="63" t="s">
        <v>479</v>
      </c>
      <c r="B527" s="63" t="s">
        <v>486</v>
      </c>
      <c r="C527" s="64">
        <v>64</v>
      </c>
      <c r="D527" s="65">
        <v>3520253</v>
      </c>
      <c r="E527" s="65">
        <v>211215.18</v>
      </c>
      <c r="F527" s="66">
        <v>2.9135874604916117E-4</v>
      </c>
    </row>
    <row r="528" spans="1:6" x14ac:dyDescent="0.2">
      <c r="A528" s="63" t="s">
        <v>479</v>
      </c>
      <c r="B528" s="63" t="s">
        <v>487</v>
      </c>
      <c r="C528" s="64">
        <v>61</v>
      </c>
      <c r="D528" s="65">
        <v>2508110</v>
      </c>
      <c r="E528" s="65">
        <v>150486.6</v>
      </c>
      <c r="F528" s="66">
        <v>2.075872911842875E-4</v>
      </c>
    </row>
    <row r="529" spans="1:6" x14ac:dyDescent="0.2">
      <c r="A529" s="63" t="s">
        <v>479</v>
      </c>
      <c r="B529" s="63" t="s">
        <v>488</v>
      </c>
      <c r="C529" s="64">
        <v>57</v>
      </c>
      <c r="D529" s="65">
        <v>2273158</v>
      </c>
      <c r="E529" s="65">
        <v>136389.48000000001</v>
      </c>
      <c r="F529" s="66">
        <v>1.8814115475553013E-4</v>
      </c>
    </row>
    <row r="530" spans="1:6" x14ac:dyDescent="0.2">
      <c r="A530" s="63" t="s">
        <v>479</v>
      </c>
      <c r="B530" s="63" t="s">
        <v>489</v>
      </c>
      <c r="C530" s="64">
        <v>45</v>
      </c>
      <c r="D530" s="65">
        <v>2834717</v>
      </c>
      <c r="E530" s="65">
        <v>170083.02</v>
      </c>
      <c r="F530" s="66">
        <v>2.3461938403979485E-4</v>
      </c>
    </row>
    <row r="531" spans="1:6" x14ac:dyDescent="0.2">
      <c r="A531" s="63" t="s">
        <v>479</v>
      </c>
      <c r="B531" s="63" t="s">
        <v>491</v>
      </c>
      <c r="C531" s="64">
        <v>35</v>
      </c>
      <c r="D531" s="65">
        <v>3740243</v>
      </c>
      <c r="E531" s="65">
        <v>224414.58</v>
      </c>
      <c r="F531" s="66">
        <v>3.0956653126896068E-4</v>
      </c>
    </row>
    <row r="532" spans="1:6" x14ac:dyDescent="0.2">
      <c r="A532" s="63" t="s">
        <v>479</v>
      </c>
      <c r="B532" s="63" t="s">
        <v>490</v>
      </c>
      <c r="C532" s="64">
        <v>33</v>
      </c>
      <c r="D532" s="65">
        <v>28616998</v>
      </c>
      <c r="E532" s="65">
        <v>1717019.88</v>
      </c>
      <c r="F532" s="66">
        <v>2.3685265385673566E-3</v>
      </c>
    </row>
    <row r="533" spans="1:6" x14ac:dyDescent="0.2">
      <c r="A533" s="63" t="s">
        <v>479</v>
      </c>
      <c r="B533" s="63" t="s">
        <v>492</v>
      </c>
      <c r="C533" s="64">
        <v>29</v>
      </c>
      <c r="D533" s="65">
        <v>1443367</v>
      </c>
      <c r="E533" s="65">
        <v>86602.02</v>
      </c>
      <c r="F533" s="66">
        <v>1.1946232251168869E-4</v>
      </c>
    </row>
    <row r="534" spans="1:6" x14ac:dyDescent="0.2">
      <c r="A534" s="63" t="s">
        <v>479</v>
      </c>
      <c r="B534" s="63" t="s">
        <v>494</v>
      </c>
      <c r="C534" s="64">
        <v>23</v>
      </c>
      <c r="D534" s="65">
        <v>1018924</v>
      </c>
      <c r="E534" s="65">
        <v>61135.44</v>
      </c>
      <c r="F534" s="66">
        <v>8.4332693973812543E-5</v>
      </c>
    </row>
    <row r="535" spans="1:6" x14ac:dyDescent="0.2">
      <c r="A535" s="63" t="s">
        <v>479</v>
      </c>
      <c r="B535" s="63" t="s">
        <v>493</v>
      </c>
      <c r="C535" s="64">
        <v>22</v>
      </c>
      <c r="D535" s="65">
        <v>2066582</v>
      </c>
      <c r="E535" s="65">
        <v>123994.92</v>
      </c>
      <c r="F535" s="66">
        <v>1.7104359832312269E-4</v>
      </c>
    </row>
    <row r="536" spans="1:6" x14ac:dyDescent="0.2">
      <c r="A536" s="63" t="s">
        <v>479</v>
      </c>
      <c r="B536" s="63" t="s">
        <v>80</v>
      </c>
      <c r="C536" s="64">
        <v>10</v>
      </c>
      <c r="D536" s="65">
        <v>812964</v>
      </c>
      <c r="E536" s="65">
        <v>48777.84</v>
      </c>
      <c r="F536" s="66">
        <v>6.7286121657480374E-5</v>
      </c>
    </row>
    <row r="537" spans="1:6" x14ac:dyDescent="0.2">
      <c r="A537" s="63" t="s">
        <v>479</v>
      </c>
      <c r="B537" s="63" t="s">
        <v>52</v>
      </c>
      <c r="C537" s="64">
        <v>92</v>
      </c>
      <c r="D537" s="65">
        <v>23854707</v>
      </c>
      <c r="E537" s="65">
        <v>1209411.25</v>
      </c>
      <c r="F537" s="66">
        <v>1.6683107021841354E-3</v>
      </c>
    </row>
    <row r="538" spans="1:6" x14ac:dyDescent="0.2">
      <c r="A538" s="63" t="s">
        <v>479</v>
      </c>
      <c r="B538" s="63" t="s">
        <v>53</v>
      </c>
      <c r="C538" s="64">
        <v>4931</v>
      </c>
      <c r="D538" s="65">
        <v>1195593706</v>
      </c>
      <c r="E538" s="65">
        <v>71356559.969999999</v>
      </c>
      <c r="F538" s="66">
        <v>9.843211948706039E-2</v>
      </c>
    </row>
    <row r="539" spans="1:6" x14ac:dyDescent="0.2">
      <c r="A539" s="63" t="s">
        <v>495</v>
      </c>
      <c r="B539" s="63" t="s">
        <v>496</v>
      </c>
      <c r="C539" s="64">
        <v>81</v>
      </c>
      <c r="D539" s="65">
        <v>3931068</v>
      </c>
      <c r="E539" s="65">
        <v>235864.08</v>
      </c>
      <c r="F539" s="66">
        <v>3.2536043378529438E-4</v>
      </c>
    </row>
    <row r="540" spans="1:6" x14ac:dyDescent="0.2">
      <c r="A540" s="63" t="s">
        <v>495</v>
      </c>
      <c r="B540" s="63" t="s">
        <v>497</v>
      </c>
      <c r="C540" s="64">
        <v>78</v>
      </c>
      <c r="D540" s="65">
        <v>3452464</v>
      </c>
      <c r="E540" s="65">
        <v>207147.84</v>
      </c>
      <c r="F540" s="66">
        <v>2.857480930546387E-4</v>
      </c>
    </row>
    <row r="541" spans="1:6" x14ac:dyDescent="0.2">
      <c r="A541" s="63" t="s">
        <v>495</v>
      </c>
      <c r="B541" s="63" t="s">
        <v>498</v>
      </c>
      <c r="C541" s="64">
        <v>35</v>
      </c>
      <c r="D541" s="65">
        <v>1637032</v>
      </c>
      <c r="E541" s="65">
        <v>98221.92</v>
      </c>
      <c r="F541" s="66">
        <v>1.3549128166707064E-4</v>
      </c>
    </row>
    <row r="542" spans="1:6" x14ac:dyDescent="0.2">
      <c r="A542" s="63" t="s">
        <v>495</v>
      </c>
      <c r="B542" s="63" t="s">
        <v>52</v>
      </c>
      <c r="C542" s="64">
        <v>43</v>
      </c>
      <c r="D542" s="65">
        <v>1182306</v>
      </c>
      <c r="E542" s="65">
        <v>70546.58</v>
      </c>
      <c r="F542" s="66">
        <v>9.7314800417549688E-5</v>
      </c>
    </row>
    <row r="543" spans="1:6" x14ac:dyDescent="0.2">
      <c r="A543" s="63" t="s">
        <v>495</v>
      </c>
      <c r="B543" s="63" t="s">
        <v>53</v>
      </c>
      <c r="C543" s="64">
        <v>237</v>
      </c>
      <c r="D543" s="65">
        <v>10202870</v>
      </c>
      <c r="E543" s="65">
        <v>611780.42000000004</v>
      </c>
      <c r="F543" s="66">
        <v>8.4391460892455344E-4</v>
      </c>
    </row>
    <row r="544" spans="1:6" x14ac:dyDescent="0.2">
      <c r="A544" s="63" t="s">
        <v>499</v>
      </c>
      <c r="B544" s="63" t="s">
        <v>500</v>
      </c>
      <c r="C544" s="64">
        <v>181</v>
      </c>
      <c r="D544" s="65">
        <v>15905774</v>
      </c>
      <c r="E544" s="65">
        <v>952952.19</v>
      </c>
      <c r="F544" s="66">
        <v>1.3145407215674647E-3</v>
      </c>
    </row>
    <row r="545" spans="1:6" x14ac:dyDescent="0.2">
      <c r="A545" s="63" t="s">
        <v>499</v>
      </c>
      <c r="B545" s="63" t="s">
        <v>501</v>
      </c>
      <c r="C545" s="64">
        <v>18</v>
      </c>
      <c r="D545" s="65">
        <v>203286</v>
      </c>
      <c r="E545" s="65">
        <v>12197.16</v>
      </c>
      <c r="F545" s="66">
        <v>1.6825254903369099E-5</v>
      </c>
    </row>
    <row r="546" spans="1:6" x14ac:dyDescent="0.2">
      <c r="A546" s="63" t="s">
        <v>499</v>
      </c>
      <c r="B546" s="63" t="s">
        <v>499</v>
      </c>
      <c r="C546" s="64">
        <v>11</v>
      </c>
      <c r="D546" s="65">
        <v>735618</v>
      </c>
      <c r="E546" s="65">
        <v>44137.08</v>
      </c>
      <c r="F546" s="66">
        <v>6.0884469965991608E-5</v>
      </c>
    </row>
    <row r="547" spans="1:6" x14ac:dyDescent="0.2">
      <c r="A547" s="63" t="s">
        <v>499</v>
      </c>
      <c r="B547" s="63" t="s">
        <v>52</v>
      </c>
      <c r="C547" s="64">
        <v>14</v>
      </c>
      <c r="D547" s="65">
        <v>208490</v>
      </c>
      <c r="E547" s="65">
        <v>12004.42</v>
      </c>
      <c r="F547" s="66">
        <v>1.6559381566454985E-5</v>
      </c>
    </row>
    <row r="548" spans="1:6" x14ac:dyDescent="0.2">
      <c r="A548" s="63" t="s">
        <v>499</v>
      </c>
      <c r="B548" s="63" t="s">
        <v>53</v>
      </c>
      <c r="C548" s="64">
        <v>224</v>
      </c>
      <c r="D548" s="65">
        <v>17053168</v>
      </c>
      <c r="E548" s="65">
        <v>1021290.85</v>
      </c>
      <c r="F548" s="66">
        <v>1.4088098280032805E-3</v>
      </c>
    </row>
    <row r="549" spans="1:6" x14ac:dyDescent="0.2">
      <c r="A549" s="63" t="s">
        <v>502</v>
      </c>
      <c r="B549" s="63" t="s">
        <v>503</v>
      </c>
      <c r="C549" s="64">
        <v>127</v>
      </c>
      <c r="D549" s="65">
        <v>10042203</v>
      </c>
      <c r="E549" s="65">
        <v>602304.9</v>
      </c>
      <c r="F549" s="66">
        <v>8.3084369410979563E-4</v>
      </c>
    </row>
    <row r="550" spans="1:6" x14ac:dyDescent="0.2">
      <c r="A550" s="63" t="s">
        <v>502</v>
      </c>
      <c r="B550" s="63" t="s">
        <v>504</v>
      </c>
      <c r="C550" s="64">
        <v>63</v>
      </c>
      <c r="D550" s="65">
        <v>2588087</v>
      </c>
      <c r="E550" s="65">
        <v>155285.22</v>
      </c>
      <c r="F550" s="66">
        <v>2.1420670133258471E-4</v>
      </c>
    </row>
    <row r="551" spans="1:6" x14ac:dyDescent="0.2">
      <c r="A551" s="63" t="s">
        <v>502</v>
      </c>
      <c r="B551" s="63" t="s">
        <v>505</v>
      </c>
      <c r="C551" s="64">
        <v>56</v>
      </c>
      <c r="D551" s="65">
        <v>11909232</v>
      </c>
      <c r="E551" s="65">
        <v>714553.92</v>
      </c>
      <c r="F551" s="66">
        <v>9.8568452379091615E-4</v>
      </c>
    </row>
    <row r="552" spans="1:6" x14ac:dyDescent="0.2">
      <c r="A552" s="63" t="s">
        <v>502</v>
      </c>
      <c r="B552" s="63" t="s">
        <v>506</v>
      </c>
      <c r="C552" s="64">
        <v>54</v>
      </c>
      <c r="D552" s="65">
        <v>3321648</v>
      </c>
      <c r="E552" s="65">
        <v>199298.88</v>
      </c>
      <c r="F552" s="66">
        <v>2.7492092076811074E-4</v>
      </c>
    </row>
    <row r="553" spans="1:6" x14ac:dyDescent="0.2">
      <c r="A553" s="63" t="s">
        <v>502</v>
      </c>
      <c r="B553" s="63" t="s">
        <v>507</v>
      </c>
      <c r="C553" s="64">
        <v>47</v>
      </c>
      <c r="D553" s="65">
        <v>3257666</v>
      </c>
      <c r="E553" s="65">
        <v>195459.96</v>
      </c>
      <c r="F553" s="66">
        <v>2.6962535954290403E-4</v>
      </c>
    </row>
    <row r="554" spans="1:6" x14ac:dyDescent="0.2">
      <c r="A554" s="63" t="s">
        <v>502</v>
      </c>
      <c r="B554" s="63" t="s">
        <v>509</v>
      </c>
      <c r="C554" s="64">
        <v>14</v>
      </c>
      <c r="D554" s="65">
        <v>977492</v>
      </c>
      <c r="E554" s="65">
        <v>58649.52</v>
      </c>
      <c r="F554" s="66">
        <v>8.0903515569218077E-5</v>
      </c>
    </row>
    <row r="555" spans="1:6" x14ac:dyDescent="0.2">
      <c r="A555" s="63" t="s">
        <v>502</v>
      </c>
      <c r="B555" s="63" t="s">
        <v>510</v>
      </c>
      <c r="C555" s="64">
        <v>14</v>
      </c>
      <c r="D555" s="65">
        <v>376009</v>
      </c>
      <c r="E555" s="65">
        <v>22560.54</v>
      </c>
      <c r="F555" s="66">
        <v>3.1120919645036603E-5</v>
      </c>
    </row>
    <row r="556" spans="1:6" x14ac:dyDescent="0.2">
      <c r="A556" s="63" t="s">
        <v>502</v>
      </c>
      <c r="B556" s="63" t="s">
        <v>508</v>
      </c>
      <c r="C556" s="64">
        <v>12</v>
      </c>
      <c r="D556" s="65">
        <v>359192</v>
      </c>
      <c r="E556" s="65">
        <v>21551.52</v>
      </c>
      <c r="F556" s="66">
        <v>2.972903672289756E-5</v>
      </c>
    </row>
    <row r="557" spans="1:6" x14ac:dyDescent="0.2">
      <c r="A557" s="63" t="s">
        <v>502</v>
      </c>
      <c r="B557" s="63" t="s">
        <v>52</v>
      </c>
      <c r="C557" s="64">
        <v>15</v>
      </c>
      <c r="D557" s="65">
        <v>2144576</v>
      </c>
      <c r="E557" s="65">
        <v>119804.54</v>
      </c>
      <c r="F557" s="66">
        <v>1.6526321898547523E-4</v>
      </c>
    </row>
    <row r="558" spans="1:6" x14ac:dyDescent="0.2">
      <c r="A558" s="63" t="s">
        <v>502</v>
      </c>
      <c r="B558" s="63" t="s">
        <v>53</v>
      </c>
      <c r="C558" s="64">
        <v>402</v>
      </c>
      <c r="D558" s="65">
        <v>34976105</v>
      </c>
      <c r="E558" s="65">
        <v>2089469</v>
      </c>
      <c r="F558" s="66">
        <v>2.8822978904669387E-3</v>
      </c>
    </row>
    <row r="559" spans="1:6" x14ac:dyDescent="0.2">
      <c r="A559" s="63" t="s">
        <v>511</v>
      </c>
      <c r="B559" s="63" t="s">
        <v>512</v>
      </c>
      <c r="C559" s="64">
        <v>242</v>
      </c>
      <c r="D559" s="65">
        <v>27418910</v>
      </c>
      <c r="E559" s="65">
        <v>1642148.73</v>
      </c>
      <c r="F559" s="66">
        <v>2.2652462517089092E-3</v>
      </c>
    </row>
    <row r="560" spans="1:6" x14ac:dyDescent="0.2">
      <c r="A560" s="63" t="s">
        <v>511</v>
      </c>
      <c r="B560" s="63" t="s">
        <v>513</v>
      </c>
      <c r="C560" s="64">
        <v>48</v>
      </c>
      <c r="D560" s="65">
        <v>1536763</v>
      </c>
      <c r="E560" s="65">
        <v>92205.78</v>
      </c>
      <c r="F560" s="66">
        <v>1.2719237527948903E-4</v>
      </c>
    </row>
    <row r="561" spans="1:6" x14ac:dyDescent="0.2">
      <c r="A561" s="63" t="s">
        <v>511</v>
      </c>
      <c r="B561" s="63" t="s">
        <v>514</v>
      </c>
      <c r="C561" s="64">
        <v>41</v>
      </c>
      <c r="D561" s="65">
        <v>5308200</v>
      </c>
      <c r="E561" s="65">
        <v>318492</v>
      </c>
      <c r="F561" s="66">
        <v>4.393407223225596E-4</v>
      </c>
    </row>
    <row r="562" spans="1:6" x14ac:dyDescent="0.2">
      <c r="A562" s="63" t="s">
        <v>511</v>
      </c>
      <c r="B562" s="63" t="s">
        <v>515</v>
      </c>
      <c r="C562" s="64">
        <v>17</v>
      </c>
      <c r="D562" s="65">
        <v>721692</v>
      </c>
      <c r="E562" s="65">
        <v>43301.52</v>
      </c>
      <c r="F562" s="66">
        <v>5.9731864770433039E-5</v>
      </c>
    </row>
    <row r="563" spans="1:6" x14ac:dyDescent="0.2">
      <c r="A563" s="63" t="s">
        <v>511</v>
      </c>
      <c r="B563" s="63" t="s">
        <v>52</v>
      </c>
      <c r="C563" s="64">
        <v>71</v>
      </c>
      <c r="D563" s="65">
        <v>2408771</v>
      </c>
      <c r="E563" s="65">
        <v>144427.57</v>
      </c>
      <c r="F563" s="66">
        <v>1.9922922059923651E-4</v>
      </c>
    </row>
    <row r="564" spans="1:6" x14ac:dyDescent="0.2">
      <c r="A564" s="63" t="s">
        <v>511</v>
      </c>
      <c r="B564" s="63" t="s">
        <v>53</v>
      </c>
      <c r="C564" s="64">
        <v>419</v>
      </c>
      <c r="D564" s="65">
        <v>37394336</v>
      </c>
      <c r="E564" s="65">
        <v>2240575.6</v>
      </c>
      <c r="F564" s="66">
        <v>3.0907404346806272E-3</v>
      </c>
    </row>
    <row r="565" spans="1:6" x14ac:dyDescent="0.2">
      <c r="A565" s="63" t="s">
        <v>516</v>
      </c>
      <c r="B565" s="63" t="s">
        <v>517</v>
      </c>
      <c r="C565" s="64">
        <v>419</v>
      </c>
      <c r="D565" s="65">
        <v>53869335</v>
      </c>
      <c r="E565" s="65">
        <v>3221914.89</v>
      </c>
      <c r="F565" s="66">
        <v>4.4444394679753656E-3</v>
      </c>
    </row>
    <row r="566" spans="1:6" x14ac:dyDescent="0.2">
      <c r="A566" s="63" t="s">
        <v>516</v>
      </c>
      <c r="B566" s="63" t="s">
        <v>518</v>
      </c>
      <c r="C566" s="64">
        <v>70</v>
      </c>
      <c r="D566" s="65">
        <v>2532522</v>
      </c>
      <c r="E566" s="65">
        <v>151951.32</v>
      </c>
      <c r="F566" s="66">
        <v>2.0960778508303629E-4</v>
      </c>
    </row>
    <row r="567" spans="1:6" x14ac:dyDescent="0.2">
      <c r="A567" s="63" t="s">
        <v>516</v>
      </c>
      <c r="B567" s="63" t="s">
        <v>316</v>
      </c>
      <c r="C567" s="64">
        <v>24</v>
      </c>
      <c r="D567" s="65">
        <v>741935</v>
      </c>
      <c r="E567" s="65">
        <v>44516.1</v>
      </c>
      <c r="F567" s="66">
        <v>6.1407305455029614E-5</v>
      </c>
    </row>
    <row r="568" spans="1:6" x14ac:dyDescent="0.2">
      <c r="A568" s="63" t="s">
        <v>516</v>
      </c>
      <c r="B568" s="63" t="s">
        <v>519</v>
      </c>
      <c r="C568" s="64">
        <v>16</v>
      </c>
      <c r="D568" s="65">
        <v>911898</v>
      </c>
      <c r="E568" s="65">
        <v>54713.88</v>
      </c>
      <c r="F568" s="66">
        <v>7.547453487142485E-5</v>
      </c>
    </row>
    <row r="569" spans="1:6" x14ac:dyDescent="0.2">
      <c r="A569" s="63" t="s">
        <v>516</v>
      </c>
      <c r="B569" s="63" t="s">
        <v>520</v>
      </c>
      <c r="C569" s="64">
        <v>16</v>
      </c>
      <c r="D569" s="65">
        <v>407398</v>
      </c>
      <c r="E569" s="65">
        <v>24443.88</v>
      </c>
      <c r="F569" s="66">
        <v>3.3718874871475481E-5</v>
      </c>
    </row>
    <row r="570" spans="1:6" x14ac:dyDescent="0.2">
      <c r="A570" s="63" t="s">
        <v>516</v>
      </c>
      <c r="B570" s="63" t="s">
        <v>52</v>
      </c>
      <c r="C570" s="64">
        <v>49</v>
      </c>
      <c r="D570" s="65">
        <v>820890</v>
      </c>
      <c r="E570" s="65">
        <v>49134.31</v>
      </c>
      <c r="F570" s="66">
        <v>6.7777850766174847E-5</v>
      </c>
    </row>
    <row r="571" spans="1:6" x14ac:dyDescent="0.2">
      <c r="A571" s="63" t="s">
        <v>516</v>
      </c>
      <c r="B571" s="63" t="s">
        <v>53</v>
      </c>
      <c r="C571" s="64">
        <v>594</v>
      </c>
      <c r="D571" s="65">
        <v>59283978</v>
      </c>
      <c r="E571" s="65">
        <v>3546674.38</v>
      </c>
      <c r="F571" s="66">
        <v>4.8924258190225067E-3</v>
      </c>
    </row>
    <row r="572" spans="1:6" x14ac:dyDescent="0.2">
      <c r="A572" s="63" t="s">
        <v>481</v>
      </c>
      <c r="B572" s="63" t="s">
        <v>521</v>
      </c>
      <c r="C572" s="64">
        <v>417</v>
      </c>
      <c r="D572" s="65">
        <v>66946403</v>
      </c>
      <c r="E572" s="65">
        <v>3999709.6</v>
      </c>
      <c r="F572" s="66">
        <v>5.517360890523077E-3</v>
      </c>
    </row>
    <row r="573" spans="1:6" x14ac:dyDescent="0.2">
      <c r="A573" s="63" t="s">
        <v>481</v>
      </c>
      <c r="B573" s="63" t="s">
        <v>522</v>
      </c>
      <c r="C573" s="64">
        <v>268</v>
      </c>
      <c r="D573" s="65">
        <v>32315918</v>
      </c>
      <c r="E573" s="65">
        <v>1934985.53</v>
      </c>
      <c r="F573" s="66">
        <v>2.6691971554510027E-3</v>
      </c>
    </row>
    <row r="574" spans="1:6" x14ac:dyDescent="0.2">
      <c r="A574" s="63" t="s">
        <v>481</v>
      </c>
      <c r="B574" s="63" t="s">
        <v>523</v>
      </c>
      <c r="C574" s="64">
        <v>56</v>
      </c>
      <c r="D574" s="65">
        <v>2290397</v>
      </c>
      <c r="E574" s="65">
        <v>137423.82</v>
      </c>
      <c r="F574" s="66">
        <v>1.8956796510783761E-4</v>
      </c>
    </row>
    <row r="575" spans="1:6" x14ac:dyDescent="0.2">
      <c r="A575" s="63" t="s">
        <v>481</v>
      </c>
      <c r="B575" s="63" t="s">
        <v>524</v>
      </c>
      <c r="C575" s="64">
        <v>22</v>
      </c>
      <c r="D575" s="65">
        <v>1605064</v>
      </c>
      <c r="E575" s="65">
        <v>96303.84</v>
      </c>
      <c r="F575" s="66">
        <v>1.3284540468217791E-4</v>
      </c>
    </row>
    <row r="576" spans="1:6" x14ac:dyDescent="0.2">
      <c r="A576" s="63" t="s">
        <v>481</v>
      </c>
      <c r="B576" s="63" t="s">
        <v>525</v>
      </c>
      <c r="C576" s="64">
        <v>14</v>
      </c>
      <c r="D576" s="65">
        <v>276853</v>
      </c>
      <c r="E576" s="65">
        <v>16611.18</v>
      </c>
      <c r="F576" s="66">
        <v>2.2914132285363698E-5</v>
      </c>
    </row>
    <row r="577" spans="1:6" x14ac:dyDescent="0.2">
      <c r="A577" s="63" t="s">
        <v>481</v>
      </c>
      <c r="B577" s="63" t="s">
        <v>526</v>
      </c>
      <c r="C577" s="64">
        <v>14</v>
      </c>
      <c r="D577" s="65">
        <v>1047077</v>
      </c>
      <c r="E577" s="65">
        <v>62824.62</v>
      </c>
      <c r="F577" s="66">
        <v>8.6662817058011897E-5</v>
      </c>
    </row>
    <row r="578" spans="1:6" x14ac:dyDescent="0.2">
      <c r="A578" s="63" t="s">
        <v>481</v>
      </c>
      <c r="B578" s="63" t="s">
        <v>52</v>
      </c>
      <c r="C578" s="64">
        <v>69</v>
      </c>
      <c r="D578" s="65">
        <v>3984337</v>
      </c>
      <c r="E578" s="65">
        <v>234688.63</v>
      </c>
      <c r="F578" s="66">
        <v>3.2373897060237599E-4</v>
      </c>
    </row>
    <row r="579" spans="1:6" x14ac:dyDescent="0.2">
      <c r="A579" s="63" t="s">
        <v>481</v>
      </c>
      <c r="B579" s="63" t="s">
        <v>53</v>
      </c>
      <c r="C579" s="64">
        <v>860</v>
      </c>
      <c r="D579" s="65">
        <v>108466049</v>
      </c>
      <c r="E579" s="65">
        <v>6482547.2199999997</v>
      </c>
      <c r="F579" s="66">
        <v>8.9422873357098472E-3</v>
      </c>
    </row>
    <row r="580" spans="1:6" x14ac:dyDescent="0.2">
      <c r="A580" s="63" t="s">
        <v>527</v>
      </c>
      <c r="B580" s="63" t="s">
        <v>528</v>
      </c>
      <c r="C580" s="64">
        <v>621</v>
      </c>
      <c r="D580" s="65">
        <v>107642625</v>
      </c>
      <c r="E580" s="65">
        <v>6443125.5700000003</v>
      </c>
      <c r="F580" s="66">
        <v>8.8879075202477724E-3</v>
      </c>
    </row>
    <row r="581" spans="1:6" x14ac:dyDescent="0.2">
      <c r="A581" s="63" t="s">
        <v>527</v>
      </c>
      <c r="B581" s="63" t="s">
        <v>529</v>
      </c>
      <c r="C581" s="64">
        <v>51</v>
      </c>
      <c r="D581" s="65">
        <v>2072055</v>
      </c>
      <c r="E581" s="65">
        <v>124323.3</v>
      </c>
      <c r="F581" s="66">
        <v>1.7149657895182383E-4</v>
      </c>
    </row>
    <row r="582" spans="1:6" x14ac:dyDescent="0.2">
      <c r="A582" s="63" t="s">
        <v>527</v>
      </c>
      <c r="B582" s="63" t="s">
        <v>530</v>
      </c>
      <c r="C582" s="64">
        <v>22</v>
      </c>
      <c r="D582" s="65">
        <v>331975</v>
      </c>
      <c r="E582" s="65">
        <v>19918.5</v>
      </c>
      <c r="F582" s="66">
        <v>2.7476383009877495E-5</v>
      </c>
    </row>
    <row r="583" spans="1:6" x14ac:dyDescent="0.2">
      <c r="A583" s="63" t="s">
        <v>527</v>
      </c>
      <c r="B583" s="63" t="s">
        <v>531</v>
      </c>
      <c r="C583" s="64">
        <v>20</v>
      </c>
      <c r="D583" s="65">
        <v>637805</v>
      </c>
      <c r="E583" s="65">
        <v>38268.300000000003</v>
      </c>
      <c r="F583" s="66">
        <v>5.2788837911333434E-5</v>
      </c>
    </row>
    <row r="584" spans="1:6" x14ac:dyDescent="0.2">
      <c r="A584" s="63" t="s">
        <v>527</v>
      </c>
      <c r="B584" s="63" t="s">
        <v>532</v>
      </c>
      <c r="C584" s="64">
        <v>18</v>
      </c>
      <c r="D584" s="65">
        <v>514259</v>
      </c>
      <c r="E584" s="65">
        <v>30855.54</v>
      </c>
      <c r="F584" s="66">
        <v>4.2563377514200136E-5</v>
      </c>
    </row>
    <row r="585" spans="1:6" x14ac:dyDescent="0.2">
      <c r="A585" s="63" t="s">
        <v>527</v>
      </c>
      <c r="B585" s="63" t="s">
        <v>533</v>
      </c>
      <c r="C585" s="64">
        <v>17</v>
      </c>
      <c r="D585" s="65">
        <v>677407</v>
      </c>
      <c r="E585" s="65">
        <v>40644.42</v>
      </c>
      <c r="F585" s="66">
        <v>5.6066553763301702E-5</v>
      </c>
    </row>
    <row r="586" spans="1:6" x14ac:dyDescent="0.2">
      <c r="A586" s="63" t="s">
        <v>527</v>
      </c>
      <c r="B586" s="63" t="s">
        <v>534</v>
      </c>
      <c r="C586" s="64">
        <v>12</v>
      </c>
      <c r="D586" s="65">
        <v>449931</v>
      </c>
      <c r="E586" s="65">
        <v>26995.86</v>
      </c>
      <c r="F586" s="66">
        <v>3.7239179106912238E-5</v>
      </c>
    </row>
    <row r="587" spans="1:6" x14ac:dyDescent="0.2">
      <c r="A587" s="63" t="s">
        <v>527</v>
      </c>
      <c r="B587" s="63" t="s">
        <v>535</v>
      </c>
      <c r="C587" s="64">
        <v>12</v>
      </c>
      <c r="D587" s="65">
        <v>587868</v>
      </c>
      <c r="E587" s="65">
        <v>35272.080000000002</v>
      </c>
      <c r="F587" s="66">
        <v>4.8655731085927143E-5</v>
      </c>
    </row>
    <row r="588" spans="1:6" x14ac:dyDescent="0.2">
      <c r="A588" s="63" t="s">
        <v>527</v>
      </c>
      <c r="B588" s="63" t="s">
        <v>536</v>
      </c>
      <c r="C588" s="64">
        <v>10</v>
      </c>
      <c r="D588" s="65">
        <v>536498</v>
      </c>
      <c r="E588" s="65">
        <v>32189.88</v>
      </c>
      <c r="F588" s="66">
        <v>4.4404019977508116E-5</v>
      </c>
    </row>
    <row r="589" spans="1:6" x14ac:dyDescent="0.2">
      <c r="A589" s="63" t="s">
        <v>527</v>
      </c>
      <c r="B589" s="63" t="s">
        <v>52</v>
      </c>
      <c r="C589" s="64">
        <v>47</v>
      </c>
      <c r="D589" s="65">
        <v>2320419</v>
      </c>
      <c r="E589" s="65">
        <v>134723.25</v>
      </c>
      <c r="F589" s="66">
        <v>1.8584268982782228E-4</v>
      </c>
    </row>
    <row r="590" spans="1:6" x14ac:dyDescent="0.2">
      <c r="A590" s="63" t="s">
        <v>527</v>
      </c>
      <c r="B590" s="63" t="s">
        <v>53</v>
      </c>
      <c r="C590" s="64">
        <v>830</v>
      </c>
      <c r="D590" s="65">
        <v>115770842</v>
      </c>
      <c r="E590" s="65">
        <v>6926316.7000000002</v>
      </c>
      <c r="F590" s="66">
        <v>9.5544408713964784E-3</v>
      </c>
    </row>
    <row r="591" spans="1:6" x14ac:dyDescent="0.2">
      <c r="A591" s="63" t="s">
        <v>537</v>
      </c>
      <c r="B591" s="63" t="s">
        <v>538</v>
      </c>
      <c r="C591" s="64">
        <v>200</v>
      </c>
      <c r="D591" s="65">
        <v>15848132</v>
      </c>
      <c r="E591" s="65">
        <v>950005.87</v>
      </c>
      <c r="F591" s="66">
        <v>1.3104764488165218E-3</v>
      </c>
    </row>
    <row r="592" spans="1:6" x14ac:dyDescent="0.2">
      <c r="A592" s="63" t="s">
        <v>537</v>
      </c>
      <c r="B592" s="63" t="s">
        <v>539</v>
      </c>
      <c r="C592" s="64">
        <v>53</v>
      </c>
      <c r="D592" s="65">
        <v>1940756</v>
      </c>
      <c r="E592" s="65">
        <v>116445.36</v>
      </c>
      <c r="F592" s="66">
        <v>1.6062943048337317E-4</v>
      </c>
    </row>
    <row r="593" spans="1:6" x14ac:dyDescent="0.2">
      <c r="A593" s="63" t="s">
        <v>537</v>
      </c>
      <c r="B593" s="63" t="s">
        <v>540</v>
      </c>
      <c r="C593" s="64">
        <v>19</v>
      </c>
      <c r="D593" s="65">
        <v>3085337</v>
      </c>
      <c r="E593" s="65">
        <v>185120.22</v>
      </c>
      <c r="F593" s="66">
        <v>2.5536230477158338E-4</v>
      </c>
    </row>
    <row r="594" spans="1:6" x14ac:dyDescent="0.2">
      <c r="A594" s="63" t="s">
        <v>537</v>
      </c>
      <c r="B594" s="63" t="s">
        <v>541</v>
      </c>
      <c r="C594" s="64">
        <v>16</v>
      </c>
      <c r="D594" s="65">
        <v>3718537</v>
      </c>
      <c r="E594" s="65">
        <v>223112.22</v>
      </c>
      <c r="F594" s="66">
        <v>3.0777000330868537E-4</v>
      </c>
    </row>
    <row r="595" spans="1:6" x14ac:dyDescent="0.2">
      <c r="A595" s="63" t="s">
        <v>537</v>
      </c>
      <c r="B595" s="63" t="s">
        <v>542</v>
      </c>
      <c r="C595" s="64">
        <v>12</v>
      </c>
      <c r="D595" s="65">
        <v>396836</v>
      </c>
      <c r="E595" s="65">
        <v>23810.16</v>
      </c>
      <c r="F595" s="66">
        <v>3.2844695920198041E-5</v>
      </c>
    </row>
    <row r="596" spans="1:6" x14ac:dyDescent="0.2">
      <c r="A596" s="63" t="s">
        <v>537</v>
      </c>
      <c r="B596" s="63" t="s">
        <v>52</v>
      </c>
      <c r="C596" s="64">
        <v>29</v>
      </c>
      <c r="D596" s="65">
        <v>843787</v>
      </c>
      <c r="E596" s="65">
        <v>50388.7</v>
      </c>
      <c r="F596" s="66">
        <v>6.9508206971901192E-5</v>
      </c>
    </row>
    <row r="597" spans="1:6" x14ac:dyDescent="0.2">
      <c r="A597" s="63" t="s">
        <v>537</v>
      </c>
      <c r="B597" s="63" t="s">
        <v>53</v>
      </c>
      <c r="C597" s="64">
        <v>329</v>
      </c>
      <c r="D597" s="65">
        <v>25833385</v>
      </c>
      <c r="E597" s="65">
        <v>1548882.53</v>
      </c>
      <c r="F597" s="66">
        <v>2.1365910902722629E-3</v>
      </c>
    </row>
    <row r="598" spans="1:6" x14ac:dyDescent="0.2">
      <c r="A598" s="63" t="s">
        <v>543</v>
      </c>
      <c r="B598" s="63" t="s">
        <v>544</v>
      </c>
      <c r="C598" s="64">
        <v>173</v>
      </c>
      <c r="D598" s="65">
        <v>13461905</v>
      </c>
      <c r="E598" s="65">
        <v>805084.2</v>
      </c>
      <c r="F598" s="66">
        <v>1.1105656467304673E-3</v>
      </c>
    </row>
    <row r="599" spans="1:6" x14ac:dyDescent="0.2">
      <c r="A599" s="63" t="s">
        <v>543</v>
      </c>
      <c r="B599" s="63" t="s">
        <v>545</v>
      </c>
      <c r="C599" s="64">
        <v>93</v>
      </c>
      <c r="D599" s="65">
        <v>3738840</v>
      </c>
      <c r="E599" s="65">
        <v>224223.07</v>
      </c>
      <c r="F599" s="66">
        <v>3.0930235464370168E-4</v>
      </c>
    </row>
    <row r="600" spans="1:6" x14ac:dyDescent="0.2">
      <c r="A600" s="63" t="s">
        <v>543</v>
      </c>
      <c r="B600" s="63" t="s">
        <v>546</v>
      </c>
      <c r="C600" s="64">
        <v>32</v>
      </c>
      <c r="D600" s="65">
        <v>1394860</v>
      </c>
      <c r="E600" s="65">
        <v>83691.600000000006</v>
      </c>
      <c r="F600" s="66">
        <v>1.1544757167002854E-4</v>
      </c>
    </row>
    <row r="601" spans="1:6" x14ac:dyDescent="0.2">
      <c r="A601" s="63" t="s">
        <v>543</v>
      </c>
      <c r="B601" s="63" t="s">
        <v>387</v>
      </c>
      <c r="C601" s="64">
        <v>22</v>
      </c>
      <c r="D601" s="65">
        <v>1602903</v>
      </c>
      <c r="E601" s="65">
        <v>96174.18</v>
      </c>
      <c r="F601" s="66">
        <v>1.3266654644380349E-4</v>
      </c>
    </row>
    <row r="602" spans="1:6" x14ac:dyDescent="0.2">
      <c r="A602" s="63" t="s">
        <v>543</v>
      </c>
      <c r="B602" s="63" t="s">
        <v>547</v>
      </c>
      <c r="C602" s="64">
        <v>11</v>
      </c>
      <c r="D602" s="65">
        <v>529458</v>
      </c>
      <c r="E602" s="65">
        <v>31767.48</v>
      </c>
      <c r="F602" s="66">
        <v>4.3821344365219425E-5</v>
      </c>
    </row>
    <row r="603" spans="1:6" x14ac:dyDescent="0.2">
      <c r="A603" s="63" t="s">
        <v>543</v>
      </c>
      <c r="B603" s="63" t="s">
        <v>52</v>
      </c>
      <c r="C603" s="64">
        <v>37</v>
      </c>
      <c r="D603" s="65">
        <v>1114246</v>
      </c>
      <c r="E603" s="65">
        <v>65740.990000000005</v>
      </c>
      <c r="F603" s="66">
        <v>9.0685775569873558E-5</v>
      </c>
    </row>
    <row r="604" spans="1:6" x14ac:dyDescent="0.2">
      <c r="A604" s="63" t="s">
        <v>543</v>
      </c>
      <c r="B604" s="63" t="s">
        <v>53</v>
      </c>
      <c r="C604" s="64">
        <v>368</v>
      </c>
      <c r="D604" s="65">
        <v>21842212</v>
      </c>
      <c r="E604" s="65">
        <v>1306681.52</v>
      </c>
      <c r="F604" s="66">
        <v>1.802489239423094E-3</v>
      </c>
    </row>
    <row r="605" spans="1:6" x14ac:dyDescent="0.2">
      <c r="A605" s="63" t="s">
        <v>198</v>
      </c>
      <c r="B605" s="63" t="s">
        <v>548</v>
      </c>
      <c r="C605" s="64">
        <v>121</v>
      </c>
      <c r="D605" s="65">
        <v>11672156</v>
      </c>
      <c r="E605" s="65">
        <v>697951.63</v>
      </c>
      <c r="F605" s="66">
        <v>9.6278265473044176E-4</v>
      </c>
    </row>
    <row r="606" spans="1:6" x14ac:dyDescent="0.2">
      <c r="A606" s="63" t="s">
        <v>198</v>
      </c>
      <c r="B606" s="63" t="s">
        <v>549</v>
      </c>
      <c r="C606" s="64">
        <v>63</v>
      </c>
      <c r="D606" s="65">
        <v>3714182</v>
      </c>
      <c r="E606" s="65">
        <v>222850.92</v>
      </c>
      <c r="F606" s="66">
        <v>3.0740955554000394E-4</v>
      </c>
    </row>
    <row r="607" spans="1:6" x14ac:dyDescent="0.2">
      <c r="A607" s="63" t="s">
        <v>198</v>
      </c>
      <c r="B607" s="63" t="s">
        <v>550</v>
      </c>
      <c r="C607" s="64">
        <v>20</v>
      </c>
      <c r="D607" s="65">
        <v>397353</v>
      </c>
      <c r="E607" s="65">
        <v>23841.18</v>
      </c>
      <c r="F607" s="66">
        <v>3.2887486160475496E-5</v>
      </c>
    </row>
    <row r="608" spans="1:6" x14ac:dyDescent="0.2">
      <c r="A608" s="63" t="s">
        <v>198</v>
      </c>
      <c r="B608" s="63" t="s">
        <v>551</v>
      </c>
      <c r="C608" s="64">
        <v>19</v>
      </c>
      <c r="D608" s="65">
        <v>223267</v>
      </c>
      <c r="E608" s="65">
        <v>13396.02</v>
      </c>
      <c r="F608" s="66">
        <v>1.8479010785349255E-5</v>
      </c>
    </row>
    <row r="609" spans="1:6" x14ac:dyDescent="0.2">
      <c r="A609" s="63" t="s">
        <v>198</v>
      </c>
      <c r="B609" s="63" t="s">
        <v>552</v>
      </c>
      <c r="C609" s="64">
        <v>13</v>
      </c>
      <c r="D609" s="65">
        <v>169216</v>
      </c>
      <c r="E609" s="65">
        <v>10152.959999999999</v>
      </c>
      <c r="F609" s="66">
        <v>1.4005402899011761E-5</v>
      </c>
    </row>
    <row r="610" spans="1:6" x14ac:dyDescent="0.2">
      <c r="A610" s="63" t="s">
        <v>198</v>
      </c>
      <c r="B610" s="63" t="s">
        <v>553</v>
      </c>
      <c r="C610" s="64">
        <v>10</v>
      </c>
      <c r="D610" s="65">
        <v>366483</v>
      </c>
      <c r="E610" s="65">
        <v>21988.98</v>
      </c>
      <c r="F610" s="66">
        <v>3.0332486707158473E-5</v>
      </c>
    </row>
    <row r="611" spans="1:6" x14ac:dyDescent="0.2">
      <c r="A611" s="63" t="s">
        <v>198</v>
      </c>
      <c r="B611" s="63" t="s">
        <v>52</v>
      </c>
      <c r="C611" s="64">
        <v>25</v>
      </c>
      <c r="D611" s="65">
        <v>320790</v>
      </c>
      <c r="E611" s="65">
        <v>19217.89</v>
      </c>
      <c r="F611" s="66">
        <v>2.6509933292250652E-5</v>
      </c>
    </row>
    <row r="612" spans="1:6" x14ac:dyDescent="0.2">
      <c r="A612" s="63" t="s">
        <v>198</v>
      </c>
      <c r="B612" s="63" t="s">
        <v>53</v>
      </c>
      <c r="C612" s="64">
        <v>271</v>
      </c>
      <c r="D612" s="65">
        <v>16863447</v>
      </c>
      <c r="E612" s="65">
        <v>1009399.58</v>
      </c>
      <c r="F612" s="66">
        <v>1.3924065301146912E-3</v>
      </c>
    </row>
    <row r="613" spans="1:6" x14ac:dyDescent="0.2">
      <c r="A613" s="63" t="s">
        <v>419</v>
      </c>
      <c r="B613" s="63" t="s">
        <v>554</v>
      </c>
      <c r="C613" s="64">
        <v>145</v>
      </c>
      <c r="D613" s="65">
        <v>10422358</v>
      </c>
      <c r="E613" s="65">
        <v>623929.15</v>
      </c>
      <c r="F613" s="66">
        <v>8.6067305753080342E-4</v>
      </c>
    </row>
    <row r="614" spans="1:6" x14ac:dyDescent="0.2">
      <c r="A614" s="63" t="s">
        <v>419</v>
      </c>
      <c r="B614" s="63" t="s">
        <v>555</v>
      </c>
      <c r="C614" s="64">
        <v>15</v>
      </c>
      <c r="D614" s="65">
        <v>2171399</v>
      </c>
      <c r="E614" s="65">
        <v>130283.94</v>
      </c>
      <c r="F614" s="66">
        <v>1.7971892639887034E-4</v>
      </c>
    </row>
    <row r="615" spans="1:6" x14ac:dyDescent="0.2">
      <c r="A615" s="63" t="s">
        <v>419</v>
      </c>
      <c r="B615" s="63" t="s">
        <v>52</v>
      </c>
      <c r="C615" s="64">
        <v>24</v>
      </c>
      <c r="D615" s="65">
        <v>702669</v>
      </c>
      <c r="E615" s="65">
        <v>42071.44</v>
      </c>
      <c r="F615" s="66">
        <v>5.8035042760101438E-5</v>
      </c>
    </row>
    <row r="616" spans="1:6" x14ac:dyDescent="0.2">
      <c r="A616" s="63" t="s">
        <v>419</v>
      </c>
      <c r="B616" s="63" t="s">
        <v>53</v>
      </c>
      <c r="C616" s="64">
        <v>184</v>
      </c>
      <c r="D616" s="65">
        <v>13296426</v>
      </c>
      <c r="E616" s="65">
        <v>796284.53</v>
      </c>
      <c r="F616" s="66">
        <v>1.0984270266897751E-3</v>
      </c>
    </row>
    <row r="617" spans="1:6" x14ac:dyDescent="0.2">
      <c r="A617" s="63" t="s">
        <v>556</v>
      </c>
      <c r="B617" s="63" t="s">
        <v>557</v>
      </c>
      <c r="C617" s="64">
        <v>198</v>
      </c>
      <c r="D617" s="65">
        <v>20441619</v>
      </c>
      <c r="E617" s="65">
        <v>1223122.79</v>
      </c>
      <c r="F617" s="66">
        <v>1.6872249539950277E-3</v>
      </c>
    </row>
    <row r="618" spans="1:6" x14ac:dyDescent="0.2">
      <c r="A618" s="63" t="s">
        <v>556</v>
      </c>
      <c r="B618" s="63" t="s">
        <v>558</v>
      </c>
      <c r="C618" s="64">
        <v>42</v>
      </c>
      <c r="D618" s="65">
        <v>1708153</v>
      </c>
      <c r="E618" s="65">
        <v>102489.18</v>
      </c>
      <c r="F618" s="66">
        <v>1.4137771238036378E-4</v>
      </c>
    </row>
    <row r="619" spans="1:6" x14ac:dyDescent="0.2">
      <c r="A619" s="63" t="s">
        <v>556</v>
      </c>
      <c r="B619" s="63" t="s">
        <v>559</v>
      </c>
      <c r="C619" s="64">
        <v>36</v>
      </c>
      <c r="D619" s="65">
        <v>1391583</v>
      </c>
      <c r="E619" s="65">
        <v>83345.240000000005</v>
      </c>
      <c r="F619" s="66">
        <v>1.1496978870347477E-4</v>
      </c>
    </row>
    <row r="620" spans="1:6" x14ac:dyDescent="0.2">
      <c r="A620" s="63" t="s">
        <v>556</v>
      </c>
      <c r="B620" s="63" t="s">
        <v>52</v>
      </c>
      <c r="C620" s="64">
        <v>18</v>
      </c>
      <c r="D620" s="65">
        <v>370348</v>
      </c>
      <c r="E620" s="65">
        <v>22180.98</v>
      </c>
      <c r="F620" s="66">
        <v>3.0597339258198783E-5</v>
      </c>
    </row>
    <row r="621" spans="1:6" x14ac:dyDescent="0.2">
      <c r="A621" s="63" t="s">
        <v>556</v>
      </c>
      <c r="B621" s="63" t="s">
        <v>53</v>
      </c>
      <c r="C621" s="64">
        <v>294</v>
      </c>
      <c r="D621" s="65">
        <v>23911703</v>
      </c>
      <c r="E621" s="65">
        <v>1431138.19</v>
      </c>
      <c r="F621" s="66">
        <v>1.9741697943370649E-3</v>
      </c>
    </row>
    <row r="622" spans="1:6" x14ac:dyDescent="0.2">
      <c r="A622" s="63" t="s">
        <v>560</v>
      </c>
      <c r="B622" s="63" t="s">
        <v>560</v>
      </c>
      <c r="C622" s="64">
        <v>630</v>
      </c>
      <c r="D622" s="65">
        <v>105768365</v>
      </c>
      <c r="E622" s="65">
        <v>6329776.0800000001</v>
      </c>
      <c r="F622" s="66">
        <v>8.7315486578226752E-3</v>
      </c>
    </row>
    <row r="623" spans="1:6" x14ac:dyDescent="0.2">
      <c r="A623" s="63" t="s">
        <v>560</v>
      </c>
      <c r="B623" s="63" t="s">
        <v>561</v>
      </c>
      <c r="C623" s="64">
        <v>112</v>
      </c>
      <c r="D623" s="65">
        <v>5476830</v>
      </c>
      <c r="E623" s="65">
        <v>328609.8</v>
      </c>
      <c r="F623" s="66">
        <v>4.5329762409816206E-4</v>
      </c>
    </row>
    <row r="624" spans="1:6" x14ac:dyDescent="0.2">
      <c r="A624" s="63" t="s">
        <v>560</v>
      </c>
      <c r="B624" s="63" t="s">
        <v>163</v>
      </c>
      <c r="C624" s="64">
        <v>88</v>
      </c>
      <c r="D624" s="65">
        <v>8309731</v>
      </c>
      <c r="E624" s="65">
        <v>498570.08</v>
      </c>
      <c r="F624" s="66">
        <v>6.8774769562694293E-4</v>
      </c>
    </row>
    <row r="625" spans="1:6" x14ac:dyDescent="0.2">
      <c r="A625" s="63" t="s">
        <v>560</v>
      </c>
      <c r="B625" s="63" t="s">
        <v>562</v>
      </c>
      <c r="C625" s="64">
        <v>21</v>
      </c>
      <c r="D625" s="65">
        <v>952817</v>
      </c>
      <c r="E625" s="65">
        <v>57169.02</v>
      </c>
      <c r="F625" s="66">
        <v>7.8861254101430655E-5</v>
      </c>
    </row>
    <row r="626" spans="1:6" x14ac:dyDescent="0.2">
      <c r="A626" s="63" t="s">
        <v>560</v>
      </c>
      <c r="B626" s="63" t="s">
        <v>563</v>
      </c>
      <c r="C626" s="64">
        <v>11</v>
      </c>
      <c r="D626" s="65">
        <v>83997</v>
      </c>
      <c r="E626" s="65">
        <v>5039.82</v>
      </c>
      <c r="F626" s="66">
        <v>6.952131165541621E-6</v>
      </c>
    </row>
    <row r="627" spans="1:6" x14ac:dyDescent="0.2">
      <c r="A627" s="63" t="s">
        <v>560</v>
      </c>
      <c r="B627" s="63" t="s">
        <v>803</v>
      </c>
      <c r="C627" s="64">
        <v>10</v>
      </c>
      <c r="D627" s="65">
        <v>134965</v>
      </c>
      <c r="E627" s="65">
        <v>8097.9</v>
      </c>
      <c r="F627" s="66">
        <v>1.117057017223621E-5</v>
      </c>
    </row>
    <row r="628" spans="1:6" x14ac:dyDescent="0.2">
      <c r="A628" s="63" t="s">
        <v>560</v>
      </c>
      <c r="B628" s="63" t="s">
        <v>52</v>
      </c>
      <c r="C628" s="64">
        <v>70</v>
      </c>
      <c r="D628" s="65">
        <v>2026424</v>
      </c>
      <c r="E628" s="65">
        <v>119598.64</v>
      </c>
      <c r="F628" s="66">
        <v>1.6497919221329191E-4</v>
      </c>
    </row>
    <row r="629" spans="1:6" x14ac:dyDescent="0.2">
      <c r="A629" s="63" t="s">
        <v>560</v>
      </c>
      <c r="B629" s="63" t="s">
        <v>53</v>
      </c>
      <c r="C629" s="64">
        <v>942</v>
      </c>
      <c r="D629" s="65">
        <v>122753129</v>
      </c>
      <c r="E629" s="65">
        <v>7346861.3399999999</v>
      </c>
      <c r="F629" s="66">
        <v>1.0134557125200281E-2</v>
      </c>
    </row>
    <row r="630" spans="1:6" x14ac:dyDescent="0.2">
      <c r="A630" s="63" t="s">
        <v>564</v>
      </c>
      <c r="B630" s="63" t="s">
        <v>565</v>
      </c>
      <c r="C630" s="64">
        <v>198</v>
      </c>
      <c r="D630" s="65">
        <v>23753396</v>
      </c>
      <c r="E630" s="65">
        <v>1425203.76</v>
      </c>
      <c r="F630" s="66">
        <v>1.9659836020221163E-3</v>
      </c>
    </row>
    <row r="631" spans="1:6" x14ac:dyDescent="0.2">
      <c r="A631" s="63" t="s">
        <v>564</v>
      </c>
      <c r="B631" s="63" t="s">
        <v>566</v>
      </c>
      <c r="C631" s="64">
        <v>65</v>
      </c>
      <c r="D631" s="65">
        <v>3597225</v>
      </c>
      <c r="E631" s="65">
        <v>215833.5</v>
      </c>
      <c r="F631" s="66">
        <v>2.9772944309874709E-4</v>
      </c>
    </row>
    <row r="632" spans="1:6" x14ac:dyDescent="0.2">
      <c r="A632" s="63" t="s">
        <v>564</v>
      </c>
      <c r="B632" s="63" t="s">
        <v>567</v>
      </c>
      <c r="C632" s="64">
        <v>60</v>
      </c>
      <c r="D632" s="65">
        <v>4706275</v>
      </c>
      <c r="E632" s="65">
        <v>282376.5</v>
      </c>
      <c r="F632" s="66">
        <v>3.8952154363976568E-4</v>
      </c>
    </row>
    <row r="633" spans="1:6" x14ac:dyDescent="0.2">
      <c r="A633" s="63" t="s">
        <v>564</v>
      </c>
      <c r="B633" s="63" t="s">
        <v>568</v>
      </c>
      <c r="C633" s="64">
        <v>57</v>
      </c>
      <c r="D633" s="65">
        <v>3072473</v>
      </c>
      <c r="E633" s="65">
        <v>184272.28</v>
      </c>
      <c r="F633" s="66">
        <v>2.5419262210424419E-4</v>
      </c>
    </row>
    <row r="634" spans="1:6" x14ac:dyDescent="0.2">
      <c r="A634" s="63" t="s">
        <v>564</v>
      </c>
      <c r="B634" s="63" t="s">
        <v>569</v>
      </c>
      <c r="C634" s="64">
        <v>37</v>
      </c>
      <c r="D634" s="65">
        <v>1194525</v>
      </c>
      <c r="E634" s="65">
        <v>71641</v>
      </c>
      <c r="F634" s="66">
        <v>9.8824487547286873E-5</v>
      </c>
    </row>
    <row r="635" spans="1:6" x14ac:dyDescent="0.2">
      <c r="A635" s="63" t="s">
        <v>564</v>
      </c>
      <c r="B635" s="63" t="s">
        <v>570</v>
      </c>
      <c r="C635" s="64">
        <v>29</v>
      </c>
      <c r="D635" s="65">
        <v>2042978</v>
      </c>
      <c r="E635" s="65">
        <v>122551.67999999999</v>
      </c>
      <c r="F635" s="66">
        <v>1.6905273480352152E-4</v>
      </c>
    </row>
    <row r="636" spans="1:6" x14ac:dyDescent="0.2">
      <c r="A636" s="63" t="s">
        <v>564</v>
      </c>
      <c r="B636" s="63" t="s">
        <v>571</v>
      </c>
      <c r="C636" s="64">
        <v>11</v>
      </c>
      <c r="D636" s="65">
        <v>914129</v>
      </c>
      <c r="E636" s="65">
        <v>54847.74</v>
      </c>
      <c r="F636" s="66">
        <v>7.5659186759353278E-5</v>
      </c>
    </row>
    <row r="637" spans="1:6" x14ac:dyDescent="0.2">
      <c r="A637" s="63" t="s">
        <v>564</v>
      </c>
      <c r="B637" s="63" t="s">
        <v>52</v>
      </c>
      <c r="C637" s="64">
        <v>26</v>
      </c>
      <c r="D637" s="65">
        <v>1167289</v>
      </c>
      <c r="E637" s="65">
        <v>63785.7</v>
      </c>
      <c r="F637" s="66">
        <v>8.7988569608813051E-5</v>
      </c>
    </row>
    <row r="638" spans="1:6" x14ac:dyDescent="0.2">
      <c r="A638" s="63" t="s">
        <v>564</v>
      </c>
      <c r="B638" s="63" t="s">
        <v>53</v>
      </c>
      <c r="C638" s="64">
        <v>483</v>
      </c>
      <c r="D638" s="65">
        <v>40448290</v>
      </c>
      <c r="E638" s="65">
        <v>2420512.16</v>
      </c>
      <c r="F638" s="66">
        <v>3.3389521895838483E-3</v>
      </c>
    </row>
    <row r="639" spans="1:6" x14ac:dyDescent="0.2">
      <c r="A639" s="63" t="s">
        <v>185</v>
      </c>
      <c r="B639" s="63" t="s">
        <v>572</v>
      </c>
      <c r="C639" s="64">
        <v>115</v>
      </c>
      <c r="D639" s="65">
        <v>10485327</v>
      </c>
      <c r="E639" s="65">
        <v>629099.55000000005</v>
      </c>
      <c r="F639" s="66">
        <v>8.6780531601985983E-4</v>
      </c>
    </row>
    <row r="640" spans="1:6" x14ac:dyDescent="0.2">
      <c r="A640" s="63" t="s">
        <v>185</v>
      </c>
      <c r="B640" s="63" t="s">
        <v>573</v>
      </c>
      <c r="C640" s="64">
        <v>28</v>
      </c>
      <c r="D640" s="65">
        <v>2562011</v>
      </c>
      <c r="E640" s="65">
        <v>153720.66</v>
      </c>
      <c r="F640" s="66">
        <v>2.1204848410729497E-4</v>
      </c>
    </row>
    <row r="641" spans="1:6" x14ac:dyDescent="0.2">
      <c r="A641" s="63" t="s">
        <v>185</v>
      </c>
      <c r="B641" s="63" t="s">
        <v>574</v>
      </c>
      <c r="C641" s="64">
        <v>16</v>
      </c>
      <c r="D641" s="65">
        <v>91211</v>
      </c>
      <c r="E641" s="65">
        <v>5472.66</v>
      </c>
      <c r="F641" s="66">
        <v>7.5492081352931277E-6</v>
      </c>
    </row>
    <row r="642" spans="1:6" x14ac:dyDescent="0.2">
      <c r="A642" s="63" t="s">
        <v>185</v>
      </c>
      <c r="B642" s="63" t="s">
        <v>575</v>
      </c>
      <c r="C642" s="64">
        <v>13</v>
      </c>
      <c r="D642" s="65">
        <v>1015282</v>
      </c>
      <c r="E642" s="65">
        <v>60916.92</v>
      </c>
      <c r="F642" s="66">
        <v>8.4031258664159775E-5</v>
      </c>
    </row>
    <row r="643" spans="1:6" x14ac:dyDescent="0.2">
      <c r="A643" s="63" t="s">
        <v>185</v>
      </c>
      <c r="B643" s="63" t="s">
        <v>52</v>
      </c>
      <c r="C643" s="64">
        <v>21</v>
      </c>
      <c r="D643" s="65">
        <v>981504</v>
      </c>
      <c r="E643" s="65">
        <v>57050.92</v>
      </c>
      <c r="F643" s="66">
        <v>7.869834219373347E-5</v>
      </c>
    </row>
    <row r="644" spans="1:6" x14ac:dyDescent="0.2">
      <c r="A644" s="63" t="s">
        <v>185</v>
      </c>
      <c r="B644" s="63" t="s">
        <v>53</v>
      </c>
      <c r="C644" s="64">
        <v>193</v>
      </c>
      <c r="D644" s="65">
        <v>15135335</v>
      </c>
      <c r="E644" s="65">
        <v>906260.71</v>
      </c>
      <c r="F644" s="66">
        <v>1.2501326091203411E-3</v>
      </c>
    </row>
    <row r="645" spans="1:6" x14ac:dyDescent="0.2">
      <c r="A645" s="63" t="s">
        <v>576</v>
      </c>
      <c r="B645" s="63" t="s">
        <v>577</v>
      </c>
      <c r="C645" s="64">
        <v>194</v>
      </c>
      <c r="D645" s="65">
        <v>17539223</v>
      </c>
      <c r="E645" s="65">
        <v>1048907.56</v>
      </c>
      <c r="F645" s="66">
        <v>1.4469054326639085E-3</v>
      </c>
    </row>
    <row r="646" spans="1:6" x14ac:dyDescent="0.2">
      <c r="A646" s="63" t="s">
        <v>576</v>
      </c>
      <c r="B646" s="63" t="s">
        <v>320</v>
      </c>
      <c r="C646" s="64">
        <v>153</v>
      </c>
      <c r="D646" s="65">
        <v>18545822</v>
      </c>
      <c r="E646" s="65">
        <v>1110886.07</v>
      </c>
      <c r="F646" s="66">
        <v>1.5324010914304583E-3</v>
      </c>
    </row>
    <row r="647" spans="1:6" x14ac:dyDescent="0.2">
      <c r="A647" s="63" t="s">
        <v>576</v>
      </c>
      <c r="B647" s="63" t="s">
        <v>578</v>
      </c>
      <c r="C647" s="64">
        <v>26</v>
      </c>
      <c r="D647" s="65">
        <v>811084</v>
      </c>
      <c r="E647" s="65">
        <v>48665.04</v>
      </c>
      <c r="F647" s="66">
        <v>6.7130520783744189E-5</v>
      </c>
    </row>
    <row r="648" spans="1:6" x14ac:dyDescent="0.2">
      <c r="A648" s="63" t="s">
        <v>576</v>
      </c>
      <c r="B648" s="63" t="s">
        <v>579</v>
      </c>
      <c r="C648" s="64">
        <v>13</v>
      </c>
      <c r="D648" s="65">
        <v>163743</v>
      </c>
      <c r="E648" s="65">
        <v>9824.58</v>
      </c>
      <c r="F648" s="66">
        <v>1.3552422270310627E-5</v>
      </c>
    </row>
    <row r="649" spans="1:6" x14ac:dyDescent="0.2">
      <c r="A649" s="63" t="s">
        <v>576</v>
      </c>
      <c r="B649" s="63" t="s">
        <v>580</v>
      </c>
      <c r="C649" s="64">
        <v>10</v>
      </c>
      <c r="D649" s="65">
        <v>116454</v>
      </c>
      <c r="E649" s="65">
        <v>6987.24</v>
      </c>
      <c r="F649" s="66">
        <v>9.6384809308901979E-6</v>
      </c>
    </row>
    <row r="650" spans="1:6" x14ac:dyDescent="0.2">
      <c r="A650" s="63" t="s">
        <v>576</v>
      </c>
      <c r="B650" s="63" t="s">
        <v>52</v>
      </c>
      <c r="C650" s="64">
        <v>17</v>
      </c>
      <c r="D650" s="65">
        <v>821370</v>
      </c>
      <c r="E650" s="65">
        <v>49229.919999999998</v>
      </c>
      <c r="F650" s="66">
        <v>6.7909739059950706E-5</v>
      </c>
    </row>
    <row r="651" spans="1:6" x14ac:dyDescent="0.2">
      <c r="A651" s="63" t="s">
        <v>576</v>
      </c>
      <c r="B651" s="63" t="s">
        <v>53</v>
      </c>
      <c r="C651" s="64">
        <v>413</v>
      </c>
      <c r="D651" s="65">
        <v>37997696</v>
      </c>
      <c r="E651" s="65">
        <v>2274500.41</v>
      </c>
      <c r="F651" s="66">
        <v>3.1375376871392623E-3</v>
      </c>
    </row>
    <row r="652" spans="1:6" x14ac:dyDescent="0.2">
      <c r="A652" s="63" t="s">
        <v>581</v>
      </c>
      <c r="B652" s="63" t="s">
        <v>582</v>
      </c>
      <c r="C652" s="64">
        <v>168</v>
      </c>
      <c r="D652" s="65">
        <v>12766778</v>
      </c>
      <c r="E652" s="65">
        <v>761108.64</v>
      </c>
      <c r="F652" s="66">
        <v>1.0499039839730385E-3</v>
      </c>
    </row>
    <row r="653" spans="1:6" x14ac:dyDescent="0.2">
      <c r="A653" s="63" t="s">
        <v>581</v>
      </c>
      <c r="B653" s="63" t="s">
        <v>469</v>
      </c>
      <c r="C653" s="64">
        <v>55</v>
      </c>
      <c r="D653" s="65">
        <v>3242033</v>
      </c>
      <c r="E653" s="65">
        <v>194322.37</v>
      </c>
      <c r="F653" s="66">
        <v>2.6805612197239391E-4</v>
      </c>
    </row>
    <row r="654" spans="1:6" x14ac:dyDescent="0.2">
      <c r="A654" s="63" t="s">
        <v>581</v>
      </c>
      <c r="B654" s="63" t="s">
        <v>583</v>
      </c>
      <c r="C654" s="64">
        <v>34</v>
      </c>
      <c r="D654" s="65">
        <v>11292675</v>
      </c>
      <c r="E654" s="65">
        <v>677560.5</v>
      </c>
      <c r="F654" s="66">
        <v>9.3465430681849036E-4</v>
      </c>
    </row>
    <row r="655" spans="1:6" x14ac:dyDescent="0.2">
      <c r="A655" s="63" t="s">
        <v>581</v>
      </c>
      <c r="B655" s="63" t="s">
        <v>584</v>
      </c>
      <c r="C655" s="64">
        <v>30</v>
      </c>
      <c r="D655" s="65">
        <v>881772</v>
      </c>
      <c r="E655" s="65">
        <v>52906.32</v>
      </c>
      <c r="F655" s="66">
        <v>7.2981113636224709E-5</v>
      </c>
    </row>
    <row r="656" spans="1:6" x14ac:dyDescent="0.2">
      <c r="A656" s="63" t="s">
        <v>581</v>
      </c>
      <c r="B656" s="63" t="s">
        <v>585</v>
      </c>
      <c r="C656" s="64">
        <v>13</v>
      </c>
      <c r="D656" s="65">
        <v>658893</v>
      </c>
      <c r="E656" s="65">
        <v>39533.58</v>
      </c>
      <c r="F656" s="66">
        <v>5.4534216222689096E-5</v>
      </c>
    </row>
    <row r="657" spans="1:6" x14ac:dyDescent="0.2">
      <c r="A657" s="63" t="s">
        <v>581</v>
      </c>
      <c r="B657" s="63" t="s">
        <v>586</v>
      </c>
      <c r="C657" s="64">
        <v>12</v>
      </c>
      <c r="D657" s="65">
        <v>1120721</v>
      </c>
      <c r="E657" s="65">
        <v>67243.259999999995</v>
      </c>
      <c r="F657" s="66">
        <v>9.2758067454515886E-5</v>
      </c>
    </row>
    <row r="658" spans="1:6" x14ac:dyDescent="0.2">
      <c r="A658" s="63" t="s">
        <v>581</v>
      </c>
      <c r="B658" s="63" t="s">
        <v>52</v>
      </c>
      <c r="C658" s="64">
        <v>17</v>
      </c>
      <c r="D658" s="65">
        <v>59697</v>
      </c>
      <c r="E658" s="65">
        <v>3377.26</v>
      </c>
      <c r="F658" s="66">
        <v>4.6587287839917094E-6</v>
      </c>
    </row>
    <row r="659" spans="1:6" x14ac:dyDescent="0.2">
      <c r="A659" s="63" t="s">
        <v>581</v>
      </c>
      <c r="B659" s="63" t="s">
        <v>53</v>
      </c>
      <c r="C659" s="64">
        <v>329</v>
      </c>
      <c r="D659" s="65">
        <v>30022569</v>
      </c>
      <c r="E659" s="65">
        <v>1796051.93</v>
      </c>
      <c r="F659" s="66">
        <v>2.4775465388613442E-3</v>
      </c>
    </row>
    <row r="660" spans="1:6" x14ac:dyDescent="0.2">
      <c r="A660" s="63" t="s">
        <v>170</v>
      </c>
      <c r="B660" s="63" t="s">
        <v>587</v>
      </c>
      <c r="C660" s="64">
        <v>361</v>
      </c>
      <c r="D660" s="65">
        <v>48366133</v>
      </c>
      <c r="E660" s="65">
        <v>2890997.9</v>
      </c>
      <c r="F660" s="66">
        <v>3.9879592128499392E-3</v>
      </c>
    </row>
    <row r="661" spans="1:6" x14ac:dyDescent="0.2">
      <c r="A661" s="63" t="s">
        <v>170</v>
      </c>
      <c r="B661" s="63" t="s">
        <v>588</v>
      </c>
      <c r="C661" s="64">
        <v>88</v>
      </c>
      <c r="D661" s="65">
        <v>4513291</v>
      </c>
      <c r="E661" s="65">
        <v>270797.46000000002</v>
      </c>
      <c r="F661" s="66">
        <v>3.7354894841790202E-4</v>
      </c>
    </row>
    <row r="662" spans="1:6" x14ac:dyDescent="0.2">
      <c r="A662" s="63" t="s">
        <v>170</v>
      </c>
      <c r="B662" s="63" t="s">
        <v>589</v>
      </c>
      <c r="C662" s="64">
        <v>64</v>
      </c>
      <c r="D662" s="65">
        <v>2576637</v>
      </c>
      <c r="E662" s="65">
        <v>154598.22</v>
      </c>
      <c r="F662" s="66">
        <v>2.132590257983936E-4</v>
      </c>
    </row>
    <row r="663" spans="1:6" x14ac:dyDescent="0.2">
      <c r="A663" s="63" t="s">
        <v>170</v>
      </c>
      <c r="B663" s="63" t="s">
        <v>590</v>
      </c>
      <c r="C663" s="64">
        <v>60</v>
      </c>
      <c r="D663" s="65">
        <v>5309655</v>
      </c>
      <c r="E663" s="65">
        <v>318579.3</v>
      </c>
      <c r="F663" s="66">
        <v>4.394611474668607E-4</v>
      </c>
    </row>
    <row r="664" spans="1:6" x14ac:dyDescent="0.2">
      <c r="A664" s="63" t="s">
        <v>170</v>
      </c>
      <c r="B664" s="63" t="s">
        <v>591</v>
      </c>
      <c r="C664" s="64">
        <v>50</v>
      </c>
      <c r="D664" s="65">
        <v>3050155</v>
      </c>
      <c r="E664" s="65">
        <v>183009.3</v>
      </c>
      <c r="F664" s="66">
        <v>2.5245041650573955E-4</v>
      </c>
    </row>
    <row r="665" spans="1:6" x14ac:dyDescent="0.2">
      <c r="A665" s="63" t="s">
        <v>170</v>
      </c>
      <c r="B665" s="63" t="s">
        <v>592</v>
      </c>
      <c r="C665" s="64">
        <v>41</v>
      </c>
      <c r="D665" s="65">
        <v>895608</v>
      </c>
      <c r="E665" s="65">
        <v>53736.480000000003</v>
      </c>
      <c r="F665" s="66">
        <v>7.4126269853785274E-5</v>
      </c>
    </row>
    <row r="666" spans="1:6" x14ac:dyDescent="0.2">
      <c r="A666" s="63" t="s">
        <v>170</v>
      </c>
      <c r="B666" s="63" t="s">
        <v>593</v>
      </c>
      <c r="C666" s="64">
        <v>15</v>
      </c>
      <c r="D666" s="65">
        <v>212878</v>
      </c>
      <c r="E666" s="65">
        <v>12772.68</v>
      </c>
      <c r="F666" s="66">
        <v>1.7619150425112438E-5</v>
      </c>
    </row>
    <row r="667" spans="1:6" x14ac:dyDescent="0.2">
      <c r="A667" s="63" t="s">
        <v>170</v>
      </c>
      <c r="B667" s="63" t="s">
        <v>594</v>
      </c>
      <c r="C667" s="64">
        <v>15</v>
      </c>
      <c r="D667" s="65">
        <v>247321</v>
      </c>
      <c r="E667" s="65">
        <v>14839.26</v>
      </c>
      <c r="F667" s="66">
        <v>2.0469874304950409E-5</v>
      </c>
    </row>
    <row r="668" spans="1:6" x14ac:dyDescent="0.2">
      <c r="A668" s="63" t="s">
        <v>170</v>
      </c>
      <c r="B668" s="63" t="s">
        <v>52</v>
      </c>
      <c r="C668" s="64">
        <v>29</v>
      </c>
      <c r="D668" s="65">
        <v>424937</v>
      </c>
      <c r="E668" s="65">
        <v>24644.59</v>
      </c>
      <c r="F668" s="66">
        <v>3.3995742348138502E-5</v>
      </c>
    </row>
    <row r="669" spans="1:6" x14ac:dyDescent="0.2">
      <c r="A669" s="63" t="s">
        <v>170</v>
      </c>
      <c r="B669" s="63" t="s">
        <v>53</v>
      </c>
      <c r="C669" s="64">
        <v>723</v>
      </c>
      <c r="D669" s="65">
        <v>65596615</v>
      </c>
      <c r="E669" s="65">
        <v>3923975.19</v>
      </c>
      <c r="F669" s="66">
        <v>5.412889787970822E-3</v>
      </c>
    </row>
    <row r="670" spans="1:6" x14ac:dyDescent="0.2">
      <c r="A670" s="63" t="s">
        <v>595</v>
      </c>
      <c r="B670" s="63" t="s">
        <v>595</v>
      </c>
      <c r="C670" s="64">
        <v>85</v>
      </c>
      <c r="D670" s="65">
        <v>5538553</v>
      </c>
      <c r="E670" s="65">
        <v>331280.26</v>
      </c>
      <c r="F670" s="66">
        <v>4.5698136442863665E-4</v>
      </c>
    </row>
    <row r="671" spans="1:6" x14ac:dyDescent="0.2">
      <c r="A671" s="63" t="s">
        <v>595</v>
      </c>
      <c r="B671" s="63" t="s">
        <v>596</v>
      </c>
      <c r="C671" s="64">
        <v>55</v>
      </c>
      <c r="D671" s="65">
        <v>2869464</v>
      </c>
      <c r="E671" s="65">
        <v>172167.84</v>
      </c>
      <c r="F671" s="66">
        <v>2.3749526891198166E-4</v>
      </c>
    </row>
    <row r="672" spans="1:6" x14ac:dyDescent="0.2">
      <c r="A672" s="63" t="s">
        <v>595</v>
      </c>
      <c r="B672" s="63" t="s">
        <v>598</v>
      </c>
      <c r="C672" s="64">
        <v>21</v>
      </c>
      <c r="D672" s="65">
        <v>643775</v>
      </c>
      <c r="E672" s="65">
        <v>38626.5</v>
      </c>
      <c r="F672" s="66">
        <v>5.3282953451868011E-5</v>
      </c>
    </row>
    <row r="673" spans="1:6" x14ac:dyDescent="0.2">
      <c r="A673" s="63" t="s">
        <v>595</v>
      </c>
      <c r="B673" s="63" t="s">
        <v>597</v>
      </c>
      <c r="C673" s="64">
        <v>19</v>
      </c>
      <c r="D673" s="65">
        <v>491173</v>
      </c>
      <c r="E673" s="65">
        <v>29470.38</v>
      </c>
      <c r="F673" s="66">
        <v>4.065263189128868E-5</v>
      </c>
    </row>
    <row r="674" spans="1:6" x14ac:dyDescent="0.2">
      <c r="A674" s="63" t="s">
        <v>595</v>
      </c>
      <c r="B674" s="63" t="s">
        <v>599</v>
      </c>
      <c r="C674" s="64">
        <v>12</v>
      </c>
      <c r="D674" s="65">
        <v>709253</v>
      </c>
      <c r="E674" s="65">
        <v>42555.18</v>
      </c>
      <c r="F674" s="66">
        <v>5.8702333244686025E-5</v>
      </c>
    </row>
    <row r="675" spans="1:6" x14ac:dyDescent="0.2">
      <c r="A675" s="63" t="s">
        <v>595</v>
      </c>
      <c r="B675" s="63" t="s">
        <v>52</v>
      </c>
      <c r="C675" s="64">
        <v>35</v>
      </c>
      <c r="D675" s="65">
        <v>2785135</v>
      </c>
      <c r="E675" s="65">
        <v>167029.42000000001</v>
      </c>
      <c r="F675" s="66">
        <v>2.3040712492595789E-4</v>
      </c>
    </row>
    <row r="676" spans="1:6" x14ac:dyDescent="0.2">
      <c r="A676" s="63" t="s">
        <v>595</v>
      </c>
      <c r="B676" s="63" t="s">
        <v>53</v>
      </c>
      <c r="C676" s="64">
        <v>227</v>
      </c>
      <c r="D676" s="65">
        <v>13037353</v>
      </c>
      <c r="E676" s="65">
        <v>781129.58</v>
      </c>
      <c r="F676" s="66">
        <v>1.0775216768544188E-3</v>
      </c>
    </row>
    <row r="677" spans="1:6" x14ac:dyDescent="0.2">
      <c r="A677" s="63" t="s">
        <v>600</v>
      </c>
      <c r="B677" s="63" t="s">
        <v>261</v>
      </c>
      <c r="C677" s="64">
        <v>4507</v>
      </c>
      <c r="D677" s="65">
        <v>1143423422</v>
      </c>
      <c r="E677" s="65">
        <v>68338060.420000002</v>
      </c>
      <c r="F677" s="66">
        <v>9.4268279350958648E-2</v>
      </c>
    </row>
    <row r="678" spans="1:6" x14ac:dyDescent="0.2">
      <c r="A678" s="63" t="s">
        <v>600</v>
      </c>
      <c r="B678" s="63" t="s">
        <v>226</v>
      </c>
      <c r="C678" s="64">
        <v>1321</v>
      </c>
      <c r="D678" s="65">
        <v>289995822</v>
      </c>
      <c r="E678" s="65">
        <v>17337065.760000002</v>
      </c>
      <c r="F678" s="66">
        <v>2.3915448406717017E-2</v>
      </c>
    </row>
    <row r="679" spans="1:6" x14ac:dyDescent="0.2">
      <c r="A679" s="63" t="s">
        <v>600</v>
      </c>
      <c r="B679" s="63" t="s">
        <v>601</v>
      </c>
      <c r="C679" s="64">
        <v>1314</v>
      </c>
      <c r="D679" s="65">
        <v>319297477</v>
      </c>
      <c r="E679" s="65">
        <v>19111543.379999999</v>
      </c>
      <c r="F679" s="66">
        <v>2.6363234471409428E-2</v>
      </c>
    </row>
    <row r="680" spans="1:6" x14ac:dyDescent="0.2">
      <c r="A680" s="63" t="s">
        <v>600</v>
      </c>
      <c r="B680" s="63" t="s">
        <v>233</v>
      </c>
      <c r="C680" s="64">
        <v>997</v>
      </c>
      <c r="D680" s="65">
        <v>264857476</v>
      </c>
      <c r="E680" s="65">
        <v>15824745.15</v>
      </c>
      <c r="F680" s="66">
        <v>2.1829292304897521E-2</v>
      </c>
    </row>
    <row r="681" spans="1:6" x14ac:dyDescent="0.2">
      <c r="A681" s="63" t="s">
        <v>600</v>
      </c>
      <c r="B681" s="63" t="s">
        <v>230</v>
      </c>
      <c r="C681" s="64">
        <v>481</v>
      </c>
      <c r="D681" s="65">
        <v>122214442</v>
      </c>
      <c r="E681" s="65">
        <v>7296170.4800000004</v>
      </c>
      <c r="F681" s="66">
        <v>1.0064632106526181E-2</v>
      </c>
    </row>
    <row r="682" spans="1:6" x14ac:dyDescent="0.2">
      <c r="A682" s="63" t="s">
        <v>600</v>
      </c>
      <c r="B682" s="63" t="s">
        <v>602</v>
      </c>
      <c r="C682" s="64">
        <v>440</v>
      </c>
      <c r="D682" s="65">
        <v>196152988</v>
      </c>
      <c r="E682" s="65">
        <v>11708402.91</v>
      </c>
      <c r="F682" s="66">
        <v>1.6151043642298576E-2</v>
      </c>
    </row>
    <row r="683" spans="1:6" x14ac:dyDescent="0.2">
      <c r="A683" s="63" t="s">
        <v>600</v>
      </c>
      <c r="B683" s="63" t="s">
        <v>603</v>
      </c>
      <c r="C683" s="64">
        <v>415</v>
      </c>
      <c r="D683" s="65">
        <v>60273032</v>
      </c>
      <c r="E683" s="65">
        <v>3606051.27</v>
      </c>
      <c r="F683" s="66">
        <v>4.974332698133653E-3</v>
      </c>
    </row>
    <row r="684" spans="1:6" x14ac:dyDescent="0.2">
      <c r="A684" s="63" t="s">
        <v>600</v>
      </c>
      <c r="B684" s="63" t="s">
        <v>241</v>
      </c>
      <c r="C684" s="64">
        <v>304</v>
      </c>
      <c r="D684" s="65">
        <v>107808318</v>
      </c>
      <c r="E684" s="65">
        <v>6464543.75</v>
      </c>
      <c r="F684" s="66">
        <v>8.917452622391733E-3</v>
      </c>
    </row>
    <row r="685" spans="1:6" x14ac:dyDescent="0.2">
      <c r="A685" s="63" t="s">
        <v>600</v>
      </c>
      <c r="B685" s="63" t="s">
        <v>604</v>
      </c>
      <c r="C685" s="64">
        <v>206</v>
      </c>
      <c r="D685" s="65">
        <v>23157903</v>
      </c>
      <c r="E685" s="65">
        <v>1386583.95</v>
      </c>
      <c r="F685" s="66">
        <v>1.9127098770263234E-3</v>
      </c>
    </row>
    <row r="686" spans="1:6" x14ac:dyDescent="0.2">
      <c r="A686" s="63" t="s">
        <v>600</v>
      </c>
      <c r="B686" s="63" t="s">
        <v>605</v>
      </c>
      <c r="C686" s="64">
        <v>143</v>
      </c>
      <c r="D686" s="65">
        <v>12910000</v>
      </c>
      <c r="E686" s="65">
        <v>774380.58</v>
      </c>
      <c r="F686" s="66">
        <v>1.0682118337972779E-3</v>
      </c>
    </row>
    <row r="687" spans="1:6" x14ac:dyDescent="0.2">
      <c r="A687" s="63" t="s">
        <v>600</v>
      </c>
      <c r="B687" s="63" t="s">
        <v>606</v>
      </c>
      <c r="C687" s="64">
        <v>117</v>
      </c>
      <c r="D687" s="65">
        <v>32101143</v>
      </c>
      <c r="E687" s="65">
        <v>1924092.34</v>
      </c>
      <c r="F687" s="66">
        <v>2.654170649406905E-3</v>
      </c>
    </row>
    <row r="688" spans="1:6" x14ac:dyDescent="0.2">
      <c r="A688" s="63" t="s">
        <v>600</v>
      </c>
      <c r="B688" s="63" t="s">
        <v>607</v>
      </c>
      <c r="C688" s="64">
        <v>112</v>
      </c>
      <c r="D688" s="65">
        <v>8911265</v>
      </c>
      <c r="E688" s="65">
        <v>529472.67000000004</v>
      </c>
      <c r="F688" s="66">
        <v>7.3037597581055173E-4</v>
      </c>
    </row>
    <row r="689" spans="1:6" x14ac:dyDescent="0.2">
      <c r="A689" s="63" t="s">
        <v>600</v>
      </c>
      <c r="B689" s="63" t="s">
        <v>609</v>
      </c>
      <c r="C689" s="64">
        <v>44</v>
      </c>
      <c r="D689" s="65">
        <v>2287941</v>
      </c>
      <c r="E689" s="65">
        <v>136914.96</v>
      </c>
      <c r="F689" s="66">
        <v>1.8886602308115856E-4</v>
      </c>
    </row>
    <row r="690" spans="1:6" x14ac:dyDescent="0.2">
      <c r="A690" s="63" t="s">
        <v>600</v>
      </c>
      <c r="B690" s="63" t="s">
        <v>608</v>
      </c>
      <c r="C690" s="64">
        <v>41</v>
      </c>
      <c r="D690" s="65">
        <v>2011717</v>
      </c>
      <c r="E690" s="65">
        <v>120693.05</v>
      </c>
      <c r="F690" s="66">
        <v>1.664888655486254E-4</v>
      </c>
    </row>
    <row r="691" spans="1:6" x14ac:dyDescent="0.2">
      <c r="A691" s="63" t="s">
        <v>600</v>
      </c>
      <c r="B691" s="63" t="s">
        <v>610</v>
      </c>
      <c r="C691" s="64">
        <v>26</v>
      </c>
      <c r="D691" s="65">
        <v>1659455</v>
      </c>
      <c r="E691" s="65">
        <v>99253.2</v>
      </c>
      <c r="F691" s="66">
        <v>1.3691387093184591E-4</v>
      </c>
    </row>
    <row r="692" spans="1:6" x14ac:dyDescent="0.2">
      <c r="A692" s="63" t="s">
        <v>600</v>
      </c>
      <c r="B692" s="63" t="s">
        <v>611</v>
      </c>
      <c r="C692" s="64">
        <v>25</v>
      </c>
      <c r="D692" s="65">
        <v>1101421</v>
      </c>
      <c r="E692" s="65">
        <v>66071.009999999995</v>
      </c>
      <c r="F692" s="66">
        <v>9.1141018480781481E-5</v>
      </c>
    </row>
    <row r="693" spans="1:6" x14ac:dyDescent="0.2">
      <c r="A693" s="63" t="s">
        <v>600</v>
      </c>
      <c r="B693" s="63" t="s">
        <v>52</v>
      </c>
      <c r="C693" s="64">
        <v>183</v>
      </c>
      <c r="D693" s="65">
        <v>65745703</v>
      </c>
      <c r="E693" s="65">
        <v>3499206.65</v>
      </c>
      <c r="F693" s="66">
        <v>4.8269469159881685E-3</v>
      </c>
    </row>
    <row r="694" spans="1:6" x14ac:dyDescent="0.2">
      <c r="A694" s="63" t="s">
        <v>600</v>
      </c>
      <c r="B694" s="63" t="s">
        <v>53</v>
      </c>
      <c r="C694" s="64">
        <v>10676</v>
      </c>
      <c r="D694" s="65">
        <v>2653909525</v>
      </c>
      <c r="E694" s="65">
        <v>158223251.53</v>
      </c>
      <c r="F694" s="66">
        <v>0.21825954063340439</v>
      </c>
    </row>
    <row r="695" spans="1:6" x14ac:dyDescent="0.2">
      <c r="A695" s="63" t="s">
        <v>612</v>
      </c>
      <c r="B695" s="63" t="s">
        <v>613</v>
      </c>
      <c r="C695" s="64">
        <v>1209</v>
      </c>
      <c r="D695" s="65">
        <v>350114320</v>
      </c>
      <c r="E695" s="65">
        <v>20886837.579999998</v>
      </c>
      <c r="F695" s="66">
        <v>2.8812146959519176E-2</v>
      </c>
    </row>
    <row r="696" spans="1:6" x14ac:dyDescent="0.2">
      <c r="A696" s="63" t="s">
        <v>612</v>
      </c>
      <c r="B696" s="63" t="s">
        <v>614</v>
      </c>
      <c r="C696" s="64">
        <v>70</v>
      </c>
      <c r="D696" s="65">
        <v>9179434</v>
      </c>
      <c r="E696" s="65">
        <v>545296.1</v>
      </c>
      <c r="F696" s="66">
        <v>7.5220345394444649E-4</v>
      </c>
    </row>
    <row r="697" spans="1:6" x14ac:dyDescent="0.2">
      <c r="A697" s="63" t="s">
        <v>612</v>
      </c>
      <c r="B697" s="63" t="s">
        <v>615</v>
      </c>
      <c r="C697" s="64">
        <v>57</v>
      </c>
      <c r="D697" s="65">
        <v>5972783</v>
      </c>
      <c r="E697" s="65">
        <v>332230.09000000003</v>
      </c>
      <c r="F697" s="66">
        <v>4.5829159827527534E-4</v>
      </c>
    </row>
    <row r="698" spans="1:6" x14ac:dyDescent="0.2">
      <c r="A698" s="63" t="s">
        <v>612</v>
      </c>
      <c r="B698" s="63" t="s">
        <v>616</v>
      </c>
      <c r="C698" s="64">
        <v>55</v>
      </c>
      <c r="D698" s="65">
        <v>3153377</v>
      </c>
      <c r="E698" s="65">
        <v>189202.62</v>
      </c>
      <c r="F698" s="66">
        <v>2.6099373213807803E-4</v>
      </c>
    </row>
    <row r="699" spans="1:6" x14ac:dyDescent="0.2">
      <c r="A699" s="63" t="s">
        <v>612</v>
      </c>
      <c r="B699" s="63" t="s">
        <v>617</v>
      </c>
      <c r="C699" s="64">
        <v>46</v>
      </c>
      <c r="D699" s="65">
        <v>1427810</v>
      </c>
      <c r="E699" s="65">
        <v>84932.32</v>
      </c>
      <c r="F699" s="66">
        <v>1.1715907092589696E-4</v>
      </c>
    </row>
    <row r="700" spans="1:6" x14ac:dyDescent="0.2">
      <c r="A700" s="63" t="s">
        <v>612</v>
      </c>
      <c r="B700" s="63" t="s">
        <v>619</v>
      </c>
      <c r="C700" s="64">
        <v>41</v>
      </c>
      <c r="D700" s="65">
        <v>1297113</v>
      </c>
      <c r="E700" s="65">
        <v>77826.78</v>
      </c>
      <c r="F700" s="66">
        <v>1.0735740219923557E-4</v>
      </c>
    </row>
    <row r="701" spans="1:6" x14ac:dyDescent="0.2">
      <c r="A701" s="63" t="s">
        <v>612</v>
      </c>
      <c r="B701" s="63" t="s">
        <v>618</v>
      </c>
      <c r="C701" s="64">
        <v>41</v>
      </c>
      <c r="D701" s="65">
        <v>1991870</v>
      </c>
      <c r="E701" s="65">
        <v>119259.06</v>
      </c>
      <c r="F701" s="66">
        <v>1.6451076185244675E-4</v>
      </c>
    </row>
    <row r="702" spans="1:6" x14ac:dyDescent="0.2">
      <c r="A702" s="63" t="s">
        <v>612</v>
      </c>
      <c r="B702" s="63" t="s">
        <v>620</v>
      </c>
      <c r="C702" s="64">
        <v>38</v>
      </c>
      <c r="D702" s="65">
        <v>2323905</v>
      </c>
      <c r="E702" s="65">
        <v>139434.29999999999</v>
      </c>
      <c r="F702" s="66">
        <v>1.9234130238291846E-4</v>
      </c>
    </row>
    <row r="703" spans="1:6" x14ac:dyDescent="0.2">
      <c r="A703" s="63" t="s">
        <v>612</v>
      </c>
      <c r="B703" s="63" t="s">
        <v>621</v>
      </c>
      <c r="C703" s="64">
        <v>36</v>
      </c>
      <c r="D703" s="65">
        <v>1015414</v>
      </c>
      <c r="E703" s="65">
        <v>60924.84</v>
      </c>
      <c r="F703" s="66">
        <v>8.4042183831890187E-5</v>
      </c>
    </row>
    <row r="704" spans="1:6" x14ac:dyDescent="0.2">
      <c r="A704" s="63" t="s">
        <v>612</v>
      </c>
      <c r="B704" s="63" t="s">
        <v>622</v>
      </c>
      <c r="C704" s="64">
        <v>23</v>
      </c>
      <c r="D704" s="65">
        <v>527490</v>
      </c>
      <c r="E704" s="65">
        <v>31649.4</v>
      </c>
      <c r="F704" s="66">
        <v>4.3658460046329632E-5</v>
      </c>
    </row>
    <row r="705" spans="1:6" x14ac:dyDescent="0.2">
      <c r="A705" s="63" t="s">
        <v>612</v>
      </c>
      <c r="B705" s="63" t="s">
        <v>623</v>
      </c>
      <c r="C705" s="64">
        <v>16</v>
      </c>
      <c r="D705" s="65">
        <v>916486</v>
      </c>
      <c r="E705" s="65">
        <v>54918.41</v>
      </c>
      <c r="F705" s="66">
        <v>7.5756671810301302E-5</v>
      </c>
    </row>
    <row r="706" spans="1:6" x14ac:dyDescent="0.2">
      <c r="A706" s="63" t="s">
        <v>612</v>
      </c>
      <c r="B706" s="63" t="s">
        <v>351</v>
      </c>
      <c r="C706" s="64">
        <v>13</v>
      </c>
      <c r="D706" s="65">
        <v>349104</v>
      </c>
      <c r="E706" s="65">
        <v>20946.240000000002</v>
      </c>
      <c r="F706" s="66">
        <v>2.8894089055742972E-5</v>
      </c>
    </row>
    <row r="707" spans="1:6" x14ac:dyDescent="0.2">
      <c r="A707" s="63" t="s">
        <v>612</v>
      </c>
      <c r="B707" s="63" t="s">
        <v>52</v>
      </c>
      <c r="C707" s="64">
        <v>70</v>
      </c>
      <c r="D707" s="65">
        <v>5704209</v>
      </c>
      <c r="E707" s="65">
        <v>326883.34999999998</v>
      </c>
      <c r="F707" s="66">
        <v>4.5091608927137273E-4</v>
      </c>
    </row>
    <row r="708" spans="1:6" x14ac:dyDescent="0.2">
      <c r="A708" s="63" t="s">
        <v>612</v>
      </c>
      <c r="B708" s="63" t="s">
        <v>53</v>
      </c>
      <c r="C708" s="64">
        <v>1715</v>
      </c>
      <c r="D708" s="65">
        <v>383973315</v>
      </c>
      <c r="E708" s="65">
        <v>22870341.09</v>
      </c>
      <c r="F708" s="66">
        <v>3.1548271775253114E-2</v>
      </c>
    </row>
    <row r="709" spans="1:6" x14ac:dyDescent="0.2">
      <c r="A709" s="63" t="s">
        <v>624</v>
      </c>
      <c r="B709" s="63" t="s">
        <v>625</v>
      </c>
      <c r="C709" s="64">
        <v>306</v>
      </c>
      <c r="D709" s="65">
        <v>34079028</v>
      </c>
      <c r="E709" s="65">
        <v>2033821.14</v>
      </c>
      <c r="F709" s="66">
        <v>2.8055349858787395E-3</v>
      </c>
    </row>
    <row r="710" spans="1:6" x14ac:dyDescent="0.2">
      <c r="A710" s="63" t="s">
        <v>624</v>
      </c>
      <c r="B710" s="63" t="s">
        <v>626</v>
      </c>
      <c r="C710" s="64">
        <v>112</v>
      </c>
      <c r="D710" s="65">
        <v>6045095</v>
      </c>
      <c r="E710" s="65">
        <v>362592.16</v>
      </c>
      <c r="F710" s="66">
        <v>5.0017426335009069E-4</v>
      </c>
    </row>
    <row r="711" spans="1:6" x14ac:dyDescent="0.2">
      <c r="A711" s="63" t="s">
        <v>624</v>
      </c>
      <c r="B711" s="63" t="s">
        <v>627</v>
      </c>
      <c r="C711" s="64">
        <v>91</v>
      </c>
      <c r="D711" s="65">
        <v>9751482</v>
      </c>
      <c r="E711" s="65">
        <v>585088.92000000004</v>
      </c>
      <c r="F711" s="66">
        <v>8.070952762886549E-4</v>
      </c>
    </row>
    <row r="712" spans="1:6" x14ac:dyDescent="0.2">
      <c r="A712" s="63" t="s">
        <v>624</v>
      </c>
      <c r="B712" s="63" t="s">
        <v>628</v>
      </c>
      <c r="C712" s="64">
        <v>23</v>
      </c>
      <c r="D712" s="65">
        <v>218187</v>
      </c>
      <c r="E712" s="65">
        <v>13091.22</v>
      </c>
      <c r="F712" s="66">
        <v>1.8058557360572757E-5</v>
      </c>
    </row>
    <row r="713" spans="1:6" x14ac:dyDescent="0.2">
      <c r="A713" s="63" t="s">
        <v>624</v>
      </c>
      <c r="B713" s="63" t="s">
        <v>629</v>
      </c>
      <c r="C713" s="64">
        <v>16</v>
      </c>
      <c r="D713" s="65">
        <v>223591</v>
      </c>
      <c r="E713" s="65">
        <v>13415.46</v>
      </c>
      <c r="F713" s="66">
        <v>1.8505827106142084E-5</v>
      </c>
    </row>
    <row r="714" spans="1:6" x14ac:dyDescent="0.2">
      <c r="A714" s="63" t="s">
        <v>624</v>
      </c>
      <c r="B714" s="63" t="s">
        <v>52</v>
      </c>
      <c r="C714" s="64">
        <v>41</v>
      </c>
      <c r="D714" s="65">
        <v>1515612</v>
      </c>
      <c r="E714" s="65">
        <v>89753.99</v>
      </c>
      <c r="F714" s="66">
        <v>1.2381027717472273E-4</v>
      </c>
    </row>
    <row r="715" spans="1:6" x14ac:dyDescent="0.2">
      <c r="A715" s="63" t="s">
        <v>624</v>
      </c>
      <c r="B715" s="63" t="s">
        <v>53</v>
      </c>
      <c r="C715" s="64">
        <v>589</v>
      </c>
      <c r="D715" s="65">
        <v>51832995</v>
      </c>
      <c r="E715" s="65">
        <v>3097762.89</v>
      </c>
      <c r="F715" s="66">
        <v>4.2731791871589231E-3</v>
      </c>
    </row>
    <row r="716" spans="1:6" x14ac:dyDescent="0.2">
      <c r="A716" s="63" t="s">
        <v>630</v>
      </c>
      <c r="B716" s="63" t="s">
        <v>631</v>
      </c>
      <c r="C716" s="64">
        <v>105</v>
      </c>
      <c r="D716" s="65">
        <v>10574787</v>
      </c>
      <c r="E716" s="65">
        <v>633689.82999999996</v>
      </c>
      <c r="F716" s="66">
        <v>8.7413733356147085E-4</v>
      </c>
    </row>
    <row r="717" spans="1:6" x14ac:dyDescent="0.2">
      <c r="A717" s="63" t="s">
        <v>630</v>
      </c>
      <c r="B717" s="63" t="s">
        <v>632</v>
      </c>
      <c r="C717" s="64">
        <v>20</v>
      </c>
      <c r="D717" s="65">
        <v>911139</v>
      </c>
      <c r="E717" s="65">
        <v>54668.34</v>
      </c>
      <c r="F717" s="66">
        <v>7.5411715156974981E-5</v>
      </c>
    </row>
    <row r="718" spans="1:6" x14ac:dyDescent="0.2">
      <c r="A718" s="63" t="s">
        <v>630</v>
      </c>
      <c r="B718" s="63" t="s">
        <v>52</v>
      </c>
      <c r="C718" s="64">
        <v>47</v>
      </c>
      <c r="D718" s="65">
        <v>977982</v>
      </c>
      <c r="E718" s="65">
        <v>58236.38</v>
      </c>
      <c r="F718" s="66">
        <v>8.0333613574755597E-5</v>
      </c>
    </row>
    <row r="719" spans="1:6" x14ac:dyDescent="0.2">
      <c r="A719" s="63" t="s">
        <v>630</v>
      </c>
      <c r="B719" s="63" t="s">
        <v>53</v>
      </c>
      <c r="C719" s="64">
        <v>172</v>
      </c>
      <c r="D719" s="65">
        <v>12463908</v>
      </c>
      <c r="E719" s="65">
        <v>746594.55</v>
      </c>
      <c r="F719" s="66">
        <v>1.0298826622932016E-3</v>
      </c>
    </row>
    <row r="720" spans="1:6" x14ac:dyDescent="0.2">
      <c r="A720" s="63" t="s">
        <v>633</v>
      </c>
      <c r="B720" s="63" t="s">
        <v>634</v>
      </c>
      <c r="C720" s="64">
        <v>104</v>
      </c>
      <c r="D720" s="65">
        <v>8740448</v>
      </c>
      <c r="E720" s="65">
        <v>524134.94</v>
      </c>
      <c r="F720" s="66">
        <v>7.2301289556438283E-4</v>
      </c>
    </row>
    <row r="721" spans="1:6" x14ac:dyDescent="0.2">
      <c r="A721" s="63" t="s">
        <v>633</v>
      </c>
      <c r="B721" s="63" t="s">
        <v>635</v>
      </c>
      <c r="C721" s="64">
        <v>75</v>
      </c>
      <c r="D721" s="65">
        <v>3645949</v>
      </c>
      <c r="E721" s="65">
        <v>216813.55</v>
      </c>
      <c r="F721" s="66">
        <v>2.9908136363336721E-4</v>
      </c>
    </row>
    <row r="722" spans="1:6" x14ac:dyDescent="0.2">
      <c r="A722" s="63" t="s">
        <v>633</v>
      </c>
      <c r="B722" s="63" t="s">
        <v>636</v>
      </c>
      <c r="C722" s="64">
        <v>44</v>
      </c>
      <c r="D722" s="65">
        <v>2887781</v>
      </c>
      <c r="E722" s="65">
        <v>173266.86</v>
      </c>
      <c r="F722" s="66">
        <v>2.3901130146742084E-4</v>
      </c>
    </row>
    <row r="723" spans="1:6" x14ac:dyDescent="0.2">
      <c r="A723" s="63" t="s">
        <v>633</v>
      </c>
      <c r="B723" s="63" t="s">
        <v>637</v>
      </c>
      <c r="C723" s="64">
        <v>34</v>
      </c>
      <c r="D723" s="65">
        <v>3373019</v>
      </c>
      <c r="E723" s="65">
        <v>202381.14</v>
      </c>
      <c r="F723" s="66">
        <v>2.7917271464295197E-4</v>
      </c>
    </row>
    <row r="724" spans="1:6" x14ac:dyDescent="0.2">
      <c r="A724" s="63" t="s">
        <v>633</v>
      </c>
      <c r="B724" s="63" t="s">
        <v>638</v>
      </c>
      <c r="C724" s="64">
        <v>33</v>
      </c>
      <c r="D724" s="65">
        <v>1305716</v>
      </c>
      <c r="E724" s="65">
        <v>78342.960000000006</v>
      </c>
      <c r="F724" s="66">
        <v>1.0806944172942302E-4</v>
      </c>
    </row>
    <row r="725" spans="1:6" x14ac:dyDescent="0.2">
      <c r="A725" s="63" t="s">
        <v>633</v>
      </c>
      <c r="B725" s="63" t="s">
        <v>640</v>
      </c>
      <c r="C725" s="64">
        <v>20</v>
      </c>
      <c r="D725" s="65">
        <v>695658</v>
      </c>
      <c r="E725" s="65">
        <v>41739.480000000003</v>
      </c>
      <c r="F725" s="66">
        <v>5.75771237348757E-5</v>
      </c>
    </row>
    <row r="726" spans="1:6" x14ac:dyDescent="0.2">
      <c r="A726" s="63" t="s">
        <v>633</v>
      </c>
      <c r="B726" s="63" t="s">
        <v>639</v>
      </c>
      <c r="C726" s="64">
        <v>18</v>
      </c>
      <c r="D726" s="65">
        <v>306176</v>
      </c>
      <c r="E726" s="65">
        <v>18370.560000000001</v>
      </c>
      <c r="F726" s="66">
        <v>2.5341092083537169E-5</v>
      </c>
    </row>
    <row r="727" spans="1:6" x14ac:dyDescent="0.2">
      <c r="A727" s="63" t="s">
        <v>633</v>
      </c>
      <c r="B727" s="63" t="s">
        <v>641</v>
      </c>
      <c r="C727" s="64">
        <v>12</v>
      </c>
      <c r="D727" s="65">
        <v>373025</v>
      </c>
      <c r="E727" s="65">
        <v>22381.5</v>
      </c>
      <c r="F727" s="66">
        <v>3.087394464119151E-5</v>
      </c>
    </row>
    <row r="728" spans="1:6" x14ac:dyDescent="0.2">
      <c r="A728" s="63" t="s">
        <v>633</v>
      </c>
      <c r="B728" s="63" t="s">
        <v>52</v>
      </c>
      <c r="C728" s="64">
        <v>20</v>
      </c>
      <c r="D728" s="65">
        <v>1092993</v>
      </c>
      <c r="E728" s="65">
        <v>65575.98</v>
      </c>
      <c r="F728" s="66">
        <v>9.045815411441957E-5</v>
      </c>
    </row>
    <row r="729" spans="1:6" x14ac:dyDescent="0.2">
      <c r="A729" s="63" t="s">
        <v>633</v>
      </c>
      <c r="B729" s="63" t="s">
        <v>53</v>
      </c>
      <c r="C729" s="64">
        <v>360</v>
      </c>
      <c r="D729" s="65">
        <v>22420765</v>
      </c>
      <c r="E729" s="65">
        <v>1343006.97</v>
      </c>
      <c r="F729" s="66">
        <v>1.8525980316115697E-3</v>
      </c>
    </row>
    <row r="730" spans="1:6" x14ac:dyDescent="0.2">
      <c r="A730" s="63" t="s">
        <v>642</v>
      </c>
      <c r="B730" s="63" t="s">
        <v>643</v>
      </c>
      <c r="C730" s="64">
        <v>2272</v>
      </c>
      <c r="D730" s="65">
        <v>626127752</v>
      </c>
      <c r="E730" s="65">
        <v>37479132.310000002</v>
      </c>
      <c r="F730" s="66">
        <v>5.1700228141046502E-2</v>
      </c>
    </row>
    <row r="731" spans="1:6" x14ac:dyDescent="0.2">
      <c r="A731" s="63" t="s">
        <v>642</v>
      </c>
      <c r="B731" s="63" t="s">
        <v>644</v>
      </c>
      <c r="C731" s="64">
        <v>739</v>
      </c>
      <c r="D731" s="65">
        <v>110505366</v>
      </c>
      <c r="E731" s="65">
        <v>6592276.9500000002</v>
      </c>
      <c r="F731" s="66">
        <v>9.093652955061227E-3</v>
      </c>
    </row>
    <row r="732" spans="1:6" x14ac:dyDescent="0.2">
      <c r="A732" s="63" t="s">
        <v>642</v>
      </c>
      <c r="B732" s="63" t="s">
        <v>645</v>
      </c>
      <c r="C732" s="64">
        <v>213</v>
      </c>
      <c r="D732" s="65">
        <v>20792995</v>
      </c>
      <c r="E732" s="65">
        <v>1246178.48</v>
      </c>
      <c r="F732" s="66">
        <v>1.7190289035392706E-3</v>
      </c>
    </row>
    <row r="733" spans="1:6" x14ac:dyDescent="0.2">
      <c r="A733" s="63" t="s">
        <v>642</v>
      </c>
      <c r="B733" s="63" t="s">
        <v>646</v>
      </c>
      <c r="C733" s="64">
        <v>111</v>
      </c>
      <c r="D733" s="65">
        <v>7018746</v>
      </c>
      <c r="E733" s="65">
        <v>412099.41</v>
      </c>
      <c r="F733" s="66">
        <v>5.6846656260785397E-4</v>
      </c>
    </row>
    <row r="734" spans="1:6" x14ac:dyDescent="0.2">
      <c r="A734" s="63" t="s">
        <v>642</v>
      </c>
      <c r="B734" s="63" t="s">
        <v>647</v>
      </c>
      <c r="C734" s="64">
        <v>83</v>
      </c>
      <c r="D734" s="65">
        <v>6515220</v>
      </c>
      <c r="E734" s="65">
        <v>390913.2</v>
      </c>
      <c r="F734" s="66">
        <v>5.3924144924652169E-4</v>
      </c>
    </row>
    <row r="735" spans="1:6" x14ac:dyDescent="0.2">
      <c r="A735" s="63" t="s">
        <v>642</v>
      </c>
      <c r="B735" s="63" t="s">
        <v>648</v>
      </c>
      <c r="C735" s="64">
        <v>76</v>
      </c>
      <c r="D735" s="65">
        <v>21531476</v>
      </c>
      <c r="E735" s="65">
        <v>1287289.06</v>
      </c>
      <c r="F735" s="66">
        <v>1.7757384972254522E-3</v>
      </c>
    </row>
    <row r="736" spans="1:6" x14ac:dyDescent="0.2">
      <c r="A736" s="63" t="s">
        <v>642</v>
      </c>
      <c r="B736" s="63" t="s">
        <v>649</v>
      </c>
      <c r="C736" s="64">
        <v>42</v>
      </c>
      <c r="D736" s="65">
        <v>922153</v>
      </c>
      <c r="E736" s="65">
        <v>55329.18</v>
      </c>
      <c r="F736" s="66">
        <v>7.6323304531086865E-5</v>
      </c>
    </row>
    <row r="737" spans="1:6" x14ac:dyDescent="0.2">
      <c r="A737" s="63" t="s">
        <v>642</v>
      </c>
      <c r="B737" s="63" t="s">
        <v>650</v>
      </c>
      <c r="C737" s="64">
        <v>21</v>
      </c>
      <c r="D737" s="65">
        <v>2801563</v>
      </c>
      <c r="E737" s="65">
        <v>168093.78</v>
      </c>
      <c r="F737" s="66">
        <v>2.3187534607817283E-4</v>
      </c>
    </row>
    <row r="738" spans="1:6" x14ac:dyDescent="0.2">
      <c r="A738" s="63" t="s">
        <v>642</v>
      </c>
      <c r="B738" s="63" t="s">
        <v>651</v>
      </c>
      <c r="C738" s="64">
        <v>21</v>
      </c>
      <c r="D738" s="65">
        <v>963124</v>
      </c>
      <c r="E738" s="65">
        <v>57787.44</v>
      </c>
      <c r="F738" s="66">
        <v>7.9714327615047073E-5</v>
      </c>
    </row>
    <row r="739" spans="1:6" x14ac:dyDescent="0.2">
      <c r="A739" s="63" t="s">
        <v>642</v>
      </c>
      <c r="B739" s="63" t="s">
        <v>652</v>
      </c>
      <c r="C739" s="64">
        <v>16</v>
      </c>
      <c r="D739" s="65">
        <v>389934</v>
      </c>
      <c r="E739" s="65">
        <v>23396.04</v>
      </c>
      <c r="F739" s="66">
        <v>3.2273442074172971E-5</v>
      </c>
    </row>
    <row r="740" spans="1:6" x14ac:dyDescent="0.2">
      <c r="A740" s="63" t="s">
        <v>642</v>
      </c>
      <c r="B740" s="63" t="s">
        <v>653</v>
      </c>
      <c r="C740" s="64">
        <v>15</v>
      </c>
      <c r="D740" s="65">
        <v>409969</v>
      </c>
      <c r="E740" s="65">
        <v>24598.14</v>
      </c>
      <c r="F740" s="66">
        <v>3.3931667342951926E-5</v>
      </c>
    </row>
    <row r="741" spans="1:6" x14ac:dyDescent="0.2">
      <c r="A741" s="63" t="s">
        <v>642</v>
      </c>
      <c r="B741" s="63" t="s">
        <v>654</v>
      </c>
      <c r="C741" s="64">
        <v>13</v>
      </c>
      <c r="D741" s="65">
        <v>88252</v>
      </c>
      <c r="E741" s="65">
        <v>5295.12</v>
      </c>
      <c r="F741" s="66">
        <v>7.3043022920030382E-6</v>
      </c>
    </row>
    <row r="742" spans="1:6" x14ac:dyDescent="0.2">
      <c r="A742" s="63" t="s">
        <v>642</v>
      </c>
      <c r="B742" s="63" t="s">
        <v>52</v>
      </c>
      <c r="C742" s="64">
        <v>89</v>
      </c>
      <c r="D742" s="65">
        <v>15383544</v>
      </c>
      <c r="E742" s="65">
        <v>887153.81</v>
      </c>
      <c r="F742" s="66">
        <v>1.223775779914757E-3</v>
      </c>
    </row>
    <row r="743" spans="1:6" x14ac:dyDescent="0.2">
      <c r="A743" s="63" t="s">
        <v>642</v>
      </c>
      <c r="B743" s="63" t="s">
        <v>53</v>
      </c>
      <c r="C743" s="64">
        <v>3711</v>
      </c>
      <c r="D743" s="65">
        <v>813450094</v>
      </c>
      <c r="E743" s="65">
        <v>48629542.920000002</v>
      </c>
      <c r="F743" s="66">
        <v>6.7081554678575017E-2</v>
      </c>
    </row>
    <row r="744" spans="1:6" x14ac:dyDescent="0.2">
      <c r="A744" s="63" t="s">
        <v>655</v>
      </c>
      <c r="B744" s="63" t="s">
        <v>656</v>
      </c>
      <c r="C744" s="64">
        <v>239</v>
      </c>
      <c r="D744" s="65">
        <v>19518658</v>
      </c>
      <c r="E744" s="65">
        <v>1169256.27</v>
      </c>
      <c r="F744" s="66">
        <v>1.6129193017155273E-3</v>
      </c>
    </row>
    <row r="745" spans="1:6" x14ac:dyDescent="0.2">
      <c r="A745" s="63" t="s">
        <v>655</v>
      </c>
      <c r="B745" s="63" t="s">
        <v>657</v>
      </c>
      <c r="C745" s="64">
        <v>33</v>
      </c>
      <c r="D745" s="65">
        <v>896247</v>
      </c>
      <c r="E745" s="65">
        <v>53772.24</v>
      </c>
      <c r="F745" s="66">
        <v>7.4175598641416522E-5</v>
      </c>
    </row>
    <row r="746" spans="1:6" x14ac:dyDescent="0.2">
      <c r="A746" s="63" t="s">
        <v>655</v>
      </c>
      <c r="B746" s="63" t="s">
        <v>658</v>
      </c>
      <c r="C746" s="64">
        <v>24</v>
      </c>
      <c r="D746" s="65">
        <v>356686</v>
      </c>
      <c r="E746" s="65">
        <v>21401.16</v>
      </c>
      <c r="F746" s="66">
        <v>2.9521624068864112E-5</v>
      </c>
    </row>
    <row r="747" spans="1:6" x14ac:dyDescent="0.2">
      <c r="A747" s="63" t="s">
        <v>655</v>
      </c>
      <c r="B747" s="63" t="s">
        <v>660</v>
      </c>
      <c r="C747" s="64">
        <v>22</v>
      </c>
      <c r="D747" s="65">
        <v>842133</v>
      </c>
      <c r="E747" s="65">
        <v>50527.98</v>
      </c>
      <c r="F747" s="66">
        <v>6.9700335426635035E-5</v>
      </c>
    </row>
    <row r="748" spans="1:6" x14ac:dyDescent="0.2">
      <c r="A748" s="63" t="s">
        <v>655</v>
      </c>
      <c r="B748" s="63" t="s">
        <v>659</v>
      </c>
      <c r="C748" s="64">
        <v>20</v>
      </c>
      <c r="D748" s="65">
        <v>675700</v>
      </c>
      <c r="E748" s="65">
        <v>40542</v>
      </c>
      <c r="F748" s="66">
        <v>5.5925271480606141E-5</v>
      </c>
    </row>
    <row r="749" spans="1:6" x14ac:dyDescent="0.2">
      <c r="A749" s="63" t="s">
        <v>655</v>
      </c>
      <c r="B749" s="63" t="s">
        <v>661</v>
      </c>
      <c r="C749" s="64">
        <v>19</v>
      </c>
      <c r="D749" s="65">
        <v>1080442</v>
      </c>
      <c r="E749" s="65">
        <v>64826.52</v>
      </c>
      <c r="F749" s="66">
        <v>8.9424318734718147E-5</v>
      </c>
    </row>
    <row r="750" spans="1:6" x14ac:dyDescent="0.2">
      <c r="A750" s="63" t="s">
        <v>655</v>
      </c>
      <c r="B750" s="63" t="s">
        <v>655</v>
      </c>
      <c r="C750" s="64">
        <v>13</v>
      </c>
      <c r="D750" s="65">
        <v>141966</v>
      </c>
      <c r="E750" s="65">
        <v>8517.9599999999991</v>
      </c>
      <c r="F750" s="66">
        <v>1.1750017894059094E-5</v>
      </c>
    </row>
    <row r="751" spans="1:6" x14ac:dyDescent="0.2">
      <c r="A751" s="63" t="s">
        <v>655</v>
      </c>
      <c r="B751" s="63" t="s">
        <v>662</v>
      </c>
      <c r="C751" s="64">
        <v>12</v>
      </c>
      <c r="D751" s="65">
        <v>380915</v>
      </c>
      <c r="E751" s="65">
        <v>22854.9</v>
      </c>
      <c r="F751" s="66">
        <v>3.1526971712350289E-5</v>
      </c>
    </row>
    <row r="752" spans="1:6" x14ac:dyDescent="0.2">
      <c r="A752" s="63" t="s">
        <v>655</v>
      </c>
      <c r="B752" s="63" t="s">
        <v>52</v>
      </c>
      <c r="C752" s="64">
        <v>27</v>
      </c>
      <c r="D752" s="65">
        <v>762341</v>
      </c>
      <c r="E752" s="65">
        <v>45419.51</v>
      </c>
      <c r="F752" s="66">
        <v>6.2653505679692792E-5</v>
      </c>
    </row>
    <row r="753" spans="1:6" x14ac:dyDescent="0.2">
      <c r="A753" s="63" t="s">
        <v>655</v>
      </c>
      <c r="B753" s="63" t="s">
        <v>53</v>
      </c>
      <c r="C753" s="64">
        <v>409</v>
      </c>
      <c r="D753" s="65">
        <v>24655088</v>
      </c>
      <c r="E753" s="65">
        <v>1477118.54</v>
      </c>
      <c r="F753" s="66">
        <v>2.0375969453538694E-3</v>
      </c>
    </row>
    <row r="754" spans="1:6" x14ac:dyDescent="0.2">
      <c r="A754" s="63" t="s">
        <v>663</v>
      </c>
      <c r="B754" s="63" t="s">
        <v>664</v>
      </c>
      <c r="C754" s="64">
        <v>308</v>
      </c>
      <c r="D754" s="65">
        <v>49860644</v>
      </c>
      <c r="E754" s="65">
        <v>2983859.98</v>
      </c>
      <c r="F754" s="66">
        <v>4.1160569148442601E-3</v>
      </c>
    </row>
    <row r="755" spans="1:6" x14ac:dyDescent="0.2">
      <c r="A755" s="63" t="s">
        <v>663</v>
      </c>
      <c r="B755" s="63" t="s">
        <v>665</v>
      </c>
      <c r="C755" s="64">
        <v>210</v>
      </c>
      <c r="D755" s="65">
        <v>25164622</v>
      </c>
      <c r="E755" s="65">
        <v>1504262.71</v>
      </c>
      <c r="F755" s="66">
        <v>2.0750407092620564E-3</v>
      </c>
    </row>
    <row r="756" spans="1:6" x14ac:dyDescent="0.2">
      <c r="A756" s="63" t="s">
        <v>663</v>
      </c>
      <c r="B756" s="63" t="s">
        <v>666</v>
      </c>
      <c r="C756" s="64">
        <v>199</v>
      </c>
      <c r="D756" s="65">
        <v>18655722</v>
      </c>
      <c r="E756" s="65">
        <v>1116213.01</v>
      </c>
      <c r="F756" s="66">
        <v>1.5397492875150348E-3</v>
      </c>
    </row>
    <row r="757" spans="1:6" x14ac:dyDescent="0.2">
      <c r="A757" s="63" t="s">
        <v>663</v>
      </c>
      <c r="B757" s="63" t="s">
        <v>667</v>
      </c>
      <c r="C757" s="64">
        <v>123</v>
      </c>
      <c r="D757" s="65">
        <v>9473903</v>
      </c>
      <c r="E757" s="65">
        <v>568434.18000000005</v>
      </c>
      <c r="F757" s="66">
        <v>7.8412105558077396E-4</v>
      </c>
    </row>
    <row r="758" spans="1:6" x14ac:dyDescent="0.2">
      <c r="A758" s="63" t="s">
        <v>663</v>
      </c>
      <c r="B758" s="63" t="s">
        <v>668</v>
      </c>
      <c r="C758" s="64">
        <v>97</v>
      </c>
      <c r="D758" s="65">
        <v>6791909</v>
      </c>
      <c r="E758" s="65">
        <v>407014.23</v>
      </c>
      <c r="F758" s="66">
        <v>5.6145186002712908E-4</v>
      </c>
    </row>
    <row r="759" spans="1:6" x14ac:dyDescent="0.2">
      <c r="A759" s="63" t="s">
        <v>663</v>
      </c>
      <c r="B759" s="63" t="s">
        <v>669</v>
      </c>
      <c r="C759" s="64">
        <v>60</v>
      </c>
      <c r="D759" s="65">
        <v>2468800</v>
      </c>
      <c r="E759" s="65">
        <v>148128</v>
      </c>
      <c r="F759" s="66">
        <v>2.0433374312760165E-4</v>
      </c>
    </row>
    <row r="760" spans="1:6" x14ac:dyDescent="0.2">
      <c r="A760" s="63" t="s">
        <v>663</v>
      </c>
      <c r="B760" s="63" t="s">
        <v>671</v>
      </c>
      <c r="C760" s="64">
        <v>34</v>
      </c>
      <c r="D760" s="65">
        <v>994083</v>
      </c>
      <c r="E760" s="65">
        <v>59644.98</v>
      </c>
      <c r="F760" s="66">
        <v>8.2276693279939909E-5</v>
      </c>
    </row>
    <row r="761" spans="1:6" x14ac:dyDescent="0.2">
      <c r="A761" s="63" t="s">
        <v>663</v>
      </c>
      <c r="B761" s="63" t="s">
        <v>670</v>
      </c>
      <c r="C761" s="64">
        <v>33</v>
      </c>
      <c r="D761" s="65">
        <v>1712941</v>
      </c>
      <c r="E761" s="65">
        <v>102776.46</v>
      </c>
      <c r="F761" s="66">
        <v>1.4177399800985787E-4</v>
      </c>
    </row>
    <row r="762" spans="1:6" x14ac:dyDescent="0.2">
      <c r="A762" s="63" t="s">
        <v>663</v>
      </c>
      <c r="B762" s="63" t="s">
        <v>672</v>
      </c>
      <c r="C762" s="64">
        <v>31</v>
      </c>
      <c r="D762" s="65">
        <v>2234301</v>
      </c>
      <c r="E762" s="65">
        <v>134058.06</v>
      </c>
      <c r="F762" s="66">
        <v>1.8492509988810089E-4</v>
      </c>
    </row>
    <row r="763" spans="1:6" x14ac:dyDescent="0.2">
      <c r="A763" s="63" t="s">
        <v>663</v>
      </c>
      <c r="B763" s="63" t="s">
        <v>565</v>
      </c>
      <c r="C763" s="64">
        <v>21</v>
      </c>
      <c r="D763" s="65">
        <v>201877</v>
      </c>
      <c r="E763" s="65">
        <v>12013.86</v>
      </c>
      <c r="F763" s="66">
        <v>1.6572403483547798E-5</v>
      </c>
    </row>
    <row r="764" spans="1:6" x14ac:dyDescent="0.2">
      <c r="A764" s="63" t="s">
        <v>663</v>
      </c>
      <c r="B764" s="63" t="s">
        <v>674</v>
      </c>
      <c r="C764" s="64">
        <v>18</v>
      </c>
      <c r="D764" s="65">
        <v>1305600</v>
      </c>
      <c r="E764" s="65">
        <v>78336</v>
      </c>
      <c r="F764" s="66">
        <v>1.0805984082444779E-4</v>
      </c>
    </row>
    <row r="765" spans="1:6" x14ac:dyDescent="0.2">
      <c r="A765" s="63" t="s">
        <v>663</v>
      </c>
      <c r="B765" s="63" t="s">
        <v>673</v>
      </c>
      <c r="C765" s="64">
        <v>16</v>
      </c>
      <c r="D765" s="65">
        <v>690386</v>
      </c>
      <c r="E765" s="65">
        <v>41423.160000000003</v>
      </c>
      <c r="F765" s="66">
        <v>5.7140779157036781E-5</v>
      </c>
    </row>
    <row r="766" spans="1:6" x14ac:dyDescent="0.2">
      <c r="A766" s="63" t="s">
        <v>663</v>
      </c>
      <c r="B766" s="63" t="s">
        <v>52</v>
      </c>
      <c r="C766" s="64">
        <v>30</v>
      </c>
      <c r="D766" s="65">
        <v>756155</v>
      </c>
      <c r="E766" s="65">
        <v>44598.86</v>
      </c>
      <c r="F766" s="66">
        <v>6.1521467940050961E-5</v>
      </c>
    </row>
    <row r="767" spans="1:6" x14ac:dyDescent="0.2">
      <c r="A767" s="63" t="s">
        <v>663</v>
      </c>
      <c r="B767" s="63" t="s">
        <v>53</v>
      </c>
      <c r="C767" s="64">
        <v>1180</v>
      </c>
      <c r="D767" s="65">
        <v>120310943</v>
      </c>
      <c r="E767" s="65">
        <v>7200763.4900000002</v>
      </c>
      <c r="F767" s="66">
        <v>9.9330238529398394E-3</v>
      </c>
    </row>
    <row r="768" spans="1:6" x14ac:dyDescent="0.2">
      <c r="A768" s="63" t="s">
        <v>675</v>
      </c>
      <c r="B768" s="63" t="s">
        <v>676</v>
      </c>
      <c r="C768" s="64">
        <v>1181</v>
      </c>
      <c r="D768" s="65">
        <v>278781409</v>
      </c>
      <c r="E768" s="65">
        <v>16658384.26</v>
      </c>
      <c r="F768" s="66">
        <v>2.2979247747243751E-2</v>
      </c>
    </row>
    <row r="769" spans="1:6" x14ac:dyDescent="0.2">
      <c r="A769" s="63" t="s">
        <v>675</v>
      </c>
      <c r="B769" s="63" t="s">
        <v>677</v>
      </c>
      <c r="C769" s="64">
        <v>205</v>
      </c>
      <c r="D769" s="65">
        <v>19771327</v>
      </c>
      <c r="E769" s="65">
        <v>1185854.18</v>
      </c>
      <c r="F769" s="66">
        <v>1.635815128827181E-3</v>
      </c>
    </row>
    <row r="770" spans="1:6" x14ac:dyDescent="0.2">
      <c r="A770" s="63" t="s">
        <v>675</v>
      </c>
      <c r="B770" s="63" t="s">
        <v>678</v>
      </c>
      <c r="C770" s="64">
        <v>156</v>
      </c>
      <c r="D770" s="65">
        <v>10963378</v>
      </c>
      <c r="E770" s="65">
        <v>654354.85</v>
      </c>
      <c r="F770" s="66">
        <v>9.0264349639636191E-4</v>
      </c>
    </row>
    <row r="771" spans="1:6" x14ac:dyDescent="0.2">
      <c r="A771" s="63" t="s">
        <v>675</v>
      </c>
      <c r="B771" s="63" t="s">
        <v>679</v>
      </c>
      <c r="C771" s="64">
        <v>95</v>
      </c>
      <c r="D771" s="65">
        <v>4817236</v>
      </c>
      <c r="E771" s="65">
        <v>289034.15999999997</v>
      </c>
      <c r="F771" s="66">
        <v>3.9870538861351069E-4</v>
      </c>
    </row>
    <row r="772" spans="1:6" x14ac:dyDescent="0.2">
      <c r="A772" s="63" t="s">
        <v>675</v>
      </c>
      <c r="B772" s="63" t="s">
        <v>680</v>
      </c>
      <c r="C772" s="64">
        <v>39</v>
      </c>
      <c r="D772" s="65">
        <v>3044166</v>
      </c>
      <c r="E772" s="65">
        <v>182649.96</v>
      </c>
      <c r="F772" s="66">
        <v>2.5195472840318318E-4</v>
      </c>
    </row>
    <row r="773" spans="1:6" x14ac:dyDescent="0.2">
      <c r="A773" s="63" t="s">
        <v>675</v>
      </c>
      <c r="B773" s="63" t="s">
        <v>681</v>
      </c>
      <c r="C773" s="64">
        <v>37</v>
      </c>
      <c r="D773" s="65">
        <v>1318349</v>
      </c>
      <c r="E773" s="65">
        <v>79100.94</v>
      </c>
      <c r="F773" s="66">
        <v>1.0911502994107684E-4</v>
      </c>
    </row>
    <row r="774" spans="1:6" x14ac:dyDescent="0.2">
      <c r="A774" s="63" t="s">
        <v>675</v>
      </c>
      <c r="B774" s="63" t="s">
        <v>683</v>
      </c>
      <c r="C774" s="64">
        <v>35</v>
      </c>
      <c r="D774" s="65">
        <v>1741064</v>
      </c>
      <c r="E774" s="65">
        <v>104463.84</v>
      </c>
      <c r="F774" s="66">
        <v>1.4410163810139122E-4</v>
      </c>
    </row>
    <row r="775" spans="1:6" x14ac:dyDescent="0.2">
      <c r="A775" s="63" t="s">
        <v>675</v>
      </c>
      <c r="B775" s="63" t="s">
        <v>682</v>
      </c>
      <c r="C775" s="64">
        <v>33</v>
      </c>
      <c r="D775" s="65">
        <v>1203309</v>
      </c>
      <c r="E775" s="65">
        <v>72198.539999999994</v>
      </c>
      <c r="F775" s="66">
        <v>9.9593580731177576E-5</v>
      </c>
    </row>
    <row r="776" spans="1:6" x14ac:dyDescent="0.2">
      <c r="A776" s="63" t="s">
        <v>675</v>
      </c>
      <c r="B776" s="63" t="s">
        <v>684</v>
      </c>
      <c r="C776" s="64">
        <v>29</v>
      </c>
      <c r="D776" s="65">
        <v>1168176</v>
      </c>
      <c r="E776" s="65">
        <v>70090.559999999998</v>
      </c>
      <c r="F776" s="66">
        <v>9.6685748020021534E-5</v>
      </c>
    </row>
    <row r="777" spans="1:6" x14ac:dyDescent="0.2">
      <c r="A777" s="63" t="s">
        <v>675</v>
      </c>
      <c r="B777" s="63" t="s">
        <v>686</v>
      </c>
      <c r="C777" s="64">
        <v>23</v>
      </c>
      <c r="D777" s="65">
        <v>492354</v>
      </c>
      <c r="E777" s="65">
        <v>29541.24</v>
      </c>
      <c r="F777" s="66">
        <v>4.0750379035906992E-5</v>
      </c>
    </row>
    <row r="778" spans="1:6" x14ac:dyDescent="0.2">
      <c r="A778" s="63" t="s">
        <v>675</v>
      </c>
      <c r="B778" s="63" t="s">
        <v>685</v>
      </c>
      <c r="C778" s="64">
        <v>22</v>
      </c>
      <c r="D778" s="65">
        <v>451773</v>
      </c>
      <c r="E778" s="65">
        <v>27106.38</v>
      </c>
      <c r="F778" s="66">
        <v>3.7391634856604822E-5</v>
      </c>
    </row>
    <row r="779" spans="1:6" x14ac:dyDescent="0.2">
      <c r="A779" s="63" t="s">
        <v>675</v>
      </c>
      <c r="B779" s="63" t="s">
        <v>687</v>
      </c>
      <c r="C779" s="64">
        <v>18</v>
      </c>
      <c r="D779" s="65">
        <v>381331</v>
      </c>
      <c r="E779" s="65">
        <v>22879.86</v>
      </c>
      <c r="F779" s="66">
        <v>3.1561402543985529E-5</v>
      </c>
    </row>
    <row r="780" spans="1:6" x14ac:dyDescent="0.2">
      <c r="A780" s="63" t="s">
        <v>675</v>
      </c>
      <c r="B780" s="63" t="s">
        <v>688</v>
      </c>
      <c r="C780" s="64">
        <v>16</v>
      </c>
      <c r="D780" s="65">
        <v>168729</v>
      </c>
      <c r="E780" s="65">
        <v>10123.74</v>
      </c>
      <c r="F780" s="66">
        <v>1.3965095651400314E-5</v>
      </c>
    </row>
    <row r="781" spans="1:6" x14ac:dyDescent="0.2">
      <c r="A781" s="63" t="s">
        <v>675</v>
      </c>
      <c r="B781" s="63" t="s">
        <v>52</v>
      </c>
      <c r="C781" s="64">
        <v>32</v>
      </c>
      <c r="D781" s="65">
        <v>3859170</v>
      </c>
      <c r="E781" s="65">
        <v>199507.79</v>
      </c>
      <c r="F781" s="66">
        <v>2.752090996558078E-4</v>
      </c>
    </row>
    <row r="782" spans="1:6" x14ac:dyDescent="0.2">
      <c r="A782" s="63" t="s">
        <v>675</v>
      </c>
      <c r="B782" s="63" t="s">
        <v>53</v>
      </c>
      <c r="C782" s="64">
        <v>1921</v>
      </c>
      <c r="D782" s="65">
        <v>328161771</v>
      </c>
      <c r="E782" s="65">
        <v>19585290.300000001</v>
      </c>
      <c r="F782" s="66">
        <v>2.7016740098021363E-2</v>
      </c>
    </row>
    <row r="783" spans="1:6" x14ac:dyDescent="0.2">
      <c r="A783" s="63" t="s">
        <v>689</v>
      </c>
      <c r="B783" s="63" t="s">
        <v>690</v>
      </c>
      <c r="C783" s="64">
        <v>97</v>
      </c>
      <c r="D783" s="65">
        <v>11768709</v>
      </c>
      <c r="E783" s="65">
        <v>702798.29</v>
      </c>
      <c r="F783" s="66">
        <v>9.6946833319411382E-4</v>
      </c>
    </row>
    <row r="784" spans="1:6" x14ac:dyDescent="0.2">
      <c r="A784" s="63" t="s">
        <v>689</v>
      </c>
      <c r="B784" s="63" t="s">
        <v>689</v>
      </c>
      <c r="C784" s="64">
        <v>85</v>
      </c>
      <c r="D784" s="65">
        <v>5100578</v>
      </c>
      <c r="E784" s="65">
        <v>305980.56</v>
      </c>
      <c r="F784" s="66">
        <v>4.2208193689970635E-4</v>
      </c>
    </row>
    <row r="785" spans="1:6" x14ac:dyDescent="0.2">
      <c r="A785" s="63" t="s">
        <v>689</v>
      </c>
      <c r="B785" s="63" t="s">
        <v>691</v>
      </c>
      <c r="C785" s="64">
        <v>60</v>
      </c>
      <c r="D785" s="65">
        <v>2758910</v>
      </c>
      <c r="E785" s="65">
        <v>165534.6</v>
      </c>
      <c r="F785" s="66">
        <v>2.2834510987207205E-4</v>
      </c>
    </row>
    <row r="786" spans="1:6" x14ac:dyDescent="0.2">
      <c r="A786" s="63" t="s">
        <v>689</v>
      </c>
      <c r="B786" s="63" t="s">
        <v>692</v>
      </c>
      <c r="C786" s="64">
        <v>55</v>
      </c>
      <c r="D786" s="65">
        <v>2336751</v>
      </c>
      <c r="E786" s="65">
        <v>140205.06</v>
      </c>
      <c r="F786" s="66">
        <v>1.9340451984250093E-4</v>
      </c>
    </row>
    <row r="787" spans="1:6" x14ac:dyDescent="0.2">
      <c r="A787" s="63" t="s">
        <v>689</v>
      </c>
      <c r="B787" s="63" t="s">
        <v>693</v>
      </c>
      <c r="C787" s="64">
        <v>32</v>
      </c>
      <c r="D787" s="65">
        <v>2349059</v>
      </c>
      <c r="E787" s="65">
        <v>140943.54</v>
      </c>
      <c r="F787" s="66">
        <v>1.9442320896693975E-4</v>
      </c>
    </row>
    <row r="788" spans="1:6" x14ac:dyDescent="0.2">
      <c r="A788" s="63" t="s">
        <v>689</v>
      </c>
      <c r="B788" s="63" t="s">
        <v>694</v>
      </c>
      <c r="C788" s="64">
        <v>18</v>
      </c>
      <c r="D788" s="65">
        <v>355570</v>
      </c>
      <c r="E788" s="65">
        <v>21334.2</v>
      </c>
      <c r="F788" s="66">
        <v>2.9429256741688804E-5</v>
      </c>
    </row>
    <row r="789" spans="1:6" x14ac:dyDescent="0.2">
      <c r="A789" s="63" t="s">
        <v>689</v>
      </c>
      <c r="B789" s="63" t="s">
        <v>696</v>
      </c>
      <c r="C789" s="64">
        <v>11</v>
      </c>
      <c r="D789" s="65">
        <v>174085</v>
      </c>
      <c r="E789" s="65">
        <v>10445.1</v>
      </c>
      <c r="F789" s="66">
        <v>1.440839260870404E-5</v>
      </c>
    </row>
    <row r="790" spans="1:6" x14ac:dyDescent="0.2">
      <c r="A790" s="63" t="s">
        <v>689</v>
      </c>
      <c r="B790" s="63" t="s">
        <v>695</v>
      </c>
      <c r="C790" s="64">
        <v>11</v>
      </c>
      <c r="D790" s="65">
        <v>216019</v>
      </c>
      <c r="E790" s="65">
        <v>12961.14</v>
      </c>
      <c r="F790" s="66">
        <v>1.7879119757242943E-5</v>
      </c>
    </row>
    <row r="791" spans="1:6" x14ac:dyDescent="0.2">
      <c r="A791" s="63" t="s">
        <v>689</v>
      </c>
      <c r="B791" s="63" t="s">
        <v>52</v>
      </c>
      <c r="C791" s="64">
        <v>39</v>
      </c>
      <c r="D791" s="65">
        <v>934243</v>
      </c>
      <c r="E791" s="65">
        <v>55860.91</v>
      </c>
      <c r="F791" s="66">
        <v>7.7056794359027831E-5</v>
      </c>
    </row>
    <row r="792" spans="1:6" x14ac:dyDescent="0.2">
      <c r="A792" s="63" t="s">
        <v>689</v>
      </c>
      <c r="B792" s="63" t="s">
        <v>53</v>
      </c>
      <c r="C792" s="64">
        <v>408</v>
      </c>
      <c r="D792" s="65">
        <v>25993924</v>
      </c>
      <c r="E792" s="65">
        <v>1556063.4</v>
      </c>
      <c r="F792" s="66">
        <v>2.1464966722419964E-3</v>
      </c>
    </row>
    <row r="793" spans="1:6" x14ac:dyDescent="0.2">
      <c r="A793" s="63" t="s">
        <v>697</v>
      </c>
      <c r="B793" s="63" t="s">
        <v>698</v>
      </c>
      <c r="C793" s="64">
        <v>91</v>
      </c>
      <c r="D793" s="65">
        <v>4119853</v>
      </c>
      <c r="E793" s="65">
        <v>247094.09</v>
      </c>
      <c r="F793" s="66">
        <v>3.4085156293481642E-4</v>
      </c>
    </row>
    <row r="794" spans="1:6" x14ac:dyDescent="0.2">
      <c r="A794" s="63" t="s">
        <v>697</v>
      </c>
      <c r="B794" s="63" t="s">
        <v>699</v>
      </c>
      <c r="C794" s="64">
        <v>58</v>
      </c>
      <c r="D794" s="65">
        <v>3148790</v>
      </c>
      <c r="E794" s="65">
        <v>188920.15</v>
      </c>
      <c r="F794" s="66">
        <v>2.606040816167637E-4</v>
      </c>
    </row>
    <row r="795" spans="1:6" x14ac:dyDescent="0.2">
      <c r="A795" s="63" t="s">
        <v>697</v>
      </c>
      <c r="B795" s="63" t="s">
        <v>700</v>
      </c>
      <c r="C795" s="64">
        <v>12</v>
      </c>
      <c r="D795" s="65">
        <v>339561</v>
      </c>
      <c r="E795" s="65">
        <v>20373.66</v>
      </c>
      <c r="F795" s="66">
        <v>2.8104249088687438E-5</v>
      </c>
    </row>
    <row r="796" spans="1:6" x14ac:dyDescent="0.2">
      <c r="A796" s="63" t="s">
        <v>697</v>
      </c>
      <c r="B796" s="63" t="s">
        <v>52</v>
      </c>
      <c r="C796" s="64">
        <v>30</v>
      </c>
      <c r="D796" s="65">
        <v>363623</v>
      </c>
      <c r="E796" s="65">
        <v>21572.67</v>
      </c>
      <c r="F796" s="66">
        <v>2.9758211886723091E-5</v>
      </c>
    </row>
    <row r="797" spans="1:6" x14ac:dyDescent="0.2">
      <c r="A797" s="63" t="s">
        <v>697</v>
      </c>
      <c r="B797" s="63" t="s">
        <v>53</v>
      </c>
      <c r="C797" s="64">
        <v>191</v>
      </c>
      <c r="D797" s="65">
        <v>7971827</v>
      </c>
      <c r="E797" s="65">
        <v>477960.57</v>
      </c>
      <c r="F797" s="66">
        <v>6.5931810552699067E-4</v>
      </c>
    </row>
    <row r="798" spans="1:6" x14ac:dyDescent="0.2">
      <c r="A798" s="63" t="s">
        <v>365</v>
      </c>
      <c r="B798" s="63" t="s">
        <v>701</v>
      </c>
      <c r="C798" s="64">
        <v>257</v>
      </c>
      <c r="D798" s="65">
        <v>37383828</v>
      </c>
      <c r="E798" s="65">
        <v>2236983.9700000002</v>
      </c>
      <c r="F798" s="66">
        <v>3.0857859952645185E-3</v>
      </c>
    </row>
    <row r="799" spans="1:6" x14ac:dyDescent="0.2">
      <c r="A799" s="63" t="s">
        <v>365</v>
      </c>
      <c r="B799" s="63" t="s">
        <v>702</v>
      </c>
      <c r="C799" s="64">
        <v>46</v>
      </c>
      <c r="D799" s="65">
        <v>1876934</v>
      </c>
      <c r="E799" s="65">
        <v>112616.04</v>
      </c>
      <c r="F799" s="66">
        <v>1.5534711188571851E-4</v>
      </c>
    </row>
    <row r="800" spans="1:6" x14ac:dyDescent="0.2">
      <c r="A800" s="63" t="s">
        <v>365</v>
      </c>
      <c r="B800" s="63" t="s">
        <v>52</v>
      </c>
      <c r="C800" s="64">
        <v>34</v>
      </c>
      <c r="D800" s="65">
        <v>1087937</v>
      </c>
      <c r="E800" s="65">
        <v>64507.35</v>
      </c>
      <c r="F800" s="66">
        <v>8.8984042751824732E-5</v>
      </c>
    </row>
    <row r="801" spans="1:6" x14ac:dyDescent="0.2">
      <c r="A801" s="63" t="s">
        <v>365</v>
      </c>
      <c r="B801" s="63" t="s">
        <v>53</v>
      </c>
      <c r="C801" s="64">
        <v>337</v>
      </c>
      <c r="D801" s="65">
        <v>40348699</v>
      </c>
      <c r="E801" s="65">
        <v>2414107.36</v>
      </c>
      <c r="F801" s="66">
        <v>3.3301171499020613E-3</v>
      </c>
    </row>
    <row r="802" spans="1:6" x14ac:dyDescent="0.2">
      <c r="A802" s="63" t="s">
        <v>703</v>
      </c>
      <c r="B802" s="63" t="s">
        <v>704</v>
      </c>
      <c r="C802" s="64">
        <v>98</v>
      </c>
      <c r="D802" s="65">
        <v>5407451</v>
      </c>
      <c r="E802" s="65">
        <v>323384.06</v>
      </c>
      <c r="F802" s="66">
        <v>4.4608902737902975E-4</v>
      </c>
    </row>
    <row r="803" spans="1:6" x14ac:dyDescent="0.2">
      <c r="A803" s="63" t="s">
        <v>703</v>
      </c>
      <c r="B803" s="63" t="s">
        <v>708</v>
      </c>
      <c r="C803" s="64">
        <v>27</v>
      </c>
      <c r="D803" s="65">
        <v>746559</v>
      </c>
      <c r="E803" s="65">
        <v>44793.54</v>
      </c>
      <c r="F803" s="66">
        <v>6.1790017391282875E-5</v>
      </c>
    </row>
    <row r="804" spans="1:6" x14ac:dyDescent="0.2">
      <c r="A804" s="63" t="s">
        <v>703</v>
      </c>
      <c r="B804" s="63" t="s">
        <v>705</v>
      </c>
      <c r="C804" s="64">
        <v>25</v>
      </c>
      <c r="D804" s="65">
        <v>852111</v>
      </c>
      <c r="E804" s="65">
        <v>51115.17</v>
      </c>
      <c r="F804" s="66">
        <v>7.0510329017496286E-5</v>
      </c>
    </row>
    <row r="805" spans="1:6" x14ac:dyDescent="0.2">
      <c r="A805" s="63" t="s">
        <v>703</v>
      </c>
      <c r="B805" s="63" t="s">
        <v>707</v>
      </c>
      <c r="C805" s="64">
        <v>23</v>
      </c>
      <c r="D805" s="65">
        <v>3363743</v>
      </c>
      <c r="E805" s="65">
        <v>201824.58</v>
      </c>
      <c r="F805" s="66">
        <v>2.7840497331062383E-4</v>
      </c>
    </row>
    <row r="806" spans="1:6" x14ac:dyDescent="0.2">
      <c r="A806" s="63" t="s">
        <v>703</v>
      </c>
      <c r="B806" s="63" t="s">
        <v>706</v>
      </c>
      <c r="C806" s="64">
        <v>20</v>
      </c>
      <c r="D806" s="65">
        <v>711224</v>
      </c>
      <c r="E806" s="65">
        <v>42669.24</v>
      </c>
      <c r="F806" s="66">
        <v>5.8859672213288404E-5</v>
      </c>
    </row>
    <row r="807" spans="1:6" x14ac:dyDescent="0.2">
      <c r="A807" s="63" t="s">
        <v>703</v>
      </c>
      <c r="B807" s="63" t="s">
        <v>709</v>
      </c>
      <c r="C807" s="64">
        <v>15</v>
      </c>
      <c r="D807" s="65">
        <v>593069</v>
      </c>
      <c r="E807" s="65">
        <v>35584.14</v>
      </c>
      <c r="F807" s="66">
        <v>4.9086199247789848E-5</v>
      </c>
    </row>
    <row r="808" spans="1:6" x14ac:dyDescent="0.2">
      <c r="A808" s="63" t="s">
        <v>703</v>
      </c>
      <c r="B808" s="63" t="s">
        <v>710</v>
      </c>
      <c r="C808" s="64">
        <v>12</v>
      </c>
      <c r="D808" s="65">
        <v>73467</v>
      </c>
      <c r="E808" s="65">
        <v>4408.0200000000004</v>
      </c>
      <c r="F808" s="66">
        <v>6.0806007397745914E-6</v>
      </c>
    </row>
    <row r="809" spans="1:6" x14ac:dyDescent="0.2">
      <c r="A809" s="63" t="s">
        <v>703</v>
      </c>
      <c r="B809" s="63" t="s">
        <v>52</v>
      </c>
      <c r="C809" s="64">
        <v>43</v>
      </c>
      <c r="D809" s="65">
        <v>1815289</v>
      </c>
      <c r="E809" s="65">
        <v>107464.94</v>
      </c>
      <c r="F809" s="66">
        <v>1.4824147659580313E-4</v>
      </c>
    </row>
    <row r="810" spans="1:6" x14ac:dyDescent="0.2">
      <c r="A810" s="63" t="s">
        <v>703</v>
      </c>
      <c r="B810" s="63" t="s">
        <v>53</v>
      </c>
      <c r="C810" s="64">
        <v>263</v>
      </c>
      <c r="D810" s="65">
        <v>13562913</v>
      </c>
      <c r="E810" s="65">
        <v>811243.69</v>
      </c>
      <c r="F810" s="66">
        <v>1.1190622958950887E-3</v>
      </c>
    </row>
    <row r="811" spans="1:6" x14ac:dyDescent="0.2">
      <c r="A811" s="63" t="s">
        <v>496</v>
      </c>
      <c r="B811" s="63" t="s">
        <v>711</v>
      </c>
      <c r="C811" s="64">
        <v>623</v>
      </c>
      <c r="D811" s="65">
        <v>111069464</v>
      </c>
      <c r="E811" s="65">
        <v>6650026.9299999997</v>
      </c>
      <c r="F811" s="66">
        <v>9.1733156088400127E-3</v>
      </c>
    </row>
    <row r="812" spans="1:6" x14ac:dyDescent="0.2">
      <c r="A812" s="63" t="s">
        <v>496</v>
      </c>
      <c r="B812" s="63" t="s">
        <v>712</v>
      </c>
      <c r="C812" s="64">
        <v>30</v>
      </c>
      <c r="D812" s="65">
        <v>1378021</v>
      </c>
      <c r="E812" s="65">
        <v>82681.259999999995</v>
      </c>
      <c r="F812" s="66">
        <v>1.1405386788660107E-4</v>
      </c>
    </row>
    <row r="813" spans="1:6" x14ac:dyDescent="0.2">
      <c r="A813" s="63" t="s">
        <v>496</v>
      </c>
      <c r="B813" s="63" t="s">
        <v>713</v>
      </c>
      <c r="C813" s="64">
        <v>24</v>
      </c>
      <c r="D813" s="65">
        <v>473281</v>
      </c>
      <c r="E813" s="65">
        <v>28396.86</v>
      </c>
      <c r="F813" s="66">
        <v>3.9171775065284524E-5</v>
      </c>
    </row>
    <row r="814" spans="1:6" x14ac:dyDescent="0.2">
      <c r="A814" s="63" t="s">
        <v>496</v>
      </c>
      <c r="B814" s="63" t="s">
        <v>519</v>
      </c>
      <c r="C814" s="64">
        <v>23</v>
      </c>
      <c r="D814" s="65">
        <v>1579735</v>
      </c>
      <c r="E814" s="65">
        <v>94784.1</v>
      </c>
      <c r="F814" s="66">
        <v>1.3074901397427163E-4</v>
      </c>
    </row>
    <row r="815" spans="1:6" x14ac:dyDescent="0.2">
      <c r="A815" s="63" t="s">
        <v>496</v>
      </c>
      <c r="B815" s="63" t="s">
        <v>714</v>
      </c>
      <c r="C815" s="64">
        <v>15</v>
      </c>
      <c r="D815" s="65">
        <v>255497</v>
      </c>
      <c r="E815" s="65">
        <v>15329.82</v>
      </c>
      <c r="F815" s="66">
        <v>2.114657257285841E-5</v>
      </c>
    </row>
    <row r="816" spans="1:6" x14ac:dyDescent="0.2">
      <c r="A816" s="63" t="s">
        <v>496</v>
      </c>
      <c r="B816" s="63" t="s">
        <v>52</v>
      </c>
      <c r="C816" s="64">
        <v>25</v>
      </c>
      <c r="D816" s="65">
        <v>1064685</v>
      </c>
      <c r="E816" s="65">
        <v>56934.39</v>
      </c>
      <c r="F816" s="66">
        <v>7.8537596007417177E-5</v>
      </c>
    </row>
    <row r="817" spans="1:6" x14ac:dyDescent="0.2">
      <c r="A817" s="63" t="s">
        <v>496</v>
      </c>
      <c r="B817" s="63" t="s">
        <v>53</v>
      </c>
      <c r="C817" s="64">
        <v>740</v>
      </c>
      <c r="D817" s="65">
        <v>115820683</v>
      </c>
      <c r="E817" s="65">
        <v>6928153.3600000003</v>
      </c>
      <c r="F817" s="66">
        <v>9.5569744343464453E-3</v>
      </c>
    </row>
    <row r="818" spans="1:6" x14ac:dyDescent="0.2">
      <c r="A818" s="63" t="s">
        <v>715</v>
      </c>
      <c r="B818" s="63" t="s">
        <v>716</v>
      </c>
      <c r="C818" s="64">
        <v>479</v>
      </c>
      <c r="D818" s="65">
        <v>68426285</v>
      </c>
      <c r="E818" s="65">
        <v>4097785.22</v>
      </c>
      <c r="F818" s="66">
        <v>5.6526503600640163E-3</v>
      </c>
    </row>
    <row r="819" spans="1:6" x14ac:dyDescent="0.2">
      <c r="A819" s="63" t="s">
        <v>715</v>
      </c>
      <c r="B819" s="63" t="s">
        <v>717</v>
      </c>
      <c r="C819" s="64">
        <v>195</v>
      </c>
      <c r="D819" s="65">
        <v>27159929</v>
      </c>
      <c r="E819" s="65">
        <v>1629595.74</v>
      </c>
      <c r="F819" s="66">
        <v>2.2479301505386822E-3</v>
      </c>
    </row>
    <row r="820" spans="1:6" x14ac:dyDescent="0.2">
      <c r="A820" s="63" t="s">
        <v>715</v>
      </c>
      <c r="B820" s="63" t="s">
        <v>611</v>
      </c>
      <c r="C820" s="64">
        <v>107</v>
      </c>
      <c r="D820" s="65">
        <v>7415133</v>
      </c>
      <c r="E820" s="65">
        <v>444907.98</v>
      </c>
      <c r="F820" s="66">
        <v>6.1372402854787842E-4</v>
      </c>
    </row>
    <row r="821" spans="1:6" x14ac:dyDescent="0.2">
      <c r="A821" s="63" t="s">
        <v>715</v>
      </c>
      <c r="B821" s="63" t="s">
        <v>718</v>
      </c>
      <c r="C821" s="64">
        <v>37</v>
      </c>
      <c r="D821" s="65">
        <v>1529873</v>
      </c>
      <c r="E821" s="65">
        <v>91792.38</v>
      </c>
      <c r="F821" s="66">
        <v>1.2662211463053036E-4</v>
      </c>
    </row>
    <row r="822" spans="1:6" x14ac:dyDescent="0.2">
      <c r="A822" s="63" t="s">
        <v>715</v>
      </c>
      <c r="B822" s="63" t="s">
        <v>719</v>
      </c>
      <c r="C822" s="64">
        <v>34</v>
      </c>
      <c r="D822" s="65">
        <v>1483958</v>
      </c>
      <c r="E822" s="65">
        <v>89037.48</v>
      </c>
      <c r="F822" s="66">
        <v>1.2282189435521284E-4</v>
      </c>
    </row>
    <row r="823" spans="1:6" x14ac:dyDescent="0.2">
      <c r="A823" s="63" t="s">
        <v>715</v>
      </c>
      <c r="B823" s="63" t="s">
        <v>720</v>
      </c>
      <c r="C823" s="64">
        <v>20</v>
      </c>
      <c r="D823" s="65">
        <v>4033075</v>
      </c>
      <c r="E823" s="65">
        <v>241984.5</v>
      </c>
      <c r="F823" s="66">
        <v>3.3380318821465976E-4</v>
      </c>
    </row>
    <row r="824" spans="1:6" x14ac:dyDescent="0.2">
      <c r="A824" s="63" t="s">
        <v>715</v>
      </c>
      <c r="B824" s="63" t="s">
        <v>721</v>
      </c>
      <c r="C824" s="64">
        <v>19</v>
      </c>
      <c r="D824" s="65">
        <v>659951</v>
      </c>
      <c r="E824" s="65">
        <v>39597.06</v>
      </c>
      <c r="F824" s="66">
        <v>5.4621783097376791E-5</v>
      </c>
    </row>
    <row r="825" spans="1:6" x14ac:dyDescent="0.2">
      <c r="A825" s="63" t="s">
        <v>715</v>
      </c>
      <c r="B825" s="63" t="s">
        <v>722</v>
      </c>
      <c r="C825" s="64">
        <v>15</v>
      </c>
      <c r="D825" s="65">
        <v>717533</v>
      </c>
      <c r="E825" s="65">
        <v>43051.98</v>
      </c>
      <c r="F825" s="66">
        <v>5.9387639220502836E-5</v>
      </c>
    </row>
    <row r="826" spans="1:6" x14ac:dyDescent="0.2">
      <c r="A826" s="63" t="s">
        <v>715</v>
      </c>
      <c r="B826" s="63" t="s">
        <v>226</v>
      </c>
      <c r="C826" s="64">
        <v>11</v>
      </c>
      <c r="D826" s="65">
        <v>371309</v>
      </c>
      <c r="E826" s="65">
        <v>19823.560000000001</v>
      </c>
      <c r="F826" s="66">
        <v>2.7345418941149543E-5</v>
      </c>
    </row>
    <row r="827" spans="1:6" x14ac:dyDescent="0.2">
      <c r="A827" s="63" t="s">
        <v>715</v>
      </c>
      <c r="B827" s="63" t="s">
        <v>723</v>
      </c>
      <c r="C827" s="64">
        <v>10</v>
      </c>
      <c r="D827" s="65">
        <v>362456</v>
      </c>
      <c r="E827" s="65">
        <v>21747.360000000001</v>
      </c>
      <c r="F827" s="66">
        <v>2.9999186324958678E-5</v>
      </c>
    </row>
    <row r="828" spans="1:6" x14ac:dyDescent="0.2">
      <c r="A828" s="63" t="s">
        <v>715</v>
      </c>
      <c r="B828" s="63" t="s">
        <v>52</v>
      </c>
      <c r="C828" s="64">
        <v>74</v>
      </c>
      <c r="D828" s="65">
        <v>5397163</v>
      </c>
      <c r="E828" s="65">
        <v>323685.01</v>
      </c>
      <c r="F828" s="66">
        <v>4.4650416995838175E-4</v>
      </c>
    </row>
    <row r="829" spans="1:6" x14ac:dyDescent="0.2">
      <c r="A829" s="63" t="s">
        <v>715</v>
      </c>
      <c r="B829" s="63" t="s">
        <v>53</v>
      </c>
      <c r="C829" s="64">
        <v>1001</v>
      </c>
      <c r="D829" s="65">
        <v>117556665</v>
      </c>
      <c r="E829" s="65">
        <v>7043008.2699999996</v>
      </c>
      <c r="F829" s="66">
        <v>9.7154099338933493E-3</v>
      </c>
    </row>
    <row r="830" spans="1:6" x14ac:dyDescent="0.2">
      <c r="A830" s="63" t="s">
        <v>724</v>
      </c>
      <c r="B830" s="63" t="s">
        <v>724</v>
      </c>
      <c r="C830" s="64">
        <v>294</v>
      </c>
      <c r="D830" s="65">
        <v>31296199</v>
      </c>
      <c r="E830" s="65">
        <v>1875643.61</v>
      </c>
      <c r="F830" s="66">
        <v>2.5873385153695957E-3</v>
      </c>
    </row>
    <row r="831" spans="1:6" x14ac:dyDescent="0.2">
      <c r="A831" s="63" t="s">
        <v>724</v>
      </c>
      <c r="B831" s="63" t="s">
        <v>725</v>
      </c>
      <c r="C831" s="64">
        <v>186</v>
      </c>
      <c r="D831" s="65">
        <v>18774621</v>
      </c>
      <c r="E831" s="65">
        <v>1125209.45</v>
      </c>
      <c r="F831" s="66">
        <v>1.5521593400373321E-3</v>
      </c>
    </row>
    <row r="832" spans="1:6" x14ac:dyDescent="0.2">
      <c r="A832" s="63" t="s">
        <v>724</v>
      </c>
      <c r="B832" s="63" t="s">
        <v>726</v>
      </c>
      <c r="C832" s="64">
        <v>84</v>
      </c>
      <c r="D832" s="65">
        <v>7050829</v>
      </c>
      <c r="E832" s="65">
        <v>417289.95</v>
      </c>
      <c r="F832" s="66">
        <v>5.7562660302596226E-4</v>
      </c>
    </row>
    <row r="833" spans="1:6" x14ac:dyDescent="0.2">
      <c r="A833" s="63" t="s">
        <v>724</v>
      </c>
      <c r="B833" s="63" t="s">
        <v>727</v>
      </c>
      <c r="C833" s="64">
        <v>76</v>
      </c>
      <c r="D833" s="65">
        <v>4150684</v>
      </c>
      <c r="E833" s="65">
        <v>249041.04</v>
      </c>
      <c r="F833" s="66">
        <v>3.435372643631911E-4</v>
      </c>
    </row>
    <row r="834" spans="1:6" x14ac:dyDescent="0.2">
      <c r="A834" s="63" t="s">
        <v>724</v>
      </c>
      <c r="B834" s="63" t="s">
        <v>728</v>
      </c>
      <c r="C834" s="64">
        <v>27</v>
      </c>
      <c r="D834" s="65">
        <v>1072312</v>
      </c>
      <c r="E834" s="65">
        <v>64284.67</v>
      </c>
      <c r="F834" s="66">
        <v>8.8676868970232768E-5</v>
      </c>
    </row>
    <row r="835" spans="1:6" x14ac:dyDescent="0.2">
      <c r="A835" s="63" t="s">
        <v>724</v>
      </c>
      <c r="B835" s="63" t="s">
        <v>729</v>
      </c>
      <c r="C835" s="64">
        <v>23</v>
      </c>
      <c r="D835" s="65">
        <v>835711</v>
      </c>
      <c r="E835" s="65">
        <v>50142.66</v>
      </c>
      <c r="F835" s="66">
        <v>6.9168809463266001E-5</v>
      </c>
    </row>
    <row r="836" spans="1:6" x14ac:dyDescent="0.2">
      <c r="A836" s="63" t="s">
        <v>724</v>
      </c>
      <c r="B836" s="63" t="s">
        <v>730</v>
      </c>
      <c r="C836" s="64">
        <v>18</v>
      </c>
      <c r="D836" s="65">
        <v>154026</v>
      </c>
      <c r="E836" s="65">
        <v>9241.56</v>
      </c>
      <c r="F836" s="66">
        <v>1.2748180945792276E-5</v>
      </c>
    </row>
    <row r="837" spans="1:6" x14ac:dyDescent="0.2">
      <c r="A837" s="63" t="s">
        <v>724</v>
      </c>
      <c r="B837" s="63" t="s">
        <v>731</v>
      </c>
      <c r="C837" s="64">
        <v>11</v>
      </c>
      <c r="D837" s="65">
        <v>310912</v>
      </c>
      <c r="E837" s="65">
        <v>18654.72</v>
      </c>
      <c r="F837" s="66">
        <v>2.5733073859076833E-5</v>
      </c>
    </row>
    <row r="838" spans="1:6" x14ac:dyDescent="0.2">
      <c r="A838" s="63" t="s">
        <v>724</v>
      </c>
      <c r="B838" s="63" t="s">
        <v>52</v>
      </c>
      <c r="C838" s="64">
        <v>22</v>
      </c>
      <c r="D838" s="65">
        <v>617818</v>
      </c>
      <c r="E838" s="65">
        <v>36653.480000000003</v>
      </c>
      <c r="F838" s="66">
        <v>5.0561290013047397E-5</v>
      </c>
    </row>
    <row r="839" spans="1:6" x14ac:dyDescent="0.2">
      <c r="A839" s="63" t="s">
        <v>724</v>
      </c>
      <c r="B839" s="63" t="s">
        <v>53</v>
      </c>
      <c r="C839" s="64">
        <v>741</v>
      </c>
      <c r="D839" s="65">
        <v>64263112</v>
      </c>
      <c r="E839" s="65">
        <v>3846161.14</v>
      </c>
      <c r="F839" s="66">
        <v>5.3055499460474961E-3</v>
      </c>
    </row>
    <row r="840" spans="1:6" x14ac:dyDescent="0.2">
      <c r="A840" s="63" t="s">
        <v>732</v>
      </c>
      <c r="B840" s="63" t="s">
        <v>733</v>
      </c>
      <c r="C840" s="64">
        <v>89</v>
      </c>
      <c r="D840" s="65">
        <v>4691620</v>
      </c>
      <c r="E840" s="65">
        <v>281497.2</v>
      </c>
      <c r="F840" s="66">
        <v>3.8830860172242321E-4</v>
      </c>
    </row>
    <row r="841" spans="1:6" x14ac:dyDescent="0.2">
      <c r="A841" s="63" t="s">
        <v>732</v>
      </c>
      <c r="B841" s="63" t="s">
        <v>734</v>
      </c>
      <c r="C841" s="64">
        <v>46</v>
      </c>
      <c r="D841" s="65">
        <v>2029493</v>
      </c>
      <c r="E841" s="65">
        <v>121769.58</v>
      </c>
      <c r="F841" s="66">
        <v>1.6797387449014325E-4</v>
      </c>
    </row>
    <row r="842" spans="1:6" x14ac:dyDescent="0.2">
      <c r="A842" s="63" t="s">
        <v>732</v>
      </c>
      <c r="B842" s="63" t="s">
        <v>735</v>
      </c>
      <c r="C842" s="64">
        <v>38</v>
      </c>
      <c r="D842" s="65">
        <v>1289400</v>
      </c>
      <c r="E842" s="65">
        <v>77364</v>
      </c>
      <c r="F842" s="66">
        <v>1.0671902478480621E-4</v>
      </c>
    </row>
    <row r="843" spans="1:6" x14ac:dyDescent="0.2">
      <c r="A843" s="63" t="s">
        <v>732</v>
      </c>
      <c r="B843" s="63" t="s">
        <v>736</v>
      </c>
      <c r="C843" s="64">
        <v>22</v>
      </c>
      <c r="D843" s="65">
        <v>366646</v>
      </c>
      <c r="E843" s="65">
        <v>21998.76</v>
      </c>
      <c r="F843" s="66">
        <v>3.0345977633977084E-5</v>
      </c>
    </row>
    <row r="844" spans="1:6" x14ac:dyDescent="0.2">
      <c r="A844" s="63" t="s">
        <v>732</v>
      </c>
      <c r="B844" s="63" t="s">
        <v>737</v>
      </c>
      <c r="C844" s="64">
        <v>11</v>
      </c>
      <c r="D844" s="65">
        <v>734036</v>
      </c>
      <c r="E844" s="65">
        <v>44042.16</v>
      </c>
      <c r="F844" s="66">
        <v>6.0753533486071053E-5</v>
      </c>
    </row>
    <row r="845" spans="1:6" x14ac:dyDescent="0.2">
      <c r="A845" s="63" t="s">
        <v>732</v>
      </c>
      <c r="B845" s="63" t="s">
        <v>52</v>
      </c>
      <c r="C845" s="64">
        <v>27</v>
      </c>
      <c r="D845" s="65">
        <v>1412318</v>
      </c>
      <c r="E845" s="65">
        <v>82385.81</v>
      </c>
      <c r="F845" s="66">
        <v>1.136463122292841E-4</v>
      </c>
    </row>
    <row r="846" spans="1:6" x14ac:dyDescent="0.2">
      <c r="A846" s="63" t="s">
        <v>732</v>
      </c>
      <c r="B846" s="63" t="s">
        <v>53</v>
      </c>
      <c r="C846" s="64">
        <v>233</v>
      </c>
      <c r="D846" s="65">
        <v>10523513</v>
      </c>
      <c r="E846" s="65">
        <v>629057.51</v>
      </c>
      <c r="F846" s="66">
        <v>8.6774732434670497E-4</v>
      </c>
    </row>
    <row r="847" spans="1:6" x14ac:dyDescent="0.2">
      <c r="A847" s="63" t="s">
        <v>738</v>
      </c>
      <c r="B847" s="63" t="s">
        <v>739</v>
      </c>
      <c r="C847" s="64">
        <v>764</v>
      </c>
      <c r="D847" s="65">
        <v>144581859</v>
      </c>
      <c r="E847" s="65">
        <v>8650610.4700000007</v>
      </c>
      <c r="F847" s="66">
        <v>1.1933001307476787E-2</v>
      </c>
    </row>
    <row r="848" spans="1:6" x14ac:dyDescent="0.2">
      <c r="A848" s="63" t="s">
        <v>738</v>
      </c>
      <c r="B848" s="63" t="s">
        <v>740</v>
      </c>
      <c r="C848" s="64">
        <v>55</v>
      </c>
      <c r="D848" s="65">
        <v>1896265</v>
      </c>
      <c r="E848" s="65">
        <v>113775.9</v>
      </c>
      <c r="F848" s="66">
        <v>1.5694706959326859E-4</v>
      </c>
    </row>
    <row r="849" spans="1:6" x14ac:dyDescent="0.2">
      <c r="A849" s="63" t="s">
        <v>738</v>
      </c>
      <c r="B849" s="63" t="s">
        <v>741</v>
      </c>
      <c r="C849" s="64">
        <v>32</v>
      </c>
      <c r="D849" s="65">
        <v>1738728</v>
      </c>
      <c r="E849" s="65">
        <v>104323.68</v>
      </c>
      <c r="F849" s="66">
        <v>1.4390829573913177E-4</v>
      </c>
    </row>
    <row r="850" spans="1:6" x14ac:dyDescent="0.2">
      <c r="A850" s="63" t="s">
        <v>738</v>
      </c>
      <c r="B850" s="63" t="s">
        <v>743</v>
      </c>
      <c r="C850" s="64">
        <v>17</v>
      </c>
      <c r="D850" s="65">
        <v>321384</v>
      </c>
      <c r="E850" s="65">
        <v>19283.04</v>
      </c>
      <c r="F850" s="66">
        <v>2.6599803832356259E-5</v>
      </c>
    </row>
    <row r="851" spans="1:6" x14ac:dyDescent="0.2">
      <c r="A851" s="63" t="s">
        <v>738</v>
      </c>
      <c r="B851" s="63" t="s">
        <v>742</v>
      </c>
      <c r="C851" s="64">
        <v>16</v>
      </c>
      <c r="D851" s="65">
        <v>71660</v>
      </c>
      <c r="E851" s="65">
        <v>4299.6000000000004</v>
      </c>
      <c r="F851" s="66">
        <v>5.931041814859015E-6</v>
      </c>
    </row>
    <row r="852" spans="1:6" x14ac:dyDescent="0.2">
      <c r="A852" s="63" t="s">
        <v>738</v>
      </c>
      <c r="B852" s="63" t="s">
        <v>744</v>
      </c>
      <c r="C852" s="64">
        <v>14</v>
      </c>
      <c r="D852" s="65">
        <v>372193</v>
      </c>
      <c r="E852" s="65">
        <v>22331.58</v>
      </c>
      <c r="F852" s="66">
        <v>3.080508297792103E-5</v>
      </c>
    </row>
    <row r="853" spans="1:6" x14ac:dyDescent="0.2">
      <c r="A853" s="63" t="s">
        <v>738</v>
      </c>
      <c r="B853" s="63" t="s">
        <v>745</v>
      </c>
      <c r="C853" s="64">
        <v>12</v>
      </c>
      <c r="D853" s="65">
        <v>417196</v>
      </c>
      <c r="E853" s="65">
        <v>25031.759999999998</v>
      </c>
      <c r="F853" s="66">
        <v>3.452982027619203E-5</v>
      </c>
    </row>
    <row r="854" spans="1:6" x14ac:dyDescent="0.2">
      <c r="A854" s="63" t="s">
        <v>738</v>
      </c>
      <c r="B854" s="63" t="s">
        <v>746</v>
      </c>
      <c r="C854" s="64">
        <v>11</v>
      </c>
      <c r="D854" s="65">
        <v>384513</v>
      </c>
      <c r="E854" s="65">
        <v>23070.78</v>
      </c>
      <c r="F854" s="66">
        <v>3.1824765299426233E-5</v>
      </c>
    </row>
    <row r="855" spans="1:6" x14ac:dyDescent="0.2">
      <c r="A855" s="63" t="s">
        <v>738</v>
      </c>
      <c r="B855" s="63" t="s">
        <v>792</v>
      </c>
      <c r="C855" s="64">
        <v>11</v>
      </c>
      <c r="D855" s="65">
        <v>193686</v>
      </c>
      <c r="E855" s="65">
        <v>11621.16</v>
      </c>
      <c r="F855" s="66">
        <v>1.6030697250248157E-5</v>
      </c>
    </row>
    <row r="856" spans="1:6" x14ac:dyDescent="0.2">
      <c r="A856" s="63" t="s">
        <v>738</v>
      </c>
      <c r="B856" s="63" t="s">
        <v>747</v>
      </c>
      <c r="C856" s="64">
        <v>10</v>
      </c>
      <c r="D856" s="65">
        <v>87608</v>
      </c>
      <c r="E856" s="65">
        <v>5256.48</v>
      </c>
      <c r="F856" s="66">
        <v>7.2510007161061749E-6</v>
      </c>
    </row>
    <row r="857" spans="1:6" x14ac:dyDescent="0.2">
      <c r="A857" s="63" t="s">
        <v>738</v>
      </c>
      <c r="B857" s="63" t="s">
        <v>52</v>
      </c>
      <c r="C857" s="64">
        <v>56</v>
      </c>
      <c r="D857" s="65">
        <v>3774491</v>
      </c>
      <c r="E857" s="65">
        <v>208765.23</v>
      </c>
      <c r="F857" s="66">
        <v>2.879791861146757E-4</v>
      </c>
    </row>
    <row r="858" spans="1:6" x14ac:dyDescent="0.2">
      <c r="A858" s="63" t="s">
        <v>738</v>
      </c>
      <c r="B858" s="63" t="s">
        <v>53</v>
      </c>
      <c r="C858" s="64">
        <v>998</v>
      </c>
      <c r="D858" s="65">
        <v>153839583</v>
      </c>
      <c r="E858" s="65">
        <v>9188369.6799999997</v>
      </c>
      <c r="F858" s="66">
        <v>1.2674808071090971E-2</v>
      </c>
    </row>
    <row r="859" spans="1:6" x14ac:dyDescent="0.2">
      <c r="A859" s="63" t="s">
        <v>748</v>
      </c>
      <c r="B859" s="63" t="s">
        <v>354</v>
      </c>
      <c r="C859" s="64">
        <v>136</v>
      </c>
      <c r="D859" s="65">
        <v>10166326</v>
      </c>
      <c r="E859" s="65">
        <v>606229.63</v>
      </c>
      <c r="F859" s="66">
        <v>8.3625762511315208E-4</v>
      </c>
    </row>
    <row r="860" spans="1:6" x14ac:dyDescent="0.2">
      <c r="A860" s="63" t="s">
        <v>748</v>
      </c>
      <c r="B860" s="63" t="s">
        <v>749</v>
      </c>
      <c r="C860" s="64">
        <v>86</v>
      </c>
      <c r="D860" s="65">
        <v>9979977</v>
      </c>
      <c r="E860" s="65">
        <v>598798.62</v>
      </c>
      <c r="F860" s="66">
        <v>8.2600698992926628E-4</v>
      </c>
    </row>
    <row r="861" spans="1:6" x14ac:dyDescent="0.2">
      <c r="A861" s="63" t="s">
        <v>748</v>
      </c>
      <c r="B861" s="63" t="s">
        <v>750</v>
      </c>
      <c r="C861" s="64">
        <v>54</v>
      </c>
      <c r="D861" s="65">
        <v>3482191</v>
      </c>
      <c r="E861" s="65">
        <v>208931.46</v>
      </c>
      <c r="F861" s="66">
        <v>2.8820849048738105E-4</v>
      </c>
    </row>
    <row r="862" spans="1:6" x14ac:dyDescent="0.2">
      <c r="A862" s="63" t="s">
        <v>748</v>
      </c>
      <c r="B862" s="63" t="s">
        <v>751</v>
      </c>
      <c r="C862" s="64">
        <v>17</v>
      </c>
      <c r="D862" s="65">
        <v>1752425</v>
      </c>
      <c r="E862" s="65">
        <v>105145.5</v>
      </c>
      <c r="F862" s="66">
        <v>1.4504194742400654E-4</v>
      </c>
    </row>
    <row r="863" spans="1:6" x14ac:dyDescent="0.2">
      <c r="A863" s="63" t="s">
        <v>748</v>
      </c>
      <c r="B863" s="63" t="s">
        <v>752</v>
      </c>
      <c r="C863" s="64">
        <v>14</v>
      </c>
      <c r="D863" s="65">
        <v>297946</v>
      </c>
      <c r="E863" s="65">
        <v>17876.759999999998</v>
      </c>
      <c r="F863" s="66">
        <v>2.4659924428830362E-5</v>
      </c>
    </row>
    <row r="864" spans="1:6" x14ac:dyDescent="0.2">
      <c r="A864" s="63" t="s">
        <v>748</v>
      </c>
      <c r="B864" s="63" t="s">
        <v>753</v>
      </c>
      <c r="C864" s="64">
        <v>10</v>
      </c>
      <c r="D864" s="65">
        <v>165349</v>
      </c>
      <c r="E864" s="65">
        <v>9920.94</v>
      </c>
      <c r="F864" s="66">
        <v>1.3685345144363985E-5</v>
      </c>
    </row>
    <row r="865" spans="1:6" x14ac:dyDescent="0.2">
      <c r="A865" s="63" t="s">
        <v>748</v>
      </c>
      <c r="B865" s="63" t="s">
        <v>52</v>
      </c>
      <c r="C865" s="64">
        <v>20</v>
      </c>
      <c r="D865" s="65">
        <v>389565</v>
      </c>
      <c r="E865" s="65">
        <v>23172.15</v>
      </c>
      <c r="F865" s="66">
        <v>3.1964599169733306E-5</v>
      </c>
    </row>
    <row r="866" spans="1:6" x14ac:dyDescent="0.2">
      <c r="A866" s="63" t="s">
        <v>748</v>
      </c>
      <c r="B866" s="63" t="s">
        <v>53</v>
      </c>
      <c r="C866" s="64">
        <v>337</v>
      </c>
      <c r="D866" s="65">
        <v>26233779</v>
      </c>
      <c r="E866" s="65">
        <v>1570075.06</v>
      </c>
      <c r="F866" s="66">
        <v>2.1658249216967335E-3</v>
      </c>
    </row>
    <row r="867" spans="1:6" x14ac:dyDescent="0.2">
      <c r="A867" s="63" t="s">
        <v>754</v>
      </c>
      <c r="B867" s="63" t="s">
        <v>755</v>
      </c>
      <c r="C867" s="64">
        <v>477</v>
      </c>
      <c r="D867" s="65">
        <v>57715029</v>
      </c>
      <c r="E867" s="65">
        <v>3445909.18</v>
      </c>
      <c r="F867" s="66">
        <v>4.7534262342512181E-3</v>
      </c>
    </row>
    <row r="868" spans="1:6" x14ac:dyDescent="0.2">
      <c r="A868" s="63" t="s">
        <v>754</v>
      </c>
      <c r="B868" s="63" t="s">
        <v>756</v>
      </c>
      <c r="C868" s="64">
        <v>66</v>
      </c>
      <c r="D868" s="65">
        <v>4103270</v>
      </c>
      <c r="E868" s="65">
        <v>246032.44</v>
      </c>
      <c r="F868" s="66">
        <v>3.393870800660042E-4</v>
      </c>
    </row>
    <row r="869" spans="1:6" x14ac:dyDescent="0.2">
      <c r="A869" s="63" t="s">
        <v>754</v>
      </c>
      <c r="B869" s="63" t="s">
        <v>757</v>
      </c>
      <c r="C869" s="64">
        <v>49</v>
      </c>
      <c r="D869" s="65">
        <v>2448266</v>
      </c>
      <c r="E869" s="65">
        <v>146853.10999999999</v>
      </c>
      <c r="F869" s="66">
        <v>2.0257510839429024E-4</v>
      </c>
    </row>
    <row r="870" spans="1:6" x14ac:dyDescent="0.2">
      <c r="A870" s="63" t="s">
        <v>754</v>
      </c>
      <c r="B870" s="63" t="s">
        <v>758</v>
      </c>
      <c r="C870" s="64">
        <v>41</v>
      </c>
      <c r="D870" s="65">
        <v>1189753</v>
      </c>
      <c r="E870" s="65">
        <v>71301.919999999998</v>
      </c>
      <c r="F870" s="66">
        <v>9.8356746906626722E-5</v>
      </c>
    </row>
    <row r="871" spans="1:6" x14ac:dyDescent="0.2">
      <c r="A871" s="63" t="s">
        <v>754</v>
      </c>
      <c r="B871" s="63" t="s">
        <v>759</v>
      </c>
      <c r="C871" s="64">
        <v>30</v>
      </c>
      <c r="D871" s="65">
        <v>2557155</v>
      </c>
      <c r="E871" s="65">
        <v>153429.29999999999</v>
      </c>
      <c r="F871" s="66">
        <v>2.1164657036109127E-4</v>
      </c>
    </row>
    <row r="872" spans="1:6" x14ac:dyDescent="0.2">
      <c r="A872" s="63" t="s">
        <v>754</v>
      </c>
      <c r="B872" s="63" t="s">
        <v>760</v>
      </c>
      <c r="C872" s="64">
        <v>16</v>
      </c>
      <c r="D872" s="65">
        <v>467528</v>
      </c>
      <c r="E872" s="65">
        <v>28029.56</v>
      </c>
      <c r="F872" s="66">
        <v>3.8665106617382928E-5</v>
      </c>
    </row>
    <row r="873" spans="1:6" x14ac:dyDescent="0.2">
      <c r="A873" s="63" t="s">
        <v>754</v>
      </c>
      <c r="B873" s="63" t="s">
        <v>52</v>
      </c>
      <c r="C873" s="64">
        <v>61</v>
      </c>
      <c r="D873" s="65">
        <v>2994952</v>
      </c>
      <c r="E873" s="65">
        <v>178617.78</v>
      </c>
      <c r="F873" s="66">
        <v>2.4639257653206998E-4</v>
      </c>
    </row>
    <row r="874" spans="1:6" x14ac:dyDescent="0.2">
      <c r="A874" s="63" t="s">
        <v>754</v>
      </c>
      <c r="B874" s="63" t="s">
        <v>53</v>
      </c>
      <c r="C874" s="64">
        <v>740</v>
      </c>
      <c r="D874" s="65">
        <v>71475953</v>
      </c>
      <c r="E874" s="65">
        <v>4270173.29</v>
      </c>
      <c r="F874" s="66">
        <v>5.8904494231286839E-3</v>
      </c>
    </row>
    <row r="875" spans="1:6" x14ac:dyDescent="0.2">
      <c r="A875" s="63" t="s">
        <v>761</v>
      </c>
      <c r="B875" s="63" t="s">
        <v>593</v>
      </c>
      <c r="C875" s="64">
        <v>1899</v>
      </c>
      <c r="D875" s="65">
        <v>457987858</v>
      </c>
      <c r="E875" s="65">
        <v>27394798.41</v>
      </c>
      <c r="F875" s="66">
        <v>3.7789490854810502E-2</v>
      </c>
    </row>
    <row r="876" spans="1:6" x14ac:dyDescent="0.2">
      <c r="A876" s="63" t="s">
        <v>761</v>
      </c>
      <c r="B876" s="63" t="s">
        <v>762</v>
      </c>
      <c r="C876" s="64">
        <v>126</v>
      </c>
      <c r="D876" s="65">
        <v>9904339</v>
      </c>
      <c r="E876" s="65">
        <v>593420.04</v>
      </c>
      <c r="F876" s="66">
        <v>8.1858755954398294E-4</v>
      </c>
    </row>
    <row r="877" spans="1:6" x14ac:dyDescent="0.2">
      <c r="A877" s="63" t="s">
        <v>761</v>
      </c>
      <c r="B877" s="63" t="s">
        <v>763</v>
      </c>
      <c r="C877" s="64">
        <v>49</v>
      </c>
      <c r="D877" s="65">
        <v>2929290</v>
      </c>
      <c r="E877" s="65">
        <v>175757.4</v>
      </c>
      <c r="F877" s="66">
        <v>2.4244685288652473E-4</v>
      </c>
    </row>
    <row r="878" spans="1:6" x14ac:dyDescent="0.2">
      <c r="A878" s="63" t="s">
        <v>761</v>
      </c>
      <c r="B878" s="63" t="s">
        <v>764</v>
      </c>
      <c r="C878" s="64">
        <v>40</v>
      </c>
      <c r="D878" s="65">
        <v>2790031</v>
      </c>
      <c r="E878" s="65">
        <v>167401.85999999999</v>
      </c>
      <c r="F878" s="66">
        <v>2.3092088369736126E-4</v>
      </c>
    </row>
    <row r="879" spans="1:6" x14ac:dyDescent="0.2">
      <c r="A879" s="63" t="s">
        <v>761</v>
      </c>
      <c r="B879" s="63" t="s">
        <v>765</v>
      </c>
      <c r="C879" s="64">
        <v>40</v>
      </c>
      <c r="D879" s="65">
        <v>2784883</v>
      </c>
      <c r="E879" s="65">
        <v>167092.98000000001</v>
      </c>
      <c r="F879" s="66">
        <v>2.304948021558752E-4</v>
      </c>
    </row>
    <row r="880" spans="1:6" x14ac:dyDescent="0.2">
      <c r="A880" s="63" t="s">
        <v>761</v>
      </c>
      <c r="B880" s="63" t="s">
        <v>766</v>
      </c>
      <c r="C880" s="64">
        <v>35</v>
      </c>
      <c r="D880" s="65">
        <v>1729944</v>
      </c>
      <c r="E880" s="65">
        <v>103796.64</v>
      </c>
      <c r="F880" s="66">
        <v>1.4318127548652613E-4</v>
      </c>
    </row>
    <row r="881" spans="1:6" x14ac:dyDescent="0.2">
      <c r="A881" s="63" t="s">
        <v>761</v>
      </c>
      <c r="B881" s="63" t="s">
        <v>767</v>
      </c>
      <c r="C881" s="64">
        <v>28</v>
      </c>
      <c r="D881" s="65">
        <v>958193</v>
      </c>
      <c r="E881" s="65">
        <v>57491.58</v>
      </c>
      <c r="F881" s="66">
        <v>7.9306206387178387E-5</v>
      </c>
    </row>
    <row r="882" spans="1:6" x14ac:dyDescent="0.2">
      <c r="A882" s="63" t="s">
        <v>761</v>
      </c>
      <c r="B882" s="63" t="s">
        <v>768</v>
      </c>
      <c r="C882" s="64">
        <v>21</v>
      </c>
      <c r="D882" s="65">
        <v>735179</v>
      </c>
      <c r="E882" s="65">
        <v>44110.74</v>
      </c>
      <c r="F882" s="66">
        <v>6.0848135506645758E-5</v>
      </c>
    </row>
    <row r="883" spans="1:6" x14ac:dyDescent="0.2">
      <c r="A883" s="63" t="s">
        <v>761</v>
      </c>
      <c r="B883" s="63" t="s">
        <v>769</v>
      </c>
      <c r="C883" s="64">
        <v>19</v>
      </c>
      <c r="D883" s="65">
        <v>340220</v>
      </c>
      <c r="E883" s="65">
        <v>20413.2</v>
      </c>
      <c r="F883" s="66">
        <v>2.8158792160917304E-5</v>
      </c>
    </row>
    <row r="884" spans="1:6" x14ac:dyDescent="0.2">
      <c r="A884" s="63" t="s">
        <v>761</v>
      </c>
      <c r="B884" s="63" t="s">
        <v>770</v>
      </c>
      <c r="C884" s="64">
        <v>15</v>
      </c>
      <c r="D884" s="65">
        <v>322053</v>
      </c>
      <c r="E884" s="65">
        <v>19323.18</v>
      </c>
      <c r="F884" s="66">
        <v>2.6655174568808124E-5</v>
      </c>
    </row>
    <row r="885" spans="1:6" x14ac:dyDescent="0.2">
      <c r="A885" s="63" t="s">
        <v>761</v>
      </c>
      <c r="B885" s="63" t="s">
        <v>771</v>
      </c>
      <c r="C885" s="64">
        <v>12</v>
      </c>
      <c r="D885" s="65">
        <v>227879</v>
      </c>
      <c r="E885" s="65">
        <v>13672.74</v>
      </c>
      <c r="F885" s="66">
        <v>1.8860729524536106E-5</v>
      </c>
    </row>
    <row r="886" spans="1:6" x14ac:dyDescent="0.2">
      <c r="A886" s="63" t="s">
        <v>761</v>
      </c>
      <c r="B886" s="63" t="s">
        <v>793</v>
      </c>
      <c r="C886" s="64">
        <v>10</v>
      </c>
      <c r="D886" s="65">
        <v>110973</v>
      </c>
      <c r="E886" s="65">
        <v>6658.38</v>
      </c>
      <c r="F886" s="66">
        <v>9.1848381708114625E-6</v>
      </c>
    </row>
    <row r="887" spans="1:6" x14ac:dyDescent="0.2">
      <c r="A887" s="63" t="s">
        <v>761</v>
      </c>
      <c r="B887" s="63" t="s">
        <v>794</v>
      </c>
      <c r="C887" s="64">
        <v>10</v>
      </c>
      <c r="D887" s="65">
        <v>574041</v>
      </c>
      <c r="E887" s="65">
        <v>34442.46</v>
      </c>
      <c r="F887" s="66">
        <v>4.7511319766166385E-5</v>
      </c>
    </row>
    <row r="888" spans="1:6" x14ac:dyDescent="0.2">
      <c r="A888" s="63" t="s">
        <v>761</v>
      </c>
      <c r="B888" s="63" t="s">
        <v>52</v>
      </c>
      <c r="C888" s="64">
        <v>60</v>
      </c>
      <c r="D888" s="65">
        <v>6317039</v>
      </c>
      <c r="E888" s="65">
        <v>322778.34999999998</v>
      </c>
      <c r="F888" s="66">
        <v>4.4525348655251605E-4</v>
      </c>
    </row>
    <row r="889" spans="1:6" x14ac:dyDescent="0.2">
      <c r="A889" s="63" t="s">
        <v>761</v>
      </c>
      <c r="B889" s="63" t="s">
        <v>53</v>
      </c>
      <c r="C889" s="64">
        <v>2364</v>
      </c>
      <c r="D889" s="65">
        <v>487711922</v>
      </c>
      <c r="E889" s="65">
        <v>29121157.960000001</v>
      </c>
      <c r="F889" s="66">
        <v>4.0170900911218353E-2</v>
      </c>
    </row>
    <row r="890" spans="1:6" x14ac:dyDescent="0.2">
      <c r="A890" s="63" t="s">
        <v>772</v>
      </c>
      <c r="B890" s="63" t="s">
        <v>773</v>
      </c>
      <c r="C890" s="64">
        <v>101</v>
      </c>
      <c r="D890" s="65">
        <v>7784222</v>
      </c>
      <c r="E890" s="65">
        <v>466528.54</v>
      </c>
      <c r="F890" s="66">
        <v>6.4354830183392089E-4</v>
      </c>
    </row>
    <row r="891" spans="1:6" x14ac:dyDescent="0.2">
      <c r="A891" s="63" t="s">
        <v>772</v>
      </c>
      <c r="B891" s="63" t="s">
        <v>774</v>
      </c>
      <c r="C891" s="64">
        <v>38</v>
      </c>
      <c r="D891" s="65">
        <v>1582253</v>
      </c>
      <c r="E891" s="65">
        <v>94935.18</v>
      </c>
      <c r="F891" s="66">
        <v>1.3095741982537147E-4</v>
      </c>
    </row>
    <row r="892" spans="1:6" x14ac:dyDescent="0.2">
      <c r="A892" s="63" t="s">
        <v>772</v>
      </c>
      <c r="B892" s="63" t="s">
        <v>775</v>
      </c>
      <c r="C892" s="64">
        <v>19</v>
      </c>
      <c r="D892" s="65">
        <v>2050849</v>
      </c>
      <c r="E892" s="65">
        <v>123050.94</v>
      </c>
      <c r="F892" s="66">
        <v>1.6974143420264855E-4</v>
      </c>
    </row>
    <row r="893" spans="1:6" x14ac:dyDescent="0.2">
      <c r="A893" s="63" t="s">
        <v>772</v>
      </c>
      <c r="B893" s="63" t="s">
        <v>776</v>
      </c>
      <c r="C893" s="64">
        <v>15</v>
      </c>
      <c r="D893" s="65">
        <v>405252</v>
      </c>
      <c r="E893" s="65">
        <v>24315.119999999999</v>
      </c>
      <c r="F893" s="66">
        <v>3.3541258129434063E-5</v>
      </c>
    </row>
    <row r="894" spans="1:6" x14ac:dyDescent="0.2">
      <c r="A894" s="63" t="s">
        <v>772</v>
      </c>
      <c r="B894" s="63" t="s">
        <v>777</v>
      </c>
      <c r="C894" s="64">
        <v>13</v>
      </c>
      <c r="D894" s="65">
        <v>322380</v>
      </c>
      <c r="E894" s="65">
        <v>19342.8</v>
      </c>
      <c r="F894" s="66">
        <v>2.6682239188867554E-5</v>
      </c>
    </row>
    <row r="895" spans="1:6" x14ac:dyDescent="0.2">
      <c r="A895" s="63" t="s">
        <v>772</v>
      </c>
      <c r="B895" s="63" t="s">
        <v>52</v>
      </c>
      <c r="C895" s="64">
        <v>32</v>
      </c>
      <c r="D895" s="65">
        <v>1134972</v>
      </c>
      <c r="E895" s="65">
        <v>58912.05</v>
      </c>
      <c r="F895" s="66">
        <v>8.1265660049554606E-5</v>
      </c>
    </row>
    <row r="896" spans="1:6" x14ac:dyDescent="0.2">
      <c r="A896" s="63" t="s">
        <v>772</v>
      </c>
      <c r="B896" s="63" t="s">
        <v>53</v>
      </c>
      <c r="C896" s="64">
        <v>218</v>
      </c>
      <c r="D896" s="65">
        <v>13279928</v>
      </c>
      <c r="E896" s="65">
        <v>787084.63</v>
      </c>
      <c r="F896" s="66">
        <v>1.085736313229797E-3</v>
      </c>
    </row>
    <row r="897" spans="1:6" x14ac:dyDescent="0.2">
      <c r="A897" s="63" t="s">
        <v>778</v>
      </c>
      <c r="B897" s="63" t="s">
        <v>779</v>
      </c>
      <c r="C897" s="64">
        <v>125</v>
      </c>
      <c r="D897" s="65">
        <v>6794989</v>
      </c>
      <c r="E897" s="65">
        <v>405784.55</v>
      </c>
      <c r="F897" s="66">
        <v>5.5975558979294549E-4</v>
      </c>
    </row>
    <row r="898" spans="1:6" x14ac:dyDescent="0.2">
      <c r="A898" s="63" t="s">
        <v>778</v>
      </c>
      <c r="B898" s="63" t="s">
        <v>780</v>
      </c>
      <c r="C898" s="64">
        <v>119</v>
      </c>
      <c r="D898" s="65">
        <v>6205370</v>
      </c>
      <c r="E898" s="65">
        <v>372310.92</v>
      </c>
      <c r="F898" s="66">
        <v>5.1358071324044774E-4</v>
      </c>
    </row>
    <row r="899" spans="1:6" x14ac:dyDescent="0.2">
      <c r="A899" s="63" t="s">
        <v>778</v>
      </c>
      <c r="B899" s="63" t="s">
        <v>781</v>
      </c>
      <c r="C899" s="64">
        <v>93</v>
      </c>
      <c r="D899" s="65">
        <v>9405683</v>
      </c>
      <c r="E899" s="65">
        <v>563079</v>
      </c>
      <c r="F899" s="66">
        <v>7.7673390410014863E-4</v>
      </c>
    </row>
    <row r="900" spans="1:6" x14ac:dyDescent="0.2">
      <c r="A900" s="63" t="s">
        <v>778</v>
      </c>
      <c r="B900" s="63" t="s">
        <v>782</v>
      </c>
      <c r="C900" s="64">
        <v>27</v>
      </c>
      <c r="D900" s="65">
        <v>2981765</v>
      </c>
      <c r="E900" s="65">
        <v>178905.9</v>
      </c>
      <c r="F900" s="66">
        <v>2.4679002089147484E-4</v>
      </c>
    </row>
    <row r="901" spans="1:6" x14ac:dyDescent="0.2">
      <c r="A901" s="63" t="s">
        <v>778</v>
      </c>
      <c r="B901" s="63" t="s">
        <v>315</v>
      </c>
      <c r="C901" s="64">
        <v>18</v>
      </c>
      <c r="D901" s="65">
        <v>317413</v>
      </c>
      <c r="E901" s="65">
        <v>19044.78</v>
      </c>
      <c r="F901" s="66">
        <v>2.6271138369799667E-5</v>
      </c>
    </row>
    <row r="902" spans="1:6" x14ac:dyDescent="0.2">
      <c r="A902" s="63" t="s">
        <v>778</v>
      </c>
      <c r="B902" s="63" t="s">
        <v>52</v>
      </c>
      <c r="C902" s="64">
        <v>21</v>
      </c>
      <c r="D902" s="65">
        <v>795749</v>
      </c>
      <c r="E902" s="65">
        <v>47689.120000000003</v>
      </c>
      <c r="F902" s="66">
        <v>6.5784297337852208E-5</v>
      </c>
    </row>
    <row r="903" spans="1:6" x14ac:dyDescent="0.2">
      <c r="A903" s="63" t="s">
        <v>778</v>
      </c>
      <c r="B903" s="63" t="s">
        <v>53</v>
      </c>
      <c r="C903" s="64">
        <v>403</v>
      </c>
      <c r="D903" s="65">
        <v>26500969</v>
      </c>
      <c r="E903" s="65">
        <v>1586814.27</v>
      </c>
      <c r="F903" s="66">
        <v>2.1889156637326687E-3</v>
      </c>
    </row>
    <row r="904" spans="1:6" x14ac:dyDescent="0.2">
      <c r="A904" s="63" t="s">
        <v>21</v>
      </c>
      <c r="B904" s="63" t="s">
        <v>21</v>
      </c>
      <c r="C904" s="64">
        <v>79714</v>
      </c>
      <c r="D904" s="65">
        <v>12137345143</v>
      </c>
      <c r="E904" s="65">
        <v>724931661.96000004</v>
      </c>
      <c r="F904" s="66">
        <v>1</v>
      </c>
    </row>
    <row r="905" spans="1:6" x14ac:dyDescent="0.2">
      <c r="C905" s="64"/>
      <c r="D905" s="65"/>
      <c r="E905" s="65"/>
      <c r="F905" s="66"/>
    </row>
    <row r="906" spans="1:6" x14ac:dyDescent="0.2">
      <c r="C906" s="64"/>
      <c r="D906" s="65"/>
      <c r="E906" s="65"/>
      <c r="F906" s="66"/>
    </row>
    <row r="907" spans="1:6" x14ac:dyDescent="0.2">
      <c r="C907" s="64"/>
      <c r="D907" s="65"/>
      <c r="E907" s="65"/>
      <c r="F907" s="66"/>
    </row>
    <row r="908" spans="1:6" x14ac:dyDescent="0.2">
      <c r="C908" s="64"/>
      <c r="D908" s="65"/>
      <c r="E908" s="65"/>
      <c r="F908" s="66"/>
    </row>
    <row r="909" spans="1:6" x14ac:dyDescent="0.2">
      <c r="C909" s="64"/>
      <c r="D909" s="65"/>
      <c r="E909" s="65"/>
      <c r="F909" s="66"/>
    </row>
    <row r="910" spans="1:6" x14ac:dyDescent="0.2">
      <c r="C910" s="64"/>
      <c r="D910" s="65"/>
      <c r="E910" s="65"/>
      <c r="F910" s="66"/>
    </row>
    <row r="911" spans="1:6" x14ac:dyDescent="0.2">
      <c r="C911" s="64"/>
      <c r="D911" s="65"/>
      <c r="E911" s="65"/>
      <c r="F911" s="66"/>
    </row>
    <row r="912" spans="1:6" x14ac:dyDescent="0.2">
      <c r="C912" s="64"/>
      <c r="D912" s="65"/>
      <c r="E912" s="65"/>
      <c r="F912" s="66"/>
    </row>
    <row r="913" spans="3:6" x14ac:dyDescent="0.2">
      <c r="C913" s="64"/>
      <c r="D913" s="65"/>
      <c r="E913" s="65"/>
      <c r="F913" s="66"/>
    </row>
    <row r="914" spans="3:6" x14ac:dyDescent="0.2">
      <c r="C914" s="64"/>
      <c r="D914" s="65"/>
      <c r="E914" s="65"/>
      <c r="F914" s="66"/>
    </row>
    <row r="915" spans="3:6" x14ac:dyDescent="0.2">
      <c r="C915" s="64"/>
      <c r="D915" s="65"/>
      <c r="E915" s="65"/>
      <c r="F915" s="66"/>
    </row>
    <row r="916" spans="3:6" x14ac:dyDescent="0.2">
      <c r="C916" s="64"/>
      <c r="D916" s="65"/>
      <c r="E916" s="65"/>
      <c r="F916" s="66"/>
    </row>
    <row r="917" spans="3:6" x14ac:dyDescent="0.2">
      <c r="C917" s="64"/>
      <c r="D917" s="65"/>
      <c r="E917" s="65"/>
      <c r="F917" s="66"/>
    </row>
    <row r="918" spans="3:6" x14ac:dyDescent="0.2">
      <c r="C918" s="64"/>
      <c r="D918" s="65"/>
      <c r="E918" s="65"/>
      <c r="F918" s="66"/>
    </row>
    <row r="919" spans="3:6" x14ac:dyDescent="0.2">
      <c r="C919" s="64"/>
      <c r="D919" s="65"/>
      <c r="E919" s="65"/>
      <c r="F919" s="66"/>
    </row>
    <row r="920" spans="3:6" x14ac:dyDescent="0.2">
      <c r="C920" s="64"/>
      <c r="D920" s="65"/>
      <c r="E920" s="65"/>
      <c r="F920" s="66"/>
    </row>
    <row r="921" spans="3:6" x14ac:dyDescent="0.2">
      <c r="C921" s="64"/>
      <c r="D921" s="65"/>
      <c r="E921" s="65"/>
      <c r="F921" s="66"/>
    </row>
    <row r="922" spans="3:6" x14ac:dyDescent="0.2">
      <c r="C922" s="64"/>
      <c r="D922" s="65"/>
      <c r="E922" s="65"/>
      <c r="F922" s="66"/>
    </row>
    <row r="923" spans="3:6" x14ac:dyDescent="0.2">
      <c r="C923" s="64"/>
      <c r="D923" s="65"/>
      <c r="E923" s="65"/>
      <c r="F923" s="66"/>
    </row>
    <row r="924" spans="3:6" x14ac:dyDescent="0.2">
      <c r="C924" s="64"/>
      <c r="D924" s="65"/>
      <c r="E924" s="65"/>
      <c r="F924" s="66"/>
    </row>
    <row r="925" spans="3:6" x14ac:dyDescent="0.2">
      <c r="C925" s="64"/>
      <c r="D925" s="65"/>
      <c r="E925" s="65"/>
      <c r="F925" s="66"/>
    </row>
    <row r="926" spans="3:6" x14ac:dyDescent="0.2">
      <c r="C926" s="64"/>
      <c r="D926" s="65"/>
      <c r="E926" s="65"/>
      <c r="F926" s="66"/>
    </row>
    <row r="927" spans="3:6" x14ac:dyDescent="0.2">
      <c r="C927" s="64"/>
      <c r="D927" s="65"/>
      <c r="E927" s="65"/>
      <c r="F927" s="66"/>
    </row>
    <row r="928" spans="3:6" x14ac:dyDescent="0.2">
      <c r="C928" s="64"/>
      <c r="D928" s="65"/>
      <c r="E928" s="65"/>
      <c r="F928" s="66"/>
    </row>
    <row r="929" spans="3:6" x14ac:dyDescent="0.2">
      <c r="C929" s="64"/>
      <c r="D929" s="65"/>
      <c r="E929" s="65"/>
      <c r="F929" s="66"/>
    </row>
    <row r="930" spans="3:6" x14ac:dyDescent="0.2">
      <c r="C930" s="64"/>
      <c r="D930" s="65"/>
      <c r="E930" s="65"/>
      <c r="F930" s="66"/>
    </row>
    <row r="931" spans="3:6" x14ac:dyDescent="0.2">
      <c r="C931" s="64"/>
      <c r="D931" s="65"/>
      <c r="E931" s="65"/>
      <c r="F931" s="66"/>
    </row>
    <row r="932" spans="3:6" x14ac:dyDescent="0.2">
      <c r="C932" s="64"/>
      <c r="D932" s="65"/>
      <c r="E932" s="65"/>
      <c r="F932" s="66"/>
    </row>
    <row r="933" spans="3:6" x14ac:dyDescent="0.2">
      <c r="C933" s="64"/>
      <c r="D933" s="65"/>
      <c r="E933" s="65"/>
      <c r="F933" s="66"/>
    </row>
    <row r="934" spans="3:6" x14ac:dyDescent="0.2">
      <c r="C934" s="64"/>
      <c r="D934" s="65"/>
      <c r="E934" s="65"/>
      <c r="F934" s="66"/>
    </row>
    <row r="935" spans="3:6" x14ac:dyDescent="0.2">
      <c r="C935" s="64"/>
      <c r="D935" s="65"/>
      <c r="E935" s="65"/>
      <c r="F935" s="66"/>
    </row>
    <row r="936" spans="3:6" x14ac:dyDescent="0.2">
      <c r="C936" s="64"/>
      <c r="D936" s="65"/>
      <c r="E936" s="65"/>
      <c r="F936" s="66"/>
    </row>
    <row r="937" spans="3:6" x14ac:dyDescent="0.2">
      <c r="C937" s="64"/>
      <c r="D937" s="65"/>
      <c r="E937" s="65"/>
      <c r="F937" s="66"/>
    </row>
    <row r="938" spans="3:6" x14ac:dyDescent="0.2">
      <c r="C938" s="64"/>
      <c r="D938" s="65"/>
      <c r="E938" s="65"/>
      <c r="F938" s="66"/>
    </row>
    <row r="939" spans="3:6" x14ac:dyDescent="0.2">
      <c r="C939" s="64"/>
      <c r="D939" s="65"/>
      <c r="E939" s="65"/>
      <c r="F939" s="66"/>
    </row>
    <row r="940" spans="3:6" x14ac:dyDescent="0.2">
      <c r="C940" s="64"/>
      <c r="D940" s="65"/>
      <c r="E940" s="65"/>
      <c r="F940" s="66"/>
    </row>
    <row r="941" spans="3:6" x14ac:dyDescent="0.2">
      <c r="C941" s="64"/>
      <c r="D941" s="65"/>
      <c r="E941" s="65"/>
      <c r="F941" s="66"/>
    </row>
    <row r="942" spans="3:6" x14ac:dyDescent="0.2">
      <c r="C942" s="64"/>
      <c r="D942" s="65"/>
      <c r="E942" s="65"/>
      <c r="F942" s="66"/>
    </row>
    <row r="943" spans="3:6" x14ac:dyDescent="0.2">
      <c r="C943" s="64"/>
      <c r="D943" s="65"/>
      <c r="E943" s="65"/>
      <c r="F943" s="66"/>
    </row>
    <row r="944" spans="3:6" x14ac:dyDescent="0.2">
      <c r="C944" s="64"/>
      <c r="D944" s="65"/>
      <c r="E944" s="65"/>
      <c r="F944" s="66"/>
    </row>
    <row r="945" spans="3:6" x14ac:dyDescent="0.2">
      <c r="C945" s="64"/>
      <c r="D945" s="65"/>
      <c r="E945" s="65"/>
      <c r="F945" s="66"/>
    </row>
    <row r="946" spans="3:6" x14ac:dyDescent="0.2">
      <c r="C946" s="64"/>
      <c r="D946" s="65"/>
      <c r="E946" s="65"/>
      <c r="F946" s="66"/>
    </row>
    <row r="947" spans="3:6" x14ac:dyDescent="0.2">
      <c r="C947" s="64"/>
      <c r="D947" s="65"/>
      <c r="E947" s="65"/>
      <c r="F947" s="66"/>
    </row>
    <row r="948" spans="3:6" x14ac:dyDescent="0.2">
      <c r="C948" s="64"/>
      <c r="D948" s="65"/>
      <c r="E948" s="65"/>
      <c r="F948" s="66"/>
    </row>
    <row r="949" spans="3:6" x14ac:dyDescent="0.2">
      <c r="C949" s="64"/>
      <c r="D949" s="65"/>
      <c r="E949" s="65"/>
      <c r="F949" s="66"/>
    </row>
    <row r="950" spans="3:6" x14ac:dyDescent="0.2">
      <c r="C950" s="64"/>
      <c r="D950" s="65"/>
      <c r="E950" s="65"/>
      <c r="F950" s="66"/>
    </row>
    <row r="951" spans="3:6" x14ac:dyDescent="0.2">
      <c r="C951" s="64"/>
      <c r="D951" s="65"/>
      <c r="E951" s="65"/>
      <c r="F951" s="66"/>
    </row>
    <row r="952" spans="3:6" x14ac:dyDescent="0.2">
      <c r="C952" s="64"/>
      <c r="D952" s="65"/>
      <c r="E952" s="65"/>
      <c r="F952" s="66"/>
    </row>
    <row r="953" spans="3:6" x14ac:dyDescent="0.2">
      <c r="C953" s="64"/>
      <c r="D953" s="65"/>
      <c r="E953" s="65"/>
      <c r="F953" s="66"/>
    </row>
    <row r="954" spans="3:6" x14ac:dyDescent="0.2">
      <c r="C954" s="64"/>
      <c r="D954" s="65"/>
      <c r="E954" s="65"/>
      <c r="F954" s="66"/>
    </row>
    <row r="955" spans="3:6" x14ac:dyDescent="0.2">
      <c r="C955" s="64"/>
      <c r="D955" s="65"/>
      <c r="E955" s="65"/>
      <c r="F955" s="66"/>
    </row>
    <row r="956" spans="3:6" x14ac:dyDescent="0.2">
      <c r="C956" s="64"/>
      <c r="D956" s="65"/>
      <c r="E956" s="65"/>
      <c r="F956" s="66"/>
    </row>
    <row r="957" spans="3:6" x14ac:dyDescent="0.2">
      <c r="C957" s="64"/>
      <c r="D957" s="65"/>
      <c r="E957" s="65"/>
      <c r="F957" s="66"/>
    </row>
    <row r="958" spans="3:6" x14ac:dyDescent="0.2">
      <c r="C958" s="64"/>
      <c r="D958" s="65"/>
      <c r="E958" s="65"/>
      <c r="F958" s="66"/>
    </row>
    <row r="959" spans="3:6" x14ac:dyDescent="0.2">
      <c r="C959" s="64"/>
      <c r="D959" s="65"/>
      <c r="E959" s="65"/>
      <c r="F959" s="66"/>
    </row>
    <row r="960" spans="3:6" x14ac:dyDescent="0.2">
      <c r="C960" s="64"/>
      <c r="D960" s="65"/>
      <c r="E960" s="65"/>
      <c r="F960" s="66"/>
    </row>
    <row r="961" spans="3:6" x14ac:dyDescent="0.2">
      <c r="C961" s="64"/>
      <c r="D961" s="65"/>
      <c r="E961" s="65"/>
      <c r="F961" s="66"/>
    </row>
    <row r="962" spans="3:6" x14ac:dyDescent="0.2">
      <c r="C962" s="64"/>
      <c r="D962" s="65"/>
      <c r="E962" s="65"/>
      <c r="F962" s="66"/>
    </row>
    <row r="963" spans="3:6" x14ac:dyDescent="0.2">
      <c r="C963" s="64"/>
      <c r="D963" s="65"/>
      <c r="E963" s="65"/>
      <c r="F963" s="66"/>
    </row>
    <row r="964" spans="3:6" x14ac:dyDescent="0.2">
      <c r="C964" s="64"/>
      <c r="D964" s="65"/>
      <c r="E964" s="65"/>
      <c r="F964" s="66"/>
    </row>
    <row r="965" spans="3:6" x14ac:dyDescent="0.2">
      <c r="C965" s="64"/>
      <c r="D965" s="65"/>
      <c r="E965" s="65"/>
      <c r="F965" s="66"/>
    </row>
    <row r="966" spans="3:6" x14ac:dyDescent="0.2">
      <c r="C966" s="64"/>
      <c r="D966" s="65"/>
      <c r="E966" s="65"/>
      <c r="F966" s="66"/>
    </row>
    <row r="967" spans="3:6" x14ac:dyDescent="0.2">
      <c r="C967" s="64"/>
      <c r="D967" s="65"/>
      <c r="E967" s="65"/>
      <c r="F967" s="66"/>
    </row>
    <row r="968" spans="3:6" x14ac:dyDescent="0.2">
      <c r="C968" s="64"/>
      <c r="D968" s="65"/>
      <c r="E968" s="65"/>
      <c r="F968" s="66"/>
    </row>
    <row r="969" spans="3:6" x14ac:dyDescent="0.2">
      <c r="C969" s="64"/>
      <c r="D969" s="65"/>
      <c r="E969" s="65"/>
      <c r="F969" s="66"/>
    </row>
    <row r="970" spans="3:6" x14ac:dyDescent="0.2">
      <c r="C970" s="64"/>
      <c r="D970" s="65"/>
      <c r="E970" s="65"/>
      <c r="F970" s="66"/>
    </row>
    <row r="971" spans="3:6" x14ac:dyDescent="0.2">
      <c r="C971" s="64"/>
      <c r="D971" s="65"/>
      <c r="E971" s="65"/>
      <c r="F971" s="66"/>
    </row>
    <row r="972" spans="3:6" x14ac:dyDescent="0.2">
      <c r="C972" s="64"/>
      <c r="D972" s="65"/>
      <c r="E972" s="65"/>
      <c r="F972" s="66"/>
    </row>
    <row r="973" spans="3:6" x14ac:dyDescent="0.2">
      <c r="C973" s="64"/>
      <c r="D973" s="65"/>
      <c r="E973" s="65"/>
      <c r="F973" s="66"/>
    </row>
    <row r="974" spans="3:6" x14ac:dyDescent="0.2">
      <c r="C974" s="64"/>
      <c r="D974" s="65"/>
      <c r="E974" s="65"/>
      <c r="F974" s="66"/>
    </row>
    <row r="975" spans="3:6" x14ac:dyDescent="0.2">
      <c r="C975" s="64"/>
      <c r="D975" s="65"/>
      <c r="E975" s="65"/>
      <c r="F975" s="66"/>
    </row>
    <row r="976" spans="3:6" x14ac:dyDescent="0.2">
      <c r="C976" s="64"/>
      <c r="D976" s="65"/>
      <c r="E976" s="65"/>
      <c r="F976" s="66"/>
    </row>
    <row r="977" spans="3:6" x14ac:dyDescent="0.2">
      <c r="C977" s="64"/>
      <c r="D977" s="65"/>
      <c r="E977" s="65"/>
      <c r="F977" s="66"/>
    </row>
    <row r="978" spans="3:6" x14ac:dyDescent="0.2">
      <c r="C978" s="64"/>
      <c r="D978" s="65"/>
      <c r="E978" s="65"/>
      <c r="F978" s="66"/>
    </row>
    <row r="979" spans="3:6" x14ac:dyDescent="0.2">
      <c r="C979" s="64"/>
      <c r="D979" s="65"/>
      <c r="E979" s="65"/>
      <c r="F979" s="66"/>
    </row>
    <row r="980" spans="3:6" x14ac:dyDescent="0.2">
      <c r="C980" s="64"/>
      <c r="D980" s="65"/>
      <c r="E980" s="65"/>
      <c r="F980" s="66"/>
    </row>
    <row r="981" spans="3:6" x14ac:dyDescent="0.2">
      <c r="C981" s="64"/>
      <c r="D981" s="65"/>
      <c r="E981" s="65"/>
      <c r="F981" s="66"/>
    </row>
    <row r="982" spans="3:6" x14ac:dyDescent="0.2">
      <c r="C982" s="64"/>
      <c r="D982" s="65"/>
      <c r="E982" s="65"/>
      <c r="F982" s="66"/>
    </row>
    <row r="983" spans="3:6" x14ac:dyDescent="0.2">
      <c r="C983" s="64"/>
      <c r="D983" s="65"/>
      <c r="E983" s="65"/>
      <c r="F983" s="66"/>
    </row>
    <row r="984" spans="3:6" x14ac:dyDescent="0.2">
      <c r="C984" s="64"/>
      <c r="D984" s="65"/>
      <c r="E984" s="65"/>
      <c r="F984" s="66"/>
    </row>
    <row r="985" spans="3:6" x14ac:dyDescent="0.2">
      <c r="C985" s="64"/>
      <c r="D985" s="65"/>
      <c r="E985" s="65"/>
      <c r="F985" s="66"/>
    </row>
    <row r="986" spans="3:6" x14ac:dyDescent="0.2">
      <c r="C986" s="64"/>
      <c r="D986" s="65"/>
      <c r="E986" s="65"/>
      <c r="F986" s="66"/>
    </row>
    <row r="987" spans="3:6" x14ac:dyDescent="0.2">
      <c r="C987" s="64"/>
      <c r="D987" s="65"/>
      <c r="E987" s="65"/>
      <c r="F987" s="66"/>
    </row>
    <row r="988" spans="3:6" x14ac:dyDescent="0.2">
      <c r="C988" s="64"/>
      <c r="D988" s="65"/>
      <c r="E988" s="65"/>
      <c r="F988" s="66"/>
    </row>
    <row r="989" spans="3:6" x14ac:dyDescent="0.2">
      <c r="C989" s="64"/>
      <c r="D989" s="65"/>
      <c r="E989" s="65"/>
      <c r="F989" s="66"/>
    </row>
    <row r="990" spans="3:6" x14ac:dyDescent="0.2">
      <c r="C990" s="64"/>
      <c r="D990" s="65"/>
      <c r="E990" s="65"/>
      <c r="F990" s="66"/>
    </row>
    <row r="991" spans="3:6" x14ac:dyDescent="0.2">
      <c r="C991" s="64"/>
      <c r="D991" s="65"/>
      <c r="E991" s="65"/>
      <c r="F991" s="66"/>
    </row>
    <row r="992" spans="3:6" x14ac:dyDescent="0.2">
      <c r="C992" s="64"/>
      <c r="D992" s="65"/>
      <c r="E992" s="65"/>
      <c r="F992" s="66"/>
    </row>
    <row r="993" spans="3:6" x14ac:dyDescent="0.2">
      <c r="C993" s="64"/>
      <c r="D993" s="65"/>
      <c r="E993" s="65"/>
      <c r="F993" s="66"/>
    </row>
    <row r="994" spans="3:6" x14ac:dyDescent="0.2">
      <c r="C994" s="64"/>
      <c r="D994" s="65"/>
      <c r="E994" s="65"/>
      <c r="F994" s="66"/>
    </row>
    <row r="995" spans="3:6" x14ac:dyDescent="0.2">
      <c r="C995" s="64"/>
      <c r="D995" s="65"/>
      <c r="E995" s="65"/>
      <c r="F995" s="66"/>
    </row>
    <row r="996" spans="3:6" x14ac:dyDescent="0.2">
      <c r="C996" s="64"/>
      <c r="D996" s="65"/>
      <c r="E996" s="65"/>
      <c r="F996" s="66"/>
    </row>
    <row r="997" spans="3:6" x14ac:dyDescent="0.2">
      <c r="C997" s="64"/>
      <c r="D997" s="65"/>
      <c r="E997" s="65"/>
      <c r="F997" s="66"/>
    </row>
    <row r="998" spans="3:6" x14ac:dyDescent="0.2">
      <c r="C998" s="64"/>
      <c r="D998" s="65"/>
      <c r="E998" s="65"/>
      <c r="F998" s="66"/>
    </row>
    <row r="999" spans="3:6" x14ac:dyDescent="0.2">
      <c r="C999" s="64"/>
      <c r="D999" s="65"/>
      <c r="E999" s="65"/>
      <c r="F999" s="66"/>
    </row>
    <row r="1000" spans="3:6" x14ac:dyDescent="0.2">
      <c r="C1000" s="64"/>
      <c r="D1000" s="65"/>
      <c r="E1000" s="65"/>
      <c r="F1000" s="66"/>
    </row>
    <row r="1001" spans="3:6" x14ac:dyDescent="0.2">
      <c r="C1001" s="64"/>
      <c r="D1001" s="69"/>
      <c r="E1001" s="65"/>
      <c r="F1001" s="66"/>
    </row>
  </sheetData>
  <autoFilter ref="A7:F913" xr:uid="{BB229922-5035-4B77-B331-D9ED06111ED2}"/>
  <mergeCells count="5">
    <mergeCell ref="A1:F1"/>
    <mergeCell ref="A2:F2"/>
    <mergeCell ref="A3:F3"/>
    <mergeCell ref="A4:F4"/>
    <mergeCell ref="A5:F5"/>
  </mergeCells>
  <conditionalFormatting sqref="B8:F9 B10:E908 F10:F910">
    <cfRule type="expression" dxfId="2" priority="3" stopIfTrue="1">
      <formula>$B8="Other"</formula>
    </cfRule>
  </conditionalFormatting>
  <conditionalFormatting sqref="B911:F919 B909:E910">
    <cfRule type="expression" dxfId="1" priority="2" stopIfTrue="1">
      <formula>$B909="Other"</formula>
    </cfRule>
  </conditionalFormatting>
  <conditionalFormatting sqref="B920:F1001">
    <cfRule type="expression" dxfId="0" priority="1" stopIfTrue="1">
      <formula>$B920="Other"</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8A52E-E11F-46CA-A4E9-C266420757AA}">
  <sheetPr codeName="Sheet7"/>
  <dimension ref="A1:F1296"/>
  <sheetViews>
    <sheetView workbookViewId="0">
      <pane xSplit="2" ySplit="6" topLeftCell="C1278" activePane="bottomRight" state="frozen"/>
      <selection pane="topRight" activeCell="C1" sqref="C1"/>
      <selection pane="bottomLeft" activeCell="A2" sqref="A2"/>
      <selection pane="bottomRight" activeCell="B6" sqref="B6"/>
    </sheetView>
  </sheetViews>
  <sheetFormatPr defaultRowHeight="12.75" x14ac:dyDescent="0.2"/>
  <cols>
    <col min="1" max="1" width="9.6640625" style="49" bestFit="1" customWidth="1"/>
    <col min="2" max="2" width="18.21875" style="49" bestFit="1" customWidth="1"/>
    <col min="3" max="3" width="8.109375" style="49" bestFit="1" customWidth="1"/>
    <col min="4" max="4" width="11.5546875" style="49" bestFit="1" customWidth="1"/>
    <col min="5" max="5" width="9.44140625" style="49" bestFit="1" customWidth="1"/>
    <col min="6" max="6" width="8" style="59" bestFit="1" customWidth="1"/>
    <col min="7" max="16384" width="8.88671875" style="49"/>
  </cols>
  <sheetData>
    <row r="1" spans="1:6" ht="15" x14ac:dyDescent="0.25">
      <c r="A1" s="83" t="s">
        <v>783</v>
      </c>
      <c r="B1" s="83"/>
      <c r="C1" s="83"/>
      <c r="D1" s="83"/>
      <c r="E1" s="83"/>
      <c r="F1" s="83"/>
    </row>
    <row r="2" spans="1:6" ht="15" x14ac:dyDescent="0.25">
      <c r="A2" s="84" t="s">
        <v>784</v>
      </c>
      <c r="B2" s="84"/>
      <c r="C2" s="84"/>
      <c r="D2" s="84"/>
      <c r="E2" s="84"/>
      <c r="F2" s="84"/>
    </row>
    <row r="3" spans="1:6" ht="15" x14ac:dyDescent="0.25">
      <c r="A3" s="84" t="str">
        <f>'Table 3. County and City'!A3:F3</f>
        <v>Quarter Ending June 30, 2021</v>
      </c>
      <c r="B3" s="85"/>
      <c r="C3" s="85"/>
      <c r="D3" s="85"/>
      <c r="E3" s="85"/>
      <c r="F3" s="85"/>
    </row>
    <row r="4" spans="1:6" ht="15" x14ac:dyDescent="0.25">
      <c r="A4" s="54"/>
      <c r="B4" s="55"/>
      <c r="C4" s="55"/>
      <c r="D4" s="55"/>
      <c r="E4" s="55"/>
      <c r="F4" s="55"/>
    </row>
    <row r="5" spans="1:6" ht="75" customHeight="1" x14ac:dyDescent="0.2">
      <c r="A5" s="86" t="s">
        <v>42</v>
      </c>
      <c r="B5" s="86"/>
      <c r="C5" s="86"/>
      <c r="D5" s="86"/>
      <c r="E5" s="86"/>
      <c r="F5" s="86"/>
    </row>
    <row r="6" spans="1:6" ht="25.5" x14ac:dyDescent="0.2">
      <c r="A6" s="56" t="s">
        <v>43</v>
      </c>
      <c r="B6" s="56" t="s">
        <v>0</v>
      </c>
      <c r="C6" s="57" t="s">
        <v>13</v>
      </c>
      <c r="D6" s="57" t="s">
        <v>27</v>
      </c>
      <c r="E6" s="57" t="s">
        <v>11</v>
      </c>
      <c r="F6" s="58" t="s">
        <v>45</v>
      </c>
    </row>
    <row r="7" spans="1:6" x14ac:dyDescent="0.2">
      <c r="A7" s="49" t="s">
        <v>46</v>
      </c>
      <c r="B7" s="70" t="s">
        <v>5</v>
      </c>
      <c r="C7" s="71" t="s">
        <v>785</v>
      </c>
      <c r="D7" s="72" t="s">
        <v>785</v>
      </c>
      <c r="E7" s="72" t="s">
        <v>785</v>
      </c>
      <c r="F7" s="73" t="s">
        <v>785</v>
      </c>
    </row>
    <row r="8" spans="1:6" x14ac:dyDescent="0.2">
      <c r="A8" s="49" t="s">
        <v>46</v>
      </c>
      <c r="B8" s="70" t="s">
        <v>1</v>
      </c>
      <c r="C8" s="71" t="s">
        <v>785</v>
      </c>
      <c r="D8" s="72" t="s">
        <v>785</v>
      </c>
      <c r="E8" s="72" t="s">
        <v>785</v>
      </c>
      <c r="F8" s="73" t="s">
        <v>785</v>
      </c>
    </row>
    <row r="9" spans="1:6" x14ac:dyDescent="0.2">
      <c r="A9" s="49" t="s">
        <v>46</v>
      </c>
      <c r="B9" s="70" t="s">
        <v>786</v>
      </c>
      <c r="C9" s="71">
        <v>19</v>
      </c>
      <c r="D9" s="72">
        <v>2692091</v>
      </c>
      <c r="E9" s="72">
        <v>161525</v>
      </c>
      <c r="F9" s="73">
        <v>2.2281410575221915E-4</v>
      </c>
    </row>
    <row r="10" spans="1:6" x14ac:dyDescent="0.2">
      <c r="A10" s="49" t="s">
        <v>46</v>
      </c>
      <c r="B10" s="70" t="s">
        <v>3</v>
      </c>
      <c r="C10" s="71">
        <v>14</v>
      </c>
      <c r="D10" s="72">
        <v>4100908</v>
      </c>
      <c r="E10" s="72">
        <v>246054</v>
      </c>
      <c r="F10" s="73">
        <v>3.3941682078165319E-4</v>
      </c>
    </row>
    <row r="11" spans="1:6" x14ac:dyDescent="0.2">
      <c r="A11" s="49" t="s">
        <v>46</v>
      </c>
      <c r="B11" s="70" t="s">
        <v>2</v>
      </c>
      <c r="C11" s="71" t="s">
        <v>785</v>
      </c>
      <c r="D11" s="72" t="s">
        <v>785</v>
      </c>
      <c r="E11" s="72" t="s">
        <v>785</v>
      </c>
      <c r="F11" s="73" t="s">
        <v>785</v>
      </c>
    </row>
    <row r="12" spans="1:6" x14ac:dyDescent="0.2">
      <c r="A12" s="49" t="s">
        <v>46</v>
      </c>
      <c r="B12" s="70" t="s">
        <v>6</v>
      </c>
      <c r="C12" s="71" t="s">
        <v>785</v>
      </c>
      <c r="D12" s="72" t="s">
        <v>785</v>
      </c>
      <c r="E12" s="72" t="s">
        <v>785</v>
      </c>
      <c r="F12" s="73" t="s">
        <v>785</v>
      </c>
    </row>
    <row r="13" spans="1:6" x14ac:dyDescent="0.2">
      <c r="A13" s="49" t="s">
        <v>46</v>
      </c>
      <c r="B13" s="70" t="s">
        <v>10</v>
      </c>
      <c r="C13" s="71">
        <v>45</v>
      </c>
      <c r="D13" s="72">
        <v>1483480</v>
      </c>
      <c r="E13" s="72">
        <v>89009</v>
      </c>
      <c r="F13" s="73">
        <v>1.2278260788670036E-4</v>
      </c>
    </row>
    <row r="14" spans="1:6" x14ac:dyDescent="0.2">
      <c r="A14" s="49" t="s">
        <v>46</v>
      </c>
      <c r="B14" s="70" t="s">
        <v>4</v>
      </c>
      <c r="C14" s="71">
        <v>13</v>
      </c>
      <c r="D14" s="72">
        <v>2500625</v>
      </c>
      <c r="E14" s="72">
        <v>150038</v>
      </c>
      <c r="F14" s="73">
        <v>2.0696847422288476E-4</v>
      </c>
    </row>
    <row r="15" spans="1:6" x14ac:dyDescent="0.2">
      <c r="A15" s="49" t="s">
        <v>46</v>
      </c>
      <c r="B15" s="70" t="s">
        <v>787</v>
      </c>
      <c r="C15" s="71">
        <v>99</v>
      </c>
      <c r="D15" s="72">
        <v>3935597</v>
      </c>
      <c r="E15" s="72">
        <v>228185</v>
      </c>
      <c r="F15" s="73">
        <v>3.1476760081145417E-4</v>
      </c>
    </row>
    <row r="16" spans="1:6" x14ac:dyDescent="0.2">
      <c r="A16" s="49" t="s">
        <v>46</v>
      </c>
      <c r="B16" s="70" t="s">
        <v>8</v>
      </c>
      <c r="C16" s="71">
        <v>33</v>
      </c>
      <c r="D16" s="72">
        <v>971032</v>
      </c>
      <c r="E16" s="72">
        <v>58262</v>
      </c>
      <c r="F16" s="73">
        <v>8.0368954832600478E-5</v>
      </c>
    </row>
    <row r="17" spans="1:6" x14ac:dyDescent="0.2">
      <c r="A17" s="49" t="s">
        <v>46</v>
      </c>
      <c r="B17" s="70" t="s">
        <v>788</v>
      </c>
      <c r="C17" s="71">
        <v>16</v>
      </c>
      <c r="D17" s="72">
        <v>1392650</v>
      </c>
      <c r="E17" s="72">
        <v>83559</v>
      </c>
      <c r="F17" s="73">
        <v>1.152646578706063E-4</v>
      </c>
    </row>
    <row r="18" spans="1:6" x14ac:dyDescent="0.2">
      <c r="A18" s="49" t="s">
        <v>46</v>
      </c>
      <c r="B18" s="70" t="s">
        <v>25</v>
      </c>
      <c r="C18" s="71">
        <v>15</v>
      </c>
      <c r="D18" s="72">
        <v>1276217</v>
      </c>
      <c r="E18" s="72">
        <v>76527</v>
      </c>
      <c r="F18" s="73">
        <v>1.0556443318929006E-4</v>
      </c>
    </row>
    <row r="19" spans="1:6" x14ac:dyDescent="0.2">
      <c r="A19" s="49" t="s">
        <v>46</v>
      </c>
      <c r="B19" s="70" t="s">
        <v>53</v>
      </c>
      <c r="C19" s="71">
        <v>265</v>
      </c>
      <c r="D19" s="72">
        <v>20023849</v>
      </c>
      <c r="E19" s="72">
        <v>1193434</v>
      </c>
      <c r="F19" s="73">
        <v>1.6462710384416897E-3</v>
      </c>
    </row>
    <row r="20" spans="1:6" x14ac:dyDescent="0.2">
      <c r="A20" s="49" t="s">
        <v>54</v>
      </c>
      <c r="B20" s="70" t="s">
        <v>5</v>
      </c>
      <c r="C20" s="71" t="s">
        <v>785</v>
      </c>
      <c r="D20" s="72" t="s">
        <v>785</v>
      </c>
      <c r="E20" s="72" t="s">
        <v>785</v>
      </c>
      <c r="F20" s="73" t="s">
        <v>785</v>
      </c>
    </row>
    <row r="21" spans="1:6" x14ac:dyDescent="0.2">
      <c r="A21" s="49" t="s">
        <v>54</v>
      </c>
      <c r="B21" s="70" t="s">
        <v>1</v>
      </c>
      <c r="C21" s="71" t="s">
        <v>785</v>
      </c>
      <c r="D21" s="72" t="s">
        <v>785</v>
      </c>
      <c r="E21" s="72" t="s">
        <v>785</v>
      </c>
      <c r="F21" s="73" t="s">
        <v>785</v>
      </c>
    </row>
    <row r="22" spans="1:6" x14ac:dyDescent="0.2">
      <c r="A22" s="49" t="s">
        <v>54</v>
      </c>
      <c r="B22" s="70" t="s">
        <v>786</v>
      </c>
      <c r="C22" s="71">
        <v>13</v>
      </c>
      <c r="D22" s="72">
        <v>859243</v>
      </c>
      <c r="E22" s="72">
        <v>51555</v>
      </c>
      <c r="F22" s="73">
        <v>7.1117048271510043E-5</v>
      </c>
    </row>
    <row r="23" spans="1:6" x14ac:dyDescent="0.2">
      <c r="A23" s="49" t="s">
        <v>54</v>
      </c>
      <c r="B23" s="70" t="s">
        <v>3</v>
      </c>
      <c r="C23" s="71" t="s">
        <v>785</v>
      </c>
      <c r="D23" s="72" t="s">
        <v>785</v>
      </c>
      <c r="E23" s="72" t="s">
        <v>785</v>
      </c>
      <c r="F23" s="73" t="s">
        <v>785</v>
      </c>
    </row>
    <row r="24" spans="1:6" x14ac:dyDescent="0.2">
      <c r="A24" s="49" t="s">
        <v>54</v>
      </c>
      <c r="B24" s="70" t="s">
        <v>2</v>
      </c>
      <c r="C24" s="71" t="s">
        <v>785</v>
      </c>
      <c r="D24" s="72" t="s">
        <v>785</v>
      </c>
      <c r="E24" s="72" t="s">
        <v>785</v>
      </c>
      <c r="F24" s="73" t="s">
        <v>785</v>
      </c>
    </row>
    <row r="25" spans="1:6" x14ac:dyDescent="0.2">
      <c r="A25" s="49" t="s">
        <v>54</v>
      </c>
      <c r="B25" s="70" t="s">
        <v>6</v>
      </c>
      <c r="C25" s="71" t="s">
        <v>785</v>
      </c>
      <c r="D25" s="72" t="s">
        <v>785</v>
      </c>
      <c r="E25" s="72" t="s">
        <v>785</v>
      </c>
      <c r="F25" s="73" t="s">
        <v>785</v>
      </c>
    </row>
    <row r="26" spans="1:6" x14ac:dyDescent="0.2">
      <c r="A26" s="49" t="s">
        <v>54</v>
      </c>
      <c r="B26" s="70" t="s">
        <v>10</v>
      </c>
      <c r="C26" s="71">
        <v>25</v>
      </c>
      <c r="D26" s="72">
        <v>784161</v>
      </c>
      <c r="E26" s="72">
        <v>47050</v>
      </c>
      <c r="F26" s="73">
        <v>6.4902669404995583E-5</v>
      </c>
    </row>
    <row r="27" spans="1:6" x14ac:dyDescent="0.2">
      <c r="A27" s="49" t="s">
        <v>54</v>
      </c>
      <c r="B27" s="70" t="s">
        <v>4</v>
      </c>
      <c r="C27" s="71" t="s">
        <v>785</v>
      </c>
      <c r="D27" s="72" t="s">
        <v>785</v>
      </c>
      <c r="E27" s="72" t="s">
        <v>785</v>
      </c>
      <c r="F27" s="73" t="s">
        <v>785</v>
      </c>
    </row>
    <row r="28" spans="1:6" x14ac:dyDescent="0.2">
      <c r="A28" s="49" t="s">
        <v>54</v>
      </c>
      <c r="B28" s="70" t="s">
        <v>787</v>
      </c>
      <c r="C28" s="71">
        <v>50</v>
      </c>
      <c r="D28" s="72">
        <v>1543165</v>
      </c>
      <c r="E28" s="72">
        <v>90562</v>
      </c>
      <c r="F28" s="73">
        <v>1.2492487878119468E-4</v>
      </c>
    </row>
    <row r="29" spans="1:6" x14ac:dyDescent="0.2">
      <c r="A29" s="49" t="s">
        <v>54</v>
      </c>
      <c r="B29" s="70" t="s">
        <v>8</v>
      </c>
      <c r="C29" s="71">
        <v>20</v>
      </c>
      <c r="D29" s="72">
        <v>137231</v>
      </c>
      <c r="E29" s="72">
        <v>8234</v>
      </c>
      <c r="F29" s="73">
        <v>1.1358312005966709E-5</v>
      </c>
    </row>
    <row r="30" spans="1:6" x14ac:dyDescent="0.2">
      <c r="A30" s="49" t="s">
        <v>54</v>
      </c>
      <c r="B30" s="70" t="s">
        <v>788</v>
      </c>
      <c r="C30" s="71">
        <v>13</v>
      </c>
      <c r="D30" s="72">
        <v>2184309</v>
      </c>
      <c r="E30" s="72">
        <v>131059</v>
      </c>
      <c r="F30" s="73">
        <v>1.8078807544206837E-4</v>
      </c>
    </row>
    <row r="31" spans="1:6" x14ac:dyDescent="0.2">
      <c r="A31" s="49" t="s">
        <v>54</v>
      </c>
      <c r="B31" s="70" t="s">
        <v>25</v>
      </c>
      <c r="C31" s="71">
        <v>11</v>
      </c>
      <c r="D31" s="72">
        <v>1867830</v>
      </c>
      <c r="E31" s="72">
        <v>112070</v>
      </c>
      <c r="F31" s="73">
        <v>1.545938822575527E-4</v>
      </c>
    </row>
    <row r="32" spans="1:6" x14ac:dyDescent="0.2">
      <c r="A32" s="49" t="s">
        <v>54</v>
      </c>
      <c r="B32" s="70" t="s">
        <v>53</v>
      </c>
      <c r="C32" s="71">
        <v>148</v>
      </c>
      <c r="D32" s="72">
        <v>9022756</v>
      </c>
      <c r="E32" s="72">
        <v>539323</v>
      </c>
      <c r="F32" s="73">
        <v>7.4396391862933974E-4</v>
      </c>
    </row>
    <row r="33" spans="1:6" x14ac:dyDescent="0.2">
      <c r="A33" s="49" t="s">
        <v>56</v>
      </c>
      <c r="B33" s="70" t="s">
        <v>5</v>
      </c>
      <c r="C33" s="71">
        <v>7</v>
      </c>
      <c r="D33" s="72">
        <v>344126</v>
      </c>
      <c r="E33" s="72">
        <v>20648</v>
      </c>
      <c r="F33" s="73">
        <v>2.8482684758222079E-5</v>
      </c>
    </row>
    <row r="34" spans="1:6" x14ac:dyDescent="0.2">
      <c r="A34" s="49" t="s">
        <v>56</v>
      </c>
      <c r="B34" s="70" t="s">
        <v>1</v>
      </c>
      <c r="C34" s="71">
        <v>14</v>
      </c>
      <c r="D34" s="72">
        <v>2866829</v>
      </c>
      <c r="E34" s="72">
        <v>172010</v>
      </c>
      <c r="F34" s="73">
        <v>2.3727753803088822E-4</v>
      </c>
    </row>
    <row r="35" spans="1:6" x14ac:dyDescent="0.2">
      <c r="A35" s="49" t="s">
        <v>56</v>
      </c>
      <c r="B35" s="70" t="s">
        <v>786</v>
      </c>
      <c r="C35" s="71">
        <v>37</v>
      </c>
      <c r="D35" s="72">
        <v>2332712</v>
      </c>
      <c r="E35" s="72">
        <v>139963</v>
      </c>
      <c r="F35" s="73">
        <v>1.9307061249588517E-4</v>
      </c>
    </row>
    <row r="36" spans="1:6" x14ac:dyDescent="0.2">
      <c r="A36" s="49" t="s">
        <v>56</v>
      </c>
      <c r="B36" s="70" t="s">
        <v>3</v>
      </c>
      <c r="C36" s="71">
        <v>19</v>
      </c>
      <c r="D36" s="72">
        <v>5159837</v>
      </c>
      <c r="E36" s="72">
        <v>309590</v>
      </c>
      <c r="F36" s="73">
        <v>4.2706094412524087E-4</v>
      </c>
    </row>
    <row r="37" spans="1:6" x14ac:dyDescent="0.2">
      <c r="A37" s="49" t="s">
        <v>56</v>
      </c>
      <c r="B37" s="70" t="s">
        <v>2</v>
      </c>
      <c r="C37" s="71">
        <v>5</v>
      </c>
      <c r="D37" s="72">
        <v>1142989</v>
      </c>
      <c r="E37" s="72">
        <v>68579</v>
      </c>
      <c r="F37" s="73">
        <v>9.460064112912205E-5</v>
      </c>
    </row>
    <row r="38" spans="1:6" x14ac:dyDescent="0.2">
      <c r="A38" s="49" t="s">
        <v>56</v>
      </c>
      <c r="B38" s="70" t="s">
        <v>6</v>
      </c>
      <c r="C38" s="71">
        <v>6</v>
      </c>
      <c r="D38" s="72">
        <v>1281915</v>
      </c>
      <c r="E38" s="72">
        <v>76915</v>
      </c>
      <c r="F38" s="73">
        <v>1.0609965605282116E-4</v>
      </c>
    </row>
    <row r="39" spans="1:6" x14ac:dyDescent="0.2">
      <c r="A39" s="49" t="s">
        <v>56</v>
      </c>
      <c r="B39" s="70" t="s">
        <v>10</v>
      </c>
      <c r="C39" s="71">
        <v>70</v>
      </c>
      <c r="D39" s="72">
        <v>2172829</v>
      </c>
      <c r="E39" s="72">
        <v>130370</v>
      </c>
      <c r="F39" s="73">
        <v>1.7983764102718968E-4</v>
      </c>
    </row>
    <row r="40" spans="1:6" x14ac:dyDescent="0.2">
      <c r="A40" s="49" t="s">
        <v>56</v>
      </c>
      <c r="B40" s="70" t="s">
        <v>4</v>
      </c>
      <c r="C40" s="71">
        <v>13</v>
      </c>
      <c r="D40" s="72">
        <v>1048232</v>
      </c>
      <c r="E40" s="72">
        <v>62894</v>
      </c>
      <c r="F40" s="73">
        <v>8.6758522626095475E-5</v>
      </c>
    </row>
    <row r="41" spans="1:6" x14ac:dyDescent="0.2">
      <c r="A41" s="49" t="s">
        <v>56</v>
      </c>
      <c r="B41" s="70" t="s">
        <v>787</v>
      </c>
      <c r="C41" s="71">
        <v>213</v>
      </c>
      <c r="D41" s="72">
        <v>5172085</v>
      </c>
      <c r="E41" s="72">
        <v>303742</v>
      </c>
      <c r="F41" s="73">
        <v>4.1899397684191643E-4</v>
      </c>
    </row>
    <row r="42" spans="1:6" x14ac:dyDescent="0.2">
      <c r="A42" s="49" t="s">
        <v>56</v>
      </c>
      <c r="B42" s="70" t="s">
        <v>8</v>
      </c>
      <c r="C42" s="71">
        <v>68</v>
      </c>
      <c r="D42" s="72">
        <v>4432700</v>
      </c>
      <c r="E42" s="72">
        <v>265962</v>
      </c>
      <c r="F42" s="73">
        <v>3.6687871966613041E-4</v>
      </c>
    </row>
    <row r="43" spans="1:6" x14ac:dyDescent="0.2">
      <c r="A43" s="49" t="s">
        <v>56</v>
      </c>
      <c r="B43" s="70" t="s">
        <v>788</v>
      </c>
      <c r="C43" s="71">
        <v>18</v>
      </c>
      <c r="D43" s="72">
        <v>1162090</v>
      </c>
      <c r="E43" s="72">
        <v>69725</v>
      </c>
      <c r="F43" s="73">
        <v>9.6181479793056691E-5</v>
      </c>
    </row>
    <row r="44" spans="1:6" x14ac:dyDescent="0.2">
      <c r="A44" s="49" t="s">
        <v>56</v>
      </c>
      <c r="B44" s="70" t="s">
        <v>25</v>
      </c>
      <c r="C44" s="71">
        <v>25</v>
      </c>
      <c r="D44" s="72">
        <v>5841168</v>
      </c>
      <c r="E44" s="72">
        <v>339668</v>
      </c>
      <c r="F44" s="73">
        <v>4.6855175157186057E-4</v>
      </c>
    </row>
    <row r="45" spans="1:6" x14ac:dyDescent="0.2">
      <c r="A45" s="49" t="s">
        <v>56</v>
      </c>
      <c r="B45" s="70" t="s">
        <v>53</v>
      </c>
      <c r="C45" s="71">
        <v>495</v>
      </c>
      <c r="D45" s="72">
        <v>32957512</v>
      </c>
      <c r="E45" s="72">
        <v>1960065</v>
      </c>
      <c r="F45" s="73">
        <v>2.7037927886780591E-3</v>
      </c>
    </row>
    <row r="46" spans="1:6" x14ac:dyDescent="0.2">
      <c r="A46" s="49" t="s">
        <v>62</v>
      </c>
      <c r="B46" s="70" t="s">
        <v>5</v>
      </c>
      <c r="C46" s="71" t="s">
        <v>785</v>
      </c>
      <c r="D46" s="72" t="s">
        <v>785</v>
      </c>
      <c r="E46" s="72" t="s">
        <v>785</v>
      </c>
      <c r="F46" s="73" t="s">
        <v>785</v>
      </c>
    </row>
    <row r="47" spans="1:6" x14ac:dyDescent="0.2">
      <c r="A47" s="49" t="s">
        <v>62</v>
      </c>
      <c r="B47" s="70" t="s">
        <v>1</v>
      </c>
      <c r="C47" s="71">
        <v>7</v>
      </c>
      <c r="D47" s="72">
        <v>4760198</v>
      </c>
      <c r="E47" s="72">
        <v>285612</v>
      </c>
      <c r="F47" s="73">
        <v>3.9398472293516681E-4</v>
      </c>
    </row>
    <row r="48" spans="1:6" x14ac:dyDescent="0.2">
      <c r="A48" s="49" t="s">
        <v>62</v>
      </c>
      <c r="B48" s="70" t="s">
        <v>786</v>
      </c>
      <c r="C48" s="71">
        <v>28</v>
      </c>
      <c r="D48" s="72">
        <v>3579837</v>
      </c>
      <c r="E48" s="72">
        <v>214790</v>
      </c>
      <c r="F48" s="73">
        <v>2.9628999705630182E-4</v>
      </c>
    </row>
    <row r="49" spans="1:6" x14ac:dyDescent="0.2">
      <c r="A49" s="49" t="s">
        <v>62</v>
      </c>
      <c r="B49" s="70" t="s">
        <v>3</v>
      </c>
      <c r="C49" s="71">
        <v>18</v>
      </c>
      <c r="D49" s="72">
        <v>4231780</v>
      </c>
      <c r="E49" s="72">
        <v>253907</v>
      </c>
      <c r="F49" s="73">
        <v>3.5024956600667828E-4</v>
      </c>
    </row>
    <row r="50" spans="1:6" x14ac:dyDescent="0.2">
      <c r="A50" s="49" t="s">
        <v>62</v>
      </c>
      <c r="B50" s="70" t="s">
        <v>2</v>
      </c>
      <c r="C50" s="71" t="s">
        <v>785</v>
      </c>
      <c r="D50" s="72" t="s">
        <v>785</v>
      </c>
      <c r="E50" s="72" t="s">
        <v>785</v>
      </c>
      <c r="F50" s="73" t="s">
        <v>785</v>
      </c>
    </row>
    <row r="51" spans="1:6" x14ac:dyDescent="0.2">
      <c r="A51" s="49" t="s">
        <v>62</v>
      </c>
      <c r="B51" s="70" t="s">
        <v>6</v>
      </c>
      <c r="C51" s="71">
        <v>8</v>
      </c>
      <c r="D51" s="72">
        <v>451755</v>
      </c>
      <c r="E51" s="72">
        <v>27105</v>
      </c>
      <c r="F51" s="73">
        <v>3.7389731226831144E-5</v>
      </c>
    </row>
    <row r="52" spans="1:6" x14ac:dyDescent="0.2">
      <c r="A52" s="49" t="s">
        <v>62</v>
      </c>
      <c r="B52" s="70" t="s">
        <v>10</v>
      </c>
      <c r="C52" s="71">
        <v>59</v>
      </c>
      <c r="D52" s="72">
        <v>2717355</v>
      </c>
      <c r="E52" s="72">
        <v>163041</v>
      </c>
      <c r="F52" s="73">
        <v>2.2490533735302625E-4</v>
      </c>
    </row>
    <row r="53" spans="1:6" x14ac:dyDescent="0.2">
      <c r="A53" s="49" t="s">
        <v>62</v>
      </c>
      <c r="B53" s="70" t="s">
        <v>4</v>
      </c>
      <c r="C53" s="71">
        <v>15</v>
      </c>
      <c r="D53" s="72">
        <v>1242481</v>
      </c>
      <c r="E53" s="72">
        <v>74549</v>
      </c>
      <c r="F53" s="73">
        <v>1.0283590013757738E-4</v>
      </c>
    </row>
    <row r="54" spans="1:6" x14ac:dyDescent="0.2">
      <c r="A54" s="49" t="s">
        <v>62</v>
      </c>
      <c r="B54" s="70" t="s">
        <v>787</v>
      </c>
      <c r="C54" s="71">
        <v>157</v>
      </c>
      <c r="D54" s="72">
        <v>5468224</v>
      </c>
      <c r="E54" s="72">
        <v>310817</v>
      </c>
      <c r="F54" s="73">
        <v>4.2875351745913948E-4</v>
      </c>
    </row>
    <row r="55" spans="1:6" x14ac:dyDescent="0.2">
      <c r="A55" s="49" t="s">
        <v>62</v>
      </c>
      <c r="B55" s="70" t="s">
        <v>8</v>
      </c>
      <c r="C55" s="71">
        <v>47</v>
      </c>
      <c r="D55" s="72">
        <v>2529416</v>
      </c>
      <c r="E55" s="72">
        <v>151765</v>
      </c>
      <c r="F55" s="73">
        <v>2.0935076774174612E-4</v>
      </c>
    </row>
    <row r="56" spans="1:6" x14ac:dyDescent="0.2">
      <c r="A56" s="49" t="s">
        <v>62</v>
      </c>
      <c r="B56" s="70" t="s">
        <v>788</v>
      </c>
      <c r="C56" s="71">
        <v>18</v>
      </c>
      <c r="D56" s="72">
        <v>3456449</v>
      </c>
      <c r="E56" s="72">
        <v>207387</v>
      </c>
      <c r="F56" s="73">
        <v>2.8607799999774323E-4</v>
      </c>
    </row>
    <row r="57" spans="1:6" x14ac:dyDescent="0.2">
      <c r="A57" s="49" t="s">
        <v>62</v>
      </c>
      <c r="B57" s="70" t="s">
        <v>25</v>
      </c>
      <c r="C57" s="71">
        <v>15</v>
      </c>
      <c r="D57" s="72">
        <v>2442041</v>
      </c>
      <c r="E57" s="72">
        <v>146522</v>
      </c>
      <c r="F57" s="73">
        <v>2.0211836188222662E-4</v>
      </c>
    </row>
    <row r="58" spans="1:6" x14ac:dyDescent="0.2">
      <c r="A58" s="49" t="s">
        <v>62</v>
      </c>
      <c r="B58" s="70" t="s">
        <v>53</v>
      </c>
      <c r="C58" s="71">
        <v>386</v>
      </c>
      <c r="D58" s="72">
        <v>38905868</v>
      </c>
      <c r="E58" s="72">
        <v>2317075</v>
      </c>
      <c r="F58" s="73">
        <v>3.1962667951451677E-3</v>
      </c>
    </row>
    <row r="59" spans="1:6" x14ac:dyDescent="0.2">
      <c r="A59" s="49" t="s">
        <v>67</v>
      </c>
      <c r="B59" s="70" t="s">
        <v>5</v>
      </c>
      <c r="C59" s="71" t="s">
        <v>785</v>
      </c>
      <c r="D59" s="72" t="s">
        <v>785</v>
      </c>
      <c r="E59" s="72" t="s">
        <v>785</v>
      </c>
      <c r="F59" s="73" t="s">
        <v>785</v>
      </c>
    </row>
    <row r="60" spans="1:6" x14ac:dyDescent="0.2">
      <c r="A60" s="49" t="s">
        <v>67</v>
      </c>
      <c r="B60" s="70" t="s">
        <v>1</v>
      </c>
      <c r="C60" s="71" t="s">
        <v>785</v>
      </c>
      <c r="D60" s="72" t="s">
        <v>785</v>
      </c>
      <c r="E60" s="72" t="s">
        <v>785</v>
      </c>
      <c r="F60" s="73" t="s">
        <v>785</v>
      </c>
    </row>
    <row r="61" spans="1:6" x14ac:dyDescent="0.2">
      <c r="A61" s="49" t="s">
        <v>67</v>
      </c>
      <c r="B61" s="70" t="s">
        <v>786</v>
      </c>
      <c r="C61" s="71">
        <v>14</v>
      </c>
      <c r="D61" s="72">
        <v>703635</v>
      </c>
      <c r="E61" s="72">
        <v>42214</v>
      </c>
      <c r="F61" s="73">
        <v>5.8231695776035784E-5</v>
      </c>
    </row>
    <row r="62" spans="1:6" x14ac:dyDescent="0.2">
      <c r="A62" s="49" t="s">
        <v>67</v>
      </c>
      <c r="B62" s="70" t="s">
        <v>3</v>
      </c>
      <c r="C62" s="71">
        <v>6</v>
      </c>
      <c r="D62" s="72">
        <v>1555556</v>
      </c>
      <c r="E62" s="72">
        <v>93333</v>
      </c>
      <c r="F62" s="73">
        <v>1.2874730804625831E-4</v>
      </c>
    </row>
    <row r="63" spans="1:6" x14ac:dyDescent="0.2">
      <c r="A63" s="49" t="s">
        <v>67</v>
      </c>
      <c r="B63" s="70" t="s">
        <v>2</v>
      </c>
      <c r="C63" s="71" t="s">
        <v>785</v>
      </c>
      <c r="D63" s="72" t="s">
        <v>785</v>
      </c>
      <c r="E63" s="72" t="s">
        <v>785</v>
      </c>
      <c r="F63" s="73" t="s">
        <v>785</v>
      </c>
    </row>
    <row r="64" spans="1:6" x14ac:dyDescent="0.2">
      <c r="A64" s="49" t="s">
        <v>67</v>
      </c>
      <c r="B64" s="70" t="s">
        <v>6</v>
      </c>
      <c r="C64" s="71" t="s">
        <v>785</v>
      </c>
      <c r="D64" s="72" t="s">
        <v>785</v>
      </c>
      <c r="E64" s="72" t="s">
        <v>785</v>
      </c>
      <c r="F64" s="73" t="s">
        <v>785</v>
      </c>
    </row>
    <row r="65" spans="1:6" x14ac:dyDescent="0.2">
      <c r="A65" s="49" t="s">
        <v>67</v>
      </c>
      <c r="B65" s="70" t="s">
        <v>10</v>
      </c>
      <c r="C65" s="71">
        <v>25</v>
      </c>
      <c r="D65" s="72">
        <v>1594244</v>
      </c>
      <c r="E65" s="72">
        <v>95655</v>
      </c>
      <c r="F65" s="73">
        <v>1.3195036858522534E-4</v>
      </c>
    </row>
    <row r="66" spans="1:6" x14ac:dyDescent="0.2">
      <c r="A66" s="49" t="s">
        <v>67</v>
      </c>
      <c r="B66" s="70" t="s">
        <v>4</v>
      </c>
      <c r="C66" s="71">
        <v>10</v>
      </c>
      <c r="D66" s="72">
        <v>468227</v>
      </c>
      <c r="E66" s="72">
        <v>28094</v>
      </c>
      <c r="F66" s="73">
        <v>3.8753997752687477E-5</v>
      </c>
    </row>
    <row r="67" spans="1:6" x14ac:dyDescent="0.2">
      <c r="A67" s="49" t="s">
        <v>67</v>
      </c>
      <c r="B67" s="70" t="s">
        <v>787</v>
      </c>
      <c r="C67" s="71">
        <v>68</v>
      </c>
      <c r="D67" s="72">
        <v>2517145</v>
      </c>
      <c r="E67" s="72">
        <v>149640</v>
      </c>
      <c r="F67" s="73">
        <v>2.0641945695565439E-4</v>
      </c>
    </row>
    <row r="68" spans="1:6" x14ac:dyDescent="0.2">
      <c r="A68" s="49" t="s">
        <v>67</v>
      </c>
      <c r="B68" s="70" t="s">
        <v>8</v>
      </c>
      <c r="C68" s="71">
        <v>25</v>
      </c>
      <c r="D68" s="72">
        <v>322416</v>
      </c>
      <c r="E68" s="72">
        <v>19345</v>
      </c>
      <c r="F68" s="73">
        <v>2.6685273956209131E-5</v>
      </c>
    </row>
    <row r="69" spans="1:6" x14ac:dyDescent="0.2">
      <c r="A69" s="49" t="s">
        <v>67</v>
      </c>
      <c r="B69" s="70" t="s">
        <v>788</v>
      </c>
      <c r="C69" s="71">
        <v>18</v>
      </c>
      <c r="D69" s="72">
        <v>953499</v>
      </c>
      <c r="E69" s="72">
        <v>57210</v>
      </c>
      <c r="F69" s="73">
        <v>7.8917783563438841E-5</v>
      </c>
    </row>
    <row r="70" spans="1:6" x14ac:dyDescent="0.2">
      <c r="A70" s="49" t="s">
        <v>67</v>
      </c>
      <c r="B70" s="70" t="s">
        <v>25</v>
      </c>
      <c r="C70" s="71">
        <v>15</v>
      </c>
      <c r="D70" s="72">
        <v>998971</v>
      </c>
      <c r="E70" s="72">
        <v>59938</v>
      </c>
      <c r="F70" s="73">
        <v>8.2680896892595648E-5</v>
      </c>
    </row>
    <row r="71" spans="1:6" x14ac:dyDescent="0.2">
      <c r="A71" s="49" t="s">
        <v>67</v>
      </c>
      <c r="B71" s="70" t="s">
        <v>53</v>
      </c>
      <c r="C71" s="71">
        <v>190</v>
      </c>
      <c r="D71" s="72">
        <v>11303781</v>
      </c>
      <c r="E71" s="72">
        <v>676835</v>
      </c>
      <c r="F71" s="73">
        <v>9.3365352277853747E-4</v>
      </c>
    </row>
    <row r="72" spans="1:6" x14ac:dyDescent="0.2">
      <c r="A72" s="49" t="s">
        <v>69</v>
      </c>
      <c r="B72" s="70" t="s">
        <v>5</v>
      </c>
      <c r="C72" s="71">
        <v>9</v>
      </c>
      <c r="D72" s="72">
        <v>428484</v>
      </c>
      <c r="E72" s="72">
        <v>25709</v>
      </c>
      <c r="F72" s="73">
        <v>3.5464032470415121E-5</v>
      </c>
    </row>
    <row r="73" spans="1:6" x14ac:dyDescent="0.2">
      <c r="A73" s="49" t="s">
        <v>69</v>
      </c>
      <c r="B73" s="70" t="s">
        <v>1</v>
      </c>
      <c r="C73" s="71">
        <v>9</v>
      </c>
      <c r="D73" s="72">
        <v>2952656</v>
      </c>
      <c r="E73" s="72">
        <v>177159</v>
      </c>
      <c r="F73" s="73">
        <v>2.443802764956347E-4</v>
      </c>
    </row>
    <row r="74" spans="1:6" x14ac:dyDescent="0.2">
      <c r="A74" s="49" t="s">
        <v>69</v>
      </c>
      <c r="B74" s="70" t="s">
        <v>786</v>
      </c>
      <c r="C74" s="71">
        <v>36</v>
      </c>
      <c r="D74" s="72">
        <v>2911215</v>
      </c>
      <c r="E74" s="72">
        <v>174673</v>
      </c>
      <c r="F74" s="73">
        <v>2.4095098773599987E-4</v>
      </c>
    </row>
    <row r="75" spans="1:6" x14ac:dyDescent="0.2">
      <c r="A75" s="49" t="s">
        <v>69</v>
      </c>
      <c r="B75" s="70" t="s">
        <v>3</v>
      </c>
      <c r="C75" s="71">
        <v>23</v>
      </c>
      <c r="D75" s="72">
        <v>7049992</v>
      </c>
      <c r="E75" s="72">
        <v>423000</v>
      </c>
      <c r="F75" s="73">
        <v>5.8350327647849383E-4</v>
      </c>
    </row>
    <row r="76" spans="1:6" x14ac:dyDescent="0.2">
      <c r="A76" s="49" t="s">
        <v>69</v>
      </c>
      <c r="B76" s="70" t="s">
        <v>2</v>
      </c>
      <c r="C76" s="71">
        <v>8</v>
      </c>
      <c r="D76" s="72">
        <v>2033568</v>
      </c>
      <c r="E76" s="72">
        <v>122014</v>
      </c>
      <c r="F76" s="73">
        <v>1.6831103729609206E-4</v>
      </c>
    </row>
    <row r="77" spans="1:6" x14ac:dyDescent="0.2">
      <c r="A77" s="49" t="s">
        <v>69</v>
      </c>
      <c r="B77" s="70" t="s">
        <v>6</v>
      </c>
      <c r="C77" s="71">
        <v>8</v>
      </c>
      <c r="D77" s="72">
        <v>929860</v>
      </c>
      <c r="E77" s="72">
        <v>55792</v>
      </c>
      <c r="F77" s="73">
        <v>7.6961737118884455E-5</v>
      </c>
    </row>
    <row r="78" spans="1:6" x14ac:dyDescent="0.2">
      <c r="A78" s="49" t="s">
        <v>69</v>
      </c>
      <c r="B78" s="70" t="s">
        <v>10</v>
      </c>
      <c r="C78" s="71">
        <v>98</v>
      </c>
      <c r="D78" s="72">
        <v>5010036</v>
      </c>
      <c r="E78" s="72">
        <v>300602</v>
      </c>
      <c r="F78" s="73">
        <v>4.1466253408035031E-4</v>
      </c>
    </row>
    <row r="79" spans="1:6" x14ac:dyDescent="0.2">
      <c r="A79" s="49" t="s">
        <v>69</v>
      </c>
      <c r="B79" s="70" t="s">
        <v>4</v>
      </c>
      <c r="C79" s="71">
        <v>22</v>
      </c>
      <c r="D79" s="72">
        <v>3556176</v>
      </c>
      <c r="E79" s="72">
        <v>213371</v>
      </c>
      <c r="F79" s="73">
        <v>2.9433257117137752E-4</v>
      </c>
    </row>
    <row r="80" spans="1:6" x14ac:dyDescent="0.2">
      <c r="A80" s="49" t="s">
        <v>69</v>
      </c>
      <c r="B80" s="70" t="s">
        <v>787</v>
      </c>
      <c r="C80" s="71">
        <v>264</v>
      </c>
      <c r="D80" s="72">
        <v>5456274</v>
      </c>
      <c r="E80" s="72">
        <v>324524</v>
      </c>
      <c r="F80" s="73">
        <v>4.4766150660970852E-4</v>
      </c>
    </row>
    <row r="81" spans="1:6" x14ac:dyDescent="0.2">
      <c r="A81" s="49" t="s">
        <v>69</v>
      </c>
      <c r="B81" s="70" t="s">
        <v>8</v>
      </c>
      <c r="C81" s="71">
        <v>79</v>
      </c>
      <c r="D81" s="72">
        <v>1996656</v>
      </c>
      <c r="E81" s="72">
        <v>119799</v>
      </c>
      <c r="F81" s="73">
        <v>1.6525557687670702E-4</v>
      </c>
    </row>
    <row r="82" spans="1:6" x14ac:dyDescent="0.2">
      <c r="A82" s="49" t="s">
        <v>69</v>
      </c>
      <c r="B82" s="70" t="s">
        <v>788</v>
      </c>
      <c r="C82" s="71">
        <v>64</v>
      </c>
      <c r="D82" s="72">
        <v>3867420</v>
      </c>
      <c r="E82" s="72">
        <v>232045</v>
      </c>
      <c r="F82" s="73">
        <v>3.2009224063936663E-4</v>
      </c>
    </row>
    <row r="83" spans="1:6" x14ac:dyDescent="0.2">
      <c r="A83" s="49" t="s">
        <v>69</v>
      </c>
      <c r="B83" s="70" t="s">
        <v>25</v>
      </c>
      <c r="C83" s="71">
        <v>28</v>
      </c>
      <c r="D83" s="72">
        <v>7934916</v>
      </c>
      <c r="E83" s="72">
        <v>476000</v>
      </c>
      <c r="F83" s="73">
        <v>6.5661361608454624E-4</v>
      </c>
    </row>
    <row r="84" spans="1:6" x14ac:dyDescent="0.2">
      <c r="A84" s="49" t="s">
        <v>69</v>
      </c>
      <c r="B84" s="70" t="s">
        <v>53</v>
      </c>
      <c r="C84" s="71">
        <v>648</v>
      </c>
      <c r="D84" s="72">
        <v>44127253</v>
      </c>
      <c r="E84" s="72">
        <v>2644688</v>
      </c>
      <c r="F84" s="73">
        <v>3.6481893930575761E-3</v>
      </c>
    </row>
    <row r="85" spans="1:6" x14ac:dyDescent="0.2">
      <c r="A85" s="49" t="s">
        <v>82</v>
      </c>
      <c r="B85" s="70" t="s">
        <v>5</v>
      </c>
      <c r="C85" s="71">
        <v>80</v>
      </c>
      <c r="D85" s="72">
        <v>11724218</v>
      </c>
      <c r="E85" s="72">
        <v>703453</v>
      </c>
      <c r="F85" s="73">
        <v>9.7037146654521482E-4</v>
      </c>
    </row>
    <row r="86" spans="1:6" x14ac:dyDescent="0.2">
      <c r="A86" s="49" t="s">
        <v>82</v>
      </c>
      <c r="B86" s="70" t="s">
        <v>1</v>
      </c>
      <c r="C86" s="71">
        <v>45</v>
      </c>
      <c r="D86" s="72">
        <v>108092947</v>
      </c>
      <c r="E86" s="72">
        <v>6485577</v>
      </c>
      <c r="F86" s="73">
        <v>8.9464667360604263E-3</v>
      </c>
    </row>
    <row r="87" spans="1:6" x14ac:dyDescent="0.2">
      <c r="A87" s="49" t="s">
        <v>82</v>
      </c>
      <c r="B87" s="70" t="s">
        <v>786</v>
      </c>
      <c r="C87" s="71">
        <v>340</v>
      </c>
      <c r="D87" s="72">
        <v>63973686</v>
      </c>
      <c r="E87" s="72">
        <v>3831879</v>
      </c>
      <c r="F87" s="73">
        <v>5.2858485852698206E-3</v>
      </c>
    </row>
    <row r="88" spans="1:6" x14ac:dyDescent="0.2">
      <c r="A88" s="49" t="s">
        <v>82</v>
      </c>
      <c r="B88" s="70" t="s">
        <v>3</v>
      </c>
      <c r="C88" s="71">
        <v>127</v>
      </c>
      <c r="D88" s="72">
        <v>40481879</v>
      </c>
      <c r="E88" s="72">
        <v>2428913</v>
      </c>
      <c r="F88" s="73">
        <v>3.3505406472368977E-3</v>
      </c>
    </row>
    <row r="89" spans="1:6" x14ac:dyDescent="0.2">
      <c r="A89" s="49" t="s">
        <v>82</v>
      </c>
      <c r="B89" s="70" t="s">
        <v>2</v>
      </c>
      <c r="C89" s="71">
        <v>39</v>
      </c>
      <c r="D89" s="72">
        <v>71634732</v>
      </c>
      <c r="E89" s="72">
        <v>4298084</v>
      </c>
      <c r="F89" s="73">
        <v>5.9289505829309462E-3</v>
      </c>
    </row>
    <row r="90" spans="1:6" x14ac:dyDescent="0.2">
      <c r="A90" s="49" t="s">
        <v>82</v>
      </c>
      <c r="B90" s="70" t="s">
        <v>6</v>
      </c>
      <c r="C90" s="71">
        <v>54</v>
      </c>
      <c r="D90" s="72">
        <v>18203750</v>
      </c>
      <c r="E90" s="72">
        <v>1092225</v>
      </c>
      <c r="F90" s="73">
        <v>1.506659258041898E-3</v>
      </c>
    </row>
    <row r="91" spans="1:6" x14ac:dyDescent="0.2">
      <c r="A91" s="49" t="s">
        <v>82</v>
      </c>
      <c r="B91" s="70" t="s">
        <v>10</v>
      </c>
      <c r="C91" s="71">
        <v>355</v>
      </c>
      <c r="D91" s="72">
        <v>31704412</v>
      </c>
      <c r="E91" s="72">
        <v>1902265</v>
      </c>
      <c r="F91" s="73">
        <v>2.624061135296364E-3</v>
      </c>
    </row>
    <row r="92" spans="1:6" x14ac:dyDescent="0.2">
      <c r="A92" s="49" t="s">
        <v>82</v>
      </c>
      <c r="B92" s="70" t="s">
        <v>4</v>
      </c>
      <c r="C92" s="71">
        <v>96</v>
      </c>
      <c r="D92" s="72">
        <v>30529430</v>
      </c>
      <c r="E92" s="72">
        <v>1828288</v>
      </c>
      <c r="F92" s="73">
        <v>2.5220142750503839E-3</v>
      </c>
    </row>
    <row r="93" spans="1:6" x14ac:dyDescent="0.2">
      <c r="A93" s="49" t="s">
        <v>82</v>
      </c>
      <c r="B93" s="70" t="s">
        <v>787</v>
      </c>
      <c r="C93" s="71">
        <v>1133</v>
      </c>
      <c r="D93" s="72">
        <v>70580637</v>
      </c>
      <c r="E93" s="72">
        <v>4125890</v>
      </c>
      <c r="F93" s="73">
        <v>5.6914192278719918E-3</v>
      </c>
    </row>
    <row r="94" spans="1:6" x14ac:dyDescent="0.2">
      <c r="A94" s="49" t="s">
        <v>82</v>
      </c>
      <c r="B94" s="70" t="s">
        <v>8</v>
      </c>
      <c r="C94" s="71">
        <v>444</v>
      </c>
      <c r="D94" s="72">
        <v>67796921</v>
      </c>
      <c r="E94" s="72">
        <v>4067815</v>
      </c>
      <c r="F94" s="73">
        <v>5.6113082283885674E-3</v>
      </c>
    </row>
    <row r="95" spans="1:6" x14ac:dyDescent="0.2">
      <c r="A95" s="49" t="s">
        <v>82</v>
      </c>
      <c r="B95" s="70" t="s">
        <v>788</v>
      </c>
      <c r="C95" s="71">
        <v>98</v>
      </c>
      <c r="D95" s="72">
        <v>52081453</v>
      </c>
      <c r="E95" s="72">
        <v>3124887</v>
      </c>
      <c r="F95" s="73">
        <v>4.3105952792554395E-3</v>
      </c>
    </row>
    <row r="96" spans="1:6" x14ac:dyDescent="0.2">
      <c r="A96" s="49" t="s">
        <v>82</v>
      </c>
      <c r="B96" s="70" t="s">
        <v>25</v>
      </c>
      <c r="C96" s="71">
        <v>122</v>
      </c>
      <c r="D96" s="72">
        <v>54753465</v>
      </c>
      <c r="E96" s="72">
        <v>3266419</v>
      </c>
      <c r="F96" s="73">
        <v>4.5058302336917376E-3</v>
      </c>
    </row>
    <row r="97" spans="1:6" x14ac:dyDescent="0.2">
      <c r="A97" s="49" t="s">
        <v>82</v>
      </c>
      <c r="B97" s="70" t="s">
        <v>53</v>
      </c>
      <c r="C97" s="71">
        <v>2933</v>
      </c>
      <c r="D97" s="72">
        <v>621557530</v>
      </c>
      <c r="E97" s="72">
        <v>37155694</v>
      </c>
      <c r="F97" s="73">
        <v>5.1254064276199322E-2</v>
      </c>
    </row>
    <row r="98" spans="1:6" x14ac:dyDescent="0.2">
      <c r="A98" s="49" t="s">
        <v>93</v>
      </c>
      <c r="B98" s="70" t="s">
        <v>5</v>
      </c>
      <c r="C98" s="71">
        <v>16</v>
      </c>
      <c r="D98" s="72">
        <v>817881</v>
      </c>
      <c r="E98" s="72">
        <v>49073</v>
      </c>
      <c r="F98" s="73">
        <v>6.7693277273354901E-5</v>
      </c>
    </row>
    <row r="99" spans="1:6" x14ac:dyDescent="0.2">
      <c r="A99" s="49" t="s">
        <v>93</v>
      </c>
      <c r="B99" s="70" t="s">
        <v>1</v>
      </c>
      <c r="C99" s="71">
        <v>12</v>
      </c>
      <c r="D99" s="72">
        <v>2149420</v>
      </c>
      <c r="E99" s="72">
        <v>128965</v>
      </c>
      <c r="F99" s="73">
        <v>1.7789952730744432E-4</v>
      </c>
    </row>
    <row r="100" spans="1:6" x14ac:dyDescent="0.2">
      <c r="A100" s="49" t="s">
        <v>93</v>
      </c>
      <c r="B100" s="70" t="s">
        <v>786</v>
      </c>
      <c r="C100" s="71">
        <v>40</v>
      </c>
      <c r="D100" s="72">
        <v>6374275</v>
      </c>
      <c r="E100" s="72">
        <v>382457</v>
      </c>
      <c r="F100" s="73">
        <v>5.2757662556060351E-4</v>
      </c>
    </row>
    <row r="101" spans="1:6" x14ac:dyDescent="0.2">
      <c r="A101" s="49" t="s">
        <v>93</v>
      </c>
      <c r="B101" s="70" t="s">
        <v>3</v>
      </c>
      <c r="C101" s="71">
        <v>19</v>
      </c>
      <c r="D101" s="72">
        <v>7521335</v>
      </c>
      <c r="E101" s="72">
        <v>451280</v>
      </c>
      <c r="F101" s="73">
        <v>6.2251385013998737E-4</v>
      </c>
    </row>
    <row r="102" spans="1:6" x14ac:dyDescent="0.2">
      <c r="A102" s="49" t="s">
        <v>93</v>
      </c>
      <c r="B102" s="70" t="s">
        <v>2</v>
      </c>
      <c r="C102" s="71">
        <v>10</v>
      </c>
      <c r="D102" s="72">
        <v>8775871</v>
      </c>
      <c r="E102" s="72">
        <v>526552</v>
      </c>
      <c r="F102" s="73">
        <v>7.2634708566502088E-4</v>
      </c>
    </row>
    <row r="103" spans="1:6" x14ac:dyDescent="0.2">
      <c r="A103" s="49" t="s">
        <v>93</v>
      </c>
      <c r="B103" s="70" t="s">
        <v>6</v>
      </c>
      <c r="C103" s="71">
        <v>13</v>
      </c>
      <c r="D103" s="72">
        <v>6488957</v>
      </c>
      <c r="E103" s="72">
        <v>389337</v>
      </c>
      <c r="F103" s="73">
        <v>5.3706717530569109E-4</v>
      </c>
    </row>
    <row r="104" spans="1:6" x14ac:dyDescent="0.2">
      <c r="A104" s="49" t="s">
        <v>93</v>
      </c>
      <c r="B104" s="70" t="s">
        <v>10</v>
      </c>
      <c r="C104" s="71">
        <v>111</v>
      </c>
      <c r="D104" s="72">
        <v>16597207</v>
      </c>
      <c r="E104" s="72">
        <v>995832</v>
      </c>
      <c r="F104" s="73">
        <v>1.3736908624636677E-3</v>
      </c>
    </row>
    <row r="105" spans="1:6" x14ac:dyDescent="0.2">
      <c r="A105" s="49" t="s">
        <v>93</v>
      </c>
      <c r="B105" s="70" t="s">
        <v>4</v>
      </c>
      <c r="C105" s="71">
        <v>12</v>
      </c>
      <c r="D105" s="72">
        <v>2892491</v>
      </c>
      <c r="E105" s="72">
        <v>173549</v>
      </c>
      <c r="F105" s="73">
        <v>2.3940049676020357E-4</v>
      </c>
    </row>
    <row r="106" spans="1:6" x14ac:dyDescent="0.2">
      <c r="A106" s="49" t="s">
        <v>93</v>
      </c>
      <c r="B106" s="70" t="s">
        <v>787</v>
      </c>
      <c r="C106" s="71">
        <v>213</v>
      </c>
      <c r="D106" s="72">
        <v>5978390</v>
      </c>
      <c r="E106" s="72">
        <v>352119</v>
      </c>
      <c r="F106" s="73">
        <v>4.857271636178032E-4</v>
      </c>
    </row>
    <row r="107" spans="1:6" x14ac:dyDescent="0.2">
      <c r="A107" s="49" t="s">
        <v>93</v>
      </c>
      <c r="B107" s="70" t="s">
        <v>8</v>
      </c>
      <c r="C107" s="71">
        <v>103</v>
      </c>
      <c r="D107" s="72">
        <v>4693957</v>
      </c>
      <c r="E107" s="72">
        <v>281637</v>
      </c>
      <c r="F107" s="73">
        <v>3.8850144746471288E-4</v>
      </c>
    </row>
    <row r="108" spans="1:6" x14ac:dyDescent="0.2">
      <c r="A108" s="49" t="s">
        <v>93</v>
      </c>
      <c r="B108" s="70" t="s">
        <v>788</v>
      </c>
      <c r="C108" s="71">
        <v>37</v>
      </c>
      <c r="D108" s="72">
        <v>3902007</v>
      </c>
      <c r="E108" s="72">
        <v>234120</v>
      </c>
      <c r="F108" s="73">
        <v>3.229545794069621E-4</v>
      </c>
    </row>
    <row r="109" spans="1:6" x14ac:dyDescent="0.2">
      <c r="A109" s="49" t="s">
        <v>93</v>
      </c>
      <c r="B109" s="70" t="s">
        <v>25</v>
      </c>
      <c r="C109" s="71">
        <v>20</v>
      </c>
      <c r="D109" s="72">
        <v>3168548</v>
      </c>
      <c r="E109" s="72">
        <v>190113</v>
      </c>
      <c r="F109" s="73">
        <v>2.6224954704764984E-4</v>
      </c>
    </row>
    <row r="110" spans="1:6" x14ac:dyDescent="0.2">
      <c r="A110" s="49" t="s">
        <v>93</v>
      </c>
      <c r="B110" s="70" t="s">
        <v>53</v>
      </c>
      <c r="C110" s="71">
        <v>606</v>
      </c>
      <c r="D110" s="72">
        <v>69360339</v>
      </c>
      <c r="E110" s="72">
        <v>4155036</v>
      </c>
      <c r="F110" s="73">
        <v>5.731624396893841E-3</v>
      </c>
    </row>
    <row r="111" spans="1:6" x14ac:dyDescent="0.2">
      <c r="A111" s="49" t="s">
        <v>96</v>
      </c>
      <c r="B111" s="70" t="s">
        <v>5</v>
      </c>
      <c r="C111" s="71">
        <v>8</v>
      </c>
      <c r="D111" s="72">
        <v>573586</v>
      </c>
      <c r="E111" s="72">
        <v>34415</v>
      </c>
      <c r="F111" s="73">
        <v>4.7473440330986677E-5</v>
      </c>
    </row>
    <row r="112" spans="1:6" x14ac:dyDescent="0.2">
      <c r="A112" s="49" t="s">
        <v>96</v>
      </c>
      <c r="B112" s="70" t="s">
        <v>1</v>
      </c>
      <c r="C112" s="71">
        <v>9</v>
      </c>
      <c r="D112" s="72">
        <v>2869845</v>
      </c>
      <c r="E112" s="72">
        <v>172191</v>
      </c>
      <c r="F112" s="73">
        <v>2.3752721673784473E-4</v>
      </c>
    </row>
    <row r="113" spans="1:6" x14ac:dyDescent="0.2">
      <c r="A113" s="49" t="s">
        <v>96</v>
      </c>
      <c r="B113" s="70" t="s">
        <v>786</v>
      </c>
      <c r="C113" s="71">
        <v>46</v>
      </c>
      <c r="D113" s="72">
        <v>7324217</v>
      </c>
      <c r="E113" s="72">
        <v>439453</v>
      </c>
      <c r="F113" s="73">
        <v>6.0619920888487834E-4</v>
      </c>
    </row>
    <row r="114" spans="1:6" x14ac:dyDescent="0.2">
      <c r="A114" s="49" t="s">
        <v>96</v>
      </c>
      <c r="B114" s="70" t="s">
        <v>3</v>
      </c>
      <c r="C114" s="71">
        <v>19</v>
      </c>
      <c r="D114" s="72">
        <v>7457926</v>
      </c>
      <c r="E114" s="72">
        <v>447476</v>
      </c>
      <c r="F114" s="73">
        <v>6.1726645897279076E-4</v>
      </c>
    </row>
    <row r="115" spans="1:6" x14ac:dyDescent="0.2">
      <c r="A115" s="49" t="s">
        <v>96</v>
      </c>
      <c r="B115" s="70" t="s">
        <v>2</v>
      </c>
      <c r="C115" s="71">
        <v>7</v>
      </c>
      <c r="D115" s="72">
        <v>11544873</v>
      </c>
      <c r="E115" s="72">
        <v>692692</v>
      </c>
      <c r="F115" s="73">
        <v>9.5552730872444636E-4</v>
      </c>
    </row>
    <row r="116" spans="1:6" x14ac:dyDescent="0.2">
      <c r="A116" s="49" t="s">
        <v>96</v>
      </c>
      <c r="B116" s="70" t="s">
        <v>6</v>
      </c>
      <c r="C116" s="71">
        <v>14</v>
      </c>
      <c r="D116" s="72">
        <v>847669</v>
      </c>
      <c r="E116" s="72">
        <v>50860</v>
      </c>
      <c r="F116" s="73">
        <v>7.0158337214411805E-5</v>
      </c>
    </row>
    <row r="117" spans="1:6" x14ac:dyDescent="0.2">
      <c r="A117" s="49" t="s">
        <v>96</v>
      </c>
      <c r="B117" s="70" t="s">
        <v>10</v>
      </c>
      <c r="C117" s="71">
        <v>113</v>
      </c>
      <c r="D117" s="72">
        <v>5087007</v>
      </c>
      <c r="E117" s="72">
        <v>305220</v>
      </c>
      <c r="F117" s="73">
        <v>4.2103278970866636E-4</v>
      </c>
    </row>
    <row r="118" spans="1:6" x14ac:dyDescent="0.2">
      <c r="A118" s="49" t="s">
        <v>96</v>
      </c>
      <c r="B118" s="70" t="s">
        <v>4</v>
      </c>
      <c r="C118" s="71">
        <v>15</v>
      </c>
      <c r="D118" s="72">
        <v>5562914</v>
      </c>
      <c r="E118" s="72">
        <v>333773</v>
      </c>
      <c r="F118" s="73">
        <v>4.6041995059114963E-4</v>
      </c>
    </row>
    <row r="119" spans="1:6" x14ac:dyDescent="0.2">
      <c r="A119" s="49" t="s">
        <v>96</v>
      </c>
      <c r="B119" s="70" t="s">
        <v>787</v>
      </c>
      <c r="C119" s="71">
        <v>252</v>
      </c>
      <c r="D119" s="72">
        <v>6513504</v>
      </c>
      <c r="E119" s="72">
        <v>383868</v>
      </c>
      <c r="F119" s="73">
        <v>5.2952301592256844E-4</v>
      </c>
    </row>
    <row r="120" spans="1:6" x14ac:dyDescent="0.2">
      <c r="A120" s="49" t="s">
        <v>96</v>
      </c>
      <c r="B120" s="70" t="s">
        <v>8</v>
      </c>
      <c r="C120" s="71">
        <v>90</v>
      </c>
      <c r="D120" s="72">
        <v>4437749</v>
      </c>
      <c r="E120" s="72">
        <v>266265</v>
      </c>
      <c r="F120" s="73">
        <v>3.6729669009821786E-4</v>
      </c>
    </row>
    <row r="121" spans="1:6" x14ac:dyDescent="0.2">
      <c r="A121" s="49" t="s">
        <v>96</v>
      </c>
      <c r="B121" s="70" t="s">
        <v>788</v>
      </c>
      <c r="C121" s="71">
        <v>32</v>
      </c>
      <c r="D121" s="72">
        <v>7049097</v>
      </c>
      <c r="E121" s="72">
        <v>422946</v>
      </c>
      <c r="F121" s="73">
        <v>5.8342878669851784E-4</v>
      </c>
    </row>
    <row r="122" spans="1:6" x14ac:dyDescent="0.2">
      <c r="A122" s="49" t="s">
        <v>96</v>
      </c>
      <c r="B122" s="70" t="s">
        <v>25</v>
      </c>
      <c r="C122" s="71">
        <v>31</v>
      </c>
      <c r="D122" s="72">
        <v>4306828</v>
      </c>
      <c r="E122" s="72">
        <v>258375</v>
      </c>
      <c r="F122" s="73">
        <v>3.564129055795055E-4</v>
      </c>
    </row>
    <row r="123" spans="1:6" x14ac:dyDescent="0.2">
      <c r="A123" s="49" t="s">
        <v>96</v>
      </c>
      <c r="B123" s="70" t="s">
        <v>53</v>
      </c>
      <c r="C123" s="71">
        <v>636</v>
      </c>
      <c r="D123" s="72">
        <v>63575215</v>
      </c>
      <c r="E123" s="72">
        <v>3807534</v>
      </c>
      <c r="F123" s="73">
        <v>5.2522661094639841E-3</v>
      </c>
    </row>
    <row r="124" spans="1:6" x14ac:dyDescent="0.2">
      <c r="A124" s="49" t="s">
        <v>103</v>
      </c>
      <c r="B124" s="70" t="s">
        <v>5</v>
      </c>
      <c r="C124" s="71">
        <v>8</v>
      </c>
      <c r="D124" s="72">
        <v>130030</v>
      </c>
      <c r="E124" s="72">
        <v>7802</v>
      </c>
      <c r="F124" s="73">
        <v>1.0762393766158885E-5</v>
      </c>
    </row>
    <row r="125" spans="1:6" x14ac:dyDescent="0.2">
      <c r="A125" s="49" t="s">
        <v>103</v>
      </c>
      <c r="B125" s="70" t="s">
        <v>1</v>
      </c>
      <c r="C125" s="71">
        <v>10</v>
      </c>
      <c r="D125" s="72">
        <v>2893628</v>
      </c>
      <c r="E125" s="72">
        <v>173618</v>
      </c>
      <c r="F125" s="73">
        <v>2.3949567814572845E-4</v>
      </c>
    </row>
    <row r="126" spans="1:6" x14ac:dyDescent="0.2">
      <c r="A126" s="49" t="s">
        <v>103</v>
      </c>
      <c r="B126" s="70" t="s">
        <v>786</v>
      </c>
      <c r="C126" s="71">
        <v>45</v>
      </c>
      <c r="D126" s="72">
        <v>4565907</v>
      </c>
      <c r="E126" s="72">
        <v>273954</v>
      </c>
      <c r="F126" s="73">
        <v>3.7790320710257512E-4</v>
      </c>
    </row>
    <row r="127" spans="1:6" x14ac:dyDescent="0.2">
      <c r="A127" s="49" t="s">
        <v>103</v>
      </c>
      <c r="B127" s="70" t="s">
        <v>3</v>
      </c>
      <c r="C127" s="71">
        <v>23</v>
      </c>
      <c r="D127" s="72">
        <v>5220963</v>
      </c>
      <c r="E127" s="72">
        <v>313258</v>
      </c>
      <c r="F127" s="73">
        <v>4.3212073140212764E-4</v>
      </c>
    </row>
    <row r="128" spans="1:6" x14ac:dyDescent="0.2">
      <c r="A128" s="49" t="s">
        <v>103</v>
      </c>
      <c r="B128" s="70" t="s">
        <v>2</v>
      </c>
      <c r="C128" s="71">
        <v>7</v>
      </c>
      <c r="D128" s="72">
        <v>8794255</v>
      </c>
      <c r="E128" s="72">
        <v>527655</v>
      </c>
      <c r="F128" s="73">
        <v>7.2786860839304873E-4</v>
      </c>
    </row>
    <row r="129" spans="1:6" x14ac:dyDescent="0.2">
      <c r="A129" s="49" t="s">
        <v>103</v>
      </c>
      <c r="B129" s="70" t="s">
        <v>6</v>
      </c>
      <c r="C129" s="71">
        <v>11</v>
      </c>
      <c r="D129" s="72">
        <v>1107546</v>
      </c>
      <c r="E129" s="72">
        <v>66453</v>
      </c>
      <c r="F129" s="73">
        <v>9.1667950902660393E-5</v>
      </c>
    </row>
    <row r="130" spans="1:6" x14ac:dyDescent="0.2">
      <c r="A130" s="49" t="s">
        <v>103</v>
      </c>
      <c r="B130" s="70" t="s">
        <v>10</v>
      </c>
      <c r="C130" s="71">
        <v>93</v>
      </c>
      <c r="D130" s="72">
        <v>5884847</v>
      </c>
      <c r="E130" s="72">
        <v>353091</v>
      </c>
      <c r="F130" s="73">
        <v>4.8706797965737079E-4</v>
      </c>
    </row>
    <row r="131" spans="1:6" x14ac:dyDescent="0.2">
      <c r="A131" s="49" t="s">
        <v>103</v>
      </c>
      <c r="B131" s="70" t="s">
        <v>4</v>
      </c>
      <c r="C131" s="71">
        <v>25</v>
      </c>
      <c r="D131" s="72">
        <v>5939083</v>
      </c>
      <c r="E131" s="72">
        <v>356333</v>
      </c>
      <c r="F131" s="73">
        <v>4.9154012533666937E-4</v>
      </c>
    </row>
    <row r="132" spans="1:6" x14ac:dyDescent="0.2">
      <c r="A132" s="49" t="s">
        <v>103</v>
      </c>
      <c r="B132" s="70" t="s">
        <v>787</v>
      </c>
      <c r="C132" s="71">
        <v>207</v>
      </c>
      <c r="D132" s="72">
        <v>4353608</v>
      </c>
      <c r="E132" s="72">
        <v>257468</v>
      </c>
      <c r="F132" s="73">
        <v>3.5516175316398305E-4</v>
      </c>
    </row>
    <row r="133" spans="1:6" x14ac:dyDescent="0.2">
      <c r="A133" s="49" t="s">
        <v>103</v>
      </c>
      <c r="B133" s="70" t="s">
        <v>8</v>
      </c>
      <c r="C133" s="71">
        <v>80</v>
      </c>
      <c r="D133" s="72">
        <v>3252183</v>
      </c>
      <c r="E133" s="72">
        <v>195131</v>
      </c>
      <c r="F133" s="73">
        <v>2.6917157882393612E-4</v>
      </c>
    </row>
    <row r="134" spans="1:6" x14ac:dyDescent="0.2">
      <c r="A134" s="49" t="s">
        <v>103</v>
      </c>
      <c r="B134" s="70" t="s">
        <v>788</v>
      </c>
      <c r="C134" s="71">
        <v>27</v>
      </c>
      <c r="D134" s="72">
        <v>2844699</v>
      </c>
      <c r="E134" s="72">
        <v>170682</v>
      </c>
      <c r="F134" s="73">
        <v>2.3544564121962713E-4</v>
      </c>
    </row>
    <row r="135" spans="1:6" x14ac:dyDescent="0.2">
      <c r="A135" s="49" t="s">
        <v>103</v>
      </c>
      <c r="B135" s="70" t="s">
        <v>25</v>
      </c>
      <c r="C135" s="71">
        <v>33</v>
      </c>
      <c r="D135" s="72">
        <v>9137165</v>
      </c>
      <c r="E135" s="72">
        <v>547101</v>
      </c>
      <c r="F135" s="73">
        <v>7.5469320582662036E-4</v>
      </c>
    </row>
    <row r="136" spans="1:6" x14ac:dyDescent="0.2">
      <c r="A136" s="49" t="s">
        <v>103</v>
      </c>
      <c r="B136" s="70" t="s">
        <v>53</v>
      </c>
      <c r="C136" s="71">
        <v>569</v>
      </c>
      <c r="D136" s="72">
        <v>54123914</v>
      </c>
      <c r="E136" s="72">
        <v>3242546</v>
      </c>
      <c r="F136" s="73">
        <v>4.4728988537405057E-3</v>
      </c>
    </row>
    <row r="137" spans="1:6" x14ac:dyDescent="0.2">
      <c r="A137" s="49" t="s">
        <v>113</v>
      </c>
      <c r="B137" s="70" t="s">
        <v>5</v>
      </c>
      <c r="C137" s="71" t="s">
        <v>785</v>
      </c>
      <c r="D137" s="72" t="s">
        <v>785</v>
      </c>
      <c r="E137" s="72" t="s">
        <v>785</v>
      </c>
      <c r="F137" s="73" t="s">
        <v>785</v>
      </c>
    </row>
    <row r="138" spans="1:6" x14ac:dyDescent="0.2">
      <c r="A138" s="49" t="s">
        <v>113</v>
      </c>
      <c r="B138" s="70" t="s">
        <v>1</v>
      </c>
      <c r="C138" s="71">
        <v>10</v>
      </c>
      <c r="D138" s="72">
        <v>3796992</v>
      </c>
      <c r="E138" s="72">
        <v>227820</v>
      </c>
      <c r="F138" s="73">
        <v>3.1426410507643131E-4</v>
      </c>
    </row>
    <row r="139" spans="1:6" x14ac:dyDescent="0.2">
      <c r="A139" s="49" t="s">
        <v>113</v>
      </c>
      <c r="B139" s="70" t="s">
        <v>786</v>
      </c>
      <c r="C139" s="71">
        <v>48</v>
      </c>
      <c r="D139" s="72">
        <v>6282526</v>
      </c>
      <c r="E139" s="72">
        <v>376952</v>
      </c>
      <c r="F139" s="73">
        <v>5.1998280632416358E-4</v>
      </c>
    </row>
    <row r="140" spans="1:6" x14ac:dyDescent="0.2">
      <c r="A140" s="49" t="s">
        <v>113</v>
      </c>
      <c r="B140" s="70" t="s">
        <v>3</v>
      </c>
      <c r="C140" s="71">
        <v>30</v>
      </c>
      <c r="D140" s="72">
        <v>7457556</v>
      </c>
      <c r="E140" s="72">
        <v>447453</v>
      </c>
      <c r="F140" s="73">
        <v>6.1723473184428247E-4</v>
      </c>
    </row>
    <row r="141" spans="1:6" x14ac:dyDescent="0.2">
      <c r="A141" s="49" t="s">
        <v>113</v>
      </c>
      <c r="B141" s="70" t="s">
        <v>2</v>
      </c>
      <c r="C141" s="71" t="s">
        <v>785</v>
      </c>
      <c r="D141" s="72" t="s">
        <v>785</v>
      </c>
      <c r="E141" s="72" t="s">
        <v>785</v>
      </c>
      <c r="F141" s="73" t="s">
        <v>785</v>
      </c>
    </row>
    <row r="142" spans="1:6" x14ac:dyDescent="0.2">
      <c r="A142" s="49" t="s">
        <v>113</v>
      </c>
      <c r="B142" s="70" t="s">
        <v>6</v>
      </c>
      <c r="C142" s="71">
        <v>9</v>
      </c>
      <c r="D142" s="72">
        <v>1584841</v>
      </c>
      <c r="E142" s="72">
        <v>95090</v>
      </c>
      <c r="F142" s="73">
        <v>1.3117098477621742E-4</v>
      </c>
    </row>
    <row r="143" spans="1:6" x14ac:dyDescent="0.2">
      <c r="A143" s="49" t="s">
        <v>113</v>
      </c>
      <c r="B143" s="70" t="s">
        <v>10</v>
      </c>
      <c r="C143" s="71">
        <v>85</v>
      </c>
      <c r="D143" s="72">
        <v>4803315</v>
      </c>
      <c r="E143" s="72">
        <v>288199</v>
      </c>
      <c r="F143" s="73">
        <v>3.9755333517216415E-4</v>
      </c>
    </row>
    <row r="144" spans="1:6" x14ac:dyDescent="0.2">
      <c r="A144" s="49" t="s">
        <v>113</v>
      </c>
      <c r="B144" s="70" t="s">
        <v>4</v>
      </c>
      <c r="C144" s="71">
        <v>15</v>
      </c>
      <c r="D144" s="72">
        <v>4519190</v>
      </c>
      <c r="E144" s="72">
        <v>271151</v>
      </c>
      <c r="F144" s="73">
        <v>3.7403663574567394E-4</v>
      </c>
    </row>
    <row r="145" spans="1:6" x14ac:dyDescent="0.2">
      <c r="A145" s="49" t="s">
        <v>113</v>
      </c>
      <c r="B145" s="70" t="s">
        <v>787</v>
      </c>
      <c r="C145" s="71">
        <v>209</v>
      </c>
      <c r="D145" s="72">
        <v>7838657</v>
      </c>
      <c r="E145" s="72">
        <v>456722</v>
      </c>
      <c r="F145" s="73">
        <v>6.3002076463312203E-4</v>
      </c>
    </row>
    <row r="146" spans="1:6" x14ac:dyDescent="0.2">
      <c r="A146" s="49" t="s">
        <v>113</v>
      </c>
      <c r="B146" s="70" t="s">
        <v>8</v>
      </c>
      <c r="C146" s="71">
        <v>71</v>
      </c>
      <c r="D146" s="72">
        <v>3709043</v>
      </c>
      <c r="E146" s="72">
        <v>222543</v>
      </c>
      <c r="F146" s="73">
        <v>3.0698479824433435E-4</v>
      </c>
    </row>
    <row r="147" spans="1:6" x14ac:dyDescent="0.2">
      <c r="A147" s="49" t="s">
        <v>113</v>
      </c>
      <c r="B147" s="70" t="s">
        <v>788</v>
      </c>
      <c r="C147" s="71">
        <v>43</v>
      </c>
      <c r="D147" s="72">
        <v>3973168</v>
      </c>
      <c r="E147" s="72">
        <v>238390</v>
      </c>
      <c r="F147" s="73">
        <v>3.2884478978654406E-4</v>
      </c>
    </row>
    <row r="148" spans="1:6" x14ac:dyDescent="0.2">
      <c r="A148" s="49" t="s">
        <v>113</v>
      </c>
      <c r="B148" s="70" t="s">
        <v>25</v>
      </c>
      <c r="C148" s="71">
        <v>37</v>
      </c>
      <c r="D148" s="72">
        <v>3193085</v>
      </c>
      <c r="E148" s="72">
        <v>191585</v>
      </c>
      <c r="F148" s="73">
        <v>2.642800832721802E-4</v>
      </c>
    </row>
    <row r="149" spans="1:6" x14ac:dyDescent="0.2">
      <c r="A149" s="49" t="s">
        <v>113</v>
      </c>
      <c r="B149" s="70" t="s">
        <v>53</v>
      </c>
      <c r="C149" s="71">
        <v>574</v>
      </c>
      <c r="D149" s="72">
        <v>58970202</v>
      </c>
      <c r="E149" s="72">
        <v>3524615</v>
      </c>
      <c r="F149" s="73">
        <v>4.8619962194450268E-3</v>
      </c>
    </row>
    <row r="150" spans="1:6" x14ac:dyDescent="0.2">
      <c r="A150" s="49" t="s">
        <v>121</v>
      </c>
      <c r="B150" s="70" t="s">
        <v>5</v>
      </c>
      <c r="C150" s="71">
        <v>6</v>
      </c>
      <c r="D150" s="72">
        <v>59209</v>
      </c>
      <c r="E150" s="72">
        <v>3553</v>
      </c>
      <c r="F150" s="73">
        <v>4.9011516343453627E-6</v>
      </c>
    </row>
    <row r="151" spans="1:6" x14ac:dyDescent="0.2">
      <c r="A151" s="49" t="s">
        <v>121</v>
      </c>
      <c r="B151" s="70" t="s">
        <v>1</v>
      </c>
      <c r="C151" s="71">
        <v>5</v>
      </c>
      <c r="D151" s="72">
        <v>446550</v>
      </c>
      <c r="E151" s="72">
        <v>26793</v>
      </c>
      <c r="F151" s="73">
        <v>3.6959345831414385E-5</v>
      </c>
    </row>
    <row r="152" spans="1:6" x14ac:dyDescent="0.2">
      <c r="A152" s="49" t="s">
        <v>121</v>
      </c>
      <c r="B152" s="70" t="s">
        <v>786</v>
      </c>
      <c r="C152" s="71">
        <v>22</v>
      </c>
      <c r="D152" s="72">
        <v>1026769</v>
      </c>
      <c r="E152" s="72">
        <v>61606</v>
      </c>
      <c r="F152" s="73">
        <v>8.4981803429631409E-5</v>
      </c>
    </row>
    <row r="153" spans="1:6" x14ac:dyDescent="0.2">
      <c r="A153" s="49" t="s">
        <v>121</v>
      </c>
      <c r="B153" s="70" t="s">
        <v>3</v>
      </c>
      <c r="C153" s="71">
        <v>17</v>
      </c>
      <c r="D153" s="72">
        <v>4091347</v>
      </c>
      <c r="E153" s="72">
        <v>245481</v>
      </c>
      <c r="F153" s="73">
        <v>3.3862640144968591E-4</v>
      </c>
    </row>
    <row r="154" spans="1:6" x14ac:dyDescent="0.2">
      <c r="A154" s="49" t="s">
        <v>121</v>
      </c>
      <c r="B154" s="70" t="s">
        <v>2</v>
      </c>
      <c r="C154" s="71" t="s">
        <v>785</v>
      </c>
      <c r="D154" s="72" t="s">
        <v>785</v>
      </c>
      <c r="E154" s="72" t="s">
        <v>785</v>
      </c>
      <c r="F154" s="73" t="s">
        <v>785</v>
      </c>
    </row>
    <row r="155" spans="1:6" x14ac:dyDescent="0.2">
      <c r="A155" s="49" t="s">
        <v>121</v>
      </c>
      <c r="B155" s="70" t="s">
        <v>6</v>
      </c>
      <c r="C155" s="71" t="s">
        <v>785</v>
      </c>
      <c r="D155" s="72" t="s">
        <v>785</v>
      </c>
      <c r="E155" s="72" t="s">
        <v>785</v>
      </c>
      <c r="F155" s="73" t="s">
        <v>785</v>
      </c>
    </row>
    <row r="156" spans="1:6" x14ac:dyDescent="0.2">
      <c r="A156" s="49" t="s">
        <v>121</v>
      </c>
      <c r="B156" s="70" t="s">
        <v>10</v>
      </c>
      <c r="C156" s="71">
        <v>78</v>
      </c>
      <c r="D156" s="72">
        <v>2618842</v>
      </c>
      <c r="E156" s="72">
        <v>157131</v>
      </c>
      <c r="F156" s="73">
        <v>2.1675284476676645E-4</v>
      </c>
    </row>
    <row r="157" spans="1:6" x14ac:dyDescent="0.2">
      <c r="A157" s="49" t="s">
        <v>121</v>
      </c>
      <c r="B157" s="70" t="s">
        <v>4</v>
      </c>
      <c r="C157" s="71">
        <v>9</v>
      </c>
      <c r="D157" s="72">
        <v>1654954</v>
      </c>
      <c r="E157" s="72">
        <v>99295</v>
      </c>
      <c r="F157" s="73">
        <v>1.3697153153175424E-4</v>
      </c>
    </row>
    <row r="158" spans="1:6" x14ac:dyDescent="0.2">
      <c r="A158" s="49" t="s">
        <v>121</v>
      </c>
      <c r="B158" s="70" t="s">
        <v>787</v>
      </c>
      <c r="C158" s="71">
        <v>127</v>
      </c>
      <c r="D158" s="72">
        <v>2199115</v>
      </c>
      <c r="E158" s="72">
        <v>131140</v>
      </c>
      <c r="F158" s="73">
        <v>1.8089981011203232E-4</v>
      </c>
    </row>
    <row r="159" spans="1:6" x14ac:dyDescent="0.2">
      <c r="A159" s="49" t="s">
        <v>121</v>
      </c>
      <c r="B159" s="70" t="s">
        <v>8</v>
      </c>
      <c r="C159" s="71">
        <v>63</v>
      </c>
      <c r="D159" s="72">
        <v>835433</v>
      </c>
      <c r="E159" s="72">
        <v>50126</v>
      </c>
      <c r="F159" s="73">
        <v>6.914582798288648E-5</v>
      </c>
    </row>
    <row r="160" spans="1:6" x14ac:dyDescent="0.2">
      <c r="A160" s="49" t="s">
        <v>121</v>
      </c>
      <c r="B160" s="70" t="s">
        <v>788</v>
      </c>
      <c r="C160" s="71">
        <v>33</v>
      </c>
      <c r="D160" s="72">
        <v>1677295</v>
      </c>
      <c r="E160" s="72">
        <v>100638</v>
      </c>
      <c r="F160" s="73">
        <v>1.3882411994856419E-4</v>
      </c>
    </row>
    <row r="161" spans="1:6" x14ac:dyDescent="0.2">
      <c r="A161" s="49" t="s">
        <v>121</v>
      </c>
      <c r="B161" s="70" t="s">
        <v>25</v>
      </c>
      <c r="C161" s="71">
        <v>37</v>
      </c>
      <c r="D161" s="72">
        <v>3479894</v>
      </c>
      <c r="E161" s="72">
        <v>208794</v>
      </c>
      <c r="F161" s="73">
        <v>2.8801887259822845E-4</v>
      </c>
    </row>
    <row r="162" spans="1:6" x14ac:dyDescent="0.2">
      <c r="A162" s="49" t="s">
        <v>121</v>
      </c>
      <c r="B162" s="70" t="s">
        <v>53</v>
      </c>
      <c r="C162" s="71">
        <v>404</v>
      </c>
      <c r="D162" s="72">
        <v>18978629</v>
      </c>
      <c r="E162" s="72">
        <v>1137908</v>
      </c>
      <c r="F162" s="73">
        <v>1.5696762324612053E-3</v>
      </c>
    </row>
    <row r="163" spans="1:6" x14ac:dyDescent="0.2">
      <c r="A163" s="49" t="s">
        <v>130</v>
      </c>
      <c r="B163" s="70" t="s">
        <v>5</v>
      </c>
      <c r="C163" s="71" t="s">
        <v>785</v>
      </c>
      <c r="D163" s="72" t="s">
        <v>785</v>
      </c>
      <c r="E163" s="72" t="s">
        <v>785</v>
      </c>
      <c r="F163" s="73" t="s">
        <v>785</v>
      </c>
    </row>
    <row r="164" spans="1:6" x14ac:dyDescent="0.2">
      <c r="A164" s="49" t="s">
        <v>130</v>
      </c>
      <c r="B164" s="70" t="s">
        <v>1</v>
      </c>
      <c r="C164" s="71">
        <v>8</v>
      </c>
      <c r="D164" s="72">
        <v>601457</v>
      </c>
      <c r="E164" s="72">
        <v>36087</v>
      </c>
      <c r="F164" s="73">
        <v>4.9779864629502136E-5</v>
      </c>
    </row>
    <row r="165" spans="1:6" x14ac:dyDescent="0.2">
      <c r="A165" s="49" t="s">
        <v>130</v>
      </c>
      <c r="B165" s="70" t="s">
        <v>786</v>
      </c>
      <c r="C165" s="71">
        <v>19</v>
      </c>
      <c r="D165" s="72">
        <v>1597142</v>
      </c>
      <c r="E165" s="72">
        <v>95829</v>
      </c>
      <c r="F165" s="73">
        <v>1.3219039120959238E-4</v>
      </c>
    </row>
    <row r="166" spans="1:6" x14ac:dyDescent="0.2">
      <c r="A166" s="49" t="s">
        <v>130</v>
      </c>
      <c r="B166" s="70" t="s">
        <v>3</v>
      </c>
      <c r="C166" s="71">
        <v>12</v>
      </c>
      <c r="D166" s="72">
        <v>3126354</v>
      </c>
      <c r="E166" s="72">
        <v>187581</v>
      </c>
      <c r="F166" s="73">
        <v>2.5875680403099842E-4</v>
      </c>
    </row>
    <row r="167" spans="1:6" x14ac:dyDescent="0.2">
      <c r="A167" s="49" t="s">
        <v>130</v>
      </c>
      <c r="B167" s="70" t="s">
        <v>2</v>
      </c>
      <c r="C167" s="71">
        <v>6</v>
      </c>
      <c r="D167" s="72">
        <v>1094171</v>
      </c>
      <c r="E167" s="72">
        <v>65650</v>
      </c>
      <c r="F167" s="73">
        <v>9.0560260285610204E-5</v>
      </c>
    </row>
    <row r="168" spans="1:6" x14ac:dyDescent="0.2">
      <c r="A168" s="49" t="s">
        <v>130</v>
      </c>
      <c r="B168" s="70" t="s">
        <v>6</v>
      </c>
      <c r="C168" s="71" t="s">
        <v>785</v>
      </c>
      <c r="D168" s="72" t="s">
        <v>785</v>
      </c>
      <c r="E168" s="72" t="s">
        <v>785</v>
      </c>
      <c r="F168" s="73" t="s">
        <v>785</v>
      </c>
    </row>
    <row r="169" spans="1:6" x14ac:dyDescent="0.2">
      <c r="A169" s="49" t="s">
        <v>130</v>
      </c>
      <c r="B169" s="70" t="s">
        <v>10</v>
      </c>
      <c r="C169" s="71">
        <v>54</v>
      </c>
      <c r="D169" s="72">
        <v>1802647</v>
      </c>
      <c r="E169" s="72">
        <v>108159</v>
      </c>
      <c r="F169" s="73">
        <v>1.4919889097077401E-4</v>
      </c>
    </row>
    <row r="170" spans="1:6" x14ac:dyDescent="0.2">
      <c r="A170" s="49" t="s">
        <v>130</v>
      </c>
      <c r="B170" s="70" t="s">
        <v>4</v>
      </c>
      <c r="C170" s="71">
        <v>12</v>
      </c>
      <c r="D170" s="72">
        <v>1609662</v>
      </c>
      <c r="E170" s="72">
        <v>96580</v>
      </c>
      <c r="F170" s="73">
        <v>1.3322635092740645E-4</v>
      </c>
    </row>
    <row r="171" spans="1:6" x14ac:dyDescent="0.2">
      <c r="A171" s="49" t="s">
        <v>130</v>
      </c>
      <c r="B171" s="70" t="s">
        <v>787</v>
      </c>
      <c r="C171" s="71">
        <v>107</v>
      </c>
      <c r="D171" s="72">
        <v>1710371</v>
      </c>
      <c r="E171" s="72">
        <v>102097</v>
      </c>
      <c r="F171" s="73">
        <v>1.4083672344828552E-4</v>
      </c>
    </row>
    <row r="172" spans="1:6" x14ac:dyDescent="0.2">
      <c r="A172" s="49" t="s">
        <v>130</v>
      </c>
      <c r="B172" s="70" t="s">
        <v>8</v>
      </c>
      <c r="C172" s="71">
        <v>44</v>
      </c>
      <c r="D172" s="72">
        <v>811707</v>
      </c>
      <c r="E172" s="72">
        <v>48702</v>
      </c>
      <c r="F172" s="73">
        <v>6.7181504896112541E-5</v>
      </c>
    </row>
    <row r="173" spans="1:6" x14ac:dyDescent="0.2">
      <c r="A173" s="49" t="s">
        <v>130</v>
      </c>
      <c r="B173" s="70" t="s">
        <v>788</v>
      </c>
      <c r="C173" s="71">
        <v>26</v>
      </c>
      <c r="D173" s="72">
        <v>1250634</v>
      </c>
      <c r="E173" s="72">
        <v>75038</v>
      </c>
      <c r="F173" s="73">
        <v>1.0351044647847096E-4</v>
      </c>
    </row>
    <row r="174" spans="1:6" x14ac:dyDescent="0.2">
      <c r="A174" s="49" t="s">
        <v>130</v>
      </c>
      <c r="B174" s="70" t="s">
        <v>25</v>
      </c>
      <c r="C174" s="71">
        <v>24</v>
      </c>
      <c r="D174" s="72">
        <v>3692620</v>
      </c>
      <c r="E174" s="72">
        <v>221557</v>
      </c>
      <c r="F174" s="73">
        <v>3.0562467003958783E-4</v>
      </c>
    </row>
    <row r="175" spans="1:6" x14ac:dyDescent="0.2">
      <c r="A175" s="49" t="s">
        <v>130</v>
      </c>
      <c r="B175" s="70" t="s">
        <v>53</v>
      </c>
      <c r="C175" s="71">
        <v>316</v>
      </c>
      <c r="D175" s="72">
        <v>17321324</v>
      </c>
      <c r="E175" s="72">
        <v>1038755</v>
      </c>
      <c r="F175" s="73">
        <v>1.4329005814619805E-3</v>
      </c>
    </row>
    <row r="176" spans="1:6" x14ac:dyDescent="0.2">
      <c r="A176" s="49" t="s">
        <v>137</v>
      </c>
      <c r="B176" s="70" t="s">
        <v>5</v>
      </c>
      <c r="C176" s="71">
        <v>19</v>
      </c>
      <c r="D176" s="72">
        <v>1934219</v>
      </c>
      <c r="E176" s="72">
        <v>116053</v>
      </c>
      <c r="F176" s="73">
        <v>1.6008819325096605E-4</v>
      </c>
    </row>
    <row r="177" spans="1:6" x14ac:dyDescent="0.2">
      <c r="A177" s="49" t="s">
        <v>137</v>
      </c>
      <c r="B177" s="70" t="s">
        <v>1</v>
      </c>
      <c r="C177" s="71">
        <v>15</v>
      </c>
      <c r="D177" s="72">
        <v>13224128</v>
      </c>
      <c r="E177" s="72">
        <v>793448</v>
      </c>
      <c r="F177" s="73">
        <v>1.0945142026366618E-3</v>
      </c>
    </row>
    <row r="178" spans="1:6" x14ac:dyDescent="0.2">
      <c r="A178" s="49" t="s">
        <v>137</v>
      </c>
      <c r="B178" s="70" t="s">
        <v>786</v>
      </c>
      <c r="C178" s="71">
        <v>55</v>
      </c>
      <c r="D178" s="72">
        <v>7907138</v>
      </c>
      <c r="E178" s="72">
        <v>474428</v>
      </c>
      <c r="F178" s="73">
        <v>6.5444513582302332E-4</v>
      </c>
    </row>
    <row r="179" spans="1:6" x14ac:dyDescent="0.2">
      <c r="A179" s="49" t="s">
        <v>137</v>
      </c>
      <c r="B179" s="70" t="s">
        <v>3</v>
      </c>
      <c r="C179" s="71">
        <v>27</v>
      </c>
      <c r="D179" s="72">
        <v>7803491</v>
      </c>
      <c r="E179" s="72">
        <v>468209</v>
      </c>
      <c r="F179" s="73">
        <v>6.458663961624565E-4</v>
      </c>
    </row>
    <row r="180" spans="1:6" x14ac:dyDescent="0.2">
      <c r="A180" s="49" t="s">
        <v>137</v>
      </c>
      <c r="B180" s="70" t="s">
        <v>2</v>
      </c>
      <c r="C180" s="71">
        <v>11</v>
      </c>
      <c r="D180" s="72">
        <v>11841798</v>
      </c>
      <c r="E180" s="72">
        <v>710508</v>
      </c>
      <c r="F180" s="73">
        <v>9.8010341835503938E-4</v>
      </c>
    </row>
    <row r="181" spans="1:6" x14ac:dyDescent="0.2">
      <c r="A181" s="49" t="s">
        <v>137</v>
      </c>
      <c r="B181" s="70" t="s">
        <v>6</v>
      </c>
      <c r="C181" s="71">
        <v>14</v>
      </c>
      <c r="D181" s="72">
        <v>2069286</v>
      </c>
      <c r="E181" s="72">
        <v>124157</v>
      </c>
      <c r="F181" s="73">
        <v>1.7126717800884243E-4</v>
      </c>
    </row>
    <row r="182" spans="1:6" x14ac:dyDescent="0.2">
      <c r="A182" s="49" t="s">
        <v>137</v>
      </c>
      <c r="B182" s="70" t="s">
        <v>10</v>
      </c>
      <c r="C182" s="71">
        <v>116</v>
      </c>
      <c r="D182" s="72">
        <v>5687808</v>
      </c>
      <c r="E182" s="72">
        <v>341268</v>
      </c>
      <c r="F182" s="73">
        <v>4.7075885616374141E-4</v>
      </c>
    </row>
    <row r="183" spans="1:6" x14ac:dyDescent="0.2">
      <c r="A183" s="49" t="s">
        <v>137</v>
      </c>
      <c r="B183" s="70" t="s">
        <v>4</v>
      </c>
      <c r="C183" s="71">
        <v>26</v>
      </c>
      <c r="D183" s="72">
        <v>4479149</v>
      </c>
      <c r="E183" s="72">
        <v>268684</v>
      </c>
      <c r="F183" s="73">
        <v>3.7063355635306766E-4</v>
      </c>
    </row>
    <row r="184" spans="1:6" x14ac:dyDescent="0.2">
      <c r="A184" s="49" t="s">
        <v>137</v>
      </c>
      <c r="B184" s="70" t="s">
        <v>787</v>
      </c>
      <c r="C184" s="71">
        <v>315</v>
      </c>
      <c r="D184" s="72">
        <v>9863484</v>
      </c>
      <c r="E184" s="72">
        <v>581654</v>
      </c>
      <c r="F184" s="73">
        <v>8.0235700892865682E-4</v>
      </c>
    </row>
    <row r="185" spans="1:6" x14ac:dyDescent="0.2">
      <c r="A185" s="49" t="s">
        <v>137</v>
      </c>
      <c r="B185" s="70" t="s">
        <v>8</v>
      </c>
      <c r="C185" s="71">
        <v>103</v>
      </c>
      <c r="D185" s="72">
        <v>5695762</v>
      </c>
      <c r="E185" s="72">
        <v>341746</v>
      </c>
      <c r="F185" s="73">
        <v>4.7141822866056577E-4</v>
      </c>
    </row>
    <row r="186" spans="1:6" x14ac:dyDescent="0.2">
      <c r="A186" s="49" t="s">
        <v>137</v>
      </c>
      <c r="B186" s="70" t="s">
        <v>788</v>
      </c>
      <c r="C186" s="71">
        <v>51</v>
      </c>
      <c r="D186" s="72">
        <v>6353832</v>
      </c>
      <c r="E186" s="72">
        <v>381230</v>
      </c>
      <c r="F186" s="73">
        <v>5.2588405222670496E-4</v>
      </c>
    </row>
    <row r="187" spans="1:6" x14ac:dyDescent="0.2">
      <c r="A187" s="49" t="s">
        <v>137</v>
      </c>
      <c r="B187" s="70" t="s">
        <v>25</v>
      </c>
      <c r="C187" s="71">
        <v>61</v>
      </c>
      <c r="D187" s="72">
        <v>10114909</v>
      </c>
      <c r="E187" s="72">
        <v>604798</v>
      </c>
      <c r="F187" s="73">
        <v>8.3428277685021295E-4</v>
      </c>
    </row>
    <row r="188" spans="1:6" x14ac:dyDescent="0.2">
      <c r="A188" s="49" t="s">
        <v>137</v>
      </c>
      <c r="B188" s="70" t="s">
        <v>53</v>
      </c>
      <c r="C188" s="71">
        <v>813</v>
      </c>
      <c r="D188" s="72">
        <v>86975004</v>
      </c>
      <c r="E188" s="72">
        <v>5206184</v>
      </c>
      <c r="F188" s="73">
        <v>7.1816203828603091E-3</v>
      </c>
    </row>
    <row r="189" spans="1:6" x14ac:dyDescent="0.2">
      <c r="A189" s="49" t="s">
        <v>146</v>
      </c>
      <c r="B189" s="70" t="s">
        <v>5</v>
      </c>
      <c r="C189" s="71" t="s">
        <v>785</v>
      </c>
      <c r="D189" s="72" t="s">
        <v>785</v>
      </c>
      <c r="E189" s="72" t="s">
        <v>785</v>
      </c>
      <c r="F189" s="73" t="s">
        <v>785</v>
      </c>
    </row>
    <row r="190" spans="1:6" x14ac:dyDescent="0.2">
      <c r="A190" s="49" t="s">
        <v>146</v>
      </c>
      <c r="B190" s="70" t="s">
        <v>1</v>
      </c>
      <c r="C190" s="71">
        <v>8</v>
      </c>
      <c r="D190" s="72">
        <v>2450128</v>
      </c>
      <c r="E190" s="72">
        <v>147008</v>
      </c>
      <c r="F190" s="73">
        <v>2.0278876990201044E-4</v>
      </c>
    </row>
    <row r="191" spans="1:6" x14ac:dyDescent="0.2">
      <c r="A191" s="49" t="s">
        <v>146</v>
      </c>
      <c r="B191" s="70" t="s">
        <v>786</v>
      </c>
      <c r="C191" s="71">
        <v>47</v>
      </c>
      <c r="D191" s="72">
        <v>4046036</v>
      </c>
      <c r="E191" s="72">
        <v>242762</v>
      </c>
      <c r="F191" s="73">
        <v>3.3487570308385838E-4</v>
      </c>
    </row>
    <row r="192" spans="1:6" x14ac:dyDescent="0.2">
      <c r="A192" s="49" t="s">
        <v>146</v>
      </c>
      <c r="B192" s="70" t="s">
        <v>3</v>
      </c>
      <c r="C192" s="71">
        <v>14</v>
      </c>
      <c r="D192" s="72">
        <v>5095502</v>
      </c>
      <c r="E192" s="72">
        <v>305730</v>
      </c>
      <c r="F192" s="73">
        <v>4.2173630429732836E-4</v>
      </c>
    </row>
    <row r="193" spans="1:6" x14ac:dyDescent="0.2">
      <c r="A193" s="49" t="s">
        <v>146</v>
      </c>
      <c r="B193" s="70" t="s">
        <v>2</v>
      </c>
      <c r="C193" s="71" t="s">
        <v>785</v>
      </c>
      <c r="D193" s="72" t="s">
        <v>785</v>
      </c>
      <c r="E193" s="72" t="s">
        <v>785</v>
      </c>
      <c r="F193" s="73" t="s">
        <v>785</v>
      </c>
    </row>
    <row r="194" spans="1:6" x14ac:dyDescent="0.2">
      <c r="A194" s="49" t="s">
        <v>146</v>
      </c>
      <c r="B194" s="70" t="s">
        <v>6</v>
      </c>
      <c r="C194" s="71">
        <v>6</v>
      </c>
      <c r="D194" s="72">
        <v>717647</v>
      </c>
      <c r="E194" s="72">
        <v>43059</v>
      </c>
      <c r="F194" s="73">
        <v>5.9397322888622842E-5</v>
      </c>
    </row>
    <row r="195" spans="1:6" x14ac:dyDescent="0.2">
      <c r="A195" s="49" t="s">
        <v>146</v>
      </c>
      <c r="B195" s="70" t="s">
        <v>10</v>
      </c>
      <c r="C195" s="71">
        <v>69</v>
      </c>
      <c r="D195" s="72">
        <v>4397052</v>
      </c>
      <c r="E195" s="72">
        <v>263823</v>
      </c>
      <c r="F195" s="73">
        <v>3.6392809671485972E-4</v>
      </c>
    </row>
    <row r="196" spans="1:6" x14ac:dyDescent="0.2">
      <c r="A196" s="49" t="s">
        <v>146</v>
      </c>
      <c r="B196" s="70" t="s">
        <v>4</v>
      </c>
      <c r="C196" s="71">
        <v>21</v>
      </c>
      <c r="D196" s="72">
        <v>4202502</v>
      </c>
      <c r="E196" s="72">
        <v>251204</v>
      </c>
      <c r="F196" s="73">
        <v>3.465209386867696E-4</v>
      </c>
    </row>
    <row r="197" spans="1:6" x14ac:dyDescent="0.2">
      <c r="A197" s="49" t="s">
        <v>146</v>
      </c>
      <c r="B197" s="70" t="s">
        <v>787</v>
      </c>
      <c r="C197" s="71">
        <v>196</v>
      </c>
      <c r="D197" s="72">
        <v>6803034</v>
      </c>
      <c r="E197" s="72">
        <v>400722</v>
      </c>
      <c r="F197" s="73">
        <v>5.5277210391729305E-4</v>
      </c>
    </row>
    <row r="198" spans="1:6" x14ac:dyDescent="0.2">
      <c r="A198" s="49" t="s">
        <v>146</v>
      </c>
      <c r="B198" s="70" t="s">
        <v>8</v>
      </c>
      <c r="C198" s="71">
        <v>53</v>
      </c>
      <c r="D198" s="72">
        <v>1598115</v>
      </c>
      <c r="E198" s="72">
        <v>95887</v>
      </c>
      <c r="F198" s="73">
        <v>1.3227039875104806E-4</v>
      </c>
    </row>
    <row r="199" spans="1:6" x14ac:dyDescent="0.2">
      <c r="A199" s="49" t="s">
        <v>146</v>
      </c>
      <c r="B199" s="70" t="s">
        <v>788</v>
      </c>
      <c r="C199" s="71">
        <v>38</v>
      </c>
      <c r="D199" s="72">
        <v>3244010</v>
      </c>
      <c r="E199" s="72">
        <v>194641</v>
      </c>
      <c r="F199" s="73">
        <v>2.6849565304267261E-4</v>
      </c>
    </row>
    <row r="200" spans="1:6" x14ac:dyDescent="0.2">
      <c r="A200" s="49" t="s">
        <v>146</v>
      </c>
      <c r="B200" s="70" t="s">
        <v>25</v>
      </c>
      <c r="C200" s="71">
        <v>39</v>
      </c>
      <c r="D200" s="72">
        <v>5466994</v>
      </c>
      <c r="E200" s="72">
        <v>328020</v>
      </c>
      <c r="F200" s="73">
        <v>4.5248403014296816E-4</v>
      </c>
    </row>
    <row r="201" spans="1:6" x14ac:dyDescent="0.2">
      <c r="A201" s="49" t="s">
        <v>146</v>
      </c>
      <c r="B201" s="70" t="s">
        <v>53</v>
      </c>
      <c r="C201" s="71">
        <v>501</v>
      </c>
      <c r="D201" s="72">
        <v>47222090</v>
      </c>
      <c r="E201" s="72">
        <v>2824920</v>
      </c>
      <c r="F201" s="73">
        <v>3.896808689809992E-3</v>
      </c>
    </row>
    <row r="202" spans="1:6" x14ac:dyDescent="0.2">
      <c r="A202" s="49" t="s">
        <v>154</v>
      </c>
      <c r="B202" s="70" t="s">
        <v>5</v>
      </c>
      <c r="C202" s="71">
        <v>10</v>
      </c>
      <c r="D202" s="72">
        <v>240305</v>
      </c>
      <c r="E202" s="72">
        <v>14418</v>
      </c>
      <c r="F202" s="73">
        <v>1.9888771253586109E-5</v>
      </c>
    </row>
    <row r="203" spans="1:6" x14ac:dyDescent="0.2">
      <c r="A203" s="49" t="s">
        <v>154</v>
      </c>
      <c r="B203" s="70" t="s">
        <v>1</v>
      </c>
      <c r="C203" s="71">
        <v>5</v>
      </c>
      <c r="D203" s="72">
        <v>292587</v>
      </c>
      <c r="E203" s="72">
        <v>17555</v>
      </c>
      <c r="F203" s="73">
        <v>2.4216075694042454E-5</v>
      </c>
    </row>
    <row r="204" spans="1:6" x14ac:dyDescent="0.2">
      <c r="A204" s="49" t="s">
        <v>154</v>
      </c>
      <c r="B204" s="70" t="s">
        <v>786</v>
      </c>
      <c r="C204" s="71">
        <v>34</v>
      </c>
      <c r="D204" s="72">
        <v>3376924</v>
      </c>
      <c r="E204" s="72">
        <v>202615</v>
      </c>
      <c r="F204" s="73">
        <v>2.7949531055245869E-4</v>
      </c>
    </row>
    <row r="205" spans="1:6" x14ac:dyDescent="0.2">
      <c r="A205" s="49" t="s">
        <v>154</v>
      </c>
      <c r="B205" s="70" t="s">
        <v>3</v>
      </c>
      <c r="C205" s="71">
        <v>20</v>
      </c>
      <c r="D205" s="72">
        <v>5807935</v>
      </c>
      <c r="E205" s="72">
        <v>348476</v>
      </c>
      <c r="F205" s="73">
        <v>4.8070186235016452E-4</v>
      </c>
    </row>
    <row r="206" spans="1:6" x14ac:dyDescent="0.2">
      <c r="A206" s="49" t="s">
        <v>154</v>
      </c>
      <c r="B206" s="70" t="s">
        <v>2</v>
      </c>
      <c r="C206" s="71" t="s">
        <v>785</v>
      </c>
      <c r="D206" s="72" t="s">
        <v>785</v>
      </c>
      <c r="E206" s="72" t="s">
        <v>785</v>
      </c>
      <c r="F206" s="73" t="s">
        <v>785</v>
      </c>
    </row>
    <row r="207" spans="1:6" x14ac:dyDescent="0.2">
      <c r="A207" s="49" t="s">
        <v>154</v>
      </c>
      <c r="B207" s="70" t="s">
        <v>6</v>
      </c>
      <c r="C207" s="71" t="s">
        <v>785</v>
      </c>
      <c r="D207" s="72" t="s">
        <v>785</v>
      </c>
      <c r="E207" s="72" t="s">
        <v>785</v>
      </c>
      <c r="F207" s="73" t="s">
        <v>785</v>
      </c>
    </row>
    <row r="208" spans="1:6" x14ac:dyDescent="0.2">
      <c r="A208" s="49" t="s">
        <v>154</v>
      </c>
      <c r="B208" s="70" t="s">
        <v>10</v>
      </c>
      <c r="C208" s="71">
        <v>104</v>
      </c>
      <c r="D208" s="72">
        <v>4438727</v>
      </c>
      <c r="E208" s="72">
        <v>266324</v>
      </c>
      <c r="F208" s="73">
        <v>3.6737807708004343E-4</v>
      </c>
    </row>
    <row r="209" spans="1:6" x14ac:dyDescent="0.2">
      <c r="A209" s="49" t="s">
        <v>154</v>
      </c>
      <c r="B209" s="70" t="s">
        <v>4</v>
      </c>
      <c r="C209" s="71">
        <v>20</v>
      </c>
      <c r="D209" s="72">
        <v>3639631</v>
      </c>
      <c r="E209" s="72">
        <v>218378</v>
      </c>
      <c r="F209" s="73">
        <v>3.0123942910359458E-4</v>
      </c>
    </row>
    <row r="210" spans="1:6" x14ac:dyDescent="0.2">
      <c r="A210" s="49" t="s">
        <v>154</v>
      </c>
      <c r="B210" s="70" t="s">
        <v>787</v>
      </c>
      <c r="C210" s="71">
        <v>167</v>
      </c>
      <c r="D210" s="72">
        <v>4135810</v>
      </c>
      <c r="E210" s="72">
        <v>247144</v>
      </c>
      <c r="F210" s="73">
        <v>3.4092041078487203E-4</v>
      </c>
    </row>
    <row r="211" spans="1:6" x14ac:dyDescent="0.2">
      <c r="A211" s="49" t="s">
        <v>154</v>
      </c>
      <c r="B211" s="70" t="s">
        <v>8</v>
      </c>
      <c r="C211" s="71">
        <v>61</v>
      </c>
      <c r="D211" s="72">
        <v>1779010</v>
      </c>
      <c r="E211" s="72">
        <v>106164</v>
      </c>
      <c r="F211" s="73">
        <v>1.4644690743277261E-4</v>
      </c>
    </row>
    <row r="212" spans="1:6" x14ac:dyDescent="0.2">
      <c r="A212" s="49" t="s">
        <v>154</v>
      </c>
      <c r="B212" s="70" t="s">
        <v>788</v>
      </c>
      <c r="C212" s="71">
        <v>34</v>
      </c>
      <c r="D212" s="72">
        <v>1196271</v>
      </c>
      <c r="E212" s="72">
        <v>71776</v>
      </c>
      <c r="F212" s="73">
        <v>9.9010711991773918E-5</v>
      </c>
    </row>
    <row r="213" spans="1:6" x14ac:dyDescent="0.2">
      <c r="A213" s="49" t="s">
        <v>154</v>
      </c>
      <c r="B213" s="70" t="s">
        <v>25</v>
      </c>
      <c r="C213" s="71">
        <v>30</v>
      </c>
      <c r="D213" s="72">
        <v>5298483</v>
      </c>
      <c r="E213" s="72">
        <v>317909</v>
      </c>
      <c r="F213" s="73">
        <v>4.3853650856265125E-4</v>
      </c>
    </row>
    <row r="214" spans="1:6" x14ac:dyDescent="0.2">
      <c r="A214" s="49" t="s">
        <v>154</v>
      </c>
      <c r="B214" s="70" t="s">
        <v>53</v>
      </c>
      <c r="C214" s="71">
        <v>492</v>
      </c>
      <c r="D214" s="72">
        <v>33609616</v>
      </c>
      <c r="E214" s="72">
        <v>2014996</v>
      </c>
      <c r="F214" s="73">
        <v>2.7795668276384376E-3</v>
      </c>
    </row>
    <row r="215" spans="1:6" x14ac:dyDescent="0.2">
      <c r="A215" s="49" t="s">
        <v>164</v>
      </c>
      <c r="B215" s="70" t="s">
        <v>5</v>
      </c>
      <c r="C215" s="71">
        <v>19</v>
      </c>
      <c r="D215" s="72">
        <v>5131561</v>
      </c>
      <c r="E215" s="72">
        <v>307894</v>
      </c>
      <c r="F215" s="73">
        <v>4.2472141325784719E-4</v>
      </c>
    </row>
    <row r="216" spans="1:6" x14ac:dyDescent="0.2">
      <c r="A216" s="49" t="s">
        <v>164</v>
      </c>
      <c r="B216" s="70" t="s">
        <v>1</v>
      </c>
      <c r="C216" s="71">
        <v>22</v>
      </c>
      <c r="D216" s="72">
        <v>32714168</v>
      </c>
      <c r="E216" s="72">
        <v>1962850</v>
      </c>
      <c r="F216" s="73">
        <v>2.7076345301083014E-3</v>
      </c>
    </row>
    <row r="217" spans="1:6" x14ac:dyDescent="0.2">
      <c r="A217" s="49" t="s">
        <v>164</v>
      </c>
      <c r="B217" s="70" t="s">
        <v>786</v>
      </c>
      <c r="C217" s="71">
        <v>126</v>
      </c>
      <c r="D217" s="72">
        <v>24533980</v>
      </c>
      <c r="E217" s="72">
        <v>1472039</v>
      </c>
      <c r="F217" s="73">
        <v>2.0305900227047882E-3</v>
      </c>
    </row>
    <row r="218" spans="1:6" x14ac:dyDescent="0.2">
      <c r="A218" s="49" t="s">
        <v>164</v>
      </c>
      <c r="B218" s="70" t="s">
        <v>3</v>
      </c>
      <c r="C218" s="71">
        <v>49</v>
      </c>
      <c r="D218" s="72">
        <v>16294581</v>
      </c>
      <c r="E218" s="72">
        <v>977675</v>
      </c>
      <c r="F218" s="73">
        <v>1.3486443636669301E-3</v>
      </c>
    </row>
    <row r="219" spans="1:6" x14ac:dyDescent="0.2">
      <c r="A219" s="49" t="s">
        <v>164</v>
      </c>
      <c r="B219" s="70" t="s">
        <v>2</v>
      </c>
      <c r="C219" s="71">
        <v>16</v>
      </c>
      <c r="D219" s="72">
        <v>30364610</v>
      </c>
      <c r="E219" s="72">
        <v>1821877</v>
      </c>
      <c r="F219" s="73">
        <v>2.5131706828387915E-3</v>
      </c>
    </row>
    <row r="220" spans="1:6" x14ac:dyDescent="0.2">
      <c r="A220" s="49" t="s">
        <v>164</v>
      </c>
      <c r="B220" s="70" t="s">
        <v>6</v>
      </c>
      <c r="C220" s="71">
        <v>23</v>
      </c>
      <c r="D220" s="72">
        <v>8241929</v>
      </c>
      <c r="E220" s="72">
        <v>494516</v>
      </c>
      <c r="F220" s="73">
        <v>6.8215533397408704E-4</v>
      </c>
    </row>
    <row r="221" spans="1:6" x14ac:dyDescent="0.2">
      <c r="A221" s="49" t="s">
        <v>164</v>
      </c>
      <c r="B221" s="70" t="s">
        <v>10</v>
      </c>
      <c r="C221" s="71">
        <v>196</v>
      </c>
      <c r="D221" s="72">
        <v>13203953</v>
      </c>
      <c r="E221" s="72">
        <v>792100</v>
      </c>
      <c r="F221" s="73">
        <v>1.0926547170180022E-3</v>
      </c>
    </row>
    <row r="222" spans="1:6" x14ac:dyDescent="0.2">
      <c r="A222" s="49" t="s">
        <v>164</v>
      </c>
      <c r="B222" s="70" t="s">
        <v>4</v>
      </c>
      <c r="C222" s="71">
        <v>46</v>
      </c>
      <c r="D222" s="72">
        <v>14806042</v>
      </c>
      <c r="E222" s="72">
        <v>888348</v>
      </c>
      <c r="F222" s="73">
        <v>1.2254230937425933E-3</v>
      </c>
    </row>
    <row r="223" spans="1:6" x14ac:dyDescent="0.2">
      <c r="A223" s="49" t="s">
        <v>164</v>
      </c>
      <c r="B223" s="70" t="s">
        <v>787</v>
      </c>
      <c r="C223" s="71">
        <v>541</v>
      </c>
      <c r="D223" s="72">
        <v>25827669</v>
      </c>
      <c r="E223" s="72">
        <v>1496292</v>
      </c>
      <c r="F223" s="73">
        <v>2.064045589996592E-3</v>
      </c>
    </row>
    <row r="224" spans="1:6" x14ac:dyDescent="0.2">
      <c r="A224" s="49" t="s">
        <v>164</v>
      </c>
      <c r="B224" s="70" t="s">
        <v>8</v>
      </c>
      <c r="C224" s="71">
        <v>198</v>
      </c>
      <c r="D224" s="72">
        <v>20782049</v>
      </c>
      <c r="E224" s="72">
        <v>1246923</v>
      </c>
      <c r="F224" s="73">
        <v>1.7200559243886356E-3</v>
      </c>
    </row>
    <row r="225" spans="1:6" x14ac:dyDescent="0.2">
      <c r="A225" s="49" t="s">
        <v>164</v>
      </c>
      <c r="B225" s="70" t="s">
        <v>788</v>
      </c>
      <c r="C225" s="71">
        <v>80</v>
      </c>
      <c r="D225" s="72">
        <v>9536544</v>
      </c>
      <c r="E225" s="72">
        <v>572144</v>
      </c>
      <c r="F225" s="73">
        <v>7.8923853101066507E-4</v>
      </c>
    </row>
    <row r="226" spans="1:6" x14ac:dyDescent="0.2">
      <c r="A226" s="49" t="s">
        <v>164</v>
      </c>
      <c r="B226" s="70" t="s">
        <v>25</v>
      </c>
      <c r="C226" s="71">
        <v>63</v>
      </c>
      <c r="D226" s="72">
        <v>19959539</v>
      </c>
      <c r="E226" s="72">
        <v>1173179</v>
      </c>
      <c r="F226" s="73">
        <v>1.6183304737488484E-3</v>
      </c>
    </row>
    <row r="227" spans="1:6" x14ac:dyDescent="0.2">
      <c r="A227" s="49" t="s">
        <v>164</v>
      </c>
      <c r="B227" s="70" t="s">
        <v>53</v>
      </c>
      <c r="C227" s="71">
        <v>1379</v>
      </c>
      <c r="D227" s="72">
        <v>221396625</v>
      </c>
      <c r="E227" s="72">
        <v>13205836</v>
      </c>
      <c r="F227" s="73">
        <v>1.8216663297015712E-2</v>
      </c>
    </row>
    <row r="228" spans="1:6" x14ac:dyDescent="0.2">
      <c r="A228" s="49" t="s">
        <v>172</v>
      </c>
      <c r="B228" s="70" t="s">
        <v>5</v>
      </c>
      <c r="C228" s="71" t="s">
        <v>785</v>
      </c>
      <c r="D228" s="72" t="s">
        <v>785</v>
      </c>
      <c r="E228" s="72" t="s">
        <v>785</v>
      </c>
      <c r="F228" s="73" t="s">
        <v>785</v>
      </c>
    </row>
    <row r="229" spans="1:6" x14ac:dyDescent="0.2">
      <c r="A229" s="49" t="s">
        <v>172</v>
      </c>
      <c r="B229" s="70" t="s">
        <v>1</v>
      </c>
      <c r="C229" s="71">
        <v>8</v>
      </c>
      <c r="D229" s="72">
        <v>7958357</v>
      </c>
      <c r="E229" s="72">
        <v>477501</v>
      </c>
      <c r="F229" s="73">
        <v>6.5868415607980434E-4</v>
      </c>
    </row>
    <row r="230" spans="1:6" x14ac:dyDescent="0.2">
      <c r="A230" s="49" t="s">
        <v>172</v>
      </c>
      <c r="B230" s="70" t="s">
        <v>786</v>
      </c>
      <c r="C230" s="71">
        <v>31</v>
      </c>
      <c r="D230" s="72">
        <v>3081547</v>
      </c>
      <c r="E230" s="72">
        <v>184893</v>
      </c>
      <c r="F230" s="73">
        <v>2.5504886831663866E-4</v>
      </c>
    </row>
    <row r="231" spans="1:6" x14ac:dyDescent="0.2">
      <c r="A231" s="49" t="s">
        <v>172</v>
      </c>
      <c r="B231" s="70" t="s">
        <v>3</v>
      </c>
      <c r="C231" s="71">
        <v>12</v>
      </c>
      <c r="D231" s="72">
        <v>3365028</v>
      </c>
      <c r="E231" s="72">
        <v>201902</v>
      </c>
      <c r="F231" s="73">
        <v>2.7851176956870179E-4</v>
      </c>
    </row>
    <row r="232" spans="1:6" x14ac:dyDescent="0.2">
      <c r="A232" s="49" t="s">
        <v>172</v>
      </c>
      <c r="B232" s="70" t="s">
        <v>2</v>
      </c>
      <c r="C232" s="71" t="s">
        <v>785</v>
      </c>
      <c r="D232" s="72" t="s">
        <v>785</v>
      </c>
      <c r="E232" s="72" t="s">
        <v>785</v>
      </c>
      <c r="F232" s="73" t="s">
        <v>785</v>
      </c>
    </row>
    <row r="233" spans="1:6" x14ac:dyDescent="0.2">
      <c r="A233" s="49" t="s">
        <v>172</v>
      </c>
      <c r="B233" s="70" t="s">
        <v>6</v>
      </c>
      <c r="C233" s="71" t="s">
        <v>785</v>
      </c>
      <c r="D233" s="72" t="s">
        <v>785</v>
      </c>
      <c r="E233" s="72" t="s">
        <v>785</v>
      </c>
      <c r="F233" s="73" t="s">
        <v>785</v>
      </c>
    </row>
    <row r="234" spans="1:6" x14ac:dyDescent="0.2">
      <c r="A234" s="49" t="s">
        <v>172</v>
      </c>
      <c r="B234" s="70" t="s">
        <v>10</v>
      </c>
      <c r="C234" s="71">
        <v>55</v>
      </c>
      <c r="D234" s="72">
        <v>4172119</v>
      </c>
      <c r="E234" s="72">
        <v>250327</v>
      </c>
      <c r="F234" s="73">
        <v>3.4531116948234493E-4</v>
      </c>
    </row>
    <row r="235" spans="1:6" x14ac:dyDescent="0.2">
      <c r="A235" s="49" t="s">
        <v>172</v>
      </c>
      <c r="B235" s="70" t="s">
        <v>4</v>
      </c>
      <c r="C235" s="71">
        <v>9</v>
      </c>
      <c r="D235" s="72">
        <v>1586109</v>
      </c>
      <c r="E235" s="72">
        <v>95167</v>
      </c>
      <c r="F235" s="73">
        <v>1.3127720168470169E-4</v>
      </c>
    </row>
    <row r="236" spans="1:6" x14ac:dyDescent="0.2">
      <c r="A236" s="49" t="s">
        <v>172</v>
      </c>
      <c r="B236" s="70" t="s">
        <v>787</v>
      </c>
      <c r="C236" s="71">
        <v>144</v>
      </c>
      <c r="D236" s="72">
        <v>3900966</v>
      </c>
      <c r="E236" s="72">
        <v>230119</v>
      </c>
      <c r="F236" s="73">
        <v>3.1743543848689011E-4</v>
      </c>
    </row>
    <row r="237" spans="1:6" x14ac:dyDescent="0.2">
      <c r="A237" s="49" t="s">
        <v>172</v>
      </c>
      <c r="B237" s="70" t="s">
        <v>8</v>
      </c>
      <c r="C237" s="71">
        <v>56</v>
      </c>
      <c r="D237" s="72">
        <v>2582452</v>
      </c>
      <c r="E237" s="72">
        <v>154947</v>
      </c>
      <c r="F237" s="73">
        <v>2.1374014699884912E-4</v>
      </c>
    </row>
    <row r="238" spans="1:6" x14ac:dyDescent="0.2">
      <c r="A238" s="49" t="s">
        <v>172</v>
      </c>
      <c r="B238" s="70" t="s">
        <v>788</v>
      </c>
      <c r="C238" s="71">
        <v>32</v>
      </c>
      <c r="D238" s="72">
        <v>2851396</v>
      </c>
      <c r="E238" s="72">
        <v>171084</v>
      </c>
      <c r="F238" s="73">
        <v>2.3600017624833718E-4</v>
      </c>
    </row>
    <row r="239" spans="1:6" x14ac:dyDescent="0.2">
      <c r="A239" s="49" t="s">
        <v>172</v>
      </c>
      <c r="B239" s="70" t="s">
        <v>25</v>
      </c>
      <c r="C239" s="71">
        <v>17</v>
      </c>
      <c r="D239" s="72">
        <v>2746029</v>
      </c>
      <c r="E239" s="72">
        <v>164762</v>
      </c>
      <c r="F239" s="73">
        <v>2.2727935422966808E-4</v>
      </c>
    </row>
    <row r="240" spans="1:6" x14ac:dyDescent="0.2">
      <c r="A240" s="49" t="s">
        <v>172</v>
      </c>
      <c r="B240" s="70" t="s">
        <v>53</v>
      </c>
      <c r="C240" s="71">
        <v>373</v>
      </c>
      <c r="D240" s="72">
        <v>33904493</v>
      </c>
      <c r="E240" s="72">
        <v>2030331</v>
      </c>
      <c r="F240" s="73">
        <v>2.8007205457112453E-3</v>
      </c>
    </row>
    <row r="241" spans="1:6" x14ac:dyDescent="0.2">
      <c r="A241" s="49" t="s">
        <v>177</v>
      </c>
      <c r="B241" s="70" t="s">
        <v>5</v>
      </c>
      <c r="C241" s="71" t="s">
        <v>785</v>
      </c>
      <c r="D241" s="72" t="s">
        <v>785</v>
      </c>
      <c r="E241" s="72" t="s">
        <v>785</v>
      </c>
      <c r="F241" s="73" t="s">
        <v>785</v>
      </c>
    </row>
    <row r="242" spans="1:6" x14ac:dyDescent="0.2">
      <c r="A242" s="49" t="s">
        <v>177</v>
      </c>
      <c r="B242" s="70" t="s">
        <v>1</v>
      </c>
      <c r="C242" s="71">
        <v>9</v>
      </c>
      <c r="D242" s="72">
        <v>667820</v>
      </c>
      <c r="E242" s="72">
        <v>40069</v>
      </c>
      <c r="F242" s="73">
        <v>5.5272796182545547E-5</v>
      </c>
    </row>
    <row r="243" spans="1:6" x14ac:dyDescent="0.2">
      <c r="A243" s="49" t="s">
        <v>177</v>
      </c>
      <c r="B243" s="70" t="s">
        <v>786</v>
      </c>
      <c r="C243" s="71">
        <v>29</v>
      </c>
      <c r="D243" s="72">
        <v>2456214</v>
      </c>
      <c r="E243" s="72">
        <v>147373</v>
      </c>
      <c r="F243" s="73">
        <v>2.0329226563703325E-4</v>
      </c>
    </row>
    <row r="244" spans="1:6" x14ac:dyDescent="0.2">
      <c r="A244" s="49" t="s">
        <v>177</v>
      </c>
      <c r="B244" s="70" t="s">
        <v>3</v>
      </c>
      <c r="C244" s="71">
        <v>11</v>
      </c>
      <c r="D244" s="72">
        <v>4226456</v>
      </c>
      <c r="E244" s="72">
        <v>253587</v>
      </c>
      <c r="F244" s="73">
        <v>3.4980814508830211E-4</v>
      </c>
    </row>
    <row r="245" spans="1:6" x14ac:dyDescent="0.2">
      <c r="A245" s="49" t="s">
        <v>177</v>
      </c>
      <c r="B245" s="70" t="s">
        <v>2</v>
      </c>
      <c r="C245" s="71" t="s">
        <v>785</v>
      </c>
      <c r="D245" s="72" t="s">
        <v>785</v>
      </c>
      <c r="E245" s="72" t="s">
        <v>785</v>
      </c>
      <c r="F245" s="73" t="s">
        <v>785</v>
      </c>
    </row>
    <row r="246" spans="1:6" x14ac:dyDescent="0.2">
      <c r="A246" s="49" t="s">
        <v>177</v>
      </c>
      <c r="B246" s="70" t="s">
        <v>6</v>
      </c>
      <c r="C246" s="71" t="s">
        <v>785</v>
      </c>
      <c r="D246" s="72" t="s">
        <v>785</v>
      </c>
      <c r="E246" s="72" t="s">
        <v>785</v>
      </c>
      <c r="F246" s="73" t="s">
        <v>785</v>
      </c>
    </row>
    <row r="247" spans="1:6" x14ac:dyDescent="0.2">
      <c r="A247" s="49" t="s">
        <v>177</v>
      </c>
      <c r="B247" s="70" t="s">
        <v>10</v>
      </c>
      <c r="C247" s="71">
        <v>78</v>
      </c>
      <c r="D247" s="72">
        <v>3327105</v>
      </c>
      <c r="E247" s="72">
        <v>199626</v>
      </c>
      <c r="F247" s="73">
        <v>2.7537216328675127E-4</v>
      </c>
    </row>
    <row r="248" spans="1:6" x14ac:dyDescent="0.2">
      <c r="A248" s="49" t="s">
        <v>177</v>
      </c>
      <c r="B248" s="70" t="s">
        <v>4</v>
      </c>
      <c r="C248" s="71">
        <v>14</v>
      </c>
      <c r="D248" s="72">
        <v>2360625</v>
      </c>
      <c r="E248" s="72">
        <v>141638</v>
      </c>
      <c r="F248" s="73">
        <v>1.953811751155104E-4</v>
      </c>
    </row>
    <row r="249" spans="1:6" x14ac:dyDescent="0.2">
      <c r="A249" s="49" t="s">
        <v>177</v>
      </c>
      <c r="B249" s="70" t="s">
        <v>787</v>
      </c>
      <c r="C249" s="71">
        <v>137</v>
      </c>
      <c r="D249" s="72">
        <v>3653387</v>
      </c>
      <c r="E249" s="72">
        <v>216939</v>
      </c>
      <c r="F249" s="73">
        <v>2.9925441441127178E-4</v>
      </c>
    </row>
    <row r="250" spans="1:6" x14ac:dyDescent="0.2">
      <c r="A250" s="49" t="s">
        <v>177</v>
      </c>
      <c r="B250" s="70" t="s">
        <v>8</v>
      </c>
      <c r="C250" s="71">
        <v>65</v>
      </c>
      <c r="D250" s="72">
        <v>3443082</v>
      </c>
      <c r="E250" s="72">
        <v>206585</v>
      </c>
      <c r="F250" s="73">
        <v>2.8497168882106298E-4</v>
      </c>
    </row>
    <row r="251" spans="1:6" x14ac:dyDescent="0.2">
      <c r="A251" s="49" t="s">
        <v>177</v>
      </c>
      <c r="B251" s="70" t="s">
        <v>788</v>
      </c>
      <c r="C251" s="71">
        <v>21</v>
      </c>
      <c r="D251" s="72">
        <v>1220741</v>
      </c>
      <c r="E251" s="72">
        <v>73244</v>
      </c>
      <c r="F251" s="73">
        <v>1.0103573045482458E-4</v>
      </c>
    </row>
    <row r="252" spans="1:6" x14ac:dyDescent="0.2">
      <c r="A252" s="49" t="s">
        <v>177</v>
      </c>
      <c r="B252" s="70" t="s">
        <v>25</v>
      </c>
      <c r="C252" s="71">
        <v>30</v>
      </c>
      <c r="D252" s="72">
        <v>7352052</v>
      </c>
      <c r="E252" s="72">
        <v>441123</v>
      </c>
      <c r="F252" s="73">
        <v>6.0850287430265395E-4</v>
      </c>
    </row>
    <row r="253" spans="1:6" x14ac:dyDescent="0.2">
      <c r="A253" s="49" t="s">
        <v>177</v>
      </c>
      <c r="B253" s="70" t="s">
        <v>53</v>
      </c>
      <c r="C253" s="71">
        <v>403</v>
      </c>
      <c r="D253" s="72">
        <v>30440871</v>
      </c>
      <c r="E253" s="72">
        <v>1824188</v>
      </c>
      <c r="F253" s="73">
        <v>2.5163585695336895E-3</v>
      </c>
    </row>
    <row r="254" spans="1:6" x14ac:dyDescent="0.2">
      <c r="A254" s="49" t="s">
        <v>184</v>
      </c>
      <c r="B254" s="70" t="s">
        <v>5</v>
      </c>
      <c r="C254" s="71" t="s">
        <v>785</v>
      </c>
      <c r="D254" s="72" t="s">
        <v>785</v>
      </c>
      <c r="E254" s="72" t="s">
        <v>785</v>
      </c>
      <c r="F254" s="73" t="s">
        <v>785</v>
      </c>
    </row>
    <row r="255" spans="1:6" x14ac:dyDescent="0.2">
      <c r="A255" s="49" t="s">
        <v>184</v>
      </c>
      <c r="B255" s="70" t="s">
        <v>1</v>
      </c>
      <c r="C255" s="71" t="s">
        <v>785</v>
      </c>
      <c r="D255" s="72" t="s">
        <v>785</v>
      </c>
      <c r="E255" s="72" t="s">
        <v>785</v>
      </c>
      <c r="F255" s="73" t="s">
        <v>785</v>
      </c>
    </row>
    <row r="256" spans="1:6" x14ac:dyDescent="0.2">
      <c r="A256" s="49" t="s">
        <v>184</v>
      </c>
      <c r="B256" s="70" t="s">
        <v>786</v>
      </c>
      <c r="C256" s="71">
        <v>19</v>
      </c>
      <c r="D256" s="72">
        <v>3347032</v>
      </c>
      <c r="E256" s="72">
        <v>200822</v>
      </c>
      <c r="F256" s="73">
        <v>2.7702197396918223E-4</v>
      </c>
    </row>
    <row r="257" spans="1:6" x14ac:dyDescent="0.2">
      <c r="A257" s="49" t="s">
        <v>184</v>
      </c>
      <c r="B257" s="70" t="s">
        <v>3</v>
      </c>
      <c r="C257" s="71">
        <v>12</v>
      </c>
      <c r="D257" s="72">
        <v>4320065</v>
      </c>
      <c r="E257" s="72">
        <v>259204</v>
      </c>
      <c r="F257" s="73">
        <v>3.5755646164617374E-4</v>
      </c>
    </row>
    <row r="258" spans="1:6" x14ac:dyDescent="0.2">
      <c r="A258" s="49" t="s">
        <v>184</v>
      </c>
      <c r="B258" s="70" t="s">
        <v>2</v>
      </c>
      <c r="C258" s="71" t="s">
        <v>785</v>
      </c>
      <c r="D258" s="72" t="s">
        <v>785</v>
      </c>
      <c r="E258" s="72" t="s">
        <v>785</v>
      </c>
      <c r="F258" s="73" t="s">
        <v>785</v>
      </c>
    </row>
    <row r="259" spans="1:6" x14ac:dyDescent="0.2">
      <c r="A259" s="49" t="s">
        <v>184</v>
      </c>
      <c r="B259" s="70" t="s">
        <v>6</v>
      </c>
      <c r="C259" s="71" t="s">
        <v>785</v>
      </c>
      <c r="D259" s="72" t="s">
        <v>785</v>
      </c>
      <c r="E259" s="72" t="s">
        <v>785</v>
      </c>
      <c r="F259" s="73" t="s">
        <v>785</v>
      </c>
    </row>
    <row r="260" spans="1:6" x14ac:dyDescent="0.2">
      <c r="A260" s="49" t="s">
        <v>184</v>
      </c>
      <c r="B260" s="70" t="s">
        <v>10</v>
      </c>
      <c r="C260" s="71">
        <v>34</v>
      </c>
      <c r="D260" s="72">
        <v>1640681</v>
      </c>
      <c r="E260" s="72">
        <v>98441</v>
      </c>
      <c r="F260" s="73">
        <v>1.3579348945583783E-4</v>
      </c>
    </row>
    <row r="261" spans="1:6" x14ac:dyDescent="0.2">
      <c r="A261" s="49" t="s">
        <v>184</v>
      </c>
      <c r="B261" s="70" t="s">
        <v>4</v>
      </c>
      <c r="C261" s="71">
        <v>8</v>
      </c>
      <c r="D261" s="72">
        <v>1149067</v>
      </c>
      <c r="E261" s="72">
        <v>68932</v>
      </c>
      <c r="F261" s="73">
        <v>9.5087583579705752E-5</v>
      </c>
    </row>
    <row r="262" spans="1:6" x14ac:dyDescent="0.2">
      <c r="A262" s="49" t="s">
        <v>184</v>
      </c>
      <c r="B262" s="70" t="s">
        <v>787</v>
      </c>
      <c r="C262" s="71">
        <v>94</v>
      </c>
      <c r="D262" s="72">
        <v>3271540</v>
      </c>
      <c r="E262" s="72">
        <v>185079</v>
      </c>
      <c r="F262" s="73">
        <v>2.5530544422544478E-4</v>
      </c>
    </row>
    <row r="263" spans="1:6" x14ac:dyDescent="0.2">
      <c r="A263" s="49" t="s">
        <v>184</v>
      </c>
      <c r="B263" s="70" t="s">
        <v>8</v>
      </c>
      <c r="C263" s="71">
        <v>25</v>
      </c>
      <c r="D263" s="72">
        <v>599946</v>
      </c>
      <c r="E263" s="72">
        <v>35997</v>
      </c>
      <c r="F263" s="73">
        <v>4.9655714996208844E-5</v>
      </c>
    </row>
    <row r="264" spans="1:6" x14ac:dyDescent="0.2">
      <c r="A264" s="49" t="s">
        <v>184</v>
      </c>
      <c r="B264" s="70" t="s">
        <v>788</v>
      </c>
      <c r="C264" s="71">
        <v>14</v>
      </c>
      <c r="D264" s="72">
        <v>1372485</v>
      </c>
      <c r="E264" s="72">
        <v>82349</v>
      </c>
      <c r="F264" s="73">
        <v>1.1359553502299642E-4</v>
      </c>
    </row>
    <row r="265" spans="1:6" x14ac:dyDescent="0.2">
      <c r="A265" s="49" t="s">
        <v>184</v>
      </c>
      <c r="B265" s="70" t="s">
        <v>25</v>
      </c>
      <c r="C265" s="71">
        <v>16</v>
      </c>
      <c r="D265" s="72">
        <v>1903083</v>
      </c>
      <c r="E265" s="72">
        <v>114185</v>
      </c>
      <c r="F265" s="73">
        <v>1.5751139863994518E-4</v>
      </c>
    </row>
    <row r="266" spans="1:6" x14ac:dyDescent="0.2">
      <c r="A266" s="49" t="s">
        <v>184</v>
      </c>
      <c r="B266" s="70" t="s">
        <v>53</v>
      </c>
      <c r="C266" s="71">
        <v>229</v>
      </c>
      <c r="D266" s="72">
        <v>25148243</v>
      </c>
      <c r="E266" s="72">
        <v>1497669</v>
      </c>
      <c r="F266" s="73">
        <v>2.0659450793859796E-3</v>
      </c>
    </row>
    <row r="267" spans="1:6" x14ac:dyDescent="0.2">
      <c r="A267" s="49" t="s">
        <v>187</v>
      </c>
      <c r="B267" s="70" t="s">
        <v>5</v>
      </c>
      <c r="C267" s="71">
        <v>15</v>
      </c>
      <c r="D267" s="72">
        <v>1622854</v>
      </c>
      <c r="E267" s="72">
        <v>97371</v>
      </c>
      <c r="F267" s="73">
        <v>1.3431748826001752E-4</v>
      </c>
    </row>
    <row r="268" spans="1:6" x14ac:dyDescent="0.2">
      <c r="A268" s="49" t="s">
        <v>187</v>
      </c>
      <c r="B268" s="70" t="s">
        <v>1</v>
      </c>
      <c r="C268" s="71">
        <v>8</v>
      </c>
      <c r="D268" s="72">
        <v>21060395</v>
      </c>
      <c r="E268" s="72">
        <v>1263624</v>
      </c>
      <c r="F268" s="73">
        <v>1.7430939580067618E-3</v>
      </c>
    </row>
    <row r="269" spans="1:6" x14ac:dyDescent="0.2">
      <c r="A269" s="49" t="s">
        <v>187</v>
      </c>
      <c r="B269" s="70" t="s">
        <v>786</v>
      </c>
      <c r="C269" s="71">
        <v>51</v>
      </c>
      <c r="D269" s="72">
        <v>6942786</v>
      </c>
      <c r="E269" s="72">
        <v>414193</v>
      </c>
      <c r="F269" s="73">
        <v>5.7135454514055969E-4</v>
      </c>
    </row>
    <row r="270" spans="1:6" x14ac:dyDescent="0.2">
      <c r="A270" s="49" t="s">
        <v>187</v>
      </c>
      <c r="B270" s="70" t="s">
        <v>3</v>
      </c>
      <c r="C270" s="71">
        <v>19</v>
      </c>
      <c r="D270" s="72">
        <v>5733654</v>
      </c>
      <c r="E270" s="72">
        <v>344019</v>
      </c>
      <c r="F270" s="73">
        <v>4.7455369662140651E-4</v>
      </c>
    </row>
    <row r="271" spans="1:6" x14ac:dyDescent="0.2">
      <c r="A271" s="49" t="s">
        <v>187</v>
      </c>
      <c r="B271" s="70" t="s">
        <v>2</v>
      </c>
      <c r="C271" s="71">
        <v>6</v>
      </c>
      <c r="D271" s="72">
        <v>11300567</v>
      </c>
      <c r="E271" s="72">
        <v>678034</v>
      </c>
      <c r="F271" s="73">
        <v>9.3530747178207816E-4</v>
      </c>
    </row>
    <row r="272" spans="1:6" x14ac:dyDescent="0.2">
      <c r="A272" s="49" t="s">
        <v>187</v>
      </c>
      <c r="B272" s="70" t="s">
        <v>6</v>
      </c>
      <c r="C272" s="71">
        <v>16</v>
      </c>
      <c r="D272" s="72">
        <v>2491055</v>
      </c>
      <c r="E272" s="72">
        <v>149463</v>
      </c>
      <c r="F272" s="73">
        <v>2.0617529601017759E-4</v>
      </c>
    </row>
    <row r="273" spans="1:6" x14ac:dyDescent="0.2">
      <c r="A273" s="49" t="s">
        <v>187</v>
      </c>
      <c r="B273" s="70" t="s">
        <v>10</v>
      </c>
      <c r="C273" s="71">
        <v>84</v>
      </c>
      <c r="D273" s="72">
        <v>6284026</v>
      </c>
      <c r="E273" s="72">
        <v>377042</v>
      </c>
      <c r="F273" s="73">
        <v>5.2010695595745685E-4</v>
      </c>
    </row>
    <row r="274" spans="1:6" x14ac:dyDescent="0.2">
      <c r="A274" s="49" t="s">
        <v>187</v>
      </c>
      <c r="B274" s="70" t="s">
        <v>4</v>
      </c>
      <c r="C274" s="71">
        <v>20</v>
      </c>
      <c r="D274" s="72">
        <v>6855918</v>
      </c>
      <c r="E274" s="72">
        <v>411037</v>
      </c>
      <c r="F274" s="73">
        <v>5.6700103133307484E-4</v>
      </c>
    </row>
    <row r="275" spans="1:6" x14ac:dyDescent="0.2">
      <c r="A275" s="49" t="s">
        <v>187</v>
      </c>
      <c r="B275" s="70" t="s">
        <v>787</v>
      </c>
      <c r="C275" s="71">
        <v>203</v>
      </c>
      <c r="D275" s="72">
        <v>7651520</v>
      </c>
      <c r="E275" s="72">
        <v>449457</v>
      </c>
      <c r="F275" s="73">
        <v>6.1999913034561319E-4</v>
      </c>
    </row>
    <row r="276" spans="1:6" x14ac:dyDescent="0.2">
      <c r="A276" s="49" t="s">
        <v>187</v>
      </c>
      <c r="B276" s="70" t="s">
        <v>8</v>
      </c>
      <c r="C276" s="71">
        <v>101</v>
      </c>
      <c r="D276" s="72">
        <v>8311241</v>
      </c>
      <c r="E276" s="72">
        <v>498674</v>
      </c>
      <c r="F276" s="73">
        <v>6.8789104703223742E-4</v>
      </c>
    </row>
    <row r="277" spans="1:6" x14ac:dyDescent="0.2">
      <c r="A277" s="49" t="s">
        <v>187</v>
      </c>
      <c r="B277" s="70" t="s">
        <v>788</v>
      </c>
      <c r="C277" s="71">
        <v>43</v>
      </c>
      <c r="D277" s="72">
        <v>7547086</v>
      </c>
      <c r="E277" s="72">
        <v>452825</v>
      </c>
      <c r="F277" s="73">
        <v>6.246450855115223E-4</v>
      </c>
    </row>
    <row r="278" spans="1:6" x14ac:dyDescent="0.2">
      <c r="A278" s="49" t="s">
        <v>187</v>
      </c>
      <c r="B278" s="70" t="s">
        <v>25</v>
      </c>
      <c r="C278" s="71">
        <v>44</v>
      </c>
      <c r="D278" s="72">
        <v>6669692</v>
      </c>
      <c r="E278" s="72">
        <v>400182</v>
      </c>
      <c r="F278" s="73">
        <v>5.5202720611753327E-4</v>
      </c>
    </row>
    <row r="279" spans="1:6" x14ac:dyDescent="0.2">
      <c r="A279" s="49" t="s">
        <v>187</v>
      </c>
      <c r="B279" s="70" t="s">
        <v>53</v>
      </c>
      <c r="C279" s="71">
        <v>610</v>
      </c>
      <c r="D279" s="72">
        <v>92470794</v>
      </c>
      <c r="E279" s="72">
        <v>5535921</v>
      </c>
      <c r="F279" s="73">
        <v>7.636472912118439E-3</v>
      </c>
    </row>
    <row r="280" spans="1:6" x14ac:dyDescent="0.2">
      <c r="A280" s="49" t="s">
        <v>194</v>
      </c>
      <c r="B280" s="70" t="s">
        <v>5</v>
      </c>
      <c r="C280" s="71">
        <v>6</v>
      </c>
      <c r="D280" s="72">
        <v>93421</v>
      </c>
      <c r="E280" s="72">
        <v>5605</v>
      </c>
      <c r="F280" s="73">
        <v>7.7317632734325233E-6</v>
      </c>
    </row>
    <row r="281" spans="1:6" x14ac:dyDescent="0.2">
      <c r="A281" s="49" t="s">
        <v>194</v>
      </c>
      <c r="B281" s="70" t="s">
        <v>1</v>
      </c>
      <c r="C281" s="71">
        <v>10</v>
      </c>
      <c r="D281" s="72">
        <v>3074616</v>
      </c>
      <c r="E281" s="72">
        <v>184477</v>
      </c>
      <c r="F281" s="73">
        <v>2.5447502112274965E-4</v>
      </c>
    </row>
    <row r="282" spans="1:6" x14ac:dyDescent="0.2">
      <c r="A282" s="49" t="s">
        <v>194</v>
      </c>
      <c r="B282" s="70" t="s">
        <v>786</v>
      </c>
      <c r="C282" s="71">
        <v>60</v>
      </c>
      <c r="D282" s="72">
        <v>3363262</v>
      </c>
      <c r="E282" s="72">
        <v>201758</v>
      </c>
      <c r="F282" s="73">
        <v>2.7831313015543252E-4</v>
      </c>
    </row>
    <row r="283" spans="1:6" x14ac:dyDescent="0.2">
      <c r="A283" s="49" t="s">
        <v>194</v>
      </c>
      <c r="B283" s="70" t="s">
        <v>3</v>
      </c>
      <c r="C283" s="71">
        <v>24</v>
      </c>
      <c r="D283" s="72">
        <v>4658389</v>
      </c>
      <c r="E283" s="72">
        <v>279503</v>
      </c>
      <c r="F283" s="73">
        <v>3.8555772171529183E-4</v>
      </c>
    </row>
    <row r="284" spans="1:6" x14ac:dyDescent="0.2">
      <c r="A284" s="49" t="s">
        <v>194</v>
      </c>
      <c r="B284" s="70" t="s">
        <v>2</v>
      </c>
      <c r="C284" s="71">
        <v>14</v>
      </c>
      <c r="D284" s="72">
        <v>2260055</v>
      </c>
      <c r="E284" s="72">
        <v>135603</v>
      </c>
      <c r="F284" s="73">
        <v>1.870562524830099E-4</v>
      </c>
    </row>
    <row r="285" spans="1:6" x14ac:dyDescent="0.2">
      <c r="A285" s="49" t="s">
        <v>194</v>
      </c>
      <c r="B285" s="70" t="s">
        <v>6</v>
      </c>
      <c r="C285" s="71">
        <v>7</v>
      </c>
      <c r="D285" s="72">
        <v>113213</v>
      </c>
      <c r="E285" s="72">
        <v>6793</v>
      </c>
      <c r="F285" s="73">
        <v>9.3705384329040382E-6</v>
      </c>
    </row>
    <row r="286" spans="1:6" x14ac:dyDescent="0.2">
      <c r="A286" s="49" t="s">
        <v>194</v>
      </c>
      <c r="B286" s="70" t="s">
        <v>10</v>
      </c>
      <c r="C286" s="71">
        <v>98</v>
      </c>
      <c r="D286" s="72">
        <v>7777075</v>
      </c>
      <c r="E286" s="72">
        <v>466625</v>
      </c>
      <c r="F286" s="73">
        <v>6.4368136261649445E-4</v>
      </c>
    </row>
    <row r="287" spans="1:6" x14ac:dyDescent="0.2">
      <c r="A287" s="49" t="s">
        <v>194</v>
      </c>
      <c r="B287" s="70" t="s">
        <v>4</v>
      </c>
      <c r="C287" s="71">
        <v>23</v>
      </c>
      <c r="D287" s="72">
        <v>4019812</v>
      </c>
      <c r="E287" s="72">
        <v>241034</v>
      </c>
      <c r="F287" s="73">
        <v>3.3249203012462712E-4</v>
      </c>
    </row>
    <row r="288" spans="1:6" x14ac:dyDescent="0.2">
      <c r="A288" s="49" t="s">
        <v>194</v>
      </c>
      <c r="B288" s="70" t="s">
        <v>787</v>
      </c>
      <c r="C288" s="71">
        <v>260</v>
      </c>
      <c r="D288" s="72">
        <v>6307608</v>
      </c>
      <c r="E288" s="72">
        <v>371583</v>
      </c>
      <c r="F288" s="73">
        <v>5.1257659097803348E-4</v>
      </c>
    </row>
    <row r="289" spans="1:6" x14ac:dyDescent="0.2">
      <c r="A289" s="49" t="s">
        <v>194</v>
      </c>
      <c r="B289" s="70" t="s">
        <v>8</v>
      </c>
      <c r="C289" s="71">
        <v>88</v>
      </c>
      <c r="D289" s="72">
        <v>4710971</v>
      </c>
      <c r="E289" s="72">
        <v>282658</v>
      </c>
      <c r="F289" s="73">
        <v>3.8990985608240686E-4</v>
      </c>
    </row>
    <row r="290" spans="1:6" x14ac:dyDescent="0.2">
      <c r="A290" s="49" t="s">
        <v>194</v>
      </c>
      <c r="B290" s="70" t="s">
        <v>788</v>
      </c>
      <c r="C290" s="71">
        <v>43</v>
      </c>
      <c r="D290" s="72">
        <v>2493578</v>
      </c>
      <c r="E290" s="72">
        <v>149615</v>
      </c>
      <c r="F290" s="73">
        <v>2.0638497094640625E-4</v>
      </c>
    </row>
    <row r="291" spans="1:6" x14ac:dyDescent="0.2">
      <c r="A291" s="49" t="s">
        <v>194</v>
      </c>
      <c r="B291" s="70" t="s">
        <v>25</v>
      </c>
      <c r="C291" s="71">
        <v>39</v>
      </c>
      <c r="D291" s="72">
        <v>7472084</v>
      </c>
      <c r="E291" s="72">
        <v>447650</v>
      </c>
      <c r="F291" s="73">
        <v>6.1750648159715775E-4</v>
      </c>
    </row>
    <row r="292" spans="1:6" x14ac:dyDescent="0.2">
      <c r="A292" s="49" t="s">
        <v>194</v>
      </c>
      <c r="B292" s="70" t="s">
        <v>53</v>
      </c>
      <c r="C292" s="71">
        <v>672</v>
      </c>
      <c r="D292" s="72">
        <v>46344084</v>
      </c>
      <c r="E292" s="72">
        <v>2772904</v>
      </c>
      <c r="F292" s="73">
        <v>3.8250557195279463E-3</v>
      </c>
    </row>
    <row r="293" spans="1:6" x14ac:dyDescent="0.2">
      <c r="A293" s="49" t="s">
        <v>205</v>
      </c>
      <c r="B293" s="70" t="s">
        <v>5</v>
      </c>
      <c r="C293" s="71">
        <v>19</v>
      </c>
      <c r="D293" s="72">
        <v>1633250</v>
      </c>
      <c r="E293" s="72">
        <v>97995</v>
      </c>
      <c r="F293" s="73">
        <v>1.3517825905085107E-4</v>
      </c>
    </row>
    <row r="294" spans="1:6" x14ac:dyDescent="0.2">
      <c r="A294" s="49" t="s">
        <v>205</v>
      </c>
      <c r="B294" s="70" t="s">
        <v>1</v>
      </c>
      <c r="C294" s="71">
        <v>15</v>
      </c>
      <c r="D294" s="72">
        <v>16359732</v>
      </c>
      <c r="E294" s="72">
        <v>981584</v>
      </c>
      <c r="F294" s="73">
        <v>1.3540365960729688E-3</v>
      </c>
    </row>
    <row r="295" spans="1:6" x14ac:dyDescent="0.2">
      <c r="A295" s="49" t="s">
        <v>205</v>
      </c>
      <c r="B295" s="70" t="s">
        <v>786</v>
      </c>
      <c r="C295" s="71">
        <v>129</v>
      </c>
      <c r="D295" s="72">
        <v>17240916</v>
      </c>
      <c r="E295" s="72">
        <v>1033684</v>
      </c>
      <c r="F295" s="73">
        <v>1.4259054393460883E-3</v>
      </c>
    </row>
    <row r="296" spans="1:6" x14ac:dyDescent="0.2">
      <c r="A296" s="49" t="s">
        <v>205</v>
      </c>
      <c r="B296" s="70" t="s">
        <v>3</v>
      </c>
      <c r="C296" s="71">
        <v>46</v>
      </c>
      <c r="D296" s="72">
        <v>17522186</v>
      </c>
      <c r="E296" s="72">
        <v>1051331</v>
      </c>
      <c r="F296" s="73">
        <v>1.4502484235541639E-3</v>
      </c>
    </row>
    <row r="297" spans="1:6" x14ac:dyDescent="0.2">
      <c r="A297" s="49" t="s">
        <v>205</v>
      </c>
      <c r="B297" s="70" t="s">
        <v>2</v>
      </c>
      <c r="C297" s="71">
        <v>17</v>
      </c>
      <c r="D297" s="72">
        <v>19692260</v>
      </c>
      <c r="E297" s="72">
        <v>1181536</v>
      </c>
      <c r="F297" s="73">
        <v>1.6298584569203159E-3</v>
      </c>
    </row>
    <row r="298" spans="1:6" x14ac:dyDescent="0.2">
      <c r="A298" s="49" t="s">
        <v>205</v>
      </c>
      <c r="B298" s="70" t="s">
        <v>6</v>
      </c>
      <c r="C298" s="71">
        <v>20</v>
      </c>
      <c r="D298" s="72">
        <v>3769433</v>
      </c>
      <c r="E298" s="72">
        <v>226166</v>
      </c>
      <c r="F298" s="73">
        <v>3.1198251070457453E-4</v>
      </c>
    </row>
    <row r="299" spans="1:6" x14ac:dyDescent="0.2">
      <c r="A299" s="49" t="s">
        <v>205</v>
      </c>
      <c r="B299" s="70" t="s">
        <v>10</v>
      </c>
      <c r="C299" s="71">
        <v>171</v>
      </c>
      <c r="D299" s="72">
        <v>16424573</v>
      </c>
      <c r="E299" s="72">
        <v>985474</v>
      </c>
      <c r="F299" s="73">
        <v>1.3594026191119791E-3</v>
      </c>
    </row>
    <row r="300" spans="1:6" x14ac:dyDescent="0.2">
      <c r="A300" s="49" t="s">
        <v>205</v>
      </c>
      <c r="B300" s="70" t="s">
        <v>4</v>
      </c>
      <c r="C300" s="71">
        <v>27</v>
      </c>
      <c r="D300" s="72">
        <v>7757344</v>
      </c>
      <c r="E300" s="72">
        <v>465310</v>
      </c>
      <c r="F300" s="73">
        <v>6.4186739853004237E-4</v>
      </c>
    </row>
    <row r="301" spans="1:6" x14ac:dyDescent="0.2">
      <c r="A301" s="49" t="s">
        <v>205</v>
      </c>
      <c r="B301" s="70" t="s">
        <v>787</v>
      </c>
      <c r="C301" s="71">
        <v>452</v>
      </c>
      <c r="D301" s="72">
        <v>15965727</v>
      </c>
      <c r="E301" s="72">
        <v>932948</v>
      </c>
      <c r="F301" s="73">
        <v>1.2869461342412715E-3</v>
      </c>
    </row>
    <row r="302" spans="1:6" x14ac:dyDescent="0.2">
      <c r="A302" s="49" t="s">
        <v>205</v>
      </c>
      <c r="B302" s="70" t="s">
        <v>8</v>
      </c>
      <c r="C302" s="71">
        <v>143</v>
      </c>
      <c r="D302" s="72">
        <v>8121880</v>
      </c>
      <c r="E302" s="72">
        <v>487313</v>
      </c>
      <c r="F302" s="73">
        <v>6.7221922498951361E-4</v>
      </c>
    </row>
    <row r="303" spans="1:6" x14ac:dyDescent="0.2">
      <c r="A303" s="49" t="s">
        <v>205</v>
      </c>
      <c r="B303" s="70" t="s">
        <v>788</v>
      </c>
      <c r="C303" s="71">
        <v>63</v>
      </c>
      <c r="D303" s="72">
        <v>6626664</v>
      </c>
      <c r="E303" s="72">
        <v>397600</v>
      </c>
      <c r="F303" s="73">
        <v>5.4846549108238563E-4</v>
      </c>
    </row>
    <row r="304" spans="1:6" x14ac:dyDescent="0.2">
      <c r="A304" s="49" t="s">
        <v>205</v>
      </c>
      <c r="B304" s="70" t="s">
        <v>25</v>
      </c>
      <c r="C304" s="71">
        <v>38</v>
      </c>
      <c r="D304" s="72">
        <v>8178998</v>
      </c>
      <c r="E304" s="72">
        <v>490740</v>
      </c>
      <c r="F304" s="73">
        <v>6.7694656713724829E-4</v>
      </c>
    </row>
    <row r="305" spans="1:6" x14ac:dyDescent="0.2">
      <c r="A305" s="49" t="s">
        <v>205</v>
      </c>
      <c r="B305" s="70" t="s">
        <v>53</v>
      </c>
      <c r="C305" s="71">
        <v>1140</v>
      </c>
      <c r="D305" s="72">
        <v>139292963</v>
      </c>
      <c r="E305" s="72">
        <v>8331680</v>
      </c>
      <c r="F305" s="73">
        <v>1.1493055741301033E-2</v>
      </c>
    </row>
    <row r="306" spans="1:6" x14ac:dyDescent="0.2">
      <c r="A306" s="49" t="s">
        <v>216</v>
      </c>
      <c r="B306" s="70" t="s">
        <v>5</v>
      </c>
      <c r="C306" s="71" t="s">
        <v>785</v>
      </c>
      <c r="D306" s="72" t="s">
        <v>785</v>
      </c>
      <c r="E306" s="72" t="s">
        <v>785</v>
      </c>
      <c r="F306" s="73" t="s">
        <v>785</v>
      </c>
    </row>
    <row r="307" spans="1:6" x14ac:dyDescent="0.2">
      <c r="A307" s="49" t="s">
        <v>216</v>
      </c>
      <c r="B307" s="70" t="s">
        <v>1</v>
      </c>
      <c r="C307" s="71">
        <v>12</v>
      </c>
      <c r="D307" s="72">
        <v>3162206</v>
      </c>
      <c r="E307" s="72">
        <v>189732</v>
      </c>
      <c r="F307" s="73">
        <v>2.6172398026670825E-4</v>
      </c>
    </row>
    <row r="308" spans="1:6" x14ac:dyDescent="0.2">
      <c r="A308" s="49" t="s">
        <v>216</v>
      </c>
      <c r="B308" s="70" t="s">
        <v>786</v>
      </c>
      <c r="C308" s="71">
        <v>45</v>
      </c>
      <c r="D308" s="72">
        <v>4526518</v>
      </c>
      <c r="E308" s="72">
        <v>271591</v>
      </c>
      <c r="F308" s="73">
        <v>3.7464358950844116E-4</v>
      </c>
    </row>
    <row r="309" spans="1:6" x14ac:dyDescent="0.2">
      <c r="A309" s="49" t="s">
        <v>216</v>
      </c>
      <c r="B309" s="70" t="s">
        <v>3</v>
      </c>
      <c r="C309" s="71">
        <v>14</v>
      </c>
      <c r="D309" s="72">
        <v>4923604</v>
      </c>
      <c r="E309" s="72">
        <v>295416</v>
      </c>
      <c r="F309" s="73">
        <v>4.0750875632191661E-4</v>
      </c>
    </row>
    <row r="310" spans="1:6" x14ac:dyDescent="0.2">
      <c r="A310" s="49" t="s">
        <v>216</v>
      </c>
      <c r="B310" s="70" t="s">
        <v>2</v>
      </c>
      <c r="C310" s="71" t="s">
        <v>785</v>
      </c>
      <c r="D310" s="72" t="s">
        <v>785</v>
      </c>
      <c r="E310" s="72" t="s">
        <v>785</v>
      </c>
      <c r="F310" s="73" t="s">
        <v>785</v>
      </c>
    </row>
    <row r="311" spans="1:6" x14ac:dyDescent="0.2">
      <c r="A311" s="49" t="s">
        <v>216</v>
      </c>
      <c r="B311" s="70" t="s">
        <v>6</v>
      </c>
      <c r="C311" s="71">
        <v>10</v>
      </c>
      <c r="D311" s="72">
        <v>417218</v>
      </c>
      <c r="E311" s="72">
        <v>25033</v>
      </c>
      <c r="F311" s="73">
        <v>3.4531530780345469E-5</v>
      </c>
    </row>
    <row r="312" spans="1:6" x14ac:dyDescent="0.2">
      <c r="A312" s="49" t="s">
        <v>216</v>
      </c>
      <c r="B312" s="70" t="s">
        <v>10</v>
      </c>
      <c r="C312" s="71">
        <v>68</v>
      </c>
      <c r="D312" s="72">
        <v>2421574</v>
      </c>
      <c r="E312" s="72">
        <v>145294</v>
      </c>
      <c r="F312" s="73">
        <v>2.0042440910795809E-4</v>
      </c>
    </row>
    <row r="313" spans="1:6" x14ac:dyDescent="0.2">
      <c r="A313" s="49" t="s">
        <v>216</v>
      </c>
      <c r="B313" s="70" t="s">
        <v>4</v>
      </c>
      <c r="C313" s="71">
        <v>13</v>
      </c>
      <c r="D313" s="72">
        <v>1953509</v>
      </c>
      <c r="E313" s="72">
        <v>116818</v>
      </c>
      <c r="F313" s="73">
        <v>1.6114346513395906E-4</v>
      </c>
    </row>
    <row r="314" spans="1:6" x14ac:dyDescent="0.2">
      <c r="A314" s="49" t="s">
        <v>216</v>
      </c>
      <c r="B314" s="70" t="s">
        <v>787</v>
      </c>
      <c r="C314" s="71">
        <v>179</v>
      </c>
      <c r="D314" s="72">
        <v>5614293</v>
      </c>
      <c r="E314" s="72">
        <v>330829</v>
      </c>
      <c r="F314" s="73">
        <v>4.5635887814208891E-4</v>
      </c>
    </row>
    <row r="315" spans="1:6" x14ac:dyDescent="0.2">
      <c r="A315" s="49" t="s">
        <v>216</v>
      </c>
      <c r="B315" s="70" t="s">
        <v>8</v>
      </c>
      <c r="C315" s="71">
        <v>48</v>
      </c>
      <c r="D315" s="72">
        <v>2183906</v>
      </c>
      <c r="E315" s="72">
        <v>131034</v>
      </c>
      <c r="F315" s="73">
        <v>1.8075358943282023E-4</v>
      </c>
    </row>
    <row r="316" spans="1:6" x14ac:dyDescent="0.2">
      <c r="A316" s="49" t="s">
        <v>216</v>
      </c>
      <c r="B316" s="70" t="s">
        <v>788</v>
      </c>
      <c r="C316" s="71">
        <v>41</v>
      </c>
      <c r="D316" s="72">
        <v>3050162</v>
      </c>
      <c r="E316" s="72">
        <v>183010</v>
      </c>
      <c r="F316" s="73">
        <v>2.5245138210006892E-4</v>
      </c>
    </row>
    <row r="317" spans="1:6" x14ac:dyDescent="0.2">
      <c r="A317" s="49" t="s">
        <v>216</v>
      </c>
      <c r="B317" s="70" t="s">
        <v>25</v>
      </c>
      <c r="C317" s="71">
        <v>22</v>
      </c>
      <c r="D317" s="72">
        <v>2717283</v>
      </c>
      <c r="E317" s="72">
        <v>163037</v>
      </c>
      <c r="F317" s="73">
        <v>2.2489981959154654E-4</v>
      </c>
    </row>
    <row r="318" spans="1:6" x14ac:dyDescent="0.2">
      <c r="A318" s="49" t="s">
        <v>216</v>
      </c>
      <c r="B318" s="70" t="s">
        <v>53</v>
      </c>
      <c r="C318" s="71">
        <v>465</v>
      </c>
      <c r="D318" s="72">
        <v>38306635</v>
      </c>
      <c r="E318" s="72">
        <v>2291976</v>
      </c>
      <c r="F318" s="73">
        <v>3.1616442213004072E-3</v>
      </c>
    </row>
    <row r="319" spans="1:6" x14ac:dyDescent="0.2">
      <c r="A319" s="49" t="s">
        <v>225</v>
      </c>
      <c r="B319" s="70" t="s">
        <v>5</v>
      </c>
      <c r="C319" s="71">
        <v>78</v>
      </c>
      <c r="D319" s="72">
        <v>33693693</v>
      </c>
      <c r="E319" s="72">
        <v>2021622</v>
      </c>
      <c r="F319" s="73">
        <v>2.7887069995295639E-3</v>
      </c>
    </row>
    <row r="320" spans="1:6" x14ac:dyDescent="0.2">
      <c r="A320" s="49" t="s">
        <v>225</v>
      </c>
      <c r="B320" s="70" t="s">
        <v>1</v>
      </c>
      <c r="C320" s="71">
        <v>25</v>
      </c>
      <c r="D320" s="72">
        <v>31943895</v>
      </c>
      <c r="E320" s="72">
        <v>1916634</v>
      </c>
      <c r="F320" s="73">
        <v>2.6438823139718235E-3</v>
      </c>
    </row>
    <row r="321" spans="1:6" x14ac:dyDescent="0.2">
      <c r="A321" s="49" t="s">
        <v>225</v>
      </c>
      <c r="B321" s="70" t="s">
        <v>786</v>
      </c>
      <c r="C321" s="71">
        <v>174</v>
      </c>
      <c r="D321" s="72">
        <v>45963401</v>
      </c>
      <c r="E321" s="72">
        <v>2757804</v>
      </c>
      <c r="F321" s="73">
        <v>3.8042261699420712E-3</v>
      </c>
    </row>
    <row r="322" spans="1:6" x14ac:dyDescent="0.2">
      <c r="A322" s="49" t="s">
        <v>225</v>
      </c>
      <c r="B322" s="70" t="s">
        <v>3</v>
      </c>
      <c r="C322" s="71">
        <v>64</v>
      </c>
      <c r="D322" s="72">
        <v>25701987</v>
      </c>
      <c r="E322" s="72">
        <v>1542119</v>
      </c>
      <c r="F322" s="73">
        <v>2.1272612038291685E-3</v>
      </c>
    </row>
    <row r="323" spans="1:6" x14ac:dyDescent="0.2">
      <c r="A323" s="49" t="s">
        <v>225</v>
      </c>
      <c r="B323" s="70" t="s">
        <v>2</v>
      </c>
      <c r="C323" s="71">
        <v>18</v>
      </c>
      <c r="D323" s="72">
        <v>56599041</v>
      </c>
      <c r="E323" s="72">
        <v>3395942</v>
      </c>
      <c r="F323" s="73">
        <v>4.6844994887256007E-3</v>
      </c>
    </row>
    <row r="324" spans="1:6" x14ac:dyDescent="0.2">
      <c r="A324" s="49" t="s">
        <v>225</v>
      </c>
      <c r="B324" s="70" t="s">
        <v>6</v>
      </c>
      <c r="C324" s="71">
        <v>24</v>
      </c>
      <c r="D324" s="72">
        <v>15068392</v>
      </c>
      <c r="E324" s="72">
        <v>904104</v>
      </c>
      <c r="F324" s="73">
        <v>1.2471575562111399E-3</v>
      </c>
    </row>
    <row r="325" spans="1:6" x14ac:dyDescent="0.2">
      <c r="A325" s="49" t="s">
        <v>225</v>
      </c>
      <c r="B325" s="70" t="s">
        <v>10</v>
      </c>
      <c r="C325" s="71">
        <v>228</v>
      </c>
      <c r="D325" s="72">
        <v>15430582</v>
      </c>
      <c r="E325" s="72">
        <v>925799</v>
      </c>
      <c r="F325" s="73">
        <v>1.2770845150366738E-3</v>
      </c>
    </row>
    <row r="326" spans="1:6" x14ac:dyDescent="0.2">
      <c r="A326" s="49" t="s">
        <v>225</v>
      </c>
      <c r="B326" s="70" t="s">
        <v>4</v>
      </c>
      <c r="C326" s="71">
        <v>33</v>
      </c>
      <c r="D326" s="72">
        <v>13958991</v>
      </c>
      <c r="E326" s="72">
        <v>837509</v>
      </c>
      <c r="F326" s="73">
        <v>1.1552937247759499E-3</v>
      </c>
    </row>
    <row r="327" spans="1:6" x14ac:dyDescent="0.2">
      <c r="A327" s="49" t="s">
        <v>225</v>
      </c>
      <c r="B327" s="70" t="s">
        <v>787</v>
      </c>
      <c r="C327" s="71">
        <v>641</v>
      </c>
      <c r="D327" s="72">
        <v>39631065</v>
      </c>
      <c r="E327" s="72">
        <v>2274030</v>
      </c>
      <c r="F327" s="73">
        <v>3.1368887844217238E-3</v>
      </c>
    </row>
    <row r="328" spans="1:6" x14ac:dyDescent="0.2">
      <c r="A328" s="49" t="s">
        <v>225</v>
      </c>
      <c r="B328" s="70" t="s">
        <v>8</v>
      </c>
      <c r="C328" s="71">
        <v>272</v>
      </c>
      <c r="D328" s="72">
        <v>66233075</v>
      </c>
      <c r="E328" s="72">
        <v>3973985</v>
      </c>
      <c r="F328" s="73">
        <v>5.4818753384784568E-3</v>
      </c>
    </row>
    <row r="329" spans="1:6" x14ac:dyDescent="0.2">
      <c r="A329" s="49" t="s">
        <v>225</v>
      </c>
      <c r="B329" s="70" t="s">
        <v>788</v>
      </c>
      <c r="C329" s="71">
        <v>79</v>
      </c>
      <c r="D329" s="72">
        <v>15734975</v>
      </c>
      <c r="E329" s="72">
        <v>944099</v>
      </c>
      <c r="F329" s="73">
        <v>1.3023282738063109E-3</v>
      </c>
    </row>
    <row r="330" spans="1:6" x14ac:dyDescent="0.2">
      <c r="A330" s="49" t="s">
        <v>225</v>
      </c>
      <c r="B330" s="70" t="s">
        <v>25</v>
      </c>
      <c r="C330" s="71">
        <v>46</v>
      </c>
      <c r="D330" s="72">
        <v>63181901</v>
      </c>
      <c r="E330" s="72">
        <v>3790914</v>
      </c>
      <c r="F330" s="73">
        <v>5.2293398105158224E-3</v>
      </c>
    </row>
    <row r="331" spans="1:6" x14ac:dyDescent="0.2">
      <c r="A331" s="49" t="s">
        <v>225</v>
      </c>
      <c r="B331" s="70" t="s">
        <v>53</v>
      </c>
      <c r="C331" s="71">
        <v>1682</v>
      </c>
      <c r="D331" s="72">
        <v>423140998</v>
      </c>
      <c r="E331" s="72">
        <v>25284559</v>
      </c>
      <c r="F331" s="73">
        <v>3.4878541420363562E-2</v>
      </c>
    </row>
    <row r="332" spans="1:6" x14ac:dyDescent="0.2">
      <c r="A332" s="49" t="s">
        <v>242</v>
      </c>
      <c r="B332" s="70" t="s">
        <v>5</v>
      </c>
      <c r="C332" s="71" t="s">
        <v>785</v>
      </c>
      <c r="D332" s="72" t="s">
        <v>785</v>
      </c>
      <c r="E332" s="72" t="s">
        <v>785</v>
      </c>
      <c r="F332" s="73" t="s">
        <v>785</v>
      </c>
    </row>
    <row r="333" spans="1:6" x14ac:dyDescent="0.2">
      <c r="A333" s="49" t="s">
        <v>242</v>
      </c>
      <c r="B333" s="70" t="s">
        <v>1</v>
      </c>
      <c r="C333" s="71">
        <v>8</v>
      </c>
      <c r="D333" s="72">
        <v>458091</v>
      </c>
      <c r="E333" s="72">
        <v>27485</v>
      </c>
      <c r="F333" s="73">
        <v>3.791391856740284E-5</v>
      </c>
    </row>
    <row r="334" spans="1:6" x14ac:dyDescent="0.2">
      <c r="A334" s="49" t="s">
        <v>242</v>
      </c>
      <c r="B334" s="70" t="s">
        <v>786</v>
      </c>
      <c r="C334" s="71">
        <v>10</v>
      </c>
      <c r="D334" s="72">
        <v>583791</v>
      </c>
      <c r="E334" s="72">
        <v>35027</v>
      </c>
      <c r="F334" s="73">
        <v>4.831765783738109E-5</v>
      </c>
    </row>
    <row r="335" spans="1:6" x14ac:dyDescent="0.2">
      <c r="A335" s="49" t="s">
        <v>242</v>
      </c>
      <c r="B335" s="70" t="s">
        <v>3</v>
      </c>
      <c r="C335" s="71">
        <v>15</v>
      </c>
      <c r="D335" s="72">
        <v>1992749</v>
      </c>
      <c r="E335" s="72">
        <v>119565</v>
      </c>
      <c r="F335" s="73">
        <v>1.6493278783014445E-4</v>
      </c>
    </row>
    <row r="336" spans="1:6" x14ac:dyDescent="0.2">
      <c r="A336" s="49" t="s">
        <v>242</v>
      </c>
      <c r="B336" s="70" t="s">
        <v>2</v>
      </c>
      <c r="C336" s="71" t="s">
        <v>785</v>
      </c>
      <c r="D336" s="72" t="s">
        <v>785</v>
      </c>
      <c r="E336" s="72" t="s">
        <v>785</v>
      </c>
      <c r="F336" s="73" t="s">
        <v>785</v>
      </c>
    </row>
    <row r="337" spans="1:6" x14ac:dyDescent="0.2">
      <c r="A337" s="49" t="s">
        <v>242</v>
      </c>
      <c r="B337" s="70" t="s">
        <v>6</v>
      </c>
      <c r="C337" s="71">
        <v>8</v>
      </c>
      <c r="D337" s="72">
        <v>555948</v>
      </c>
      <c r="E337" s="72">
        <v>33357</v>
      </c>
      <c r="F337" s="73">
        <v>4.601399241960548E-5</v>
      </c>
    </row>
    <row r="338" spans="1:6" x14ac:dyDescent="0.2">
      <c r="A338" s="49" t="s">
        <v>242</v>
      </c>
      <c r="B338" s="70" t="s">
        <v>10</v>
      </c>
      <c r="C338" s="71">
        <v>51</v>
      </c>
      <c r="D338" s="72">
        <v>3973923</v>
      </c>
      <c r="E338" s="72">
        <v>238435</v>
      </c>
      <c r="F338" s="73">
        <v>3.289068646031907E-4</v>
      </c>
    </row>
    <row r="339" spans="1:6" x14ac:dyDescent="0.2">
      <c r="A339" s="49" t="s">
        <v>242</v>
      </c>
      <c r="B339" s="70" t="s">
        <v>4</v>
      </c>
      <c r="C339" s="71">
        <v>10</v>
      </c>
      <c r="D339" s="72">
        <v>1122190</v>
      </c>
      <c r="E339" s="72">
        <v>67331</v>
      </c>
      <c r="F339" s="73">
        <v>9.2879099547454999E-5</v>
      </c>
    </row>
    <row r="340" spans="1:6" x14ac:dyDescent="0.2">
      <c r="A340" s="49" t="s">
        <v>242</v>
      </c>
      <c r="B340" s="70" t="s">
        <v>787</v>
      </c>
      <c r="C340" s="71">
        <v>96</v>
      </c>
      <c r="D340" s="72">
        <v>2475450</v>
      </c>
      <c r="E340" s="72">
        <v>145891</v>
      </c>
      <c r="F340" s="73">
        <v>2.0124793500880364E-4</v>
      </c>
    </row>
    <row r="341" spans="1:6" x14ac:dyDescent="0.2">
      <c r="A341" s="49" t="s">
        <v>242</v>
      </c>
      <c r="B341" s="70" t="s">
        <v>8</v>
      </c>
      <c r="C341" s="71">
        <v>69</v>
      </c>
      <c r="D341" s="72">
        <v>7260315</v>
      </c>
      <c r="E341" s="72">
        <v>435619</v>
      </c>
      <c r="F341" s="73">
        <v>6.0091043450658389E-4</v>
      </c>
    </row>
    <row r="342" spans="1:6" x14ac:dyDescent="0.2">
      <c r="A342" s="49" t="s">
        <v>242</v>
      </c>
      <c r="B342" s="70" t="s">
        <v>788</v>
      </c>
      <c r="C342" s="71">
        <v>11</v>
      </c>
      <c r="D342" s="72">
        <v>1723170</v>
      </c>
      <c r="E342" s="72">
        <v>103390</v>
      </c>
      <c r="F342" s="73">
        <v>1.4262033984659923E-4</v>
      </c>
    </row>
    <row r="343" spans="1:6" x14ac:dyDescent="0.2">
      <c r="A343" s="49" t="s">
        <v>242</v>
      </c>
      <c r="B343" s="70" t="s">
        <v>25</v>
      </c>
      <c r="C343" s="71">
        <v>20</v>
      </c>
      <c r="D343" s="72">
        <v>7879270</v>
      </c>
      <c r="E343" s="72">
        <v>472756</v>
      </c>
      <c r="F343" s="73">
        <v>6.5213871152450785E-4</v>
      </c>
    </row>
    <row r="344" spans="1:6" x14ac:dyDescent="0.2">
      <c r="A344" s="49" t="s">
        <v>242</v>
      </c>
      <c r="B344" s="70" t="s">
        <v>53</v>
      </c>
      <c r="C344" s="71">
        <v>307</v>
      </c>
      <c r="D344" s="72">
        <v>28807291</v>
      </c>
      <c r="E344" s="72">
        <v>1725801</v>
      </c>
      <c r="F344" s="73">
        <v>2.3806395698578275E-3</v>
      </c>
    </row>
    <row r="345" spans="1:6" x14ac:dyDescent="0.2">
      <c r="A345" s="49" t="s">
        <v>246</v>
      </c>
      <c r="B345" s="70" t="s">
        <v>5</v>
      </c>
      <c r="C345" s="71" t="s">
        <v>785</v>
      </c>
      <c r="D345" s="72" t="s">
        <v>785</v>
      </c>
      <c r="E345" s="72" t="s">
        <v>785</v>
      </c>
      <c r="F345" s="73" t="s">
        <v>785</v>
      </c>
    </row>
    <row r="346" spans="1:6" x14ac:dyDescent="0.2">
      <c r="A346" s="49" t="s">
        <v>246</v>
      </c>
      <c r="B346" s="70" t="s">
        <v>1</v>
      </c>
      <c r="C346" s="71">
        <v>5</v>
      </c>
      <c r="D346" s="72">
        <v>1034000</v>
      </c>
      <c r="E346" s="72">
        <v>62040</v>
      </c>
      <c r="F346" s="73">
        <v>8.558048055017908E-5</v>
      </c>
    </row>
    <row r="347" spans="1:6" x14ac:dyDescent="0.2">
      <c r="A347" s="49" t="s">
        <v>246</v>
      </c>
      <c r="B347" s="70" t="s">
        <v>786</v>
      </c>
      <c r="C347" s="71">
        <v>17</v>
      </c>
      <c r="D347" s="72">
        <v>770624</v>
      </c>
      <c r="E347" s="72">
        <v>46237</v>
      </c>
      <c r="F347" s="73">
        <v>6.3781184384246144E-5</v>
      </c>
    </row>
    <row r="348" spans="1:6" x14ac:dyDescent="0.2">
      <c r="A348" s="49" t="s">
        <v>246</v>
      </c>
      <c r="B348" s="70" t="s">
        <v>3</v>
      </c>
      <c r="C348" s="71">
        <v>6</v>
      </c>
      <c r="D348" s="72">
        <v>1810205</v>
      </c>
      <c r="E348" s="72">
        <v>108612</v>
      </c>
      <c r="F348" s="73">
        <v>1.4982377745835027E-4</v>
      </c>
    </row>
    <row r="349" spans="1:6" x14ac:dyDescent="0.2">
      <c r="A349" s="49" t="s">
        <v>246</v>
      </c>
      <c r="B349" s="70" t="s">
        <v>2</v>
      </c>
      <c r="C349" s="71" t="s">
        <v>785</v>
      </c>
      <c r="D349" s="72" t="s">
        <v>785</v>
      </c>
      <c r="E349" s="72" t="s">
        <v>785</v>
      </c>
      <c r="F349" s="73" t="s">
        <v>785</v>
      </c>
    </row>
    <row r="350" spans="1:6" x14ac:dyDescent="0.2">
      <c r="A350" s="49" t="s">
        <v>246</v>
      </c>
      <c r="B350" s="70" t="s">
        <v>6</v>
      </c>
      <c r="C350" s="71">
        <v>6</v>
      </c>
      <c r="D350" s="72">
        <v>320168</v>
      </c>
      <c r="E350" s="72">
        <v>19210</v>
      </c>
      <c r="F350" s="73">
        <v>2.6499049506269186E-5</v>
      </c>
    </row>
    <row r="351" spans="1:6" x14ac:dyDescent="0.2">
      <c r="A351" s="49" t="s">
        <v>246</v>
      </c>
      <c r="B351" s="70" t="s">
        <v>10</v>
      </c>
      <c r="C351" s="71">
        <v>42</v>
      </c>
      <c r="D351" s="72">
        <v>4713975</v>
      </c>
      <c r="E351" s="72">
        <v>282839</v>
      </c>
      <c r="F351" s="73">
        <v>3.9015953478936335E-4</v>
      </c>
    </row>
    <row r="352" spans="1:6" x14ac:dyDescent="0.2">
      <c r="A352" s="49" t="s">
        <v>246</v>
      </c>
      <c r="B352" s="70" t="s">
        <v>4</v>
      </c>
      <c r="C352" s="71">
        <v>5</v>
      </c>
      <c r="D352" s="72">
        <v>354023</v>
      </c>
      <c r="E352" s="72">
        <v>21241</v>
      </c>
      <c r="F352" s="73">
        <v>2.9300692897587913E-5</v>
      </c>
    </row>
    <row r="353" spans="1:6" x14ac:dyDescent="0.2">
      <c r="A353" s="49" t="s">
        <v>246</v>
      </c>
      <c r="B353" s="70" t="s">
        <v>787</v>
      </c>
      <c r="C353" s="71">
        <v>85</v>
      </c>
      <c r="D353" s="72">
        <v>2559719</v>
      </c>
      <c r="E353" s="72">
        <v>150578</v>
      </c>
      <c r="F353" s="73">
        <v>2.0771337202264454E-4</v>
      </c>
    </row>
    <row r="354" spans="1:6" x14ac:dyDescent="0.2">
      <c r="A354" s="49" t="s">
        <v>246</v>
      </c>
      <c r="B354" s="70" t="s">
        <v>8</v>
      </c>
      <c r="C354" s="71">
        <v>35</v>
      </c>
      <c r="D354" s="72">
        <v>978807</v>
      </c>
      <c r="E354" s="72">
        <v>58728</v>
      </c>
      <c r="F354" s="73">
        <v>8.1011774044985769E-5</v>
      </c>
    </row>
    <row r="355" spans="1:6" x14ac:dyDescent="0.2">
      <c r="A355" s="49" t="s">
        <v>246</v>
      </c>
      <c r="B355" s="70" t="s">
        <v>788</v>
      </c>
      <c r="C355" s="71">
        <v>18</v>
      </c>
      <c r="D355" s="72">
        <v>1173230</v>
      </c>
      <c r="E355" s="72">
        <v>70394</v>
      </c>
      <c r="F355" s="73">
        <v>9.7104325400536862E-5</v>
      </c>
    </row>
    <row r="356" spans="1:6" x14ac:dyDescent="0.2">
      <c r="A356" s="49" t="s">
        <v>246</v>
      </c>
      <c r="B356" s="70" t="s">
        <v>25</v>
      </c>
      <c r="C356" s="71">
        <v>8</v>
      </c>
      <c r="D356" s="72">
        <v>1887962</v>
      </c>
      <c r="E356" s="72">
        <v>113278</v>
      </c>
      <c r="F356" s="73">
        <v>1.5626024622442274E-4</v>
      </c>
    </row>
    <row r="357" spans="1:6" x14ac:dyDescent="0.2">
      <c r="A357" s="49" t="s">
        <v>246</v>
      </c>
      <c r="B357" s="70" t="s">
        <v>53</v>
      </c>
      <c r="C357" s="71">
        <v>233</v>
      </c>
      <c r="D357" s="72">
        <v>17308769</v>
      </c>
      <c r="E357" s="72">
        <v>1035521</v>
      </c>
      <c r="F357" s="73">
        <v>1.4284394713056415E-3</v>
      </c>
    </row>
    <row r="358" spans="1:6" x14ac:dyDescent="0.2">
      <c r="A358" s="49" t="s">
        <v>251</v>
      </c>
      <c r="B358" s="70" t="s">
        <v>5</v>
      </c>
      <c r="C358" s="71">
        <v>6</v>
      </c>
      <c r="D358" s="72">
        <v>310719</v>
      </c>
      <c r="E358" s="72">
        <v>18643</v>
      </c>
      <c r="F358" s="73">
        <v>2.5716906816521419E-5</v>
      </c>
    </row>
    <row r="359" spans="1:6" x14ac:dyDescent="0.2">
      <c r="A359" s="49" t="s">
        <v>251</v>
      </c>
      <c r="B359" s="70" t="s">
        <v>1</v>
      </c>
      <c r="C359" s="71">
        <v>14</v>
      </c>
      <c r="D359" s="72">
        <v>4288468</v>
      </c>
      <c r="E359" s="72">
        <v>257308</v>
      </c>
      <c r="F359" s="73">
        <v>3.54941042704795E-4</v>
      </c>
    </row>
    <row r="360" spans="1:6" x14ac:dyDescent="0.2">
      <c r="A360" s="49" t="s">
        <v>251</v>
      </c>
      <c r="B360" s="70" t="s">
        <v>786</v>
      </c>
      <c r="C360" s="71">
        <v>37</v>
      </c>
      <c r="D360" s="72">
        <v>4073102</v>
      </c>
      <c r="E360" s="72">
        <v>242796</v>
      </c>
      <c r="F360" s="73">
        <v>3.3492260405643587E-4</v>
      </c>
    </row>
    <row r="361" spans="1:6" x14ac:dyDescent="0.2">
      <c r="A361" s="49" t="s">
        <v>251</v>
      </c>
      <c r="B361" s="70" t="s">
        <v>3</v>
      </c>
      <c r="C361" s="71">
        <v>20</v>
      </c>
      <c r="D361" s="72">
        <v>4869256</v>
      </c>
      <c r="E361" s="72">
        <v>292155</v>
      </c>
      <c r="F361" s="73">
        <v>4.030104012755895E-4</v>
      </c>
    </row>
    <row r="362" spans="1:6" x14ac:dyDescent="0.2">
      <c r="A362" s="49" t="s">
        <v>251</v>
      </c>
      <c r="B362" s="70" t="s">
        <v>2</v>
      </c>
      <c r="C362" s="71">
        <v>7</v>
      </c>
      <c r="D362" s="72">
        <v>6530483</v>
      </c>
      <c r="E362" s="72">
        <v>391829</v>
      </c>
      <c r="F362" s="73">
        <v>5.4050474070754546E-4</v>
      </c>
    </row>
    <row r="363" spans="1:6" x14ac:dyDescent="0.2">
      <c r="A363" s="49" t="s">
        <v>251</v>
      </c>
      <c r="B363" s="70" t="s">
        <v>6</v>
      </c>
      <c r="C363" s="71">
        <v>6</v>
      </c>
      <c r="D363" s="72">
        <v>1081566</v>
      </c>
      <c r="E363" s="72">
        <v>64894</v>
      </c>
      <c r="F363" s="73">
        <v>8.951740336594651E-5</v>
      </c>
    </row>
    <row r="364" spans="1:6" x14ac:dyDescent="0.2">
      <c r="A364" s="49" t="s">
        <v>251</v>
      </c>
      <c r="B364" s="70" t="s">
        <v>10</v>
      </c>
      <c r="C364" s="71">
        <v>95</v>
      </c>
      <c r="D364" s="72">
        <v>7444203</v>
      </c>
      <c r="E364" s="72">
        <v>446652</v>
      </c>
      <c r="F364" s="73">
        <v>6.1612980010797215E-4</v>
      </c>
    </row>
    <row r="365" spans="1:6" x14ac:dyDescent="0.2">
      <c r="A365" s="49" t="s">
        <v>251</v>
      </c>
      <c r="B365" s="70" t="s">
        <v>4</v>
      </c>
      <c r="C365" s="71">
        <v>19</v>
      </c>
      <c r="D365" s="72">
        <v>1789704</v>
      </c>
      <c r="E365" s="72">
        <v>107382</v>
      </c>
      <c r="F365" s="73">
        <v>1.481270658033419E-4</v>
      </c>
    </row>
    <row r="366" spans="1:6" x14ac:dyDescent="0.2">
      <c r="A366" s="49" t="s">
        <v>251</v>
      </c>
      <c r="B366" s="70" t="s">
        <v>787</v>
      </c>
      <c r="C366" s="71">
        <v>257</v>
      </c>
      <c r="D366" s="72">
        <v>6258724</v>
      </c>
      <c r="E366" s="72">
        <v>370841</v>
      </c>
      <c r="F366" s="73">
        <v>5.1155304622354874E-4</v>
      </c>
    </row>
    <row r="367" spans="1:6" x14ac:dyDescent="0.2">
      <c r="A367" s="49" t="s">
        <v>251</v>
      </c>
      <c r="B367" s="70" t="s">
        <v>8</v>
      </c>
      <c r="C367" s="71">
        <v>71</v>
      </c>
      <c r="D367" s="72">
        <v>2591581</v>
      </c>
      <c r="E367" s="72">
        <v>155213</v>
      </c>
      <c r="F367" s="73">
        <v>2.141070781372493E-4</v>
      </c>
    </row>
    <row r="368" spans="1:6" x14ac:dyDescent="0.2">
      <c r="A368" s="49" t="s">
        <v>251</v>
      </c>
      <c r="B368" s="70" t="s">
        <v>788</v>
      </c>
      <c r="C368" s="71">
        <v>33</v>
      </c>
      <c r="D368" s="72">
        <v>892778</v>
      </c>
      <c r="E368" s="72">
        <v>53567</v>
      </c>
      <c r="F368" s="73">
        <v>7.3892482295800184E-5</v>
      </c>
    </row>
    <row r="369" spans="1:6" x14ac:dyDescent="0.2">
      <c r="A369" s="49" t="s">
        <v>251</v>
      </c>
      <c r="B369" s="70" t="s">
        <v>25</v>
      </c>
      <c r="C369" s="71">
        <v>40</v>
      </c>
      <c r="D369" s="72">
        <v>9285140</v>
      </c>
      <c r="E369" s="72">
        <v>557108</v>
      </c>
      <c r="F369" s="73">
        <v>7.6849726560846506E-4</v>
      </c>
    </row>
    <row r="370" spans="1:6" x14ac:dyDescent="0.2">
      <c r="A370" s="49" t="s">
        <v>251</v>
      </c>
      <c r="B370" s="70" t="s">
        <v>53</v>
      </c>
      <c r="C370" s="71">
        <v>605</v>
      </c>
      <c r="D370" s="72">
        <v>49415724</v>
      </c>
      <c r="E370" s="72">
        <v>2958390</v>
      </c>
      <c r="F370" s="73">
        <v>4.0809225959839504E-3</v>
      </c>
    </row>
    <row r="371" spans="1:6" x14ac:dyDescent="0.2">
      <c r="A371" s="49" t="s">
        <v>261</v>
      </c>
      <c r="B371" s="70" t="s">
        <v>5</v>
      </c>
      <c r="C371" s="71">
        <v>20</v>
      </c>
      <c r="D371" s="72">
        <v>3555657</v>
      </c>
      <c r="E371" s="72">
        <v>213339</v>
      </c>
      <c r="F371" s="73">
        <v>2.9428842907953994E-4</v>
      </c>
    </row>
    <row r="372" spans="1:6" x14ac:dyDescent="0.2">
      <c r="A372" s="49" t="s">
        <v>261</v>
      </c>
      <c r="B372" s="70" t="s">
        <v>1</v>
      </c>
      <c r="C372" s="71">
        <v>18</v>
      </c>
      <c r="D372" s="72">
        <v>30973329</v>
      </c>
      <c r="E372" s="72">
        <v>1858400</v>
      </c>
      <c r="F372" s="73">
        <v>2.5635519834695812E-3</v>
      </c>
    </row>
    <row r="373" spans="1:6" x14ac:dyDescent="0.2">
      <c r="A373" s="49" t="s">
        <v>261</v>
      </c>
      <c r="B373" s="70" t="s">
        <v>786</v>
      </c>
      <c r="C373" s="71">
        <v>98</v>
      </c>
      <c r="D373" s="72">
        <v>19364908</v>
      </c>
      <c r="E373" s="72">
        <v>1161894</v>
      </c>
      <c r="F373" s="73">
        <v>1.602763489174239E-3</v>
      </c>
    </row>
    <row r="374" spans="1:6" x14ac:dyDescent="0.2">
      <c r="A374" s="49" t="s">
        <v>261</v>
      </c>
      <c r="B374" s="70" t="s">
        <v>3</v>
      </c>
      <c r="C374" s="71">
        <v>37</v>
      </c>
      <c r="D374" s="72">
        <v>12349139</v>
      </c>
      <c r="E374" s="72">
        <v>740948</v>
      </c>
      <c r="F374" s="73">
        <v>1.0220935832155722E-3</v>
      </c>
    </row>
    <row r="375" spans="1:6" x14ac:dyDescent="0.2">
      <c r="A375" s="49" t="s">
        <v>261</v>
      </c>
      <c r="B375" s="70" t="s">
        <v>2</v>
      </c>
      <c r="C375" s="71">
        <v>17</v>
      </c>
      <c r="D375" s="72">
        <v>24258360</v>
      </c>
      <c r="E375" s="72">
        <v>1455502</v>
      </c>
      <c r="F375" s="73">
        <v>2.0077782173073301E-3</v>
      </c>
    </row>
    <row r="376" spans="1:6" x14ac:dyDescent="0.2">
      <c r="A376" s="49" t="s">
        <v>261</v>
      </c>
      <c r="B376" s="70" t="s">
        <v>6</v>
      </c>
      <c r="C376" s="71">
        <v>22</v>
      </c>
      <c r="D376" s="72">
        <v>3067911</v>
      </c>
      <c r="E376" s="72">
        <v>184075</v>
      </c>
      <c r="F376" s="73">
        <v>2.5392048609403957E-4</v>
      </c>
    </row>
    <row r="377" spans="1:6" x14ac:dyDescent="0.2">
      <c r="A377" s="49" t="s">
        <v>261</v>
      </c>
      <c r="B377" s="70" t="s">
        <v>10</v>
      </c>
      <c r="C377" s="71">
        <v>147</v>
      </c>
      <c r="D377" s="72">
        <v>9848387</v>
      </c>
      <c r="E377" s="72">
        <v>590903</v>
      </c>
      <c r="F377" s="73">
        <v>8.1511545291009793E-4</v>
      </c>
    </row>
    <row r="378" spans="1:6" x14ac:dyDescent="0.2">
      <c r="A378" s="49" t="s">
        <v>261</v>
      </c>
      <c r="B378" s="70" t="s">
        <v>4</v>
      </c>
      <c r="C378" s="71">
        <v>29</v>
      </c>
      <c r="D378" s="72">
        <v>9717983</v>
      </c>
      <c r="E378" s="72">
        <v>582686</v>
      </c>
      <c r="F378" s="73">
        <v>8.0378059139041996E-4</v>
      </c>
    </row>
    <row r="379" spans="1:6" x14ac:dyDescent="0.2">
      <c r="A379" s="49" t="s">
        <v>261</v>
      </c>
      <c r="B379" s="70" t="s">
        <v>787</v>
      </c>
      <c r="C379" s="71">
        <v>404</v>
      </c>
      <c r="D379" s="72">
        <v>22856507</v>
      </c>
      <c r="E379" s="72">
        <v>1333026</v>
      </c>
      <c r="F379" s="73">
        <v>1.8388298785603325E-3</v>
      </c>
    </row>
    <row r="380" spans="1:6" x14ac:dyDescent="0.2">
      <c r="A380" s="49" t="s">
        <v>261</v>
      </c>
      <c r="B380" s="70" t="s">
        <v>8</v>
      </c>
      <c r="C380" s="71">
        <v>148</v>
      </c>
      <c r="D380" s="72">
        <v>12287374</v>
      </c>
      <c r="E380" s="72">
        <v>737242</v>
      </c>
      <c r="F380" s="73">
        <v>1.0169813772046281E-3</v>
      </c>
    </row>
    <row r="381" spans="1:6" x14ac:dyDescent="0.2">
      <c r="A381" s="49" t="s">
        <v>261</v>
      </c>
      <c r="B381" s="70" t="s">
        <v>788</v>
      </c>
      <c r="C381" s="71">
        <v>49</v>
      </c>
      <c r="D381" s="72">
        <v>4956558</v>
      </c>
      <c r="E381" s="72">
        <v>297393</v>
      </c>
      <c r="F381" s="73">
        <v>4.1023590993325933E-4</v>
      </c>
    </row>
    <row r="382" spans="1:6" x14ac:dyDescent="0.2">
      <c r="A382" s="49" t="s">
        <v>261</v>
      </c>
      <c r="B382" s="70" t="s">
        <v>25</v>
      </c>
      <c r="C382" s="71">
        <v>49</v>
      </c>
      <c r="D382" s="72">
        <v>20608744</v>
      </c>
      <c r="E382" s="72">
        <v>1236525</v>
      </c>
      <c r="F382" s="73">
        <v>1.7057125034221502E-3</v>
      </c>
    </row>
    <row r="383" spans="1:6" x14ac:dyDescent="0.2">
      <c r="A383" s="49" t="s">
        <v>261</v>
      </c>
      <c r="B383" s="70" t="s">
        <v>53</v>
      </c>
      <c r="C383" s="71">
        <v>1038</v>
      </c>
      <c r="D383" s="72">
        <v>173844857</v>
      </c>
      <c r="E383" s="72">
        <v>10391933</v>
      </c>
      <c r="F383" s="73">
        <v>1.433505190176119E-2</v>
      </c>
    </row>
    <row r="384" spans="1:6" x14ac:dyDescent="0.2">
      <c r="A384" s="49" t="s">
        <v>266</v>
      </c>
      <c r="B384" s="70" t="s">
        <v>5</v>
      </c>
      <c r="C384" s="71">
        <v>20</v>
      </c>
      <c r="D384" s="72">
        <v>2013929</v>
      </c>
      <c r="E384" s="72">
        <v>120836</v>
      </c>
      <c r="F384" s="73">
        <v>1.666860565403198E-4</v>
      </c>
    </row>
    <row r="385" spans="1:6" x14ac:dyDescent="0.2">
      <c r="A385" s="49" t="s">
        <v>266</v>
      </c>
      <c r="B385" s="70" t="s">
        <v>1</v>
      </c>
      <c r="C385" s="71">
        <v>11</v>
      </c>
      <c r="D385" s="72">
        <v>2808217</v>
      </c>
      <c r="E385" s="72">
        <v>168493</v>
      </c>
      <c r="F385" s="73">
        <v>2.3242604624986016E-4</v>
      </c>
    </row>
    <row r="386" spans="1:6" x14ac:dyDescent="0.2">
      <c r="A386" s="49" t="s">
        <v>266</v>
      </c>
      <c r="B386" s="70" t="s">
        <v>786</v>
      </c>
      <c r="C386" s="71">
        <v>87</v>
      </c>
      <c r="D386" s="72">
        <v>17277668</v>
      </c>
      <c r="E386" s="72">
        <v>1036660</v>
      </c>
      <c r="F386" s="73">
        <v>1.4300106538869867E-3</v>
      </c>
    </row>
    <row r="387" spans="1:6" x14ac:dyDescent="0.2">
      <c r="A387" s="49" t="s">
        <v>266</v>
      </c>
      <c r="B387" s="70" t="s">
        <v>3</v>
      </c>
      <c r="C387" s="71">
        <v>23</v>
      </c>
      <c r="D387" s="72">
        <v>8800258</v>
      </c>
      <c r="E387" s="72">
        <v>528015</v>
      </c>
      <c r="F387" s="73">
        <v>7.2836520692622195E-4</v>
      </c>
    </row>
    <row r="388" spans="1:6" x14ac:dyDescent="0.2">
      <c r="A388" s="49" t="s">
        <v>266</v>
      </c>
      <c r="B388" s="70" t="s">
        <v>2</v>
      </c>
      <c r="C388" s="71">
        <v>6</v>
      </c>
      <c r="D388" s="72">
        <v>13227426</v>
      </c>
      <c r="E388" s="72">
        <v>793646</v>
      </c>
      <c r="F388" s="73">
        <v>1.0947873318299069E-3</v>
      </c>
    </row>
    <row r="389" spans="1:6" x14ac:dyDescent="0.2">
      <c r="A389" s="49" t="s">
        <v>266</v>
      </c>
      <c r="B389" s="70" t="s">
        <v>6</v>
      </c>
      <c r="C389" s="71">
        <v>7</v>
      </c>
      <c r="D389" s="72">
        <v>2118678</v>
      </c>
      <c r="E389" s="72">
        <v>127121</v>
      </c>
      <c r="F389" s="73">
        <v>1.7535583926530168E-4</v>
      </c>
    </row>
    <row r="390" spans="1:6" x14ac:dyDescent="0.2">
      <c r="A390" s="49" t="s">
        <v>266</v>
      </c>
      <c r="B390" s="70" t="s">
        <v>10</v>
      </c>
      <c r="C390" s="71">
        <v>142</v>
      </c>
      <c r="D390" s="72">
        <v>9417758</v>
      </c>
      <c r="E390" s="72">
        <v>565065</v>
      </c>
      <c r="F390" s="73">
        <v>7.7947347263196236E-4</v>
      </c>
    </row>
    <row r="391" spans="1:6" x14ac:dyDescent="0.2">
      <c r="A391" s="49" t="s">
        <v>266</v>
      </c>
      <c r="B391" s="70" t="s">
        <v>4</v>
      </c>
      <c r="C391" s="71">
        <v>21</v>
      </c>
      <c r="D391" s="72">
        <v>20238957</v>
      </c>
      <c r="E391" s="72">
        <v>1214179</v>
      </c>
      <c r="F391" s="73">
        <v>1.6748875289157945E-3</v>
      </c>
    </row>
    <row r="392" spans="1:6" x14ac:dyDescent="0.2">
      <c r="A392" s="49" t="s">
        <v>266</v>
      </c>
      <c r="B392" s="70" t="s">
        <v>787</v>
      </c>
      <c r="C392" s="71">
        <v>422</v>
      </c>
      <c r="D392" s="72">
        <v>30103792</v>
      </c>
      <c r="E392" s="72">
        <v>1741355</v>
      </c>
      <c r="F392" s="73">
        <v>2.402095385371649E-3</v>
      </c>
    </row>
    <row r="393" spans="1:6" x14ac:dyDescent="0.2">
      <c r="A393" s="49" t="s">
        <v>266</v>
      </c>
      <c r="B393" s="70" t="s">
        <v>8</v>
      </c>
      <c r="C393" s="71">
        <v>134</v>
      </c>
      <c r="D393" s="72">
        <v>8774089</v>
      </c>
      <c r="E393" s="72">
        <v>526445</v>
      </c>
      <c r="F393" s="73">
        <v>7.2619948554543889E-4</v>
      </c>
    </row>
    <row r="394" spans="1:6" x14ac:dyDescent="0.2">
      <c r="A394" s="49" t="s">
        <v>266</v>
      </c>
      <c r="B394" s="70" t="s">
        <v>788</v>
      </c>
      <c r="C394" s="71">
        <v>55</v>
      </c>
      <c r="D394" s="72">
        <v>5073054</v>
      </c>
      <c r="E394" s="72">
        <v>304383</v>
      </c>
      <c r="F394" s="73">
        <v>4.1987819811903869E-4</v>
      </c>
    </row>
    <row r="395" spans="1:6" x14ac:dyDescent="0.2">
      <c r="A395" s="49" t="s">
        <v>266</v>
      </c>
      <c r="B395" s="70" t="s">
        <v>25</v>
      </c>
      <c r="C395" s="71">
        <v>28</v>
      </c>
      <c r="D395" s="72">
        <v>12999253</v>
      </c>
      <c r="E395" s="72">
        <v>779390</v>
      </c>
      <c r="F395" s="73">
        <v>1.0751220299162489E-3</v>
      </c>
    </row>
    <row r="396" spans="1:6" x14ac:dyDescent="0.2">
      <c r="A396" s="49" t="s">
        <v>266</v>
      </c>
      <c r="B396" s="70" t="s">
        <v>53</v>
      </c>
      <c r="C396" s="71">
        <v>956</v>
      </c>
      <c r="D396" s="72">
        <v>132853079</v>
      </c>
      <c r="E396" s="72">
        <v>7905589</v>
      </c>
      <c r="F396" s="73">
        <v>1.0905288614639099E-2</v>
      </c>
    </row>
    <row r="397" spans="1:6" x14ac:dyDescent="0.2">
      <c r="A397" s="49" t="s">
        <v>275</v>
      </c>
      <c r="B397" s="70" t="s">
        <v>5</v>
      </c>
      <c r="C397" s="71">
        <v>55</v>
      </c>
      <c r="D397" s="72">
        <v>11505826</v>
      </c>
      <c r="E397" s="72">
        <v>690350</v>
      </c>
      <c r="F397" s="73">
        <v>9.5229665937808083E-4</v>
      </c>
    </row>
    <row r="398" spans="1:6" x14ac:dyDescent="0.2">
      <c r="A398" s="49" t="s">
        <v>275</v>
      </c>
      <c r="B398" s="70" t="s">
        <v>1</v>
      </c>
      <c r="C398" s="71">
        <v>37</v>
      </c>
      <c r="D398" s="72">
        <v>44934568</v>
      </c>
      <c r="E398" s="72">
        <v>2696074</v>
      </c>
      <c r="F398" s="73">
        <v>3.719073315906569E-3</v>
      </c>
    </row>
    <row r="399" spans="1:6" x14ac:dyDescent="0.2">
      <c r="A399" s="49" t="s">
        <v>275</v>
      </c>
      <c r="B399" s="70" t="s">
        <v>786</v>
      </c>
      <c r="C399" s="71">
        <v>261</v>
      </c>
      <c r="D399" s="72">
        <v>44547219</v>
      </c>
      <c r="E399" s="72">
        <v>2672297</v>
      </c>
      <c r="F399" s="73">
        <v>3.6862743622308497E-3</v>
      </c>
    </row>
    <row r="400" spans="1:6" x14ac:dyDescent="0.2">
      <c r="A400" s="49" t="s">
        <v>275</v>
      </c>
      <c r="B400" s="70" t="s">
        <v>3</v>
      </c>
      <c r="C400" s="71">
        <v>78</v>
      </c>
      <c r="D400" s="72">
        <v>30422877</v>
      </c>
      <c r="E400" s="72">
        <v>1825373</v>
      </c>
      <c r="F400" s="73">
        <v>2.517993206372051E-3</v>
      </c>
    </row>
    <row r="401" spans="1:6" x14ac:dyDescent="0.2">
      <c r="A401" s="49" t="s">
        <v>275</v>
      </c>
      <c r="B401" s="70" t="s">
        <v>2</v>
      </c>
      <c r="C401" s="71">
        <v>29</v>
      </c>
      <c r="D401" s="72">
        <v>43185889</v>
      </c>
      <c r="E401" s="72">
        <v>2591153</v>
      </c>
      <c r="F401" s="73">
        <v>3.5743410528536138E-3</v>
      </c>
    </row>
    <row r="402" spans="1:6" x14ac:dyDescent="0.2">
      <c r="A402" s="49" t="s">
        <v>275</v>
      </c>
      <c r="B402" s="70" t="s">
        <v>6</v>
      </c>
      <c r="C402" s="71">
        <v>57</v>
      </c>
      <c r="D402" s="72">
        <v>16236647</v>
      </c>
      <c r="E402" s="72">
        <v>974199</v>
      </c>
      <c r="F402" s="73">
        <v>1.3438494289410689E-3</v>
      </c>
    </row>
    <row r="403" spans="1:6" x14ac:dyDescent="0.2">
      <c r="A403" s="49" t="s">
        <v>275</v>
      </c>
      <c r="B403" s="70" t="s">
        <v>10</v>
      </c>
      <c r="C403" s="71">
        <v>336</v>
      </c>
      <c r="D403" s="72">
        <v>22306783</v>
      </c>
      <c r="E403" s="72">
        <v>1338407</v>
      </c>
      <c r="F403" s="73">
        <v>1.8462526471909016E-3</v>
      </c>
    </row>
    <row r="404" spans="1:6" x14ac:dyDescent="0.2">
      <c r="A404" s="49" t="s">
        <v>275</v>
      </c>
      <c r="B404" s="70" t="s">
        <v>4</v>
      </c>
      <c r="C404" s="71">
        <v>68</v>
      </c>
      <c r="D404" s="72">
        <v>28207937</v>
      </c>
      <c r="E404" s="72">
        <v>1692428</v>
      </c>
      <c r="F404" s="73">
        <v>2.3346035063923033E-3</v>
      </c>
    </row>
    <row r="405" spans="1:6" x14ac:dyDescent="0.2">
      <c r="A405" s="49" t="s">
        <v>275</v>
      </c>
      <c r="B405" s="70" t="s">
        <v>787</v>
      </c>
      <c r="C405" s="71">
        <v>1023</v>
      </c>
      <c r="D405" s="72">
        <v>54630207</v>
      </c>
      <c r="E405" s="72">
        <v>3169364</v>
      </c>
      <c r="F405" s="73">
        <v>4.3719486485886165E-3</v>
      </c>
    </row>
    <row r="406" spans="1:6" x14ac:dyDescent="0.2">
      <c r="A406" s="49" t="s">
        <v>275</v>
      </c>
      <c r="B406" s="70" t="s">
        <v>8</v>
      </c>
      <c r="C406" s="71">
        <v>378</v>
      </c>
      <c r="D406" s="72">
        <v>35271815</v>
      </c>
      <c r="E406" s="72">
        <v>2116309</v>
      </c>
      <c r="F406" s="73">
        <v>2.9193220698367013E-3</v>
      </c>
    </row>
    <row r="407" spans="1:6" x14ac:dyDescent="0.2">
      <c r="A407" s="49" t="s">
        <v>275</v>
      </c>
      <c r="B407" s="70" t="s">
        <v>788</v>
      </c>
      <c r="C407" s="71">
        <v>92</v>
      </c>
      <c r="D407" s="72">
        <v>14351682</v>
      </c>
      <c r="E407" s="72">
        <v>861101</v>
      </c>
      <c r="F407" s="73">
        <v>1.1878374819832328E-3</v>
      </c>
    </row>
    <row r="408" spans="1:6" x14ac:dyDescent="0.2">
      <c r="A408" s="49" t="s">
        <v>275</v>
      </c>
      <c r="B408" s="70" t="s">
        <v>25</v>
      </c>
      <c r="C408" s="71">
        <v>137</v>
      </c>
      <c r="D408" s="72">
        <v>54299953</v>
      </c>
      <c r="E408" s="72">
        <v>3255565</v>
      </c>
      <c r="F408" s="73">
        <v>4.4908577879165662E-3</v>
      </c>
    </row>
    <row r="409" spans="1:6" x14ac:dyDescent="0.2">
      <c r="A409" s="49" t="s">
        <v>275</v>
      </c>
      <c r="B409" s="70" t="s">
        <v>53</v>
      </c>
      <c r="C409" s="71">
        <v>2551</v>
      </c>
      <c r="D409" s="72">
        <v>399901403</v>
      </c>
      <c r="E409" s="72">
        <v>23882620</v>
      </c>
      <c r="F409" s="73">
        <v>3.2944650167590558E-2</v>
      </c>
    </row>
    <row r="410" spans="1:6" x14ac:dyDescent="0.2">
      <c r="A410" s="49" t="s">
        <v>287</v>
      </c>
      <c r="B410" s="70" t="s">
        <v>5</v>
      </c>
      <c r="C410" s="71" t="s">
        <v>785</v>
      </c>
      <c r="D410" s="72" t="s">
        <v>785</v>
      </c>
      <c r="E410" s="72" t="s">
        <v>785</v>
      </c>
      <c r="F410" s="73" t="s">
        <v>785</v>
      </c>
    </row>
    <row r="411" spans="1:6" x14ac:dyDescent="0.2">
      <c r="A411" s="49" t="s">
        <v>287</v>
      </c>
      <c r="B411" s="70" t="s">
        <v>1</v>
      </c>
      <c r="C411" s="71">
        <v>12</v>
      </c>
      <c r="D411" s="72">
        <v>2856552</v>
      </c>
      <c r="E411" s="72">
        <v>171393</v>
      </c>
      <c r="F411" s="73">
        <v>2.3642642332264417E-4</v>
      </c>
    </row>
    <row r="412" spans="1:6" x14ac:dyDescent="0.2">
      <c r="A412" s="49" t="s">
        <v>287</v>
      </c>
      <c r="B412" s="70" t="s">
        <v>786</v>
      </c>
      <c r="C412" s="71">
        <v>21</v>
      </c>
      <c r="D412" s="72">
        <v>1584546</v>
      </c>
      <c r="E412" s="72">
        <v>95073</v>
      </c>
      <c r="F412" s="73">
        <v>1.311475342899287E-4</v>
      </c>
    </row>
    <row r="413" spans="1:6" x14ac:dyDescent="0.2">
      <c r="A413" s="49" t="s">
        <v>287</v>
      </c>
      <c r="B413" s="70" t="s">
        <v>3</v>
      </c>
      <c r="C413" s="71">
        <v>14</v>
      </c>
      <c r="D413" s="72">
        <v>5121901</v>
      </c>
      <c r="E413" s="72">
        <v>307314</v>
      </c>
      <c r="F413" s="73">
        <v>4.2392133784329041E-4</v>
      </c>
    </row>
    <row r="414" spans="1:6" x14ac:dyDescent="0.2">
      <c r="A414" s="49" t="s">
        <v>287</v>
      </c>
      <c r="B414" s="70" t="s">
        <v>2</v>
      </c>
      <c r="C414" s="71" t="s">
        <v>785</v>
      </c>
      <c r="D414" s="72" t="s">
        <v>785</v>
      </c>
      <c r="E414" s="72" t="s">
        <v>785</v>
      </c>
      <c r="F414" s="73" t="s">
        <v>785</v>
      </c>
    </row>
    <row r="415" spans="1:6" x14ac:dyDescent="0.2">
      <c r="A415" s="49" t="s">
        <v>287</v>
      </c>
      <c r="B415" s="70" t="s">
        <v>6</v>
      </c>
      <c r="C415" s="71">
        <v>9</v>
      </c>
      <c r="D415" s="72">
        <v>510122</v>
      </c>
      <c r="E415" s="72">
        <v>30607</v>
      </c>
      <c r="F415" s="73">
        <v>4.2220531402310304E-5</v>
      </c>
    </row>
    <row r="416" spans="1:6" x14ac:dyDescent="0.2">
      <c r="A416" s="49" t="s">
        <v>287</v>
      </c>
      <c r="B416" s="70" t="s">
        <v>10</v>
      </c>
      <c r="C416" s="71">
        <v>63</v>
      </c>
      <c r="D416" s="72">
        <v>2088561</v>
      </c>
      <c r="E416" s="72">
        <v>125314</v>
      </c>
      <c r="F416" s="73">
        <v>1.7286319051684626E-4</v>
      </c>
    </row>
    <row r="417" spans="1:6" x14ac:dyDescent="0.2">
      <c r="A417" s="49" t="s">
        <v>287</v>
      </c>
      <c r="B417" s="70" t="s">
        <v>4</v>
      </c>
      <c r="C417" s="71">
        <v>12</v>
      </c>
      <c r="D417" s="72">
        <v>1104105</v>
      </c>
      <c r="E417" s="72">
        <v>66246</v>
      </c>
      <c r="F417" s="73">
        <v>9.1382406746085815E-5</v>
      </c>
    </row>
    <row r="418" spans="1:6" x14ac:dyDescent="0.2">
      <c r="A418" s="49" t="s">
        <v>287</v>
      </c>
      <c r="B418" s="70" t="s">
        <v>787</v>
      </c>
      <c r="C418" s="71">
        <v>120</v>
      </c>
      <c r="D418" s="72">
        <v>1967258</v>
      </c>
      <c r="E418" s="72">
        <v>115348</v>
      </c>
      <c r="F418" s="73">
        <v>1.5911568779016855E-4</v>
      </c>
    </row>
    <row r="419" spans="1:6" x14ac:dyDescent="0.2">
      <c r="A419" s="49" t="s">
        <v>287</v>
      </c>
      <c r="B419" s="70" t="s">
        <v>8</v>
      </c>
      <c r="C419" s="71">
        <v>39</v>
      </c>
      <c r="D419" s="72">
        <v>976448</v>
      </c>
      <c r="E419" s="72">
        <v>58587</v>
      </c>
      <c r="F419" s="73">
        <v>8.0817272952826271E-5</v>
      </c>
    </row>
    <row r="420" spans="1:6" x14ac:dyDescent="0.2">
      <c r="A420" s="49" t="s">
        <v>287</v>
      </c>
      <c r="B420" s="70" t="s">
        <v>788</v>
      </c>
      <c r="C420" s="71">
        <v>26</v>
      </c>
      <c r="D420" s="72">
        <v>4659419</v>
      </c>
      <c r="E420" s="72">
        <v>279565</v>
      </c>
      <c r="F420" s="73">
        <v>3.8564324701822724E-4</v>
      </c>
    </row>
    <row r="421" spans="1:6" x14ac:dyDescent="0.2">
      <c r="A421" s="49" t="s">
        <v>287</v>
      </c>
      <c r="B421" s="70" t="s">
        <v>25</v>
      </c>
      <c r="C421" s="71">
        <v>12</v>
      </c>
      <c r="D421" s="72">
        <v>1699204</v>
      </c>
      <c r="E421" s="72">
        <v>101952</v>
      </c>
      <c r="F421" s="73">
        <v>1.4063670459464633E-4</v>
      </c>
    </row>
    <row r="422" spans="1:6" x14ac:dyDescent="0.2">
      <c r="A422" s="49" t="s">
        <v>287</v>
      </c>
      <c r="B422" s="70" t="s">
        <v>53</v>
      </c>
      <c r="C422" s="71">
        <v>333</v>
      </c>
      <c r="D422" s="72">
        <v>23059185</v>
      </c>
      <c r="E422" s="72">
        <v>1380863</v>
      </c>
      <c r="F422" s="73">
        <v>1.9048181675364595E-3</v>
      </c>
    </row>
    <row r="423" spans="1:6" x14ac:dyDescent="0.2">
      <c r="A423" s="49" t="s">
        <v>292</v>
      </c>
      <c r="B423" s="70" t="s">
        <v>5</v>
      </c>
      <c r="C423" s="71">
        <v>10</v>
      </c>
      <c r="D423" s="72">
        <v>299009</v>
      </c>
      <c r="E423" s="72">
        <v>17941</v>
      </c>
      <c r="F423" s="73">
        <v>2.4748539676833703E-5</v>
      </c>
    </row>
    <row r="424" spans="1:6" x14ac:dyDescent="0.2">
      <c r="A424" s="49" t="s">
        <v>292</v>
      </c>
      <c r="B424" s="70" t="s">
        <v>1</v>
      </c>
      <c r="C424" s="71">
        <v>14</v>
      </c>
      <c r="D424" s="72">
        <v>4641271</v>
      </c>
      <c r="E424" s="72">
        <v>278476</v>
      </c>
      <c r="F424" s="73">
        <v>3.8414103645537833E-4</v>
      </c>
    </row>
    <row r="425" spans="1:6" x14ac:dyDescent="0.2">
      <c r="A425" s="49" t="s">
        <v>292</v>
      </c>
      <c r="B425" s="70" t="s">
        <v>786</v>
      </c>
      <c r="C425" s="71">
        <v>37</v>
      </c>
      <c r="D425" s="72">
        <v>4229102</v>
      </c>
      <c r="E425" s="72">
        <v>253746</v>
      </c>
      <c r="F425" s="73">
        <v>3.500274761071203E-4</v>
      </c>
    </row>
    <row r="426" spans="1:6" x14ac:dyDescent="0.2">
      <c r="A426" s="49" t="s">
        <v>292</v>
      </c>
      <c r="B426" s="70" t="s">
        <v>3</v>
      </c>
      <c r="C426" s="71">
        <v>25</v>
      </c>
      <c r="D426" s="72">
        <v>5691510</v>
      </c>
      <c r="E426" s="72">
        <v>341491</v>
      </c>
      <c r="F426" s="73">
        <v>4.710664713662348E-4</v>
      </c>
    </row>
    <row r="427" spans="1:6" x14ac:dyDescent="0.2">
      <c r="A427" s="49" t="s">
        <v>292</v>
      </c>
      <c r="B427" s="70" t="s">
        <v>2</v>
      </c>
      <c r="C427" s="71">
        <v>8</v>
      </c>
      <c r="D427" s="72">
        <v>1281689</v>
      </c>
      <c r="E427" s="72">
        <v>76901</v>
      </c>
      <c r="F427" s="73">
        <v>1.060803438876422E-4</v>
      </c>
    </row>
    <row r="428" spans="1:6" x14ac:dyDescent="0.2">
      <c r="A428" s="49" t="s">
        <v>292</v>
      </c>
      <c r="B428" s="70" t="s">
        <v>6</v>
      </c>
      <c r="C428" s="71">
        <v>13</v>
      </c>
      <c r="D428" s="72">
        <v>1977342</v>
      </c>
      <c r="E428" s="72">
        <v>118641</v>
      </c>
      <c r="F428" s="73">
        <v>1.6365818492833329E-4</v>
      </c>
    </row>
    <row r="429" spans="1:6" x14ac:dyDescent="0.2">
      <c r="A429" s="49" t="s">
        <v>292</v>
      </c>
      <c r="B429" s="70" t="s">
        <v>10</v>
      </c>
      <c r="C429" s="71">
        <v>85</v>
      </c>
      <c r="D429" s="72">
        <v>3705049</v>
      </c>
      <c r="E429" s="72">
        <v>222303</v>
      </c>
      <c r="F429" s="73">
        <v>3.0665373255555224E-4</v>
      </c>
    </row>
    <row r="430" spans="1:6" x14ac:dyDescent="0.2">
      <c r="A430" s="49" t="s">
        <v>292</v>
      </c>
      <c r="B430" s="70" t="s">
        <v>4</v>
      </c>
      <c r="C430" s="71">
        <v>22</v>
      </c>
      <c r="D430" s="72">
        <v>2339866</v>
      </c>
      <c r="E430" s="72">
        <v>140392</v>
      </c>
      <c r="F430" s="73">
        <v>1.9366239241458321E-4</v>
      </c>
    </row>
    <row r="431" spans="1:6" x14ac:dyDescent="0.2">
      <c r="A431" s="49" t="s">
        <v>292</v>
      </c>
      <c r="B431" s="70" t="s">
        <v>787</v>
      </c>
      <c r="C431" s="71">
        <v>228</v>
      </c>
      <c r="D431" s="72">
        <v>8315467</v>
      </c>
      <c r="E431" s="72">
        <v>492969</v>
      </c>
      <c r="F431" s="73">
        <v>6.8002133972181226E-4</v>
      </c>
    </row>
    <row r="432" spans="1:6" x14ac:dyDescent="0.2">
      <c r="A432" s="49" t="s">
        <v>292</v>
      </c>
      <c r="B432" s="70" t="s">
        <v>8</v>
      </c>
      <c r="C432" s="71">
        <v>98</v>
      </c>
      <c r="D432" s="72">
        <v>2074878</v>
      </c>
      <c r="E432" s="72">
        <v>124493</v>
      </c>
      <c r="F432" s="73">
        <v>1.7173066997313742E-4</v>
      </c>
    </row>
    <row r="433" spans="1:6" x14ac:dyDescent="0.2">
      <c r="A433" s="49" t="s">
        <v>292</v>
      </c>
      <c r="B433" s="70" t="s">
        <v>788</v>
      </c>
      <c r="C433" s="71">
        <v>34</v>
      </c>
      <c r="D433" s="72">
        <v>1200526</v>
      </c>
      <c r="E433" s="72">
        <v>72032</v>
      </c>
      <c r="F433" s="73">
        <v>9.936384872647486E-5</v>
      </c>
    </row>
    <row r="434" spans="1:6" x14ac:dyDescent="0.2">
      <c r="A434" s="49" t="s">
        <v>292</v>
      </c>
      <c r="B434" s="70" t="s">
        <v>25</v>
      </c>
      <c r="C434" s="71">
        <v>39</v>
      </c>
      <c r="D434" s="72">
        <v>4848711</v>
      </c>
      <c r="E434" s="72">
        <v>289158</v>
      </c>
      <c r="F434" s="73">
        <v>3.9887621848692272E-4</v>
      </c>
    </row>
    <row r="435" spans="1:6" x14ac:dyDescent="0.2">
      <c r="A435" s="49" t="s">
        <v>292</v>
      </c>
      <c r="B435" s="70" t="s">
        <v>53</v>
      </c>
      <c r="C435" s="71">
        <v>613</v>
      </c>
      <c r="D435" s="72">
        <v>40604420</v>
      </c>
      <c r="E435" s="72">
        <v>2428541</v>
      </c>
      <c r="F435" s="73">
        <v>3.3500274954192857E-3</v>
      </c>
    </row>
    <row r="436" spans="1:6" x14ac:dyDescent="0.2">
      <c r="A436" s="49" t="s">
        <v>302</v>
      </c>
      <c r="B436" s="70" t="s">
        <v>5</v>
      </c>
      <c r="C436" s="71">
        <v>11</v>
      </c>
      <c r="D436" s="72">
        <v>280848</v>
      </c>
      <c r="E436" s="72">
        <v>16851</v>
      </c>
      <c r="F436" s="73">
        <v>2.324494967361489E-5</v>
      </c>
    </row>
    <row r="437" spans="1:6" x14ac:dyDescent="0.2">
      <c r="A437" s="49" t="s">
        <v>302</v>
      </c>
      <c r="B437" s="70" t="s">
        <v>1</v>
      </c>
      <c r="C437" s="71" t="s">
        <v>785</v>
      </c>
      <c r="D437" s="72" t="s">
        <v>785</v>
      </c>
      <c r="E437" s="72" t="s">
        <v>785</v>
      </c>
      <c r="F437" s="73" t="s">
        <v>785</v>
      </c>
    </row>
    <row r="438" spans="1:6" x14ac:dyDescent="0.2">
      <c r="A438" s="49" t="s">
        <v>302</v>
      </c>
      <c r="B438" s="70" t="s">
        <v>786</v>
      </c>
      <c r="C438" s="71">
        <v>28</v>
      </c>
      <c r="D438" s="72">
        <v>3550600</v>
      </c>
      <c r="E438" s="72">
        <v>213036</v>
      </c>
      <c r="F438" s="73">
        <v>2.9387045864745249E-4</v>
      </c>
    </row>
    <row r="439" spans="1:6" x14ac:dyDescent="0.2">
      <c r="A439" s="49" t="s">
        <v>302</v>
      </c>
      <c r="B439" s="70" t="s">
        <v>3</v>
      </c>
      <c r="C439" s="71">
        <v>15</v>
      </c>
      <c r="D439" s="72">
        <v>6877277</v>
      </c>
      <c r="E439" s="72">
        <v>412637</v>
      </c>
      <c r="F439" s="73">
        <v>5.6920813592495562E-4</v>
      </c>
    </row>
    <row r="440" spans="1:6" x14ac:dyDescent="0.2">
      <c r="A440" s="49" t="s">
        <v>302</v>
      </c>
      <c r="B440" s="70" t="s">
        <v>2</v>
      </c>
      <c r="C440" s="71" t="s">
        <v>785</v>
      </c>
      <c r="D440" s="72" t="s">
        <v>785</v>
      </c>
      <c r="E440" s="72" t="s">
        <v>785</v>
      </c>
      <c r="F440" s="73" t="s">
        <v>785</v>
      </c>
    </row>
    <row r="441" spans="1:6" x14ac:dyDescent="0.2">
      <c r="A441" s="49" t="s">
        <v>302</v>
      </c>
      <c r="B441" s="70" t="s">
        <v>6</v>
      </c>
      <c r="C441" s="71">
        <v>5</v>
      </c>
      <c r="D441" s="72">
        <v>1627512</v>
      </c>
      <c r="E441" s="72">
        <v>97651</v>
      </c>
      <c r="F441" s="73">
        <v>1.3470373156359669E-4</v>
      </c>
    </row>
    <row r="442" spans="1:6" x14ac:dyDescent="0.2">
      <c r="A442" s="49" t="s">
        <v>302</v>
      </c>
      <c r="B442" s="70" t="s">
        <v>10</v>
      </c>
      <c r="C442" s="71">
        <v>80</v>
      </c>
      <c r="D442" s="72">
        <v>5125080</v>
      </c>
      <c r="E442" s="72">
        <v>307505</v>
      </c>
      <c r="F442" s="73">
        <v>4.2418481095394617E-4</v>
      </c>
    </row>
    <row r="443" spans="1:6" x14ac:dyDescent="0.2">
      <c r="A443" s="49" t="s">
        <v>302</v>
      </c>
      <c r="B443" s="70" t="s">
        <v>4</v>
      </c>
      <c r="C443" s="71">
        <v>15</v>
      </c>
      <c r="D443" s="72">
        <v>2655832</v>
      </c>
      <c r="E443" s="72">
        <v>159350</v>
      </c>
      <c r="F443" s="73">
        <v>2.1981382294763117E-4</v>
      </c>
    </row>
    <row r="444" spans="1:6" x14ac:dyDescent="0.2">
      <c r="A444" s="49" t="s">
        <v>302</v>
      </c>
      <c r="B444" s="70" t="s">
        <v>787</v>
      </c>
      <c r="C444" s="71">
        <v>184</v>
      </c>
      <c r="D444" s="72">
        <v>4317929</v>
      </c>
      <c r="E444" s="72">
        <v>253415</v>
      </c>
      <c r="F444" s="73">
        <v>3.4957088134467492E-4</v>
      </c>
    </row>
    <row r="445" spans="1:6" x14ac:dyDescent="0.2">
      <c r="A445" s="49" t="s">
        <v>302</v>
      </c>
      <c r="B445" s="70" t="s">
        <v>8</v>
      </c>
      <c r="C445" s="71">
        <v>73</v>
      </c>
      <c r="D445" s="72">
        <v>3304930</v>
      </c>
      <c r="E445" s="72">
        <v>198296</v>
      </c>
      <c r="F445" s="73">
        <v>2.7353750759475038E-4</v>
      </c>
    </row>
    <row r="446" spans="1:6" x14ac:dyDescent="0.2">
      <c r="A446" s="49" t="s">
        <v>302</v>
      </c>
      <c r="B446" s="70" t="s">
        <v>788</v>
      </c>
      <c r="C446" s="71">
        <v>26</v>
      </c>
      <c r="D446" s="72">
        <v>3158381</v>
      </c>
      <c r="E446" s="72">
        <v>189503</v>
      </c>
      <c r="F446" s="73">
        <v>2.6140808842199529E-4</v>
      </c>
    </row>
    <row r="447" spans="1:6" x14ac:dyDescent="0.2">
      <c r="A447" s="49" t="s">
        <v>302</v>
      </c>
      <c r="B447" s="70" t="s">
        <v>25</v>
      </c>
      <c r="C447" s="71">
        <v>24</v>
      </c>
      <c r="D447" s="72">
        <v>5559893</v>
      </c>
      <c r="E447" s="72">
        <v>333594</v>
      </c>
      <c r="F447" s="73">
        <v>4.60173030764933E-4</v>
      </c>
    </row>
    <row r="448" spans="1:6" x14ac:dyDescent="0.2">
      <c r="A448" s="49" t="s">
        <v>302</v>
      </c>
      <c r="B448" s="70" t="s">
        <v>53</v>
      </c>
      <c r="C448" s="71">
        <v>468</v>
      </c>
      <c r="D448" s="72">
        <v>38084732</v>
      </c>
      <c r="E448" s="72">
        <v>2279423</v>
      </c>
      <c r="F448" s="73">
        <v>3.144328106336732E-3</v>
      </c>
    </row>
    <row r="449" spans="1:6" x14ac:dyDescent="0.2">
      <c r="A449" s="49" t="s">
        <v>308</v>
      </c>
      <c r="B449" s="70" t="s">
        <v>5</v>
      </c>
      <c r="C449" s="71" t="s">
        <v>785</v>
      </c>
      <c r="D449" s="72" t="s">
        <v>785</v>
      </c>
      <c r="E449" s="72" t="s">
        <v>785</v>
      </c>
      <c r="F449" s="73" t="s">
        <v>785</v>
      </c>
    </row>
    <row r="450" spans="1:6" x14ac:dyDescent="0.2">
      <c r="A450" s="49" t="s">
        <v>308</v>
      </c>
      <c r="B450" s="70" t="s">
        <v>1</v>
      </c>
      <c r="C450" s="71">
        <v>7</v>
      </c>
      <c r="D450" s="72">
        <v>1280862</v>
      </c>
      <c r="E450" s="72">
        <v>76852</v>
      </c>
      <c r="F450" s="73">
        <v>1.0601275130951585E-4</v>
      </c>
    </row>
    <row r="451" spans="1:6" x14ac:dyDescent="0.2">
      <c r="A451" s="49" t="s">
        <v>308</v>
      </c>
      <c r="B451" s="70" t="s">
        <v>786</v>
      </c>
      <c r="C451" s="71">
        <v>21</v>
      </c>
      <c r="D451" s="72">
        <v>2195969</v>
      </c>
      <c r="E451" s="72">
        <v>131758</v>
      </c>
      <c r="F451" s="73">
        <v>1.817523042606463E-4</v>
      </c>
    </row>
    <row r="452" spans="1:6" x14ac:dyDescent="0.2">
      <c r="A452" s="49" t="s">
        <v>308</v>
      </c>
      <c r="B452" s="70" t="s">
        <v>3</v>
      </c>
      <c r="C452" s="71">
        <v>15</v>
      </c>
      <c r="D452" s="72">
        <v>3189192</v>
      </c>
      <c r="E452" s="72">
        <v>191352</v>
      </c>
      <c r="F452" s="73">
        <v>2.6395867366598759E-4</v>
      </c>
    </row>
    <row r="453" spans="1:6" x14ac:dyDescent="0.2">
      <c r="A453" s="49" t="s">
        <v>308</v>
      </c>
      <c r="B453" s="70" t="s">
        <v>2</v>
      </c>
      <c r="C453" s="71" t="s">
        <v>785</v>
      </c>
      <c r="D453" s="72" t="s">
        <v>785</v>
      </c>
      <c r="E453" s="72" t="s">
        <v>785</v>
      </c>
      <c r="F453" s="73" t="s">
        <v>785</v>
      </c>
    </row>
    <row r="454" spans="1:6" x14ac:dyDescent="0.2">
      <c r="A454" s="49" t="s">
        <v>308</v>
      </c>
      <c r="B454" s="70" t="s">
        <v>6</v>
      </c>
      <c r="C454" s="71" t="s">
        <v>785</v>
      </c>
      <c r="D454" s="72" t="s">
        <v>785</v>
      </c>
      <c r="E454" s="72" t="s">
        <v>785</v>
      </c>
      <c r="F454" s="73" t="s">
        <v>785</v>
      </c>
    </row>
    <row r="455" spans="1:6" x14ac:dyDescent="0.2">
      <c r="A455" s="49" t="s">
        <v>308</v>
      </c>
      <c r="B455" s="70" t="s">
        <v>10</v>
      </c>
      <c r="C455" s="71">
        <v>77</v>
      </c>
      <c r="D455" s="72">
        <v>4748630</v>
      </c>
      <c r="E455" s="72">
        <v>284918</v>
      </c>
      <c r="F455" s="73">
        <v>3.9302739131843849E-4</v>
      </c>
    </row>
    <row r="456" spans="1:6" x14ac:dyDescent="0.2">
      <c r="A456" s="49" t="s">
        <v>308</v>
      </c>
      <c r="B456" s="70" t="s">
        <v>4</v>
      </c>
      <c r="C456" s="71">
        <v>10</v>
      </c>
      <c r="D456" s="72">
        <v>837931</v>
      </c>
      <c r="E456" s="72">
        <v>50266</v>
      </c>
      <c r="F456" s="73">
        <v>6.933894963467605E-5</v>
      </c>
    </row>
    <row r="457" spans="1:6" x14ac:dyDescent="0.2">
      <c r="A457" s="49" t="s">
        <v>308</v>
      </c>
      <c r="B457" s="70" t="s">
        <v>787</v>
      </c>
      <c r="C457" s="71">
        <v>116</v>
      </c>
      <c r="D457" s="72">
        <v>2632527</v>
      </c>
      <c r="E457" s="72">
        <v>154813</v>
      </c>
      <c r="F457" s="73">
        <v>2.1355530198927911E-4</v>
      </c>
    </row>
    <row r="458" spans="1:6" x14ac:dyDescent="0.2">
      <c r="A458" s="49" t="s">
        <v>308</v>
      </c>
      <c r="B458" s="70" t="s">
        <v>8</v>
      </c>
      <c r="C458" s="71">
        <v>53</v>
      </c>
      <c r="D458" s="72">
        <v>1669476</v>
      </c>
      <c r="E458" s="72">
        <v>100169</v>
      </c>
      <c r="F458" s="73">
        <v>1.3817716241506912E-4</v>
      </c>
    </row>
    <row r="459" spans="1:6" x14ac:dyDescent="0.2">
      <c r="A459" s="49" t="s">
        <v>308</v>
      </c>
      <c r="B459" s="70" t="s">
        <v>788</v>
      </c>
      <c r="C459" s="71">
        <v>30</v>
      </c>
      <c r="D459" s="72">
        <v>1550806</v>
      </c>
      <c r="E459" s="72">
        <v>93048</v>
      </c>
      <c r="F459" s="73">
        <v>1.2835416754082953E-4</v>
      </c>
    </row>
    <row r="460" spans="1:6" x14ac:dyDescent="0.2">
      <c r="A460" s="49" t="s">
        <v>308</v>
      </c>
      <c r="B460" s="70" t="s">
        <v>25</v>
      </c>
      <c r="C460" s="71">
        <v>31</v>
      </c>
      <c r="D460" s="72">
        <v>1851629</v>
      </c>
      <c r="E460" s="72">
        <v>111098</v>
      </c>
      <c r="F460" s="73">
        <v>1.5325306621798512E-4</v>
      </c>
    </row>
    <row r="461" spans="1:6" x14ac:dyDescent="0.2">
      <c r="A461" s="49" t="s">
        <v>308</v>
      </c>
      <c r="B461" s="70" t="s">
        <v>53</v>
      </c>
      <c r="C461" s="71">
        <v>369</v>
      </c>
      <c r="D461" s="72">
        <v>20932554</v>
      </c>
      <c r="E461" s="72">
        <v>1252805</v>
      </c>
      <c r="F461" s="73">
        <v>1.7281697926445376E-3</v>
      </c>
    </row>
    <row r="462" spans="1:6" x14ac:dyDescent="0.2">
      <c r="A462" s="49" t="s">
        <v>316</v>
      </c>
      <c r="B462" s="70" t="s">
        <v>5</v>
      </c>
      <c r="C462" s="71" t="s">
        <v>785</v>
      </c>
      <c r="D462" s="72" t="s">
        <v>785</v>
      </c>
      <c r="E462" s="72" t="s">
        <v>785</v>
      </c>
      <c r="F462" s="73" t="s">
        <v>785</v>
      </c>
    </row>
    <row r="463" spans="1:6" x14ac:dyDescent="0.2">
      <c r="A463" s="49" t="s">
        <v>316</v>
      </c>
      <c r="B463" s="70" t="s">
        <v>1</v>
      </c>
      <c r="C463" s="71" t="s">
        <v>785</v>
      </c>
      <c r="D463" s="72" t="s">
        <v>785</v>
      </c>
      <c r="E463" s="72" t="s">
        <v>785</v>
      </c>
      <c r="F463" s="73" t="s">
        <v>785</v>
      </c>
    </row>
    <row r="464" spans="1:6" x14ac:dyDescent="0.2">
      <c r="A464" s="49" t="s">
        <v>316</v>
      </c>
      <c r="B464" s="70" t="s">
        <v>786</v>
      </c>
      <c r="C464" s="71">
        <v>20</v>
      </c>
      <c r="D464" s="72">
        <v>2001965</v>
      </c>
      <c r="E464" s="72">
        <v>120118</v>
      </c>
      <c r="F464" s="73">
        <v>1.6569561835471326E-4</v>
      </c>
    </row>
    <row r="465" spans="1:6" x14ac:dyDescent="0.2">
      <c r="A465" s="49" t="s">
        <v>316</v>
      </c>
      <c r="B465" s="70" t="s">
        <v>3</v>
      </c>
      <c r="C465" s="71">
        <v>11</v>
      </c>
      <c r="D465" s="72">
        <v>7062934</v>
      </c>
      <c r="E465" s="72">
        <v>423776</v>
      </c>
      <c r="F465" s="73">
        <v>5.8457372220555601E-4</v>
      </c>
    </row>
    <row r="466" spans="1:6" x14ac:dyDescent="0.2">
      <c r="A466" s="49" t="s">
        <v>316</v>
      </c>
      <c r="B466" s="70" t="s">
        <v>2</v>
      </c>
      <c r="C466" s="71" t="s">
        <v>785</v>
      </c>
      <c r="D466" s="72" t="s">
        <v>785</v>
      </c>
      <c r="E466" s="72" t="s">
        <v>785</v>
      </c>
      <c r="F466" s="73" t="s">
        <v>785</v>
      </c>
    </row>
    <row r="467" spans="1:6" x14ac:dyDescent="0.2">
      <c r="A467" s="49" t="s">
        <v>316</v>
      </c>
      <c r="B467" s="70" t="s">
        <v>6</v>
      </c>
      <c r="C467" s="71" t="s">
        <v>785</v>
      </c>
      <c r="D467" s="72" t="s">
        <v>785</v>
      </c>
      <c r="E467" s="72" t="s">
        <v>785</v>
      </c>
      <c r="F467" s="73" t="s">
        <v>785</v>
      </c>
    </row>
    <row r="468" spans="1:6" x14ac:dyDescent="0.2">
      <c r="A468" s="49" t="s">
        <v>316</v>
      </c>
      <c r="B468" s="70" t="s">
        <v>10</v>
      </c>
      <c r="C468" s="71">
        <v>23</v>
      </c>
      <c r="D468" s="72">
        <v>487443</v>
      </c>
      <c r="E468" s="72">
        <v>29247</v>
      </c>
      <c r="F468" s="73">
        <v>4.0344492499211605E-5</v>
      </c>
    </row>
    <row r="469" spans="1:6" x14ac:dyDescent="0.2">
      <c r="A469" s="49" t="s">
        <v>316</v>
      </c>
      <c r="B469" s="70" t="s">
        <v>4</v>
      </c>
      <c r="C469" s="71">
        <v>6</v>
      </c>
      <c r="D469" s="72">
        <v>425674</v>
      </c>
      <c r="E469" s="72">
        <v>25540</v>
      </c>
      <c r="F469" s="73">
        <v>3.5230907047897708E-5</v>
      </c>
    </row>
    <row r="470" spans="1:6" x14ac:dyDescent="0.2">
      <c r="A470" s="49" t="s">
        <v>316</v>
      </c>
      <c r="B470" s="70" t="s">
        <v>787</v>
      </c>
      <c r="C470" s="71">
        <v>82</v>
      </c>
      <c r="D470" s="72">
        <v>1308959</v>
      </c>
      <c r="E470" s="72">
        <v>73979</v>
      </c>
      <c r="F470" s="73">
        <v>1.0204961912671983E-4</v>
      </c>
    </row>
    <row r="471" spans="1:6" x14ac:dyDescent="0.2">
      <c r="A471" s="49" t="s">
        <v>316</v>
      </c>
      <c r="B471" s="70" t="s">
        <v>8</v>
      </c>
      <c r="C471" s="71">
        <v>36</v>
      </c>
      <c r="D471" s="72">
        <v>641419</v>
      </c>
      <c r="E471" s="72">
        <v>38485</v>
      </c>
      <c r="F471" s="73">
        <v>5.3087762636583532E-5</v>
      </c>
    </row>
    <row r="472" spans="1:6" x14ac:dyDescent="0.2">
      <c r="A472" s="49" t="s">
        <v>316</v>
      </c>
      <c r="B472" s="70" t="s">
        <v>788</v>
      </c>
      <c r="C472" s="71">
        <v>28</v>
      </c>
      <c r="D472" s="72">
        <v>999900</v>
      </c>
      <c r="E472" s="72">
        <v>59994</v>
      </c>
      <c r="F472" s="73">
        <v>8.2758145553311479E-5</v>
      </c>
    </row>
    <row r="473" spans="1:6" x14ac:dyDescent="0.2">
      <c r="A473" s="49" t="s">
        <v>316</v>
      </c>
      <c r="B473" s="70" t="s">
        <v>25</v>
      </c>
      <c r="C473" s="71">
        <v>13</v>
      </c>
      <c r="D473" s="72">
        <v>1017924</v>
      </c>
      <c r="E473" s="72">
        <v>61075</v>
      </c>
      <c r="F473" s="73">
        <v>8.4249320593200966E-5</v>
      </c>
    </row>
    <row r="474" spans="1:6" x14ac:dyDescent="0.2">
      <c r="A474" s="49" t="s">
        <v>316</v>
      </c>
      <c r="B474" s="70" t="s">
        <v>53</v>
      </c>
      <c r="C474" s="71">
        <v>228</v>
      </c>
      <c r="D474" s="72">
        <v>14205911</v>
      </c>
      <c r="E474" s="72">
        <v>847796</v>
      </c>
      <c r="F474" s="73">
        <v>1.1694840278613737E-3</v>
      </c>
    </row>
    <row r="475" spans="1:6" x14ac:dyDescent="0.2">
      <c r="A475" s="49" t="s">
        <v>123</v>
      </c>
      <c r="B475" s="70" t="s">
        <v>5</v>
      </c>
      <c r="C475" s="71" t="s">
        <v>785</v>
      </c>
      <c r="D475" s="72" t="s">
        <v>785</v>
      </c>
      <c r="E475" s="72" t="s">
        <v>785</v>
      </c>
      <c r="F475" s="73" t="s">
        <v>785</v>
      </c>
    </row>
    <row r="476" spans="1:6" x14ac:dyDescent="0.2">
      <c r="A476" s="49" t="s">
        <v>123</v>
      </c>
      <c r="B476" s="70" t="s">
        <v>1</v>
      </c>
      <c r="C476" s="71" t="s">
        <v>785</v>
      </c>
      <c r="D476" s="72" t="s">
        <v>785</v>
      </c>
      <c r="E476" s="72" t="s">
        <v>785</v>
      </c>
      <c r="F476" s="73" t="s">
        <v>785</v>
      </c>
    </row>
    <row r="477" spans="1:6" x14ac:dyDescent="0.2">
      <c r="A477" s="49" t="s">
        <v>123</v>
      </c>
      <c r="B477" s="70" t="s">
        <v>786</v>
      </c>
      <c r="C477" s="71">
        <v>15</v>
      </c>
      <c r="D477" s="72">
        <v>1778693</v>
      </c>
      <c r="E477" s="72">
        <v>106722</v>
      </c>
      <c r="F477" s="73">
        <v>1.4721663515919104E-4</v>
      </c>
    </row>
    <row r="478" spans="1:6" x14ac:dyDescent="0.2">
      <c r="A478" s="49" t="s">
        <v>123</v>
      </c>
      <c r="B478" s="70" t="s">
        <v>3</v>
      </c>
      <c r="C478" s="71">
        <v>13</v>
      </c>
      <c r="D478" s="72">
        <v>2813992</v>
      </c>
      <c r="E478" s="72">
        <v>168840</v>
      </c>
      <c r="F478" s="73">
        <v>2.3290471205822432E-4</v>
      </c>
    </row>
    <row r="479" spans="1:6" x14ac:dyDescent="0.2">
      <c r="A479" s="49" t="s">
        <v>123</v>
      </c>
      <c r="B479" s="70" t="s">
        <v>2</v>
      </c>
      <c r="C479" s="71" t="s">
        <v>785</v>
      </c>
      <c r="D479" s="72" t="s">
        <v>785</v>
      </c>
      <c r="E479" s="72" t="s">
        <v>785</v>
      </c>
      <c r="F479" s="73" t="s">
        <v>785</v>
      </c>
    </row>
    <row r="480" spans="1:6" x14ac:dyDescent="0.2">
      <c r="A480" s="49" t="s">
        <v>123</v>
      </c>
      <c r="B480" s="70" t="s">
        <v>6</v>
      </c>
      <c r="C480" s="71" t="s">
        <v>785</v>
      </c>
      <c r="D480" s="72" t="s">
        <v>785</v>
      </c>
      <c r="E480" s="72" t="s">
        <v>785</v>
      </c>
      <c r="F480" s="73" t="s">
        <v>785</v>
      </c>
    </row>
    <row r="481" spans="1:6" x14ac:dyDescent="0.2">
      <c r="A481" s="49" t="s">
        <v>123</v>
      </c>
      <c r="B481" s="70" t="s">
        <v>10</v>
      </c>
      <c r="C481" s="71">
        <v>46</v>
      </c>
      <c r="D481" s="72">
        <v>3349871</v>
      </c>
      <c r="E481" s="72">
        <v>200992</v>
      </c>
      <c r="F481" s="73">
        <v>2.7725647883206957E-4</v>
      </c>
    </row>
    <row r="482" spans="1:6" x14ac:dyDescent="0.2">
      <c r="A482" s="49" t="s">
        <v>123</v>
      </c>
      <c r="B482" s="70" t="s">
        <v>4</v>
      </c>
      <c r="C482" s="71">
        <v>10</v>
      </c>
      <c r="D482" s="72">
        <v>1257224</v>
      </c>
      <c r="E482" s="72">
        <v>75433</v>
      </c>
      <c r="F482" s="73">
        <v>1.0405532542459154E-4</v>
      </c>
    </row>
    <row r="483" spans="1:6" x14ac:dyDescent="0.2">
      <c r="A483" s="49" t="s">
        <v>123</v>
      </c>
      <c r="B483" s="70" t="s">
        <v>787</v>
      </c>
      <c r="C483" s="71">
        <v>121</v>
      </c>
      <c r="D483" s="72">
        <v>3155872</v>
      </c>
      <c r="E483" s="72">
        <v>184698</v>
      </c>
      <c r="F483" s="73">
        <v>2.5477987744450319E-4</v>
      </c>
    </row>
    <row r="484" spans="1:6" x14ac:dyDescent="0.2">
      <c r="A484" s="49" t="s">
        <v>123</v>
      </c>
      <c r="B484" s="70" t="s">
        <v>8</v>
      </c>
      <c r="C484" s="71">
        <v>41</v>
      </c>
      <c r="D484" s="72">
        <v>1834611</v>
      </c>
      <c r="E484" s="72">
        <v>110077</v>
      </c>
      <c r="F484" s="73">
        <v>1.5184465760029116E-4</v>
      </c>
    </row>
    <row r="485" spans="1:6" x14ac:dyDescent="0.2">
      <c r="A485" s="49" t="s">
        <v>123</v>
      </c>
      <c r="B485" s="70" t="s">
        <v>788</v>
      </c>
      <c r="C485" s="71">
        <v>16</v>
      </c>
      <c r="D485" s="72">
        <v>3362413</v>
      </c>
      <c r="E485" s="72">
        <v>201745</v>
      </c>
      <c r="F485" s="73">
        <v>2.7829519743062346E-4</v>
      </c>
    </row>
    <row r="486" spans="1:6" x14ac:dyDescent="0.2">
      <c r="A486" s="49" t="s">
        <v>123</v>
      </c>
      <c r="B486" s="70" t="s">
        <v>25</v>
      </c>
      <c r="C486" s="71">
        <v>15</v>
      </c>
      <c r="D486" s="72">
        <v>2994162</v>
      </c>
      <c r="E486" s="72">
        <v>179650</v>
      </c>
      <c r="F486" s="73">
        <v>2.4781646245711919E-4</v>
      </c>
    </row>
    <row r="487" spans="1:6" x14ac:dyDescent="0.2">
      <c r="A487" s="49" t="s">
        <v>123</v>
      </c>
      <c r="B487" s="70" t="s">
        <v>53</v>
      </c>
      <c r="C487" s="71">
        <v>289</v>
      </c>
      <c r="D487" s="72">
        <v>22803226</v>
      </c>
      <c r="E487" s="72">
        <v>1363539</v>
      </c>
      <c r="F487" s="73">
        <v>1.8809207425678697E-3</v>
      </c>
    </row>
    <row r="488" spans="1:6" x14ac:dyDescent="0.2">
      <c r="A488" s="49" t="s">
        <v>328</v>
      </c>
      <c r="B488" s="70" t="s">
        <v>5</v>
      </c>
      <c r="C488" s="71" t="s">
        <v>785</v>
      </c>
      <c r="D488" s="72" t="s">
        <v>785</v>
      </c>
      <c r="E488" s="72" t="s">
        <v>785</v>
      </c>
      <c r="F488" s="73" t="s">
        <v>785</v>
      </c>
    </row>
    <row r="489" spans="1:6" x14ac:dyDescent="0.2">
      <c r="A489" s="49" t="s">
        <v>328</v>
      </c>
      <c r="B489" s="70" t="s">
        <v>1</v>
      </c>
      <c r="C489" s="71">
        <v>6</v>
      </c>
      <c r="D489" s="72">
        <v>1389711</v>
      </c>
      <c r="E489" s="72">
        <v>83383</v>
      </c>
      <c r="F489" s="73">
        <v>1.150218763654994E-4</v>
      </c>
    </row>
    <row r="490" spans="1:6" x14ac:dyDescent="0.2">
      <c r="A490" s="49" t="s">
        <v>328</v>
      </c>
      <c r="B490" s="70" t="s">
        <v>786</v>
      </c>
      <c r="C490" s="71">
        <v>22</v>
      </c>
      <c r="D490" s="72">
        <v>1332518</v>
      </c>
      <c r="E490" s="72">
        <v>79951</v>
      </c>
      <c r="F490" s="73">
        <v>1.1028763701591503E-4</v>
      </c>
    </row>
    <row r="491" spans="1:6" x14ac:dyDescent="0.2">
      <c r="A491" s="49" t="s">
        <v>328</v>
      </c>
      <c r="B491" s="70" t="s">
        <v>3</v>
      </c>
      <c r="C491" s="71">
        <v>11</v>
      </c>
      <c r="D491" s="72">
        <v>3627839</v>
      </c>
      <c r="E491" s="72">
        <v>217670</v>
      </c>
      <c r="F491" s="73">
        <v>3.0026278532168732E-4</v>
      </c>
    </row>
    <row r="492" spans="1:6" x14ac:dyDescent="0.2">
      <c r="A492" s="49" t="s">
        <v>328</v>
      </c>
      <c r="B492" s="70" t="s">
        <v>2</v>
      </c>
      <c r="C492" s="71">
        <v>5</v>
      </c>
      <c r="D492" s="72">
        <v>370950</v>
      </c>
      <c r="E492" s="72">
        <v>22257</v>
      </c>
      <c r="F492" s="73">
        <v>3.070220431343224E-5</v>
      </c>
    </row>
    <row r="493" spans="1:6" x14ac:dyDescent="0.2">
      <c r="A493" s="49" t="s">
        <v>328</v>
      </c>
      <c r="B493" s="70" t="s">
        <v>6</v>
      </c>
      <c r="C493" s="71" t="s">
        <v>785</v>
      </c>
      <c r="D493" s="72" t="s">
        <v>785</v>
      </c>
      <c r="E493" s="72" t="s">
        <v>785</v>
      </c>
      <c r="F493" s="73" t="s">
        <v>785</v>
      </c>
    </row>
    <row r="494" spans="1:6" x14ac:dyDescent="0.2">
      <c r="A494" s="49" t="s">
        <v>328</v>
      </c>
      <c r="B494" s="70" t="s">
        <v>10</v>
      </c>
      <c r="C494" s="71">
        <v>66</v>
      </c>
      <c r="D494" s="72">
        <v>2823769</v>
      </c>
      <c r="E494" s="72">
        <v>169426</v>
      </c>
      <c r="F494" s="73">
        <v>2.3371306411500067E-4</v>
      </c>
    </row>
    <row r="495" spans="1:6" x14ac:dyDescent="0.2">
      <c r="A495" s="49" t="s">
        <v>328</v>
      </c>
      <c r="B495" s="70" t="s">
        <v>4</v>
      </c>
      <c r="C495" s="71">
        <v>11</v>
      </c>
      <c r="D495" s="72">
        <v>234487</v>
      </c>
      <c r="E495" s="72">
        <v>14069</v>
      </c>
      <c r="F495" s="73">
        <v>1.9407346564482101E-5</v>
      </c>
    </row>
    <row r="496" spans="1:6" x14ac:dyDescent="0.2">
      <c r="A496" s="49" t="s">
        <v>328</v>
      </c>
      <c r="B496" s="70" t="s">
        <v>787</v>
      </c>
      <c r="C496" s="71">
        <v>129</v>
      </c>
      <c r="D496" s="72">
        <v>2628279</v>
      </c>
      <c r="E496" s="72">
        <v>156362</v>
      </c>
      <c r="F496" s="73">
        <v>2.1569205512229371E-4</v>
      </c>
    </row>
    <row r="497" spans="1:6" x14ac:dyDescent="0.2">
      <c r="A497" s="49" t="s">
        <v>328</v>
      </c>
      <c r="B497" s="70" t="s">
        <v>8</v>
      </c>
      <c r="C497" s="71">
        <v>41</v>
      </c>
      <c r="D497" s="72">
        <v>434790</v>
      </c>
      <c r="E497" s="72">
        <v>26087</v>
      </c>
      <c r="F497" s="73">
        <v>3.5985460930246969E-5</v>
      </c>
    </row>
    <row r="498" spans="1:6" x14ac:dyDescent="0.2">
      <c r="A498" s="49" t="s">
        <v>328</v>
      </c>
      <c r="B498" s="70" t="s">
        <v>788</v>
      </c>
      <c r="C498" s="71">
        <v>31</v>
      </c>
      <c r="D498" s="72">
        <v>1920535</v>
      </c>
      <c r="E498" s="72">
        <v>115232</v>
      </c>
      <c r="F498" s="73">
        <v>1.5895567270725721E-4</v>
      </c>
    </row>
    <row r="499" spans="1:6" x14ac:dyDescent="0.2">
      <c r="A499" s="49" t="s">
        <v>328</v>
      </c>
      <c r="B499" s="70" t="s">
        <v>25</v>
      </c>
      <c r="C499" s="71">
        <v>26</v>
      </c>
      <c r="D499" s="72">
        <v>5099145</v>
      </c>
      <c r="E499" s="72">
        <v>305877</v>
      </c>
      <c r="F499" s="73">
        <v>4.2193908203170741E-4</v>
      </c>
    </row>
    <row r="500" spans="1:6" x14ac:dyDescent="0.2">
      <c r="A500" s="49" t="s">
        <v>328</v>
      </c>
      <c r="B500" s="70" t="s">
        <v>53</v>
      </c>
      <c r="C500" s="71">
        <v>355</v>
      </c>
      <c r="D500" s="72">
        <v>19999177</v>
      </c>
      <c r="E500" s="72">
        <v>1198544</v>
      </c>
      <c r="F500" s="73">
        <v>1.6533199787320092E-3</v>
      </c>
    </row>
    <row r="501" spans="1:6" x14ac:dyDescent="0.2">
      <c r="A501" s="49" t="s">
        <v>336</v>
      </c>
      <c r="B501" s="70" t="s">
        <v>5</v>
      </c>
      <c r="C501" s="71">
        <v>6</v>
      </c>
      <c r="D501" s="72">
        <v>174947</v>
      </c>
      <c r="E501" s="72">
        <v>10497</v>
      </c>
      <c r="F501" s="73">
        <v>1.4479985563108155E-5</v>
      </c>
    </row>
    <row r="502" spans="1:6" x14ac:dyDescent="0.2">
      <c r="A502" s="49" t="s">
        <v>336</v>
      </c>
      <c r="B502" s="70" t="s">
        <v>1</v>
      </c>
      <c r="C502" s="71">
        <v>9</v>
      </c>
      <c r="D502" s="72">
        <v>1230527</v>
      </c>
      <c r="E502" s="72">
        <v>73832</v>
      </c>
      <c r="F502" s="73">
        <v>1.0184684139234078E-4</v>
      </c>
    </row>
    <row r="503" spans="1:6" x14ac:dyDescent="0.2">
      <c r="A503" s="49" t="s">
        <v>336</v>
      </c>
      <c r="B503" s="70" t="s">
        <v>786</v>
      </c>
      <c r="C503" s="71">
        <v>30</v>
      </c>
      <c r="D503" s="72">
        <v>1941479</v>
      </c>
      <c r="E503" s="72">
        <v>115889</v>
      </c>
      <c r="F503" s="73">
        <v>1.5986196503029826E-4</v>
      </c>
    </row>
    <row r="504" spans="1:6" x14ac:dyDescent="0.2">
      <c r="A504" s="49" t="s">
        <v>336</v>
      </c>
      <c r="B504" s="70" t="s">
        <v>3</v>
      </c>
      <c r="C504" s="71">
        <v>9</v>
      </c>
      <c r="D504" s="72">
        <v>2449784</v>
      </c>
      <c r="E504" s="72">
        <v>146987</v>
      </c>
      <c r="F504" s="73">
        <v>2.0275980165424199E-4</v>
      </c>
    </row>
    <row r="505" spans="1:6" x14ac:dyDescent="0.2">
      <c r="A505" s="49" t="s">
        <v>336</v>
      </c>
      <c r="B505" s="70" t="s">
        <v>2</v>
      </c>
      <c r="C505" s="71" t="s">
        <v>785</v>
      </c>
      <c r="D505" s="72" t="s">
        <v>785</v>
      </c>
      <c r="E505" s="72" t="s">
        <v>785</v>
      </c>
      <c r="F505" s="73" t="s">
        <v>785</v>
      </c>
    </row>
    <row r="506" spans="1:6" x14ac:dyDescent="0.2">
      <c r="A506" s="49" t="s">
        <v>336</v>
      </c>
      <c r="B506" s="70" t="s">
        <v>6</v>
      </c>
      <c r="C506" s="71" t="s">
        <v>785</v>
      </c>
      <c r="D506" s="72" t="s">
        <v>785</v>
      </c>
      <c r="E506" s="72" t="s">
        <v>785</v>
      </c>
      <c r="F506" s="73" t="s">
        <v>785</v>
      </c>
    </row>
    <row r="507" spans="1:6" x14ac:dyDescent="0.2">
      <c r="A507" s="49" t="s">
        <v>336</v>
      </c>
      <c r="B507" s="70" t="s">
        <v>10</v>
      </c>
      <c r="C507" s="71">
        <v>68</v>
      </c>
      <c r="D507" s="72">
        <v>2615461</v>
      </c>
      <c r="E507" s="72">
        <v>156928</v>
      </c>
      <c r="F507" s="73">
        <v>2.1647281837167156E-4</v>
      </c>
    </row>
    <row r="508" spans="1:6" x14ac:dyDescent="0.2">
      <c r="A508" s="49" t="s">
        <v>336</v>
      </c>
      <c r="B508" s="70" t="s">
        <v>4</v>
      </c>
      <c r="C508" s="71">
        <v>8</v>
      </c>
      <c r="D508" s="72">
        <v>666575</v>
      </c>
      <c r="E508" s="72">
        <v>39995</v>
      </c>
      <c r="F508" s="73">
        <v>5.5170717595171058E-5</v>
      </c>
    </row>
    <row r="509" spans="1:6" x14ac:dyDescent="0.2">
      <c r="A509" s="49" t="s">
        <v>336</v>
      </c>
      <c r="B509" s="70" t="s">
        <v>787</v>
      </c>
      <c r="C509" s="71">
        <v>129</v>
      </c>
      <c r="D509" s="72">
        <v>2619398</v>
      </c>
      <c r="E509" s="72">
        <v>155476</v>
      </c>
      <c r="F509" s="73">
        <v>2.144698709545397E-4</v>
      </c>
    </row>
    <row r="510" spans="1:6" x14ac:dyDescent="0.2">
      <c r="A510" s="49" t="s">
        <v>336</v>
      </c>
      <c r="B510" s="70" t="s">
        <v>8</v>
      </c>
      <c r="C510" s="71">
        <v>54</v>
      </c>
      <c r="D510" s="72">
        <v>2494695</v>
      </c>
      <c r="E510" s="72">
        <v>149682</v>
      </c>
      <c r="F510" s="73">
        <v>2.0647739345119127E-4</v>
      </c>
    </row>
    <row r="511" spans="1:6" x14ac:dyDescent="0.2">
      <c r="A511" s="49" t="s">
        <v>336</v>
      </c>
      <c r="B511" s="70" t="s">
        <v>788</v>
      </c>
      <c r="C511" s="71">
        <v>36</v>
      </c>
      <c r="D511" s="72">
        <v>2820027</v>
      </c>
      <c r="E511" s="72">
        <v>169202</v>
      </c>
      <c r="F511" s="73">
        <v>2.3340406947213737E-4</v>
      </c>
    </row>
    <row r="512" spans="1:6" x14ac:dyDescent="0.2">
      <c r="A512" s="49" t="s">
        <v>336</v>
      </c>
      <c r="B512" s="70" t="s">
        <v>25</v>
      </c>
      <c r="C512" s="71">
        <v>14</v>
      </c>
      <c r="D512" s="72">
        <v>2839727</v>
      </c>
      <c r="E512" s="72">
        <v>170384</v>
      </c>
      <c r="F512" s="73">
        <v>2.3503456798938931E-4</v>
      </c>
    </row>
    <row r="513" spans="1:6" x14ac:dyDescent="0.2">
      <c r="A513" s="49" t="s">
        <v>336</v>
      </c>
      <c r="B513" s="70" t="s">
        <v>53</v>
      </c>
      <c r="C513" s="71">
        <v>370</v>
      </c>
      <c r="D513" s="72">
        <v>21077469</v>
      </c>
      <c r="E513" s="72">
        <v>1262361</v>
      </c>
      <c r="F513" s="73">
        <v>1.7413517248195459E-3</v>
      </c>
    </row>
    <row r="514" spans="1:6" x14ac:dyDescent="0.2">
      <c r="A514" s="49" t="s">
        <v>343</v>
      </c>
      <c r="B514" s="70" t="s">
        <v>5</v>
      </c>
      <c r="C514" s="71" t="s">
        <v>785</v>
      </c>
      <c r="D514" s="72" t="s">
        <v>785</v>
      </c>
      <c r="E514" s="72" t="s">
        <v>785</v>
      </c>
      <c r="F514" s="73" t="s">
        <v>785</v>
      </c>
    </row>
    <row r="515" spans="1:6" x14ac:dyDescent="0.2">
      <c r="A515" s="49" t="s">
        <v>343</v>
      </c>
      <c r="B515" s="70" t="s">
        <v>1</v>
      </c>
      <c r="C515" s="71">
        <v>9</v>
      </c>
      <c r="D515" s="72">
        <v>2893298</v>
      </c>
      <c r="E515" s="72">
        <v>173598</v>
      </c>
      <c r="F515" s="73">
        <v>2.3946808933832992E-4</v>
      </c>
    </row>
    <row r="516" spans="1:6" x14ac:dyDescent="0.2">
      <c r="A516" s="49" t="s">
        <v>343</v>
      </c>
      <c r="B516" s="70" t="s">
        <v>786</v>
      </c>
      <c r="C516" s="71">
        <v>25</v>
      </c>
      <c r="D516" s="72">
        <v>3240241</v>
      </c>
      <c r="E516" s="72">
        <v>194414</v>
      </c>
      <c r="F516" s="73">
        <v>2.6818252007869951E-4</v>
      </c>
    </row>
    <row r="517" spans="1:6" x14ac:dyDescent="0.2">
      <c r="A517" s="49" t="s">
        <v>343</v>
      </c>
      <c r="B517" s="70" t="s">
        <v>3</v>
      </c>
      <c r="C517" s="71">
        <v>19</v>
      </c>
      <c r="D517" s="72">
        <v>8050182</v>
      </c>
      <c r="E517" s="72">
        <v>483011</v>
      </c>
      <c r="F517" s="73">
        <v>6.6628487251809397E-4</v>
      </c>
    </row>
    <row r="518" spans="1:6" x14ac:dyDescent="0.2">
      <c r="A518" s="49" t="s">
        <v>343</v>
      </c>
      <c r="B518" s="70" t="s">
        <v>2</v>
      </c>
      <c r="C518" s="71" t="s">
        <v>785</v>
      </c>
      <c r="D518" s="72" t="s">
        <v>785</v>
      </c>
      <c r="E518" s="72" t="s">
        <v>785</v>
      </c>
      <c r="F518" s="73" t="s">
        <v>785</v>
      </c>
    </row>
    <row r="519" spans="1:6" x14ac:dyDescent="0.2">
      <c r="A519" s="49" t="s">
        <v>343</v>
      </c>
      <c r="B519" s="70" t="s">
        <v>6</v>
      </c>
      <c r="C519" s="71">
        <v>7</v>
      </c>
      <c r="D519" s="72">
        <v>244721</v>
      </c>
      <c r="E519" s="72">
        <v>14683</v>
      </c>
      <c r="F519" s="73">
        <v>2.025432295161637E-5</v>
      </c>
    </row>
    <row r="520" spans="1:6" x14ac:dyDescent="0.2">
      <c r="A520" s="49" t="s">
        <v>343</v>
      </c>
      <c r="B520" s="70" t="s">
        <v>10</v>
      </c>
      <c r="C520" s="71">
        <v>68</v>
      </c>
      <c r="D520" s="72">
        <v>3746575</v>
      </c>
      <c r="E520" s="72">
        <v>224795</v>
      </c>
      <c r="F520" s="73">
        <v>3.1009129795740665E-4</v>
      </c>
    </row>
    <row r="521" spans="1:6" x14ac:dyDescent="0.2">
      <c r="A521" s="49" t="s">
        <v>343</v>
      </c>
      <c r="B521" s="70" t="s">
        <v>4</v>
      </c>
      <c r="C521" s="71">
        <v>8</v>
      </c>
      <c r="D521" s="72">
        <v>2459619</v>
      </c>
      <c r="E521" s="72">
        <v>147577</v>
      </c>
      <c r="F521" s="73">
        <v>2.0357367147249804E-4</v>
      </c>
    </row>
    <row r="522" spans="1:6" x14ac:dyDescent="0.2">
      <c r="A522" s="49" t="s">
        <v>343</v>
      </c>
      <c r="B522" s="70" t="s">
        <v>787</v>
      </c>
      <c r="C522" s="71">
        <v>157</v>
      </c>
      <c r="D522" s="72">
        <v>3747051</v>
      </c>
      <c r="E522" s="72">
        <v>219648</v>
      </c>
      <c r="F522" s="73">
        <v>3.0299131837339998E-4</v>
      </c>
    </row>
    <row r="523" spans="1:6" x14ac:dyDescent="0.2">
      <c r="A523" s="49" t="s">
        <v>343</v>
      </c>
      <c r="B523" s="70" t="s">
        <v>8</v>
      </c>
      <c r="C523" s="71">
        <v>65</v>
      </c>
      <c r="D523" s="72">
        <v>1788064</v>
      </c>
      <c r="E523" s="72">
        <v>107143</v>
      </c>
      <c r="F523" s="73">
        <v>1.4779737955492969E-4</v>
      </c>
    </row>
    <row r="524" spans="1:6" x14ac:dyDescent="0.2">
      <c r="A524" s="49" t="s">
        <v>343</v>
      </c>
      <c r="B524" s="70" t="s">
        <v>788</v>
      </c>
      <c r="C524" s="71">
        <v>40</v>
      </c>
      <c r="D524" s="72">
        <v>3065278</v>
      </c>
      <c r="E524" s="72">
        <v>183917</v>
      </c>
      <c r="F524" s="73">
        <v>2.5370253451559137E-4</v>
      </c>
    </row>
    <row r="525" spans="1:6" x14ac:dyDescent="0.2">
      <c r="A525" s="49" t="s">
        <v>343</v>
      </c>
      <c r="B525" s="70" t="s">
        <v>25</v>
      </c>
      <c r="C525" s="71">
        <v>24</v>
      </c>
      <c r="D525" s="72">
        <v>2434619</v>
      </c>
      <c r="E525" s="72">
        <v>146077</v>
      </c>
      <c r="F525" s="73">
        <v>2.0150451091760979E-4</v>
      </c>
    </row>
    <row r="526" spans="1:6" x14ac:dyDescent="0.2">
      <c r="A526" s="49" t="s">
        <v>343</v>
      </c>
      <c r="B526" s="70" t="s">
        <v>53</v>
      </c>
      <c r="C526" s="71">
        <v>429</v>
      </c>
      <c r="D526" s="72">
        <v>32535615</v>
      </c>
      <c r="E526" s="72">
        <v>1946821</v>
      </c>
      <c r="F526" s="73">
        <v>2.6855234804187655E-3</v>
      </c>
    </row>
    <row r="527" spans="1:6" x14ac:dyDescent="0.2">
      <c r="A527" s="49" t="s">
        <v>351</v>
      </c>
      <c r="B527" s="70" t="s">
        <v>5</v>
      </c>
      <c r="C527" s="71">
        <v>6</v>
      </c>
      <c r="D527" s="72">
        <v>108494</v>
      </c>
      <c r="E527" s="72">
        <v>6510</v>
      </c>
      <c r="F527" s="73">
        <v>8.9801568082151168E-6</v>
      </c>
    </row>
    <row r="528" spans="1:6" x14ac:dyDescent="0.2">
      <c r="A528" s="49" t="s">
        <v>351</v>
      </c>
      <c r="B528" s="70" t="s">
        <v>1</v>
      </c>
      <c r="C528" s="71" t="s">
        <v>785</v>
      </c>
      <c r="D528" s="72" t="s">
        <v>785</v>
      </c>
      <c r="E528" s="72" t="s">
        <v>785</v>
      </c>
      <c r="F528" s="73" t="s">
        <v>785</v>
      </c>
    </row>
    <row r="529" spans="1:6" x14ac:dyDescent="0.2">
      <c r="A529" s="49" t="s">
        <v>351</v>
      </c>
      <c r="B529" s="70" t="s">
        <v>786</v>
      </c>
      <c r="C529" s="71">
        <v>22</v>
      </c>
      <c r="D529" s="72">
        <v>841961</v>
      </c>
      <c r="E529" s="72">
        <v>50518</v>
      </c>
      <c r="F529" s="73">
        <v>6.9686568607897281E-5</v>
      </c>
    </row>
    <row r="530" spans="1:6" x14ac:dyDescent="0.2">
      <c r="A530" s="49" t="s">
        <v>351</v>
      </c>
      <c r="B530" s="70" t="s">
        <v>3</v>
      </c>
      <c r="C530" s="71">
        <v>14</v>
      </c>
      <c r="D530" s="72">
        <v>4518090</v>
      </c>
      <c r="E530" s="72">
        <v>271085</v>
      </c>
      <c r="F530" s="73">
        <v>3.7394559268125882E-4</v>
      </c>
    </row>
    <row r="531" spans="1:6" x14ac:dyDescent="0.2">
      <c r="A531" s="49" t="s">
        <v>351</v>
      </c>
      <c r="B531" s="70" t="s">
        <v>2</v>
      </c>
      <c r="C531" s="71" t="s">
        <v>785</v>
      </c>
      <c r="D531" s="72" t="s">
        <v>785</v>
      </c>
      <c r="E531" s="72" t="s">
        <v>785</v>
      </c>
      <c r="F531" s="73" t="s">
        <v>785</v>
      </c>
    </row>
    <row r="532" spans="1:6" x14ac:dyDescent="0.2">
      <c r="A532" s="49" t="s">
        <v>351</v>
      </c>
      <c r="B532" s="70" t="s">
        <v>6</v>
      </c>
      <c r="C532" s="71" t="s">
        <v>785</v>
      </c>
      <c r="D532" s="72" t="s">
        <v>785</v>
      </c>
      <c r="E532" s="72" t="s">
        <v>785</v>
      </c>
      <c r="F532" s="73" t="s">
        <v>785</v>
      </c>
    </row>
    <row r="533" spans="1:6" x14ac:dyDescent="0.2">
      <c r="A533" s="49" t="s">
        <v>351</v>
      </c>
      <c r="B533" s="70" t="s">
        <v>10</v>
      </c>
      <c r="C533" s="71">
        <v>72</v>
      </c>
      <c r="D533" s="72">
        <v>21270145</v>
      </c>
      <c r="E533" s="72">
        <v>1276209</v>
      </c>
      <c r="F533" s="73">
        <v>1.7604542150622745E-3</v>
      </c>
    </row>
    <row r="534" spans="1:6" x14ac:dyDescent="0.2">
      <c r="A534" s="49" t="s">
        <v>351</v>
      </c>
      <c r="B534" s="70" t="s">
        <v>4</v>
      </c>
      <c r="C534" s="71">
        <v>19</v>
      </c>
      <c r="D534" s="72">
        <v>3102610</v>
      </c>
      <c r="E534" s="72">
        <v>186157</v>
      </c>
      <c r="F534" s="73">
        <v>2.5679248094422449E-4</v>
      </c>
    </row>
    <row r="535" spans="1:6" x14ac:dyDescent="0.2">
      <c r="A535" s="49" t="s">
        <v>351</v>
      </c>
      <c r="B535" s="70" t="s">
        <v>787</v>
      </c>
      <c r="C535" s="71">
        <v>118</v>
      </c>
      <c r="D535" s="72">
        <v>3042296</v>
      </c>
      <c r="E535" s="72">
        <v>180855</v>
      </c>
      <c r="F535" s="73">
        <v>2.4947868810287939E-4</v>
      </c>
    </row>
    <row r="536" spans="1:6" x14ac:dyDescent="0.2">
      <c r="A536" s="49" t="s">
        <v>351</v>
      </c>
      <c r="B536" s="70" t="s">
        <v>8</v>
      </c>
      <c r="C536" s="71">
        <v>43</v>
      </c>
      <c r="D536" s="72">
        <v>1032877</v>
      </c>
      <c r="E536" s="72">
        <v>61973</v>
      </c>
      <c r="F536" s="73">
        <v>8.5488058045394072E-5</v>
      </c>
    </row>
    <row r="537" spans="1:6" x14ac:dyDescent="0.2">
      <c r="A537" s="49" t="s">
        <v>351</v>
      </c>
      <c r="B537" s="70" t="s">
        <v>788</v>
      </c>
      <c r="C537" s="71">
        <v>31</v>
      </c>
      <c r="D537" s="72">
        <v>1285524</v>
      </c>
      <c r="E537" s="72">
        <v>77131</v>
      </c>
      <c r="F537" s="73">
        <v>1.0639761517272506E-4</v>
      </c>
    </row>
    <row r="538" spans="1:6" x14ac:dyDescent="0.2">
      <c r="A538" s="49" t="s">
        <v>351</v>
      </c>
      <c r="B538" s="70" t="s">
        <v>25</v>
      </c>
      <c r="C538" s="71">
        <v>25</v>
      </c>
      <c r="D538" s="72">
        <v>2152513</v>
      </c>
      <c r="E538" s="72">
        <v>129151</v>
      </c>
      <c r="F538" s="73">
        <v>1.7815610321625047E-4</v>
      </c>
    </row>
    <row r="539" spans="1:6" x14ac:dyDescent="0.2">
      <c r="A539" s="49" t="s">
        <v>351</v>
      </c>
      <c r="B539" s="70" t="s">
        <v>53</v>
      </c>
      <c r="C539" s="71">
        <v>358</v>
      </c>
      <c r="D539" s="72">
        <v>38616378</v>
      </c>
      <c r="E539" s="72">
        <v>2315300</v>
      </c>
      <c r="F539" s="73">
        <v>3.1938182884885501E-3</v>
      </c>
    </row>
    <row r="540" spans="1:6" x14ac:dyDescent="0.2">
      <c r="A540" s="49" t="s">
        <v>359</v>
      </c>
      <c r="B540" s="70" t="s">
        <v>5</v>
      </c>
      <c r="C540" s="71">
        <v>9</v>
      </c>
      <c r="D540" s="72">
        <v>274852</v>
      </c>
      <c r="E540" s="72">
        <v>16491</v>
      </c>
      <c r="F540" s="73">
        <v>2.2748351140441705E-5</v>
      </c>
    </row>
    <row r="541" spans="1:6" x14ac:dyDescent="0.2">
      <c r="A541" s="49" t="s">
        <v>359</v>
      </c>
      <c r="B541" s="70" t="s">
        <v>1</v>
      </c>
      <c r="C541" s="71">
        <v>15</v>
      </c>
      <c r="D541" s="72">
        <v>1449662</v>
      </c>
      <c r="E541" s="72">
        <v>86980</v>
      </c>
      <c r="F541" s="73">
        <v>1.1998372337612149E-4</v>
      </c>
    </row>
    <row r="542" spans="1:6" x14ac:dyDescent="0.2">
      <c r="A542" s="49" t="s">
        <v>359</v>
      </c>
      <c r="B542" s="70" t="s">
        <v>786</v>
      </c>
      <c r="C542" s="71">
        <v>36</v>
      </c>
      <c r="D542" s="72">
        <v>3527143</v>
      </c>
      <c r="E542" s="72">
        <v>211629</v>
      </c>
      <c r="F542" s="73">
        <v>2.9192958604696726E-4</v>
      </c>
    </row>
    <row r="543" spans="1:6" x14ac:dyDescent="0.2">
      <c r="A543" s="49" t="s">
        <v>359</v>
      </c>
      <c r="B543" s="70" t="s">
        <v>3</v>
      </c>
      <c r="C543" s="71">
        <v>16</v>
      </c>
      <c r="D543" s="72">
        <v>6295269</v>
      </c>
      <c r="E543" s="72">
        <v>377716</v>
      </c>
      <c r="F543" s="73">
        <v>5.2103669876678662E-4</v>
      </c>
    </row>
    <row r="544" spans="1:6" x14ac:dyDescent="0.2">
      <c r="A544" s="49" t="s">
        <v>359</v>
      </c>
      <c r="B544" s="70" t="s">
        <v>2</v>
      </c>
      <c r="C544" s="71">
        <v>7</v>
      </c>
      <c r="D544" s="72">
        <v>7177164</v>
      </c>
      <c r="E544" s="72">
        <v>430630</v>
      </c>
      <c r="F544" s="73">
        <v>5.9402840650102547E-4</v>
      </c>
    </row>
    <row r="545" spans="1:6" x14ac:dyDescent="0.2">
      <c r="A545" s="49" t="s">
        <v>359</v>
      </c>
      <c r="B545" s="70" t="s">
        <v>6</v>
      </c>
      <c r="C545" s="71">
        <v>8</v>
      </c>
      <c r="D545" s="72">
        <v>1540955</v>
      </c>
      <c r="E545" s="72">
        <v>92457</v>
      </c>
      <c r="F545" s="73">
        <v>1.2753891828220354E-4</v>
      </c>
    </row>
    <row r="546" spans="1:6" x14ac:dyDescent="0.2">
      <c r="A546" s="49" t="s">
        <v>359</v>
      </c>
      <c r="B546" s="70" t="s">
        <v>10</v>
      </c>
      <c r="C546" s="71">
        <v>108</v>
      </c>
      <c r="D546" s="72">
        <v>5732274</v>
      </c>
      <c r="E546" s="72">
        <v>343936</v>
      </c>
      <c r="F546" s="73">
        <v>4.7443920307070267E-4</v>
      </c>
    </row>
    <row r="547" spans="1:6" x14ac:dyDescent="0.2">
      <c r="A547" s="49" t="s">
        <v>359</v>
      </c>
      <c r="B547" s="70" t="s">
        <v>4</v>
      </c>
      <c r="C547" s="71">
        <v>19</v>
      </c>
      <c r="D547" s="72">
        <v>2950958</v>
      </c>
      <c r="E547" s="72">
        <v>177057</v>
      </c>
      <c r="F547" s="73">
        <v>2.4423957357790229E-4</v>
      </c>
    </row>
    <row r="548" spans="1:6" x14ac:dyDescent="0.2">
      <c r="A548" s="49" t="s">
        <v>359</v>
      </c>
      <c r="B548" s="70" t="s">
        <v>787</v>
      </c>
      <c r="C548" s="71">
        <v>219</v>
      </c>
      <c r="D548" s="72">
        <v>6186861</v>
      </c>
      <c r="E548" s="72">
        <v>366275</v>
      </c>
      <c r="F548" s="73">
        <v>5.0525452149446882E-4</v>
      </c>
    </row>
    <row r="549" spans="1:6" x14ac:dyDescent="0.2">
      <c r="A549" s="49" t="s">
        <v>359</v>
      </c>
      <c r="B549" s="70" t="s">
        <v>8</v>
      </c>
      <c r="C549" s="71">
        <v>70</v>
      </c>
      <c r="D549" s="72">
        <v>1099798</v>
      </c>
      <c r="E549" s="72">
        <v>65988</v>
      </c>
      <c r="F549" s="73">
        <v>9.102651113064503E-5</v>
      </c>
    </row>
    <row r="550" spans="1:6" x14ac:dyDescent="0.2">
      <c r="A550" s="49" t="s">
        <v>359</v>
      </c>
      <c r="B550" s="70" t="s">
        <v>788</v>
      </c>
      <c r="C550" s="71">
        <v>50</v>
      </c>
      <c r="D550" s="72">
        <v>3202355</v>
      </c>
      <c r="E550" s="72">
        <v>192141</v>
      </c>
      <c r="F550" s="73">
        <v>2.6504705211785877E-4</v>
      </c>
    </row>
    <row r="551" spans="1:6" x14ac:dyDescent="0.2">
      <c r="A551" s="49" t="s">
        <v>359</v>
      </c>
      <c r="B551" s="70" t="s">
        <v>25</v>
      </c>
      <c r="C551" s="71">
        <v>39</v>
      </c>
      <c r="D551" s="72">
        <v>8641503</v>
      </c>
      <c r="E551" s="72">
        <v>518490</v>
      </c>
      <c r="F551" s="73">
        <v>7.1522603740268144E-4</v>
      </c>
    </row>
    <row r="552" spans="1:6" x14ac:dyDescent="0.2">
      <c r="A552" s="49" t="s">
        <v>359</v>
      </c>
      <c r="B552" s="70" t="s">
        <v>53</v>
      </c>
      <c r="C552" s="71">
        <v>596</v>
      </c>
      <c r="D552" s="72">
        <v>48078794</v>
      </c>
      <c r="E552" s="72">
        <v>2879791</v>
      </c>
      <c r="F552" s="73">
        <v>3.9724999623481751E-3</v>
      </c>
    </row>
    <row r="553" spans="1:6" x14ac:dyDescent="0.2">
      <c r="A553" s="49" t="s">
        <v>367</v>
      </c>
      <c r="B553" s="70" t="s">
        <v>5</v>
      </c>
      <c r="C553" s="71" t="s">
        <v>785</v>
      </c>
      <c r="D553" s="72" t="s">
        <v>785</v>
      </c>
      <c r="E553" s="72" t="s">
        <v>785</v>
      </c>
      <c r="F553" s="73" t="s">
        <v>785</v>
      </c>
    </row>
    <row r="554" spans="1:6" x14ac:dyDescent="0.2">
      <c r="A554" s="49" t="s">
        <v>367</v>
      </c>
      <c r="B554" s="70" t="s">
        <v>1</v>
      </c>
      <c r="C554" s="71">
        <v>9</v>
      </c>
      <c r="D554" s="72">
        <v>1681488</v>
      </c>
      <c r="E554" s="72">
        <v>100889</v>
      </c>
      <c r="F554" s="73">
        <v>1.3917035948141551E-4</v>
      </c>
    </row>
    <row r="555" spans="1:6" x14ac:dyDescent="0.2">
      <c r="A555" s="49" t="s">
        <v>367</v>
      </c>
      <c r="B555" s="70" t="s">
        <v>786</v>
      </c>
      <c r="C555" s="71">
        <v>32</v>
      </c>
      <c r="D555" s="72">
        <v>3670257</v>
      </c>
      <c r="E555" s="72">
        <v>220215</v>
      </c>
      <c r="F555" s="73">
        <v>3.0377346106314775E-4</v>
      </c>
    </row>
    <row r="556" spans="1:6" x14ac:dyDescent="0.2">
      <c r="A556" s="49" t="s">
        <v>367</v>
      </c>
      <c r="B556" s="70" t="s">
        <v>3</v>
      </c>
      <c r="C556" s="71">
        <v>19</v>
      </c>
      <c r="D556" s="72">
        <v>3686343</v>
      </c>
      <c r="E556" s="72">
        <v>221181</v>
      </c>
      <c r="F556" s="73">
        <v>3.0510600046049582E-4</v>
      </c>
    </row>
    <row r="557" spans="1:6" x14ac:dyDescent="0.2">
      <c r="A557" s="49" t="s">
        <v>367</v>
      </c>
      <c r="B557" s="70" t="s">
        <v>2</v>
      </c>
      <c r="C557" s="71">
        <v>5</v>
      </c>
      <c r="D557" s="72">
        <v>787471</v>
      </c>
      <c r="E557" s="72">
        <v>47248</v>
      </c>
      <c r="F557" s="73">
        <v>6.5175798598240839E-5</v>
      </c>
    </row>
    <row r="558" spans="1:6" x14ac:dyDescent="0.2">
      <c r="A558" s="49" t="s">
        <v>367</v>
      </c>
      <c r="B558" s="70" t="s">
        <v>6</v>
      </c>
      <c r="C558" s="71" t="s">
        <v>785</v>
      </c>
      <c r="D558" s="72" t="s">
        <v>785</v>
      </c>
      <c r="E558" s="72" t="s">
        <v>785</v>
      </c>
      <c r="F558" s="73" t="s">
        <v>785</v>
      </c>
    </row>
    <row r="559" spans="1:6" x14ac:dyDescent="0.2">
      <c r="A559" s="49" t="s">
        <v>367</v>
      </c>
      <c r="B559" s="70" t="s">
        <v>10</v>
      </c>
      <c r="C559" s="71">
        <v>49</v>
      </c>
      <c r="D559" s="72">
        <v>1484820</v>
      </c>
      <c r="E559" s="72">
        <v>89089</v>
      </c>
      <c r="F559" s="73">
        <v>1.2289296311629441E-4</v>
      </c>
    </row>
    <row r="560" spans="1:6" x14ac:dyDescent="0.2">
      <c r="A560" s="49" t="s">
        <v>367</v>
      </c>
      <c r="B560" s="70" t="s">
        <v>4</v>
      </c>
      <c r="C560" s="71">
        <v>9</v>
      </c>
      <c r="D560" s="72">
        <v>1879885</v>
      </c>
      <c r="E560" s="72">
        <v>112793</v>
      </c>
      <c r="F560" s="73">
        <v>1.5559121764500885E-4</v>
      </c>
    </row>
    <row r="561" spans="1:6" x14ac:dyDescent="0.2">
      <c r="A561" s="49" t="s">
        <v>367</v>
      </c>
      <c r="B561" s="70" t="s">
        <v>787</v>
      </c>
      <c r="C561" s="71">
        <v>133</v>
      </c>
      <c r="D561" s="72">
        <v>2952151</v>
      </c>
      <c r="E561" s="72">
        <v>174012</v>
      </c>
      <c r="F561" s="73">
        <v>2.4003917765147911E-4</v>
      </c>
    </row>
    <row r="562" spans="1:6" x14ac:dyDescent="0.2">
      <c r="A562" s="49" t="s">
        <v>367</v>
      </c>
      <c r="B562" s="70" t="s">
        <v>8</v>
      </c>
      <c r="C562" s="71">
        <v>58</v>
      </c>
      <c r="D562" s="72">
        <v>1356851</v>
      </c>
      <c r="E562" s="72">
        <v>81411</v>
      </c>
      <c r="F562" s="73">
        <v>1.1230161995600628E-4</v>
      </c>
    </row>
    <row r="563" spans="1:6" x14ac:dyDescent="0.2">
      <c r="A563" s="49" t="s">
        <v>367</v>
      </c>
      <c r="B563" s="70" t="s">
        <v>788</v>
      </c>
      <c r="C563" s="71">
        <v>37</v>
      </c>
      <c r="D563" s="72">
        <v>1794332</v>
      </c>
      <c r="E563" s="72">
        <v>107660</v>
      </c>
      <c r="F563" s="73">
        <v>1.4851055022618119E-4</v>
      </c>
    </row>
    <row r="564" spans="1:6" x14ac:dyDescent="0.2">
      <c r="A564" s="49" t="s">
        <v>367</v>
      </c>
      <c r="B564" s="70" t="s">
        <v>25</v>
      </c>
      <c r="C564" s="71">
        <v>29</v>
      </c>
      <c r="D564" s="72">
        <v>1135610</v>
      </c>
      <c r="E564" s="72">
        <v>68137</v>
      </c>
      <c r="F564" s="73">
        <v>9.3990928485614971E-5</v>
      </c>
    </row>
    <row r="565" spans="1:6" x14ac:dyDescent="0.2">
      <c r="A565" s="49" t="s">
        <v>367</v>
      </c>
      <c r="B565" s="70" t="s">
        <v>53</v>
      </c>
      <c r="C565" s="71">
        <v>390</v>
      </c>
      <c r="D565" s="72">
        <v>21233036</v>
      </c>
      <c r="E565" s="72">
        <v>1270865</v>
      </c>
      <c r="F565" s="73">
        <v>1.7530824857253924E-3</v>
      </c>
    </row>
    <row r="566" spans="1:6" x14ac:dyDescent="0.2">
      <c r="A566" s="49" t="s">
        <v>375</v>
      </c>
      <c r="B566" s="70" t="s">
        <v>5</v>
      </c>
      <c r="C566" s="71">
        <v>11</v>
      </c>
      <c r="D566" s="72">
        <v>721005</v>
      </c>
      <c r="E566" s="72">
        <v>43260</v>
      </c>
      <c r="F566" s="73">
        <v>5.9674590402977875E-5</v>
      </c>
    </row>
    <row r="567" spans="1:6" x14ac:dyDescent="0.2">
      <c r="A567" s="49" t="s">
        <v>375</v>
      </c>
      <c r="B567" s="70" t="s">
        <v>1</v>
      </c>
      <c r="C567" s="71">
        <v>8</v>
      </c>
      <c r="D567" s="72">
        <v>1845492</v>
      </c>
      <c r="E567" s="72">
        <v>110730</v>
      </c>
      <c r="F567" s="73">
        <v>1.5274543216185253E-4</v>
      </c>
    </row>
    <row r="568" spans="1:6" x14ac:dyDescent="0.2">
      <c r="A568" s="49" t="s">
        <v>375</v>
      </c>
      <c r="B568" s="70" t="s">
        <v>786</v>
      </c>
      <c r="C568" s="71">
        <v>37</v>
      </c>
      <c r="D568" s="72">
        <v>4882689</v>
      </c>
      <c r="E568" s="72">
        <v>290133</v>
      </c>
      <c r="F568" s="73">
        <v>4.0022117284760009E-4</v>
      </c>
    </row>
    <row r="569" spans="1:6" x14ac:dyDescent="0.2">
      <c r="A569" s="49" t="s">
        <v>375</v>
      </c>
      <c r="B569" s="70" t="s">
        <v>3</v>
      </c>
      <c r="C569" s="71">
        <v>23</v>
      </c>
      <c r="D569" s="72">
        <v>7433585</v>
      </c>
      <c r="E569" s="72">
        <v>446015</v>
      </c>
      <c r="F569" s="73">
        <v>6.1525109659232955E-4</v>
      </c>
    </row>
    <row r="570" spans="1:6" x14ac:dyDescent="0.2">
      <c r="A570" s="49" t="s">
        <v>375</v>
      </c>
      <c r="B570" s="70" t="s">
        <v>2</v>
      </c>
      <c r="C570" s="71">
        <v>7</v>
      </c>
      <c r="D570" s="72">
        <v>10199752</v>
      </c>
      <c r="E570" s="72">
        <v>611985</v>
      </c>
      <c r="F570" s="73">
        <v>8.4419681478886763E-4</v>
      </c>
    </row>
    <row r="571" spans="1:6" x14ac:dyDescent="0.2">
      <c r="A571" s="49" t="s">
        <v>375</v>
      </c>
      <c r="B571" s="70" t="s">
        <v>6</v>
      </c>
      <c r="C571" s="71">
        <v>7</v>
      </c>
      <c r="D571" s="72">
        <v>694111</v>
      </c>
      <c r="E571" s="72">
        <v>41647</v>
      </c>
      <c r="F571" s="73">
        <v>5.7449553086288017E-5</v>
      </c>
    </row>
    <row r="572" spans="1:6" x14ac:dyDescent="0.2">
      <c r="A572" s="49" t="s">
        <v>375</v>
      </c>
      <c r="B572" s="70" t="s">
        <v>10</v>
      </c>
      <c r="C572" s="71">
        <v>94</v>
      </c>
      <c r="D572" s="72">
        <v>8962975</v>
      </c>
      <c r="E572" s="72">
        <v>537779</v>
      </c>
      <c r="F572" s="73">
        <v>7.4183406269817469E-4</v>
      </c>
    </row>
    <row r="573" spans="1:6" x14ac:dyDescent="0.2">
      <c r="A573" s="49" t="s">
        <v>375</v>
      </c>
      <c r="B573" s="70" t="s">
        <v>4</v>
      </c>
      <c r="C573" s="71">
        <v>16</v>
      </c>
      <c r="D573" s="72">
        <v>1869318</v>
      </c>
      <c r="E573" s="72">
        <v>112159</v>
      </c>
      <c r="F573" s="73">
        <v>1.5471665245047608E-4</v>
      </c>
    </row>
    <row r="574" spans="1:6" x14ac:dyDescent="0.2">
      <c r="A574" s="49" t="s">
        <v>375</v>
      </c>
      <c r="B574" s="70" t="s">
        <v>787</v>
      </c>
      <c r="C574" s="71">
        <v>204</v>
      </c>
      <c r="D574" s="72">
        <v>6394803</v>
      </c>
      <c r="E574" s="72">
        <v>378569</v>
      </c>
      <c r="F574" s="73">
        <v>5.2221336140233308E-4</v>
      </c>
    </row>
    <row r="575" spans="1:6" x14ac:dyDescent="0.2">
      <c r="A575" s="49" t="s">
        <v>375</v>
      </c>
      <c r="B575" s="70" t="s">
        <v>8</v>
      </c>
      <c r="C575" s="71">
        <v>70</v>
      </c>
      <c r="D575" s="72">
        <v>1806573</v>
      </c>
      <c r="E575" s="72">
        <v>108394</v>
      </c>
      <c r="F575" s="73">
        <v>1.4952305945770651E-4</v>
      </c>
    </row>
    <row r="576" spans="1:6" x14ac:dyDescent="0.2">
      <c r="A576" s="49" t="s">
        <v>375</v>
      </c>
      <c r="B576" s="70" t="s">
        <v>788</v>
      </c>
      <c r="C576" s="71">
        <v>39</v>
      </c>
      <c r="D576" s="72">
        <v>4616626</v>
      </c>
      <c r="E576" s="72">
        <v>276998</v>
      </c>
      <c r="F576" s="73">
        <v>3.821022235886284E-4</v>
      </c>
    </row>
    <row r="577" spans="1:6" x14ac:dyDescent="0.2">
      <c r="A577" s="49" t="s">
        <v>375</v>
      </c>
      <c r="B577" s="70" t="s">
        <v>25</v>
      </c>
      <c r="C577" s="71">
        <v>27</v>
      </c>
      <c r="D577" s="72">
        <v>2964272</v>
      </c>
      <c r="E577" s="72">
        <v>177856</v>
      </c>
      <c r="F577" s="73">
        <v>2.4534174643347281E-4</v>
      </c>
    </row>
    <row r="578" spans="1:6" x14ac:dyDescent="0.2">
      <c r="A578" s="49" t="s">
        <v>375</v>
      </c>
      <c r="B578" s="70" t="s">
        <v>53</v>
      </c>
      <c r="C578" s="71">
        <v>543</v>
      </c>
      <c r="D578" s="72">
        <v>52391201</v>
      </c>
      <c r="E578" s="72">
        <v>3135524</v>
      </c>
      <c r="F578" s="73">
        <v>4.3252683864703377E-3</v>
      </c>
    </row>
    <row r="579" spans="1:6" x14ac:dyDescent="0.2">
      <c r="A579" s="49" t="s">
        <v>383</v>
      </c>
      <c r="B579" s="70" t="s">
        <v>5</v>
      </c>
      <c r="C579" s="71">
        <v>6</v>
      </c>
      <c r="D579" s="72">
        <v>215175</v>
      </c>
      <c r="E579" s="72">
        <v>12911</v>
      </c>
      <c r="F579" s="73">
        <v>1.7809954616108352E-5</v>
      </c>
    </row>
    <row r="580" spans="1:6" x14ac:dyDescent="0.2">
      <c r="A580" s="49" t="s">
        <v>383</v>
      </c>
      <c r="B580" s="70" t="s">
        <v>1</v>
      </c>
      <c r="C580" s="71">
        <v>10</v>
      </c>
      <c r="D580" s="72">
        <v>2967150</v>
      </c>
      <c r="E580" s="72">
        <v>178029</v>
      </c>
      <c r="F580" s="73">
        <v>2.4558038961746992E-4</v>
      </c>
    </row>
    <row r="581" spans="1:6" x14ac:dyDescent="0.2">
      <c r="A581" s="49" t="s">
        <v>383</v>
      </c>
      <c r="B581" s="70" t="s">
        <v>786</v>
      </c>
      <c r="C581" s="71">
        <v>22</v>
      </c>
      <c r="D581" s="72">
        <v>1535610</v>
      </c>
      <c r="E581" s="72">
        <v>92137</v>
      </c>
      <c r="F581" s="73">
        <v>1.2709749736382738E-4</v>
      </c>
    </row>
    <row r="582" spans="1:6" x14ac:dyDescent="0.2">
      <c r="A582" s="49" t="s">
        <v>383</v>
      </c>
      <c r="B582" s="70" t="s">
        <v>3</v>
      </c>
      <c r="C582" s="71">
        <v>11</v>
      </c>
      <c r="D582" s="72">
        <v>4093856</v>
      </c>
      <c r="E582" s="72">
        <v>245631</v>
      </c>
      <c r="F582" s="73">
        <v>3.3883331750517474E-4</v>
      </c>
    </row>
    <row r="583" spans="1:6" x14ac:dyDescent="0.2">
      <c r="A583" s="49" t="s">
        <v>383</v>
      </c>
      <c r="B583" s="70" t="s">
        <v>2</v>
      </c>
      <c r="C583" s="71">
        <v>5</v>
      </c>
      <c r="D583" s="72">
        <v>822278</v>
      </c>
      <c r="E583" s="72">
        <v>49337</v>
      </c>
      <c r="F583" s="73">
        <v>6.8057449531015238E-5</v>
      </c>
    </row>
    <row r="584" spans="1:6" x14ac:dyDescent="0.2">
      <c r="A584" s="49" t="s">
        <v>383</v>
      </c>
      <c r="B584" s="70" t="s">
        <v>6</v>
      </c>
      <c r="C584" s="71">
        <v>8</v>
      </c>
      <c r="D584" s="72">
        <v>1180154</v>
      </c>
      <c r="E584" s="72">
        <v>70809</v>
      </c>
      <c r="F584" s="73">
        <v>9.7676793154055947E-5</v>
      </c>
    </row>
    <row r="585" spans="1:6" x14ac:dyDescent="0.2">
      <c r="A585" s="49" t="s">
        <v>383</v>
      </c>
      <c r="B585" s="70" t="s">
        <v>10</v>
      </c>
      <c r="C585" s="71">
        <v>71</v>
      </c>
      <c r="D585" s="72">
        <v>3812397</v>
      </c>
      <c r="E585" s="72">
        <v>228744</v>
      </c>
      <c r="F585" s="73">
        <v>3.1553870797824252E-4</v>
      </c>
    </row>
    <row r="586" spans="1:6" x14ac:dyDescent="0.2">
      <c r="A586" s="49" t="s">
        <v>383</v>
      </c>
      <c r="B586" s="70" t="s">
        <v>4</v>
      </c>
      <c r="C586" s="71">
        <v>12</v>
      </c>
      <c r="D586" s="72">
        <v>1522439</v>
      </c>
      <c r="E586" s="72">
        <v>91346</v>
      </c>
      <c r="F586" s="73">
        <v>1.2600636003121631E-4</v>
      </c>
    </row>
    <row r="587" spans="1:6" x14ac:dyDescent="0.2">
      <c r="A587" s="49" t="s">
        <v>383</v>
      </c>
      <c r="B587" s="70" t="s">
        <v>787</v>
      </c>
      <c r="C587" s="71">
        <v>109</v>
      </c>
      <c r="D587" s="72">
        <v>2093862</v>
      </c>
      <c r="E587" s="72">
        <v>123764</v>
      </c>
      <c r="F587" s="73">
        <v>1.707250579434617E-4</v>
      </c>
    </row>
    <row r="588" spans="1:6" x14ac:dyDescent="0.2">
      <c r="A588" s="49" t="s">
        <v>383</v>
      </c>
      <c r="B588" s="70" t="s">
        <v>8</v>
      </c>
      <c r="C588" s="71">
        <v>56</v>
      </c>
      <c r="D588" s="72">
        <v>2262981</v>
      </c>
      <c r="E588" s="72">
        <v>135779</v>
      </c>
      <c r="F588" s="73">
        <v>1.872990339881168E-4</v>
      </c>
    </row>
    <row r="589" spans="1:6" x14ac:dyDescent="0.2">
      <c r="A589" s="49" t="s">
        <v>383</v>
      </c>
      <c r="B589" s="70" t="s">
        <v>788</v>
      </c>
      <c r="C589" s="71">
        <v>18</v>
      </c>
      <c r="D589" s="72">
        <v>1944033</v>
      </c>
      <c r="E589" s="72">
        <v>116642</v>
      </c>
      <c r="F589" s="73">
        <v>1.6090068362885218E-4</v>
      </c>
    </row>
    <row r="590" spans="1:6" x14ac:dyDescent="0.2">
      <c r="A590" s="49" t="s">
        <v>383</v>
      </c>
      <c r="B590" s="70" t="s">
        <v>25</v>
      </c>
      <c r="C590" s="71">
        <v>24</v>
      </c>
      <c r="D590" s="72">
        <v>7221271</v>
      </c>
      <c r="E590" s="72">
        <v>433276</v>
      </c>
      <c r="F590" s="73">
        <v>5.9767840571984838E-4</v>
      </c>
    </row>
    <row r="591" spans="1:6" x14ac:dyDescent="0.2">
      <c r="A591" s="49" t="s">
        <v>383</v>
      </c>
      <c r="B591" s="70" t="s">
        <v>53</v>
      </c>
      <c r="C591" s="71">
        <v>352</v>
      </c>
      <c r="D591" s="72">
        <v>29671206</v>
      </c>
      <c r="E591" s="72">
        <v>1778405</v>
      </c>
      <c r="F591" s="73">
        <v>2.4532036510773892E-3</v>
      </c>
    </row>
    <row r="592" spans="1:6" x14ac:dyDescent="0.2">
      <c r="A592" s="49" t="s">
        <v>390</v>
      </c>
      <c r="B592" s="70" t="s">
        <v>5</v>
      </c>
      <c r="C592" s="71" t="s">
        <v>785</v>
      </c>
      <c r="D592" s="72" t="s">
        <v>785</v>
      </c>
      <c r="E592" s="72" t="s">
        <v>785</v>
      </c>
      <c r="F592" s="73" t="s">
        <v>785</v>
      </c>
    </row>
    <row r="593" spans="1:6" x14ac:dyDescent="0.2">
      <c r="A593" s="49" t="s">
        <v>390</v>
      </c>
      <c r="B593" s="70" t="s">
        <v>1</v>
      </c>
      <c r="C593" s="71">
        <v>5</v>
      </c>
      <c r="D593" s="72">
        <v>1842414</v>
      </c>
      <c r="E593" s="72">
        <v>110545</v>
      </c>
      <c r="F593" s="73">
        <v>1.5249023569341631E-4</v>
      </c>
    </row>
    <row r="594" spans="1:6" x14ac:dyDescent="0.2">
      <c r="A594" s="49" t="s">
        <v>390</v>
      </c>
      <c r="B594" s="70" t="s">
        <v>786</v>
      </c>
      <c r="C594" s="71">
        <v>24</v>
      </c>
      <c r="D594" s="72">
        <v>2398147</v>
      </c>
      <c r="E594" s="72">
        <v>143889</v>
      </c>
      <c r="F594" s="73">
        <v>1.9848629538821275E-4</v>
      </c>
    </row>
    <row r="595" spans="1:6" x14ac:dyDescent="0.2">
      <c r="A595" s="49" t="s">
        <v>390</v>
      </c>
      <c r="B595" s="70" t="s">
        <v>3</v>
      </c>
      <c r="C595" s="71">
        <v>13</v>
      </c>
      <c r="D595" s="72">
        <v>4529561</v>
      </c>
      <c r="E595" s="72">
        <v>271774</v>
      </c>
      <c r="F595" s="73">
        <v>3.748960270961375E-4</v>
      </c>
    </row>
    <row r="596" spans="1:6" x14ac:dyDescent="0.2">
      <c r="A596" s="49" t="s">
        <v>390</v>
      </c>
      <c r="B596" s="70" t="s">
        <v>2</v>
      </c>
      <c r="C596" s="71" t="s">
        <v>785</v>
      </c>
      <c r="D596" s="72" t="s">
        <v>785</v>
      </c>
      <c r="E596" s="72" t="s">
        <v>785</v>
      </c>
      <c r="F596" s="73" t="s">
        <v>785</v>
      </c>
    </row>
    <row r="597" spans="1:6" x14ac:dyDescent="0.2">
      <c r="A597" s="49" t="s">
        <v>390</v>
      </c>
      <c r="B597" s="70" t="s">
        <v>6</v>
      </c>
      <c r="C597" s="71" t="s">
        <v>785</v>
      </c>
      <c r="D597" s="72" t="s">
        <v>785</v>
      </c>
      <c r="E597" s="72" t="s">
        <v>785</v>
      </c>
      <c r="F597" s="73" t="s">
        <v>785</v>
      </c>
    </row>
    <row r="598" spans="1:6" x14ac:dyDescent="0.2">
      <c r="A598" s="49" t="s">
        <v>390</v>
      </c>
      <c r="B598" s="70" t="s">
        <v>10</v>
      </c>
      <c r="C598" s="71">
        <v>56</v>
      </c>
      <c r="D598" s="72">
        <v>5499827</v>
      </c>
      <c r="E598" s="72">
        <v>329990</v>
      </c>
      <c r="F598" s="73">
        <v>4.5520152767172144E-4</v>
      </c>
    </row>
    <row r="599" spans="1:6" x14ac:dyDescent="0.2">
      <c r="A599" s="49" t="s">
        <v>390</v>
      </c>
      <c r="B599" s="70" t="s">
        <v>4</v>
      </c>
      <c r="C599" s="71">
        <v>17</v>
      </c>
      <c r="D599" s="72">
        <v>792130</v>
      </c>
      <c r="E599" s="72">
        <v>47528</v>
      </c>
      <c r="F599" s="73">
        <v>6.5562041901819979E-5</v>
      </c>
    </row>
    <row r="600" spans="1:6" x14ac:dyDescent="0.2">
      <c r="A600" s="49" t="s">
        <v>390</v>
      </c>
      <c r="B600" s="70" t="s">
        <v>787</v>
      </c>
      <c r="C600" s="71">
        <v>106</v>
      </c>
      <c r="D600" s="72">
        <v>2692064</v>
      </c>
      <c r="E600" s="72">
        <v>158334</v>
      </c>
      <c r="F600" s="73">
        <v>2.1841231153178685E-4</v>
      </c>
    </row>
    <row r="601" spans="1:6" x14ac:dyDescent="0.2">
      <c r="A601" s="49" t="s">
        <v>390</v>
      </c>
      <c r="B601" s="70" t="s">
        <v>8</v>
      </c>
      <c r="C601" s="71">
        <v>45</v>
      </c>
      <c r="D601" s="72">
        <v>1030289</v>
      </c>
      <c r="E601" s="72">
        <v>61817</v>
      </c>
      <c r="F601" s="73">
        <v>8.5272865347685699E-5</v>
      </c>
    </row>
    <row r="602" spans="1:6" x14ac:dyDescent="0.2">
      <c r="A602" s="49" t="s">
        <v>390</v>
      </c>
      <c r="B602" s="70" t="s">
        <v>788</v>
      </c>
      <c r="C602" s="71">
        <v>32</v>
      </c>
      <c r="D602" s="72">
        <v>1779754</v>
      </c>
      <c r="E602" s="72">
        <v>106785</v>
      </c>
      <c r="F602" s="73">
        <v>1.4730353990249635E-4</v>
      </c>
    </row>
    <row r="603" spans="1:6" x14ac:dyDescent="0.2">
      <c r="A603" s="49" t="s">
        <v>390</v>
      </c>
      <c r="B603" s="70" t="s">
        <v>25</v>
      </c>
      <c r="C603" s="71">
        <v>23</v>
      </c>
      <c r="D603" s="72">
        <v>2985272</v>
      </c>
      <c r="E603" s="72">
        <v>179116</v>
      </c>
      <c r="F603" s="73">
        <v>2.4707984129957892E-4</v>
      </c>
    </row>
    <row r="604" spans="1:6" x14ac:dyDescent="0.2">
      <c r="A604" s="49" t="s">
        <v>390</v>
      </c>
      <c r="B604" s="70" t="s">
        <v>53</v>
      </c>
      <c r="C604" s="71">
        <v>331</v>
      </c>
      <c r="D604" s="72">
        <v>24958897</v>
      </c>
      <c r="E604" s="72">
        <v>1494344</v>
      </c>
      <c r="F604" s="73">
        <v>2.0613584401559769E-3</v>
      </c>
    </row>
    <row r="605" spans="1:6" x14ac:dyDescent="0.2">
      <c r="A605" s="49" t="s">
        <v>394</v>
      </c>
      <c r="B605" s="70" t="s">
        <v>5</v>
      </c>
      <c r="C605" s="71" t="s">
        <v>785</v>
      </c>
      <c r="D605" s="72" t="s">
        <v>785</v>
      </c>
      <c r="E605" s="72" t="s">
        <v>785</v>
      </c>
      <c r="F605" s="73" t="s">
        <v>785</v>
      </c>
    </row>
    <row r="606" spans="1:6" x14ac:dyDescent="0.2">
      <c r="A606" s="49" t="s">
        <v>394</v>
      </c>
      <c r="B606" s="70" t="s">
        <v>1</v>
      </c>
      <c r="C606" s="71">
        <v>7</v>
      </c>
      <c r="D606" s="72">
        <v>2062116</v>
      </c>
      <c r="E606" s="72">
        <v>123727</v>
      </c>
      <c r="F606" s="73">
        <v>1.7067401864977446E-4</v>
      </c>
    </row>
    <row r="607" spans="1:6" x14ac:dyDescent="0.2">
      <c r="A607" s="49" t="s">
        <v>394</v>
      </c>
      <c r="B607" s="70" t="s">
        <v>786</v>
      </c>
      <c r="C607" s="71">
        <v>12</v>
      </c>
      <c r="D607" s="72">
        <v>959692</v>
      </c>
      <c r="E607" s="72">
        <v>57582</v>
      </c>
      <c r="F607" s="73">
        <v>7.9430935381051129E-5</v>
      </c>
    </row>
    <row r="608" spans="1:6" x14ac:dyDescent="0.2">
      <c r="A608" s="49" t="s">
        <v>394</v>
      </c>
      <c r="B608" s="70" t="s">
        <v>3</v>
      </c>
      <c r="C608" s="71">
        <v>11</v>
      </c>
      <c r="D608" s="72">
        <v>2733612</v>
      </c>
      <c r="E608" s="72">
        <v>164017</v>
      </c>
      <c r="F608" s="73">
        <v>2.2625167115407355E-4</v>
      </c>
    </row>
    <row r="609" spans="1:6" x14ac:dyDescent="0.2">
      <c r="A609" s="49" t="s">
        <v>394</v>
      </c>
      <c r="B609" s="70" t="s">
        <v>2</v>
      </c>
      <c r="C609" s="71" t="s">
        <v>785</v>
      </c>
      <c r="D609" s="72" t="s">
        <v>785</v>
      </c>
      <c r="E609" s="72" t="s">
        <v>785</v>
      </c>
      <c r="F609" s="73" t="s">
        <v>785</v>
      </c>
    </row>
    <row r="610" spans="1:6" x14ac:dyDescent="0.2">
      <c r="A610" s="49" t="s">
        <v>394</v>
      </c>
      <c r="B610" s="70" t="s">
        <v>6</v>
      </c>
      <c r="C610" s="71" t="s">
        <v>785</v>
      </c>
      <c r="D610" s="72" t="s">
        <v>785</v>
      </c>
      <c r="E610" s="72" t="s">
        <v>785</v>
      </c>
      <c r="F610" s="73" t="s">
        <v>785</v>
      </c>
    </row>
    <row r="611" spans="1:6" x14ac:dyDescent="0.2">
      <c r="A611" s="49" t="s">
        <v>394</v>
      </c>
      <c r="B611" s="70" t="s">
        <v>10</v>
      </c>
      <c r="C611" s="71">
        <v>34</v>
      </c>
      <c r="D611" s="72">
        <v>1973708</v>
      </c>
      <c r="E611" s="72">
        <v>117360</v>
      </c>
      <c r="F611" s="73">
        <v>1.6189112181445869E-4</v>
      </c>
    </row>
    <row r="612" spans="1:6" x14ac:dyDescent="0.2">
      <c r="A612" s="49" t="s">
        <v>394</v>
      </c>
      <c r="B612" s="70" t="s">
        <v>4</v>
      </c>
      <c r="C612" s="71">
        <v>8</v>
      </c>
      <c r="D612" s="72">
        <v>842295</v>
      </c>
      <c r="E612" s="72">
        <v>50538</v>
      </c>
      <c r="F612" s="73">
        <v>6.9714157415295782E-5</v>
      </c>
    </row>
    <row r="613" spans="1:6" x14ac:dyDescent="0.2">
      <c r="A613" s="49" t="s">
        <v>394</v>
      </c>
      <c r="B613" s="70" t="s">
        <v>787</v>
      </c>
      <c r="C613" s="71">
        <v>90</v>
      </c>
      <c r="D613" s="72">
        <v>1742399</v>
      </c>
      <c r="E613" s="72">
        <v>100100</v>
      </c>
      <c r="F613" s="73">
        <v>1.3808198102954427E-4</v>
      </c>
    </row>
    <row r="614" spans="1:6" x14ac:dyDescent="0.2">
      <c r="A614" s="49" t="s">
        <v>394</v>
      </c>
      <c r="B614" s="70" t="s">
        <v>8</v>
      </c>
      <c r="C614" s="71">
        <v>33</v>
      </c>
      <c r="D614" s="72">
        <v>1643498</v>
      </c>
      <c r="E614" s="72">
        <v>87308</v>
      </c>
      <c r="F614" s="73">
        <v>1.2043617981745705E-4</v>
      </c>
    </row>
    <row r="615" spans="1:6" x14ac:dyDescent="0.2">
      <c r="A615" s="49" t="s">
        <v>394</v>
      </c>
      <c r="B615" s="70" t="s">
        <v>788</v>
      </c>
      <c r="C615" s="71">
        <v>29</v>
      </c>
      <c r="D615" s="72">
        <v>1387016</v>
      </c>
      <c r="E615" s="72">
        <v>83221</v>
      </c>
      <c r="F615" s="73">
        <v>1.1479840702557147E-4</v>
      </c>
    </row>
    <row r="616" spans="1:6" x14ac:dyDescent="0.2">
      <c r="A616" s="49" t="s">
        <v>394</v>
      </c>
      <c r="B616" s="70" t="s">
        <v>25</v>
      </c>
      <c r="C616" s="71">
        <v>17</v>
      </c>
      <c r="D616" s="72">
        <v>769365</v>
      </c>
      <c r="E616" s="72">
        <v>46162</v>
      </c>
      <c r="F616" s="73">
        <v>6.3677726356501727E-5</v>
      </c>
    </row>
    <row r="617" spans="1:6" x14ac:dyDescent="0.2">
      <c r="A617" s="49" t="s">
        <v>394</v>
      </c>
      <c r="B617" s="70" t="s">
        <v>53</v>
      </c>
      <c r="C617" s="71">
        <v>249</v>
      </c>
      <c r="D617" s="72">
        <v>15301702</v>
      </c>
      <c r="E617" s="72">
        <v>901294</v>
      </c>
      <c r="F617" s="73">
        <v>1.2432813287716492E-3</v>
      </c>
    </row>
    <row r="618" spans="1:6" x14ac:dyDescent="0.2">
      <c r="A618" s="49" t="s">
        <v>400</v>
      </c>
      <c r="B618" s="70" t="s">
        <v>5</v>
      </c>
      <c r="C618" s="71">
        <v>30</v>
      </c>
      <c r="D618" s="72">
        <v>7686421</v>
      </c>
      <c r="E618" s="72">
        <v>461185</v>
      </c>
      <c r="F618" s="73">
        <v>6.3617720700409966E-4</v>
      </c>
    </row>
    <row r="619" spans="1:6" x14ac:dyDescent="0.2">
      <c r="A619" s="49" t="s">
        <v>400</v>
      </c>
      <c r="B619" s="70" t="s">
        <v>1</v>
      </c>
      <c r="C619" s="71">
        <v>9</v>
      </c>
      <c r="D619" s="72">
        <v>2065099</v>
      </c>
      <c r="E619" s="72">
        <v>123906</v>
      </c>
      <c r="F619" s="73">
        <v>1.7092093847599114E-4</v>
      </c>
    </row>
    <row r="620" spans="1:6" x14ac:dyDescent="0.2">
      <c r="A620" s="49" t="s">
        <v>400</v>
      </c>
      <c r="B620" s="70" t="s">
        <v>786</v>
      </c>
      <c r="C620" s="71">
        <v>35</v>
      </c>
      <c r="D620" s="72">
        <v>4368834</v>
      </c>
      <c r="E620" s="72">
        <v>262130</v>
      </c>
      <c r="F620" s="73">
        <v>3.6159270416857582E-4</v>
      </c>
    </row>
    <row r="621" spans="1:6" x14ac:dyDescent="0.2">
      <c r="A621" s="49" t="s">
        <v>400</v>
      </c>
      <c r="B621" s="70" t="s">
        <v>3</v>
      </c>
      <c r="C621" s="71">
        <v>24</v>
      </c>
      <c r="D621" s="72">
        <v>4980455</v>
      </c>
      <c r="E621" s="72">
        <v>298827</v>
      </c>
      <c r="F621" s="73">
        <v>4.1221402742373255E-4</v>
      </c>
    </row>
    <row r="622" spans="1:6" x14ac:dyDescent="0.2">
      <c r="A622" s="49" t="s">
        <v>400</v>
      </c>
      <c r="B622" s="70" t="s">
        <v>2</v>
      </c>
      <c r="C622" s="71">
        <v>9</v>
      </c>
      <c r="D622" s="72">
        <v>1437425</v>
      </c>
      <c r="E622" s="72">
        <v>86246</v>
      </c>
      <c r="F622" s="73">
        <v>1.1897121414459616E-4</v>
      </c>
    </row>
    <row r="623" spans="1:6" x14ac:dyDescent="0.2">
      <c r="A623" s="49" t="s">
        <v>400</v>
      </c>
      <c r="B623" s="70" t="s">
        <v>6</v>
      </c>
      <c r="C623" s="71">
        <v>11</v>
      </c>
      <c r="D623" s="72">
        <v>378478</v>
      </c>
      <c r="E623" s="72">
        <v>22709</v>
      </c>
      <c r="F623" s="73">
        <v>3.1325711360638569E-5</v>
      </c>
    </row>
    <row r="624" spans="1:6" x14ac:dyDescent="0.2">
      <c r="A624" s="49" t="s">
        <v>400</v>
      </c>
      <c r="B624" s="70" t="s">
        <v>10</v>
      </c>
      <c r="C624" s="71">
        <v>103</v>
      </c>
      <c r="D624" s="72">
        <v>9474271</v>
      </c>
      <c r="E624" s="72">
        <v>568456</v>
      </c>
      <c r="F624" s="73">
        <v>7.8415115492637985E-4</v>
      </c>
    </row>
    <row r="625" spans="1:6" x14ac:dyDescent="0.2">
      <c r="A625" s="49" t="s">
        <v>400</v>
      </c>
      <c r="B625" s="70" t="s">
        <v>4</v>
      </c>
      <c r="C625" s="71">
        <v>10</v>
      </c>
      <c r="D625" s="72">
        <v>1377219</v>
      </c>
      <c r="E625" s="72">
        <v>82633</v>
      </c>
      <c r="F625" s="73">
        <v>1.1398729608805527E-4</v>
      </c>
    </row>
    <row r="626" spans="1:6" x14ac:dyDescent="0.2">
      <c r="A626" s="49" t="s">
        <v>400</v>
      </c>
      <c r="B626" s="70" t="s">
        <v>787</v>
      </c>
      <c r="C626" s="71">
        <v>210</v>
      </c>
      <c r="D626" s="72">
        <v>7424831</v>
      </c>
      <c r="E626" s="72">
        <v>437510</v>
      </c>
      <c r="F626" s="73">
        <v>6.0351895624611305E-4</v>
      </c>
    </row>
    <row r="627" spans="1:6" x14ac:dyDescent="0.2">
      <c r="A627" s="49" t="s">
        <v>400</v>
      </c>
      <c r="B627" s="70" t="s">
        <v>8</v>
      </c>
      <c r="C627" s="71">
        <v>100</v>
      </c>
      <c r="D627" s="72">
        <v>11267342</v>
      </c>
      <c r="E627" s="72">
        <v>676041</v>
      </c>
      <c r="F627" s="73">
        <v>9.3255824712481659E-4</v>
      </c>
    </row>
    <row r="628" spans="1:6" x14ac:dyDescent="0.2">
      <c r="A628" s="49" t="s">
        <v>400</v>
      </c>
      <c r="B628" s="70" t="s">
        <v>788</v>
      </c>
      <c r="C628" s="71">
        <v>29</v>
      </c>
      <c r="D628" s="72">
        <v>1861931</v>
      </c>
      <c r="E628" s="72">
        <v>111716</v>
      </c>
      <c r="F628" s="73">
        <v>1.5410556036659907E-4</v>
      </c>
    </row>
    <row r="629" spans="1:6" x14ac:dyDescent="0.2">
      <c r="A629" s="49" t="s">
        <v>400</v>
      </c>
      <c r="B629" s="70" t="s">
        <v>25</v>
      </c>
      <c r="C629" s="71">
        <v>28</v>
      </c>
      <c r="D629" s="72">
        <v>2679465</v>
      </c>
      <c r="E629" s="72">
        <v>160768</v>
      </c>
      <c r="F629" s="73">
        <v>2.2176986939218555E-4</v>
      </c>
    </row>
    <row r="630" spans="1:6" x14ac:dyDescent="0.2">
      <c r="A630" s="49" t="s">
        <v>400</v>
      </c>
      <c r="B630" s="70" t="s">
        <v>53</v>
      </c>
      <c r="C630" s="71">
        <v>598</v>
      </c>
      <c r="D630" s="72">
        <v>55001771</v>
      </c>
      <c r="E630" s="72">
        <v>3292126</v>
      </c>
      <c r="F630" s="73">
        <v>4.5412915072814133E-3</v>
      </c>
    </row>
    <row r="631" spans="1:6" x14ac:dyDescent="0.2">
      <c r="A631" s="49" t="s">
        <v>407</v>
      </c>
      <c r="B631" s="70" t="s">
        <v>5</v>
      </c>
      <c r="C631" s="71">
        <v>7</v>
      </c>
      <c r="D631" s="72">
        <v>107648</v>
      </c>
      <c r="E631" s="72">
        <v>6459</v>
      </c>
      <c r="F631" s="73">
        <v>8.9098053493489162E-6</v>
      </c>
    </row>
    <row r="632" spans="1:6" x14ac:dyDescent="0.2">
      <c r="A632" s="49" t="s">
        <v>407</v>
      </c>
      <c r="B632" s="70" t="s">
        <v>1</v>
      </c>
      <c r="C632" s="71">
        <v>9</v>
      </c>
      <c r="D632" s="72">
        <v>1362460</v>
      </c>
      <c r="E632" s="72">
        <v>81748</v>
      </c>
      <c r="F632" s="73">
        <v>1.1276649136067118E-4</v>
      </c>
    </row>
    <row r="633" spans="1:6" x14ac:dyDescent="0.2">
      <c r="A633" s="49" t="s">
        <v>407</v>
      </c>
      <c r="B633" s="70" t="s">
        <v>786</v>
      </c>
      <c r="C633" s="71">
        <v>54</v>
      </c>
      <c r="D633" s="72">
        <v>4998808</v>
      </c>
      <c r="E633" s="72">
        <v>299928</v>
      </c>
      <c r="F633" s="73">
        <v>4.1373279127102054E-4</v>
      </c>
    </row>
    <row r="634" spans="1:6" x14ac:dyDescent="0.2">
      <c r="A634" s="49" t="s">
        <v>407</v>
      </c>
      <c r="B634" s="70" t="s">
        <v>3</v>
      </c>
      <c r="C634" s="71">
        <v>18</v>
      </c>
      <c r="D634" s="72">
        <v>5464341</v>
      </c>
      <c r="E634" s="72">
        <v>327860</v>
      </c>
      <c r="F634" s="73">
        <v>4.5226331968378005E-4</v>
      </c>
    </row>
    <row r="635" spans="1:6" x14ac:dyDescent="0.2">
      <c r="A635" s="49" t="s">
        <v>407</v>
      </c>
      <c r="B635" s="70" t="s">
        <v>2</v>
      </c>
      <c r="C635" s="71">
        <v>7</v>
      </c>
      <c r="D635" s="72">
        <v>7382833</v>
      </c>
      <c r="E635" s="72">
        <v>442970</v>
      </c>
      <c r="F635" s="73">
        <v>6.110507006659064E-4</v>
      </c>
    </row>
    <row r="636" spans="1:6" x14ac:dyDescent="0.2">
      <c r="A636" s="49" t="s">
        <v>407</v>
      </c>
      <c r="B636" s="70" t="s">
        <v>6</v>
      </c>
      <c r="C636" s="71">
        <v>5</v>
      </c>
      <c r="D636" s="72">
        <v>531375</v>
      </c>
      <c r="E636" s="72">
        <v>31883</v>
      </c>
      <c r="F636" s="73">
        <v>4.3980697314335264E-5</v>
      </c>
    </row>
    <row r="637" spans="1:6" x14ac:dyDescent="0.2">
      <c r="A637" s="49" t="s">
        <v>407</v>
      </c>
      <c r="B637" s="70" t="s">
        <v>10</v>
      </c>
      <c r="C637" s="71">
        <v>104</v>
      </c>
      <c r="D637" s="72">
        <v>3184012</v>
      </c>
      <c r="E637" s="72">
        <v>191041</v>
      </c>
      <c r="F637" s="73">
        <v>2.6352966771094071E-4</v>
      </c>
    </row>
    <row r="638" spans="1:6" x14ac:dyDescent="0.2">
      <c r="A638" s="49" t="s">
        <v>407</v>
      </c>
      <c r="B638" s="70" t="s">
        <v>4</v>
      </c>
      <c r="C638" s="71">
        <v>16</v>
      </c>
      <c r="D638" s="72">
        <v>2363185</v>
      </c>
      <c r="E638" s="72">
        <v>141776</v>
      </c>
      <c r="F638" s="73">
        <v>1.9557153788656012E-4</v>
      </c>
    </row>
    <row r="639" spans="1:6" x14ac:dyDescent="0.2">
      <c r="A639" s="49" t="s">
        <v>407</v>
      </c>
      <c r="B639" s="70" t="s">
        <v>787</v>
      </c>
      <c r="C639" s="71">
        <v>248</v>
      </c>
      <c r="D639" s="72">
        <v>5771143</v>
      </c>
      <c r="E639" s="72">
        <v>340923</v>
      </c>
      <c r="F639" s="73">
        <v>4.702829492361171E-4</v>
      </c>
    </row>
    <row r="640" spans="1:6" x14ac:dyDescent="0.2">
      <c r="A640" s="49" t="s">
        <v>407</v>
      </c>
      <c r="B640" s="70" t="s">
        <v>8</v>
      </c>
      <c r="C640" s="71">
        <v>82</v>
      </c>
      <c r="D640" s="72">
        <v>1295478</v>
      </c>
      <c r="E640" s="72">
        <v>77729</v>
      </c>
      <c r="F640" s="73">
        <v>1.0722252051394053E-4</v>
      </c>
    </row>
    <row r="641" spans="1:6" x14ac:dyDescent="0.2">
      <c r="A641" s="49" t="s">
        <v>407</v>
      </c>
      <c r="B641" s="70" t="s">
        <v>788</v>
      </c>
      <c r="C641" s="71">
        <v>38</v>
      </c>
      <c r="D641" s="72">
        <v>2424025</v>
      </c>
      <c r="E641" s="72">
        <v>145442</v>
      </c>
      <c r="F641" s="73">
        <v>2.0062856628270706E-4</v>
      </c>
    </row>
    <row r="642" spans="1:6" x14ac:dyDescent="0.2">
      <c r="A642" s="49" t="s">
        <v>407</v>
      </c>
      <c r="B642" s="70" t="s">
        <v>25</v>
      </c>
      <c r="C642" s="71">
        <v>28</v>
      </c>
      <c r="D642" s="72">
        <v>5394675</v>
      </c>
      <c r="E642" s="72">
        <v>323681</v>
      </c>
      <c r="F642" s="73">
        <v>4.4649863837786135E-4</v>
      </c>
    </row>
    <row r="643" spans="1:6" x14ac:dyDescent="0.2">
      <c r="A643" s="49" t="s">
        <v>407</v>
      </c>
      <c r="B643" s="70" t="s">
        <v>53</v>
      </c>
      <c r="C643" s="71">
        <v>616</v>
      </c>
      <c r="D643" s="72">
        <v>40279983</v>
      </c>
      <c r="E643" s="72">
        <v>2411439</v>
      </c>
      <c r="F643" s="73">
        <v>3.3264363062128193E-3</v>
      </c>
    </row>
    <row r="644" spans="1:6" x14ac:dyDescent="0.2">
      <c r="A644" s="49" t="s">
        <v>416</v>
      </c>
      <c r="B644" s="70" t="s">
        <v>5</v>
      </c>
      <c r="C644" s="71">
        <v>8</v>
      </c>
      <c r="D644" s="72">
        <v>321309</v>
      </c>
      <c r="E644" s="72">
        <v>19279</v>
      </c>
      <c r="F644" s="73">
        <v>2.6594230891794047E-5</v>
      </c>
    </row>
    <row r="645" spans="1:6" x14ac:dyDescent="0.2">
      <c r="A645" s="49" t="s">
        <v>416</v>
      </c>
      <c r="B645" s="70" t="s">
        <v>1</v>
      </c>
      <c r="C645" s="71">
        <v>13</v>
      </c>
      <c r="D645" s="72">
        <v>3139766</v>
      </c>
      <c r="E645" s="72">
        <v>188386</v>
      </c>
      <c r="F645" s="73">
        <v>2.5986725352878851E-4</v>
      </c>
    </row>
    <row r="646" spans="1:6" x14ac:dyDescent="0.2">
      <c r="A646" s="49" t="s">
        <v>416</v>
      </c>
      <c r="B646" s="70" t="s">
        <v>786</v>
      </c>
      <c r="C646" s="71">
        <v>68</v>
      </c>
      <c r="D646" s="72">
        <v>9202769</v>
      </c>
      <c r="E646" s="72">
        <v>552057</v>
      </c>
      <c r="F646" s="73">
        <v>7.6152971229997122E-4</v>
      </c>
    </row>
    <row r="647" spans="1:6" x14ac:dyDescent="0.2">
      <c r="A647" s="49" t="s">
        <v>416</v>
      </c>
      <c r="B647" s="70" t="s">
        <v>3</v>
      </c>
      <c r="C647" s="71">
        <v>44</v>
      </c>
      <c r="D647" s="72">
        <v>13344462</v>
      </c>
      <c r="E647" s="72">
        <v>800668</v>
      </c>
      <c r="F647" s="73">
        <v>1.1044737621075239E-3</v>
      </c>
    </row>
    <row r="648" spans="1:6" x14ac:dyDescent="0.2">
      <c r="A648" s="49" t="s">
        <v>416</v>
      </c>
      <c r="B648" s="70" t="s">
        <v>2</v>
      </c>
      <c r="C648" s="71">
        <v>10</v>
      </c>
      <c r="D648" s="72">
        <v>10130584</v>
      </c>
      <c r="E648" s="72">
        <v>607835</v>
      </c>
      <c r="F648" s="73">
        <v>8.3847213725367679E-4</v>
      </c>
    </row>
    <row r="649" spans="1:6" x14ac:dyDescent="0.2">
      <c r="A649" s="49" t="s">
        <v>416</v>
      </c>
      <c r="B649" s="70" t="s">
        <v>6</v>
      </c>
      <c r="C649" s="71">
        <v>14</v>
      </c>
      <c r="D649" s="72">
        <v>1290443</v>
      </c>
      <c r="E649" s="72">
        <v>77427</v>
      </c>
      <c r="F649" s="73">
        <v>1.0680592952222302E-4</v>
      </c>
    </row>
    <row r="650" spans="1:6" x14ac:dyDescent="0.2">
      <c r="A650" s="49" t="s">
        <v>416</v>
      </c>
      <c r="B650" s="70" t="s">
        <v>10</v>
      </c>
      <c r="C650" s="71">
        <v>165</v>
      </c>
      <c r="D650" s="72">
        <v>7490657</v>
      </c>
      <c r="E650" s="72">
        <v>449439</v>
      </c>
      <c r="F650" s="73">
        <v>6.1997430041895449E-4</v>
      </c>
    </row>
    <row r="651" spans="1:6" x14ac:dyDescent="0.2">
      <c r="A651" s="49" t="s">
        <v>416</v>
      </c>
      <c r="B651" s="70" t="s">
        <v>4</v>
      </c>
      <c r="C651" s="71">
        <v>25</v>
      </c>
      <c r="D651" s="72">
        <v>3817410</v>
      </c>
      <c r="E651" s="72">
        <v>229045</v>
      </c>
      <c r="F651" s="73">
        <v>3.1595391952959011E-4</v>
      </c>
    </row>
    <row r="652" spans="1:6" x14ac:dyDescent="0.2">
      <c r="A652" s="49" t="s">
        <v>416</v>
      </c>
      <c r="B652" s="70" t="s">
        <v>787</v>
      </c>
      <c r="C652" s="71">
        <v>367</v>
      </c>
      <c r="D652" s="72">
        <v>10378705</v>
      </c>
      <c r="E652" s="72">
        <v>609534</v>
      </c>
      <c r="F652" s="73">
        <v>8.4081580644218025E-4</v>
      </c>
    </row>
    <row r="653" spans="1:6" x14ac:dyDescent="0.2">
      <c r="A653" s="49" t="s">
        <v>416</v>
      </c>
      <c r="B653" s="70" t="s">
        <v>8</v>
      </c>
      <c r="C653" s="71">
        <v>124</v>
      </c>
      <c r="D653" s="72">
        <v>5841887</v>
      </c>
      <c r="E653" s="72">
        <v>350513</v>
      </c>
      <c r="F653" s="73">
        <v>4.835117823837028E-4</v>
      </c>
    </row>
    <row r="654" spans="1:6" x14ac:dyDescent="0.2">
      <c r="A654" s="49" t="s">
        <v>416</v>
      </c>
      <c r="B654" s="70" t="s">
        <v>788</v>
      </c>
      <c r="C654" s="71">
        <v>56</v>
      </c>
      <c r="D654" s="72">
        <v>18563650</v>
      </c>
      <c r="E654" s="72">
        <v>1113819</v>
      </c>
      <c r="F654" s="73">
        <v>1.5364468933900697E-3</v>
      </c>
    </row>
    <row r="655" spans="1:6" x14ac:dyDescent="0.2">
      <c r="A655" s="49" t="s">
        <v>416</v>
      </c>
      <c r="B655" s="70" t="s">
        <v>25</v>
      </c>
      <c r="C655" s="71">
        <v>33</v>
      </c>
      <c r="D655" s="72">
        <v>6808385</v>
      </c>
      <c r="E655" s="72">
        <v>408503</v>
      </c>
      <c r="F655" s="73">
        <v>5.6350552943568351E-4</v>
      </c>
    </row>
    <row r="656" spans="1:6" x14ac:dyDescent="0.2">
      <c r="A656" s="49" t="s">
        <v>416</v>
      </c>
      <c r="B656" s="70" t="s">
        <v>53</v>
      </c>
      <c r="C656" s="71">
        <v>927</v>
      </c>
      <c r="D656" s="72">
        <v>90330027</v>
      </c>
      <c r="E656" s="72">
        <v>5406504</v>
      </c>
      <c r="F656" s="73">
        <v>7.457949877763788E-3</v>
      </c>
    </row>
    <row r="657" spans="1:6" x14ac:dyDescent="0.2">
      <c r="A657" s="49" t="s">
        <v>322</v>
      </c>
      <c r="B657" s="70" t="s">
        <v>5</v>
      </c>
      <c r="C657" s="71">
        <v>8</v>
      </c>
      <c r="D657" s="72">
        <v>299492</v>
      </c>
      <c r="E657" s="72">
        <v>17970</v>
      </c>
      <c r="F657" s="73">
        <v>2.4788543447561543E-5</v>
      </c>
    </row>
    <row r="658" spans="1:6" x14ac:dyDescent="0.2">
      <c r="A658" s="49" t="s">
        <v>322</v>
      </c>
      <c r="B658" s="70" t="s">
        <v>1</v>
      </c>
      <c r="C658" s="71">
        <v>12</v>
      </c>
      <c r="D658" s="72">
        <v>2637739</v>
      </c>
      <c r="E658" s="72">
        <v>158264</v>
      </c>
      <c r="F658" s="73">
        <v>2.1831575070589205E-4</v>
      </c>
    </row>
    <row r="659" spans="1:6" x14ac:dyDescent="0.2">
      <c r="A659" s="49" t="s">
        <v>322</v>
      </c>
      <c r="B659" s="70" t="s">
        <v>786</v>
      </c>
      <c r="C659" s="71">
        <v>51</v>
      </c>
      <c r="D659" s="72">
        <v>4266003</v>
      </c>
      <c r="E659" s="72">
        <v>255960</v>
      </c>
      <c r="F659" s="73">
        <v>3.530815570861354E-4</v>
      </c>
    </row>
    <row r="660" spans="1:6" x14ac:dyDescent="0.2">
      <c r="A660" s="49" t="s">
        <v>322</v>
      </c>
      <c r="B660" s="70" t="s">
        <v>3</v>
      </c>
      <c r="C660" s="71">
        <v>17</v>
      </c>
      <c r="D660" s="72">
        <v>4694238</v>
      </c>
      <c r="E660" s="72">
        <v>281654</v>
      </c>
      <c r="F660" s="73">
        <v>3.885248979510016E-4</v>
      </c>
    </row>
    <row r="661" spans="1:6" x14ac:dyDescent="0.2">
      <c r="A661" s="49" t="s">
        <v>322</v>
      </c>
      <c r="B661" s="70" t="s">
        <v>2</v>
      </c>
      <c r="C661" s="71" t="s">
        <v>785</v>
      </c>
      <c r="D661" s="72" t="s">
        <v>785</v>
      </c>
      <c r="E661" s="72" t="s">
        <v>785</v>
      </c>
      <c r="F661" s="73" t="s">
        <v>785</v>
      </c>
    </row>
    <row r="662" spans="1:6" x14ac:dyDescent="0.2">
      <c r="A662" s="49" t="s">
        <v>322</v>
      </c>
      <c r="B662" s="70" t="s">
        <v>6</v>
      </c>
      <c r="C662" s="71" t="s">
        <v>785</v>
      </c>
      <c r="D662" s="72" t="s">
        <v>785</v>
      </c>
      <c r="E662" s="72" t="s">
        <v>785</v>
      </c>
      <c r="F662" s="73" t="s">
        <v>785</v>
      </c>
    </row>
    <row r="663" spans="1:6" x14ac:dyDescent="0.2">
      <c r="A663" s="49" t="s">
        <v>322</v>
      </c>
      <c r="B663" s="70" t="s">
        <v>10</v>
      </c>
      <c r="C663" s="71">
        <v>85</v>
      </c>
      <c r="D663" s="72">
        <v>3237674</v>
      </c>
      <c r="E663" s="72">
        <v>194260</v>
      </c>
      <c r="F663" s="73">
        <v>2.6797008626173096E-4</v>
      </c>
    </row>
    <row r="664" spans="1:6" x14ac:dyDescent="0.2">
      <c r="A664" s="49" t="s">
        <v>322</v>
      </c>
      <c r="B664" s="70" t="s">
        <v>4</v>
      </c>
      <c r="C664" s="71">
        <v>12</v>
      </c>
      <c r="D664" s="72">
        <v>2518652</v>
      </c>
      <c r="E664" s="72">
        <v>151119</v>
      </c>
      <c r="F664" s="73">
        <v>2.0845964926277424E-4</v>
      </c>
    </row>
    <row r="665" spans="1:6" x14ac:dyDescent="0.2">
      <c r="A665" s="49" t="s">
        <v>322</v>
      </c>
      <c r="B665" s="70" t="s">
        <v>787</v>
      </c>
      <c r="C665" s="71">
        <v>157</v>
      </c>
      <c r="D665" s="72">
        <v>5258400</v>
      </c>
      <c r="E665" s="72">
        <v>309754</v>
      </c>
      <c r="F665" s="73">
        <v>4.2728717234590864E-4</v>
      </c>
    </row>
    <row r="666" spans="1:6" x14ac:dyDescent="0.2">
      <c r="A666" s="49" t="s">
        <v>322</v>
      </c>
      <c r="B666" s="70" t="s">
        <v>8</v>
      </c>
      <c r="C666" s="71">
        <v>91</v>
      </c>
      <c r="D666" s="72">
        <v>2497925</v>
      </c>
      <c r="E666" s="72">
        <v>149876</v>
      </c>
      <c r="F666" s="73">
        <v>2.0674500488295682E-4</v>
      </c>
    </row>
    <row r="667" spans="1:6" x14ac:dyDescent="0.2">
      <c r="A667" s="49" t="s">
        <v>322</v>
      </c>
      <c r="B667" s="70" t="s">
        <v>788</v>
      </c>
      <c r="C667" s="71">
        <v>22</v>
      </c>
      <c r="D667" s="72">
        <v>9520407</v>
      </c>
      <c r="E667" s="72">
        <v>571224</v>
      </c>
      <c r="F667" s="73">
        <v>7.8796944587033362E-4</v>
      </c>
    </row>
    <row r="668" spans="1:6" x14ac:dyDescent="0.2">
      <c r="A668" s="49" t="s">
        <v>322</v>
      </c>
      <c r="B668" s="70" t="s">
        <v>25</v>
      </c>
      <c r="C668" s="71">
        <v>20</v>
      </c>
      <c r="D668" s="72">
        <v>2637124</v>
      </c>
      <c r="E668" s="72">
        <v>158227</v>
      </c>
      <c r="F668" s="73">
        <v>2.182647114122048E-4</v>
      </c>
    </row>
    <row r="669" spans="1:6" x14ac:dyDescent="0.2">
      <c r="A669" s="49" t="s">
        <v>322</v>
      </c>
      <c r="B669" s="70" t="s">
        <v>53</v>
      </c>
      <c r="C669" s="71">
        <v>486</v>
      </c>
      <c r="D669" s="72">
        <v>44460883</v>
      </c>
      <c r="E669" s="72">
        <v>2661903</v>
      </c>
      <c r="F669" s="73">
        <v>3.671936459025844E-3</v>
      </c>
    </row>
    <row r="670" spans="1:6" x14ac:dyDescent="0.2">
      <c r="A670" s="49" t="s">
        <v>432</v>
      </c>
      <c r="B670" s="70" t="s">
        <v>5</v>
      </c>
      <c r="C670" s="71">
        <v>78</v>
      </c>
      <c r="D670" s="72">
        <v>18624524</v>
      </c>
      <c r="E670" s="72">
        <v>1117471</v>
      </c>
      <c r="F670" s="73">
        <v>1.5414846096210375E-3</v>
      </c>
    </row>
    <row r="671" spans="1:6" x14ac:dyDescent="0.2">
      <c r="A671" s="49" t="s">
        <v>432</v>
      </c>
      <c r="B671" s="70" t="s">
        <v>1</v>
      </c>
      <c r="C671" s="71">
        <v>38</v>
      </c>
      <c r="D671" s="72">
        <v>47583166</v>
      </c>
      <c r="E671" s="72">
        <v>2854990</v>
      </c>
      <c r="F671" s="73">
        <v>3.938288461733652E-3</v>
      </c>
    </row>
    <row r="672" spans="1:6" x14ac:dyDescent="0.2">
      <c r="A672" s="49" t="s">
        <v>432</v>
      </c>
      <c r="B672" s="70" t="s">
        <v>786</v>
      </c>
      <c r="C672" s="71">
        <v>375</v>
      </c>
      <c r="D672" s="72">
        <v>87017914</v>
      </c>
      <c r="E672" s="72">
        <v>5212887</v>
      </c>
      <c r="F672" s="73">
        <v>7.1908667716599197E-3</v>
      </c>
    </row>
    <row r="673" spans="1:6" x14ac:dyDescent="0.2">
      <c r="A673" s="49" t="s">
        <v>432</v>
      </c>
      <c r="B673" s="70" t="s">
        <v>3</v>
      </c>
      <c r="C673" s="71">
        <v>116</v>
      </c>
      <c r="D673" s="72">
        <v>42079150</v>
      </c>
      <c r="E673" s="72">
        <v>2524749</v>
      </c>
      <c r="F673" s="73">
        <v>3.4827406945290794E-3</v>
      </c>
    </row>
    <row r="674" spans="1:6" x14ac:dyDescent="0.2">
      <c r="A674" s="49" t="s">
        <v>432</v>
      </c>
      <c r="B674" s="70" t="s">
        <v>2</v>
      </c>
      <c r="C674" s="71">
        <v>28</v>
      </c>
      <c r="D674" s="72">
        <v>66433313</v>
      </c>
      <c r="E674" s="72">
        <v>3985999</v>
      </c>
      <c r="F674" s="73">
        <v>5.4984479350827413E-3</v>
      </c>
    </row>
    <row r="675" spans="1:6" x14ac:dyDescent="0.2">
      <c r="A675" s="49" t="s">
        <v>432</v>
      </c>
      <c r="B675" s="70" t="s">
        <v>6</v>
      </c>
      <c r="C675" s="71">
        <v>47</v>
      </c>
      <c r="D675" s="72">
        <v>23749341</v>
      </c>
      <c r="E675" s="72">
        <v>1424960</v>
      </c>
      <c r="F675" s="73">
        <v>1.965647349529065E-3</v>
      </c>
    </row>
    <row r="676" spans="1:6" x14ac:dyDescent="0.2">
      <c r="A676" s="49" t="s">
        <v>432</v>
      </c>
      <c r="B676" s="70" t="s">
        <v>10</v>
      </c>
      <c r="C676" s="71">
        <v>342</v>
      </c>
      <c r="D676" s="72">
        <v>33157219</v>
      </c>
      <c r="E676" s="72">
        <v>1989433</v>
      </c>
      <c r="F676" s="73">
        <v>2.7443041934620315E-3</v>
      </c>
    </row>
    <row r="677" spans="1:6" x14ac:dyDescent="0.2">
      <c r="A677" s="49" t="s">
        <v>432</v>
      </c>
      <c r="B677" s="70" t="s">
        <v>4</v>
      </c>
      <c r="C677" s="71">
        <v>67</v>
      </c>
      <c r="D677" s="72">
        <v>29117783</v>
      </c>
      <c r="E677" s="72">
        <v>1747066</v>
      </c>
      <c r="F677" s="73">
        <v>2.4099733693242935E-3</v>
      </c>
    </row>
    <row r="678" spans="1:6" x14ac:dyDescent="0.2">
      <c r="A678" s="49" t="s">
        <v>432</v>
      </c>
      <c r="B678" s="70" t="s">
        <v>787</v>
      </c>
      <c r="C678" s="71">
        <v>1106</v>
      </c>
      <c r="D678" s="72">
        <v>76196386</v>
      </c>
      <c r="E678" s="72">
        <v>4419751</v>
      </c>
      <c r="F678" s="73">
        <v>6.0967829544186745E-3</v>
      </c>
    </row>
    <row r="679" spans="1:6" x14ac:dyDescent="0.2">
      <c r="A679" s="49" t="s">
        <v>432</v>
      </c>
      <c r="B679" s="70" t="s">
        <v>8</v>
      </c>
      <c r="C679" s="71">
        <v>448</v>
      </c>
      <c r="D679" s="72">
        <v>71160883</v>
      </c>
      <c r="E679" s="72">
        <v>4269653</v>
      </c>
      <c r="F679" s="73">
        <v>5.8897317137735945E-3</v>
      </c>
    </row>
    <row r="680" spans="1:6" x14ac:dyDescent="0.2">
      <c r="A680" s="49" t="s">
        <v>432</v>
      </c>
      <c r="B680" s="70" t="s">
        <v>788</v>
      </c>
      <c r="C680" s="71">
        <v>96</v>
      </c>
      <c r="D680" s="72">
        <v>20686848</v>
      </c>
      <c r="E680" s="72">
        <v>1241211</v>
      </c>
      <c r="F680" s="73">
        <v>1.7121765609956212E-3</v>
      </c>
    </row>
    <row r="681" spans="1:6" x14ac:dyDescent="0.2">
      <c r="A681" s="49" t="s">
        <v>432</v>
      </c>
      <c r="B681" s="70" t="s">
        <v>25</v>
      </c>
      <c r="C681" s="71">
        <v>95</v>
      </c>
      <c r="D681" s="72">
        <v>41399822</v>
      </c>
      <c r="E681" s="72">
        <v>2483196</v>
      </c>
      <c r="F681" s="73">
        <v>3.4254208088375644E-3</v>
      </c>
    </row>
    <row r="682" spans="1:6" x14ac:dyDescent="0.2">
      <c r="A682" s="49" t="s">
        <v>432</v>
      </c>
      <c r="B682" s="70" t="s">
        <v>53</v>
      </c>
      <c r="C682" s="71">
        <v>2836</v>
      </c>
      <c r="D682" s="72">
        <v>557206349</v>
      </c>
      <c r="E682" s="72">
        <v>33271367</v>
      </c>
      <c r="F682" s="73">
        <v>4.5895866802407648E-2</v>
      </c>
    </row>
    <row r="683" spans="1:6" x14ac:dyDescent="0.2">
      <c r="A683" s="49" t="s">
        <v>442</v>
      </c>
      <c r="B683" s="70" t="s">
        <v>5</v>
      </c>
      <c r="C683" s="71">
        <v>5</v>
      </c>
      <c r="D683" s="72">
        <v>53389</v>
      </c>
      <c r="E683" s="72">
        <v>3203</v>
      </c>
      <c r="F683" s="73">
        <v>4.4183475048714318E-6</v>
      </c>
    </row>
    <row r="684" spans="1:6" x14ac:dyDescent="0.2">
      <c r="A684" s="49" t="s">
        <v>442</v>
      </c>
      <c r="B684" s="70" t="s">
        <v>1</v>
      </c>
      <c r="C684" s="71">
        <v>7</v>
      </c>
      <c r="D684" s="72">
        <v>403993</v>
      </c>
      <c r="E684" s="72">
        <v>24240</v>
      </c>
      <c r="F684" s="73">
        <v>3.3437634566994537E-5</v>
      </c>
    </row>
    <row r="685" spans="1:6" x14ac:dyDescent="0.2">
      <c r="A685" s="49" t="s">
        <v>442</v>
      </c>
      <c r="B685" s="70" t="s">
        <v>786</v>
      </c>
      <c r="C685" s="71">
        <v>36</v>
      </c>
      <c r="D685" s="72">
        <v>3881146</v>
      </c>
      <c r="E685" s="72">
        <v>232869</v>
      </c>
      <c r="F685" s="73">
        <v>3.2122889950418528E-4</v>
      </c>
    </row>
    <row r="686" spans="1:6" x14ac:dyDescent="0.2">
      <c r="A686" s="49" t="s">
        <v>442</v>
      </c>
      <c r="B686" s="70" t="s">
        <v>3</v>
      </c>
      <c r="C686" s="71">
        <v>14</v>
      </c>
      <c r="D686" s="72">
        <v>5246364</v>
      </c>
      <c r="E686" s="72">
        <v>314782</v>
      </c>
      <c r="F686" s="73">
        <v>4.3422299852589413E-4</v>
      </c>
    </row>
    <row r="687" spans="1:6" x14ac:dyDescent="0.2">
      <c r="A687" s="49" t="s">
        <v>442</v>
      </c>
      <c r="B687" s="70" t="s">
        <v>2</v>
      </c>
      <c r="C687" s="71">
        <v>6</v>
      </c>
      <c r="D687" s="72">
        <v>6847625</v>
      </c>
      <c r="E687" s="72">
        <v>410858</v>
      </c>
      <c r="F687" s="73">
        <v>5.6675411150685815E-4</v>
      </c>
    </row>
    <row r="688" spans="1:6" x14ac:dyDescent="0.2">
      <c r="A688" s="49" t="s">
        <v>442</v>
      </c>
      <c r="B688" s="70" t="s">
        <v>6</v>
      </c>
      <c r="C688" s="71">
        <v>13</v>
      </c>
      <c r="D688" s="72">
        <v>1373301</v>
      </c>
      <c r="E688" s="72">
        <v>82398</v>
      </c>
      <c r="F688" s="73">
        <v>1.1366312760112277E-4</v>
      </c>
    </row>
    <row r="689" spans="1:6" x14ac:dyDescent="0.2">
      <c r="A689" s="49" t="s">
        <v>442</v>
      </c>
      <c r="B689" s="70" t="s">
        <v>10</v>
      </c>
      <c r="C689" s="71">
        <v>112</v>
      </c>
      <c r="D689" s="72">
        <v>8588226</v>
      </c>
      <c r="E689" s="72">
        <v>515294</v>
      </c>
      <c r="F689" s="73">
        <v>7.1081734598039948E-4</v>
      </c>
    </row>
    <row r="690" spans="1:6" x14ac:dyDescent="0.2">
      <c r="A690" s="49" t="s">
        <v>442</v>
      </c>
      <c r="B690" s="70" t="s">
        <v>4</v>
      </c>
      <c r="C690" s="71">
        <v>22</v>
      </c>
      <c r="D690" s="72">
        <v>4984039</v>
      </c>
      <c r="E690" s="72">
        <v>297355</v>
      </c>
      <c r="F690" s="73">
        <v>4.1018349119920219E-4</v>
      </c>
    </row>
    <row r="691" spans="1:6" x14ac:dyDescent="0.2">
      <c r="A691" s="49" t="s">
        <v>442</v>
      </c>
      <c r="B691" s="70" t="s">
        <v>787</v>
      </c>
      <c r="C691" s="71">
        <v>231</v>
      </c>
      <c r="D691" s="72">
        <v>5934986</v>
      </c>
      <c r="E691" s="72">
        <v>351464</v>
      </c>
      <c r="F691" s="73">
        <v>4.8482363017550195E-4</v>
      </c>
    </row>
    <row r="692" spans="1:6" x14ac:dyDescent="0.2">
      <c r="A692" s="49" t="s">
        <v>442</v>
      </c>
      <c r="B692" s="70" t="s">
        <v>8</v>
      </c>
      <c r="C692" s="71">
        <v>86</v>
      </c>
      <c r="D692" s="72">
        <v>1596568</v>
      </c>
      <c r="E692" s="72">
        <v>95794</v>
      </c>
      <c r="F692" s="73">
        <v>1.3214211079664499E-4</v>
      </c>
    </row>
    <row r="693" spans="1:6" x14ac:dyDescent="0.2">
      <c r="A693" s="49" t="s">
        <v>442</v>
      </c>
      <c r="B693" s="70" t="s">
        <v>788</v>
      </c>
      <c r="C693" s="71">
        <v>37</v>
      </c>
      <c r="D693" s="72">
        <v>4143280</v>
      </c>
      <c r="E693" s="72">
        <v>248597</v>
      </c>
      <c r="F693" s="73">
        <v>3.4292473764237382E-4</v>
      </c>
    </row>
    <row r="694" spans="1:6" x14ac:dyDescent="0.2">
      <c r="A694" s="49" t="s">
        <v>442</v>
      </c>
      <c r="B694" s="70" t="s">
        <v>25</v>
      </c>
      <c r="C694" s="71">
        <v>38</v>
      </c>
      <c r="D694" s="72">
        <v>8382783</v>
      </c>
      <c r="E694" s="72">
        <v>502967</v>
      </c>
      <c r="F694" s="73">
        <v>6.9381298454032766E-4</v>
      </c>
    </row>
    <row r="695" spans="1:6" x14ac:dyDescent="0.2">
      <c r="A695" s="49" t="s">
        <v>442</v>
      </c>
      <c r="B695" s="70" t="s">
        <v>53</v>
      </c>
      <c r="C695" s="71">
        <v>607</v>
      </c>
      <c r="D695" s="72">
        <v>51435700</v>
      </c>
      <c r="E695" s="72">
        <v>3079820</v>
      </c>
      <c r="F695" s="73">
        <v>4.2484280401040063E-3</v>
      </c>
    </row>
    <row r="696" spans="1:6" x14ac:dyDescent="0.2">
      <c r="A696" s="49" t="s">
        <v>450</v>
      </c>
      <c r="B696" s="70" t="s">
        <v>5</v>
      </c>
      <c r="C696" s="71">
        <v>6</v>
      </c>
      <c r="D696" s="72">
        <v>61485</v>
      </c>
      <c r="E696" s="72">
        <v>3689</v>
      </c>
      <c r="F696" s="73">
        <v>5.0887555246552328E-6</v>
      </c>
    </row>
    <row r="697" spans="1:6" x14ac:dyDescent="0.2">
      <c r="A697" s="49" t="s">
        <v>450</v>
      </c>
      <c r="B697" s="70" t="s">
        <v>1</v>
      </c>
      <c r="C697" s="71">
        <v>5</v>
      </c>
      <c r="D697" s="72">
        <v>157735</v>
      </c>
      <c r="E697" s="72">
        <v>9464</v>
      </c>
      <c r="F697" s="73">
        <v>1.3055023660975095E-5</v>
      </c>
    </row>
    <row r="698" spans="1:6" x14ac:dyDescent="0.2">
      <c r="A698" s="49" t="s">
        <v>450</v>
      </c>
      <c r="B698" s="70" t="s">
        <v>786</v>
      </c>
      <c r="C698" s="71">
        <v>18</v>
      </c>
      <c r="D698" s="72">
        <v>1027752</v>
      </c>
      <c r="E698" s="72">
        <v>61665</v>
      </c>
      <c r="F698" s="73">
        <v>8.5063190411457023E-5</v>
      </c>
    </row>
    <row r="699" spans="1:6" x14ac:dyDescent="0.2">
      <c r="A699" s="49" t="s">
        <v>450</v>
      </c>
      <c r="B699" s="70" t="s">
        <v>3</v>
      </c>
      <c r="C699" s="71">
        <v>11</v>
      </c>
      <c r="D699" s="72">
        <v>2135889</v>
      </c>
      <c r="E699" s="72">
        <v>128153</v>
      </c>
      <c r="F699" s="73">
        <v>1.7677942172706482E-4</v>
      </c>
    </row>
    <row r="700" spans="1:6" x14ac:dyDescent="0.2">
      <c r="A700" s="49" t="s">
        <v>450</v>
      </c>
      <c r="B700" s="70" t="s">
        <v>2</v>
      </c>
      <c r="C700" s="71" t="s">
        <v>785</v>
      </c>
      <c r="D700" s="72" t="s">
        <v>785</v>
      </c>
      <c r="E700" s="72" t="s">
        <v>785</v>
      </c>
      <c r="F700" s="73" t="s">
        <v>785</v>
      </c>
    </row>
    <row r="701" spans="1:6" x14ac:dyDescent="0.2">
      <c r="A701" s="49" t="s">
        <v>450</v>
      </c>
      <c r="B701" s="70" t="s">
        <v>6</v>
      </c>
      <c r="C701" s="71" t="s">
        <v>785</v>
      </c>
      <c r="D701" s="72" t="s">
        <v>785</v>
      </c>
      <c r="E701" s="72" t="s">
        <v>785</v>
      </c>
      <c r="F701" s="73" t="s">
        <v>785</v>
      </c>
    </row>
    <row r="702" spans="1:6" x14ac:dyDescent="0.2">
      <c r="A702" s="49" t="s">
        <v>450</v>
      </c>
      <c r="B702" s="70" t="s">
        <v>10</v>
      </c>
      <c r="C702" s="71">
        <v>54</v>
      </c>
      <c r="D702" s="72">
        <v>2409961</v>
      </c>
      <c r="E702" s="72">
        <v>144598</v>
      </c>
      <c r="F702" s="73">
        <v>1.9946431861048993E-4</v>
      </c>
    </row>
    <row r="703" spans="1:6" x14ac:dyDescent="0.2">
      <c r="A703" s="49" t="s">
        <v>450</v>
      </c>
      <c r="B703" s="70" t="s">
        <v>4</v>
      </c>
      <c r="C703" s="71">
        <v>9</v>
      </c>
      <c r="D703" s="72">
        <v>1794040</v>
      </c>
      <c r="E703" s="72">
        <v>107642</v>
      </c>
      <c r="F703" s="73">
        <v>1.4848572029952251E-4</v>
      </c>
    </row>
    <row r="704" spans="1:6" x14ac:dyDescent="0.2">
      <c r="A704" s="49" t="s">
        <v>450</v>
      </c>
      <c r="B704" s="70" t="s">
        <v>787</v>
      </c>
      <c r="C704" s="71">
        <v>114</v>
      </c>
      <c r="D704" s="72">
        <v>2536206</v>
      </c>
      <c r="E704" s="72">
        <v>150830</v>
      </c>
      <c r="F704" s="73">
        <v>2.0806099099586576E-4</v>
      </c>
    </row>
    <row r="705" spans="1:6" x14ac:dyDescent="0.2">
      <c r="A705" s="49" t="s">
        <v>450</v>
      </c>
      <c r="B705" s="70" t="s">
        <v>8</v>
      </c>
      <c r="C705" s="71">
        <v>51</v>
      </c>
      <c r="D705" s="72">
        <v>2230349</v>
      </c>
      <c r="E705" s="72">
        <v>133821</v>
      </c>
      <c r="F705" s="73">
        <v>1.8459808974380265E-4</v>
      </c>
    </row>
    <row r="706" spans="1:6" x14ac:dyDescent="0.2">
      <c r="A706" s="49" t="s">
        <v>450</v>
      </c>
      <c r="B706" s="70" t="s">
        <v>788</v>
      </c>
      <c r="C706" s="71">
        <v>22</v>
      </c>
      <c r="D706" s="72">
        <v>553251</v>
      </c>
      <c r="E706" s="72">
        <v>33195</v>
      </c>
      <c r="F706" s="73">
        <v>4.5790523079677541E-5</v>
      </c>
    </row>
    <row r="707" spans="1:6" x14ac:dyDescent="0.2">
      <c r="A707" s="49" t="s">
        <v>450</v>
      </c>
      <c r="B707" s="70" t="s">
        <v>25</v>
      </c>
      <c r="C707" s="71">
        <v>17</v>
      </c>
      <c r="D707" s="72">
        <v>1172058</v>
      </c>
      <c r="E707" s="72">
        <v>70323</v>
      </c>
      <c r="F707" s="73">
        <v>9.7006385134272143E-5</v>
      </c>
    </row>
    <row r="708" spans="1:6" x14ac:dyDescent="0.2">
      <c r="A708" s="49" t="s">
        <v>450</v>
      </c>
      <c r="B708" s="70" t="s">
        <v>53</v>
      </c>
      <c r="C708" s="71">
        <v>314</v>
      </c>
      <c r="D708" s="72">
        <v>14972578</v>
      </c>
      <c r="E708" s="72">
        <v>897012</v>
      </c>
      <c r="F708" s="73">
        <v>1.2373745651076281E-3</v>
      </c>
    </row>
    <row r="709" spans="1:6" x14ac:dyDescent="0.2">
      <c r="A709" s="49" t="s">
        <v>460</v>
      </c>
      <c r="B709" s="70" t="s">
        <v>5</v>
      </c>
      <c r="C709" s="71" t="s">
        <v>785</v>
      </c>
      <c r="D709" s="72" t="s">
        <v>785</v>
      </c>
      <c r="E709" s="72" t="s">
        <v>785</v>
      </c>
      <c r="F709" s="73" t="s">
        <v>785</v>
      </c>
    </row>
    <row r="710" spans="1:6" x14ac:dyDescent="0.2">
      <c r="A710" s="49" t="s">
        <v>460</v>
      </c>
      <c r="B710" s="70" t="s">
        <v>1</v>
      </c>
      <c r="C710" s="71">
        <v>11</v>
      </c>
      <c r="D710" s="72">
        <v>704946</v>
      </c>
      <c r="E710" s="72">
        <v>42297</v>
      </c>
      <c r="F710" s="73">
        <v>5.8346189326739602E-5</v>
      </c>
    </row>
    <row r="711" spans="1:6" x14ac:dyDescent="0.2">
      <c r="A711" s="49" t="s">
        <v>460</v>
      </c>
      <c r="B711" s="70" t="s">
        <v>786</v>
      </c>
      <c r="C711" s="71">
        <v>42</v>
      </c>
      <c r="D711" s="72">
        <v>4047031</v>
      </c>
      <c r="E711" s="72">
        <v>242822</v>
      </c>
      <c r="F711" s="73">
        <v>3.3495846950605394E-4</v>
      </c>
    </row>
    <row r="712" spans="1:6" x14ac:dyDescent="0.2">
      <c r="A712" s="49" t="s">
        <v>460</v>
      </c>
      <c r="B712" s="70" t="s">
        <v>3</v>
      </c>
      <c r="C712" s="71">
        <v>25</v>
      </c>
      <c r="D712" s="72">
        <v>6377034</v>
      </c>
      <c r="E712" s="72">
        <v>382622</v>
      </c>
      <c r="F712" s="73">
        <v>5.2780423322164121E-4</v>
      </c>
    </row>
    <row r="713" spans="1:6" x14ac:dyDescent="0.2">
      <c r="A713" s="49" t="s">
        <v>460</v>
      </c>
      <c r="B713" s="70" t="s">
        <v>2</v>
      </c>
      <c r="C713" s="71" t="s">
        <v>785</v>
      </c>
      <c r="D713" s="72" t="s">
        <v>785</v>
      </c>
      <c r="E713" s="72" t="s">
        <v>785</v>
      </c>
      <c r="F713" s="73" t="s">
        <v>785</v>
      </c>
    </row>
    <row r="714" spans="1:6" x14ac:dyDescent="0.2">
      <c r="A714" s="49" t="s">
        <v>460</v>
      </c>
      <c r="B714" s="70" t="s">
        <v>6</v>
      </c>
      <c r="C714" s="71">
        <v>8</v>
      </c>
      <c r="D714" s="72">
        <v>781630</v>
      </c>
      <c r="E714" s="72">
        <v>46898</v>
      </c>
      <c r="F714" s="73">
        <v>6.4692994468766907E-5</v>
      </c>
    </row>
    <row r="715" spans="1:6" x14ac:dyDescent="0.2">
      <c r="A715" s="49" t="s">
        <v>460</v>
      </c>
      <c r="B715" s="70" t="s">
        <v>10</v>
      </c>
      <c r="C715" s="71">
        <v>105</v>
      </c>
      <c r="D715" s="72">
        <v>5175358</v>
      </c>
      <c r="E715" s="72">
        <v>310521</v>
      </c>
      <c r="F715" s="73">
        <v>4.2834520310964152E-4</v>
      </c>
    </row>
    <row r="716" spans="1:6" x14ac:dyDescent="0.2">
      <c r="A716" s="49" t="s">
        <v>460</v>
      </c>
      <c r="B716" s="70" t="s">
        <v>4</v>
      </c>
      <c r="C716" s="71">
        <v>22</v>
      </c>
      <c r="D716" s="72">
        <v>4845485</v>
      </c>
      <c r="E716" s="72">
        <v>290729</v>
      </c>
      <c r="F716" s="73">
        <v>4.0104331930807571E-4</v>
      </c>
    </row>
    <row r="717" spans="1:6" x14ac:dyDescent="0.2">
      <c r="A717" s="49" t="s">
        <v>460</v>
      </c>
      <c r="B717" s="70" t="s">
        <v>787</v>
      </c>
      <c r="C717" s="71">
        <v>213</v>
      </c>
      <c r="D717" s="72">
        <v>5181994</v>
      </c>
      <c r="E717" s="72">
        <v>305528</v>
      </c>
      <c r="F717" s="73">
        <v>4.2145765734260345E-4</v>
      </c>
    </row>
    <row r="718" spans="1:6" x14ac:dyDescent="0.2">
      <c r="A718" s="49" t="s">
        <v>460</v>
      </c>
      <c r="B718" s="70" t="s">
        <v>8</v>
      </c>
      <c r="C718" s="71">
        <v>66</v>
      </c>
      <c r="D718" s="72">
        <v>3412021</v>
      </c>
      <c r="E718" s="72">
        <v>204721</v>
      </c>
      <c r="F718" s="73">
        <v>2.8240041197152182E-4</v>
      </c>
    </row>
    <row r="719" spans="1:6" x14ac:dyDescent="0.2">
      <c r="A719" s="49" t="s">
        <v>460</v>
      </c>
      <c r="B719" s="70" t="s">
        <v>788</v>
      </c>
      <c r="C719" s="71">
        <v>53</v>
      </c>
      <c r="D719" s="72">
        <v>3181451</v>
      </c>
      <c r="E719" s="72">
        <v>190887</v>
      </c>
      <c r="F719" s="73">
        <v>2.6331723389397222E-4</v>
      </c>
    </row>
    <row r="720" spans="1:6" x14ac:dyDescent="0.2">
      <c r="A720" s="49" t="s">
        <v>460</v>
      </c>
      <c r="B720" s="70" t="s">
        <v>25</v>
      </c>
      <c r="C720" s="71">
        <v>40</v>
      </c>
      <c r="D720" s="72">
        <v>10794733</v>
      </c>
      <c r="E720" s="72">
        <v>647684</v>
      </c>
      <c r="F720" s="73">
        <v>8.9344145655483867E-4</v>
      </c>
    </row>
    <row r="721" spans="1:6" x14ac:dyDescent="0.2">
      <c r="A721" s="49" t="s">
        <v>460</v>
      </c>
      <c r="B721" s="70" t="s">
        <v>53</v>
      </c>
      <c r="C721" s="71">
        <v>595</v>
      </c>
      <c r="D721" s="72">
        <v>45703553</v>
      </c>
      <c r="E721" s="72">
        <v>2736821</v>
      </c>
      <c r="F721" s="73">
        <v>3.7752813726599239E-3</v>
      </c>
    </row>
    <row r="722" spans="1:6" x14ac:dyDescent="0.2">
      <c r="A722" s="49" t="s">
        <v>473</v>
      </c>
      <c r="B722" s="70" t="s">
        <v>5</v>
      </c>
      <c r="C722" s="71">
        <v>12</v>
      </c>
      <c r="D722" s="72">
        <v>531220</v>
      </c>
      <c r="E722" s="72">
        <v>31873</v>
      </c>
      <c r="F722" s="73">
        <v>4.3966902910636007E-5</v>
      </c>
    </row>
    <row r="723" spans="1:6" x14ac:dyDescent="0.2">
      <c r="A723" s="49" t="s">
        <v>473</v>
      </c>
      <c r="B723" s="70" t="s">
        <v>1</v>
      </c>
      <c r="C723" s="71">
        <v>17</v>
      </c>
      <c r="D723" s="72">
        <v>6310612</v>
      </c>
      <c r="E723" s="72">
        <v>378637</v>
      </c>
      <c r="F723" s="73">
        <v>5.2230716334748805E-4</v>
      </c>
    </row>
    <row r="724" spans="1:6" x14ac:dyDescent="0.2">
      <c r="A724" s="49" t="s">
        <v>473</v>
      </c>
      <c r="B724" s="70" t="s">
        <v>786</v>
      </c>
      <c r="C724" s="71">
        <v>103</v>
      </c>
      <c r="D724" s="72">
        <v>12023595</v>
      </c>
      <c r="E724" s="72">
        <v>721199</v>
      </c>
      <c r="F724" s="73">
        <v>9.9485101534991312E-4</v>
      </c>
    </row>
    <row r="725" spans="1:6" x14ac:dyDescent="0.2">
      <c r="A725" s="49" t="s">
        <v>473</v>
      </c>
      <c r="B725" s="70" t="s">
        <v>3</v>
      </c>
      <c r="C725" s="71">
        <v>29</v>
      </c>
      <c r="D725" s="72">
        <v>9482566</v>
      </c>
      <c r="E725" s="72">
        <v>568954</v>
      </c>
      <c r="F725" s="73">
        <v>7.8483811623060267E-4</v>
      </c>
    </row>
    <row r="726" spans="1:6" x14ac:dyDescent="0.2">
      <c r="A726" s="49" t="s">
        <v>473</v>
      </c>
      <c r="B726" s="70" t="s">
        <v>2</v>
      </c>
      <c r="C726" s="71">
        <v>17</v>
      </c>
      <c r="D726" s="72">
        <v>17112154</v>
      </c>
      <c r="E726" s="72">
        <v>1026729</v>
      </c>
      <c r="F726" s="73">
        <v>1.4163114315732563E-3</v>
      </c>
    </row>
    <row r="727" spans="1:6" x14ac:dyDescent="0.2">
      <c r="A727" s="49" t="s">
        <v>473</v>
      </c>
      <c r="B727" s="70" t="s">
        <v>6</v>
      </c>
      <c r="C727" s="71">
        <v>7</v>
      </c>
      <c r="D727" s="72">
        <v>829253</v>
      </c>
      <c r="E727" s="72">
        <v>49755</v>
      </c>
      <c r="F727" s="73">
        <v>6.8634055605644106E-5</v>
      </c>
    </row>
    <row r="728" spans="1:6" x14ac:dyDescent="0.2">
      <c r="A728" s="49" t="s">
        <v>473</v>
      </c>
      <c r="B728" s="70" t="s">
        <v>10</v>
      </c>
      <c r="C728" s="71">
        <v>131</v>
      </c>
      <c r="D728" s="72">
        <v>20598672</v>
      </c>
      <c r="E728" s="72">
        <v>1235920</v>
      </c>
      <c r="F728" s="73">
        <v>1.7048779419983453E-3</v>
      </c>
    </row>
    <row r="729" spans="1:6" x14ac:dyDescent="0.2">
      <c r="A729" s="49" t="s">
        <v>473</v>
      </c>
      <c r="B729" s="70" t="s">
        <v>4</v>
      </c>
      <c r="C729" s="71">
        <v>26</v>
      </c>
      <c r="D729" s="72">
        <v>7446669</v>
      </c>
      <c r="E729" s="72">
        <v>446800</v>
      </c>
      <c r="F729" s="73">
        <v>6.1633395728272113E-4</v>
      </c>
    </row>
    <row r="730" spans="1:6" x14ac:dyDescent="0.2">
      <c r="A730" s="49" t="s">
        <v>473</v>
      </c>
      <c r="B730" s="70" t="s">
        <v>787</v>
      </c>
      <c r="C730" s="71">
        <v>338</v>
      </c>
      <c r="D730" s="72">
        <v>9116403</v>
      </c>
      <c r="E730" s="72">
        <v>528255</v>
      </c>
      <c r="F730" s="73">
        <v>7.2869627261500406E-4</v>
      </c>
    </row>
    <row r="731" spans="1:6" x14ac:dyDescent="0.2">
      <c r="A731" s="49" t="s">
        <v>473</v>
      </c>
      <c r="B731" s="70" t="s">
        <v>8</v>
      </c>
      <c r="C731" s="71">
        <v>123</v>
      </c>
      <c r="D731" s="72">
        <v>7572583</v>
      </c>
      <c r="E731" s="72">
        <v>454355</v>
      </c>
      <c r="F731" s="73">
        <v>6.2675562927750836E-4</v>
      </c>
    </row>
    <row r="732" spans="1:6" x14ac:dyDescent="0.2">
      <c r="A732" s="49" t="s">
        <v>473</v>
      </c>
      <c r="B732" s="70" t="s">
        <v>788</v>
      </c>
      <c r="C732" s="71">
        <v>45</v>
      </c>
      <c r="D732" s="72">
        <v>5049311</v>
      </c>
      <c r="E732" s="72">
        <v>302959</v>
      </c>
      <c r="F732" s="73">
        <v>4.1791387503226475E-4</v>
      </c>
    </row>
    <row r="733" spans="1:6" x14ac:dyDescent="0.2">
      <c r="A733" s="49" t="s">
        <v>473</v>
      </c>
      <c r="B733" s="70" t="s">
        <v>25</v>
      </c>
      <c r="C733" s="71">
        <v>35</v>
      </c>
      <c r="D733" s="72">
        <v>5974959</v>
      </c>
      <c r="E733" s="72">
        <v>358498</v>
      </c>
      <c r="F733" s="73">
        <v>4.9452661373755808E-4</v>
      </c>
    </row>
    <row r="734" spans="1:6" x14ac:dyDescent="0.2">
      <c r="A734" s="49" t="s">
        <v>473</v>
      </c>
      <c r="B734" s="70" t="s">
        <v>53</v>
      </c>
      <c r="C734" s="71">
        <v>883</v>
      </c>
      <c r="D734" s="72">
        <v>102047997</v>
      </c>
      <c r="E734" s="72">
        <v>6103934</v>
      </c>
      <c r="F734" s="73">
        <v>8.4200129749609411E-3</v>
      </c>
    </row>
    <row r="735" spans="1:6" x14ac:dyDescent="0.2">
      <c r="A735" s="49" t="s">
        <v>479</v>
      </c>
      <c r="B735" s="70" t="s">
        <v>5</v>
      </c>
      <c r="C735" s="71">
        <v>107</v>
      </c>
      <c r="D735" s="72">
        <v>19025304</v>
      </c>
      <c r="E735" s="72">
        <v>1141518</v>
      </c>
      <c r="F735" s="73">
        <v>1.5746560121966365E-3</v>
      </c>
    </row>
    <row r="736" spans="1:6" x14ac:dyDescent="0.2">
      <c r="A736" s="49" t="s">
        <v>479</v>
      </c>
      <c r="B736" s="70" t="s">
        <v>1</v>
      </c>
      <c r="C736" s="71">
        <v>73</v>
      </c>
      <c r="D736" s="72">
        <v>111797639</v>
      </c>
      <c r="E736" s="72">
        <v>6707858</v>
      </c>
      <c r="F736" s="73">
        <v>9.2530901209278392E-3</v>
      </c>
    </row>
    <row r="737" spans="1:6" x14ac:dyDescent="0.2">
      <c r="A737" s="49" t="s">
        <v>479</v>
      </c>
      <c r="B737" s="70" t="s">
        <v>786</v>
      </c>
      <c r="C737" s="71">
        <v>550</v>
      </c>
      <c r="D737" s="72">
        <v>107876704</v>
      </c>
      <c r="E737" s="72">
        <v>6472567</v>
      </c>
      <c r="F737" s="73">
        <v>8.9285202168476949E-3</v>
      </c>
    </row>
    <row r="738" spans="1:6" x14ac:dyDescent="0.2">
      <c r="A738" s="49" t="s">
        <v>479</v>
      </c>
      <c r="B738" s="70" t="s">
        <v>3</v>
      </c>
      <c r="C738" s="71">
        <v>164</v>
      </c>
      <c r="D738" s="72">
        <v>69522371</v>
      </c>
      <c r="E738" s="72">
        <v>4171342</v>
      </c>
      <c r="F738" s="73">
        <v>5.7541175515658464E-3</v>
      </c>
    </row>
    <row r="739" spans="1:6" x14ac:dyDescent="0.2">
      <c r="A739" s="49" t="s">
        <v>479</v>
      </c>
      <c r="B739" s="70" t="s">
        <v>2</v>
      </c>
      <c r="C739" s="71">
        <v>42</v>
      </c>
      <c r="D739" s="72">
        <v>92737914</v>
      </c>
      <c r="E739" s="72">
        <v>5564275</v>
      </c>
      <c r="F739" s="73">
        <v>7.6755855643673076E-3</v>
      </c>
    </row>
    <row r="740" spans="1:6" x14ac:dyDescent="0.2">
      <c r="A740" s="49" t="s">
        <v>479</v>
      </c>
      <c r="B740" s="70" t="s">
        <v>6</v>
      </c>
      <c r="C740" s="71">
        <v>68</v>
      </c>
      <c r="D740" s="72">
        <v>29088016</v>
      </c>
      <c r="E740" s="72">
        <v>1745281</v>
      </c>
      <c r="F740" s="73">
        <v>2.4075110682639767E-3</v>
      </c>
    </row>
    <row r="741" spans="1:6" x14ac:dyDescent="0.2">
      <c r="A741" s="49" t="s">
        <v>479</v>
      </c>
      <c r="B741" s="70" t="s">
        <v>10</v>
      </c>
      <c r="C741" s="71">
        <v>692</v>
      </c>
      <c r="D741" s="72">
        <v>96856107</v>
      </c>
      <c r="E741" s="72">
        <v>5808171</v>
      </c>
      <c r="F741" s="73">
        <v>8.0120255528306605E-3</v>
      </c>
    </row>
    <row r="742" spans="1:6" x14ac:dyDescent="0.2">
      <c r="A742" s="49" t="s">
        <v>479</v>
      </c>
      <c r="B742" s="70" t="s">
        <v>4</v>
      </c>
      <c r="C742" s="71">
        <v>119</v>
      </c>
      <c r="D742" s="72">
        <v>48489798</v>
      </c>
      <c r="E742" s="72">
        <v>2909373</v>
      </c>
      <c r="F742" s="73">
        <v>4.0133065673713117E-3</v>
      </c>
    </row>
    <row r="743" spans="1:6" x14ac:dyDescent="0.2">
      <c r="A743" s="49" t="s">
        <v>479</v>
      </c>
      <c r="B743" s="70" t="s">
        <v>787</v>
      </c>
      <c r="C743" s="71">
        <v>1956</v>
      </c>
      <c r="D743" s="72">
        <v>151095034</v>
      </c>
      <c r="E743" s="72">
        <v>8848543</v>
      </c>
      <c r="F743" s="73">
        <v>1.2206037429221845E-2</v>
      </c>
    </row>
    <row r="744" spans="1:6" x14ac:dyDescent="0.2">
      <c r="A744" s="49" t="s">
        <v>479</v>
      </c>
      <c r="B744" s="70" t="s">
        <v>8</v>
      </c>
      <c r="C744" s="71">
        <v>738</v>
      </c>
      <c r="D744" s="72">
        <v>89918242</v>
      </c>
      <c r="E744" s="72">
        <v>5395095</v>
      </c>
      <c r="F744" s="73">
        <v>7.4422118425833085E-3</v>
      </c>
    </row>
    <row r="745" spans="1:6" x14ac:dyDescent="0.2">
      <c r="A745" s="49" t="s">
        <v>479</v>
      </c>
      <c r="B745" s="70" t="s">
        <v>788</v>
      </c>
      <c r="C745" s="71">
        <v>189</v>
      </c>
      <c r="D745" s="72">
        <v>217709205</v>
      </c>
      <c r="E745" s="72">
        <v>13062552</v>
      </c>
      <c r="F745" s="73">
        <v>1.8019011563051305E-2</v>
      </c>
    </row>
    <row r="746" spans="1:6" x14ac:dyDescent="0.2">
      <c r="A746" s="49" t="s">
        <v>479</v>
      </c>
      <c r="B746" s="70" t="s">
        <v>25</v>
      </c>
      <c r="C746" s="71">
        <v>233</v>
      </c>
      <c r="D746" s="72">
        <v>161477372</v>
      </c>
      <c r="E746" s="72">
        <v>9529985</v>
      </c>
      <c r="F746" s="73">
        <v>1.3146046033784629E-2</v>
      </c>
    </row>
    <row r="747" spans="1:6" x14ac:dyDescent="0.2">
      <c r="A747" s="49" t="s">
        <v>479</v>
      </c>
      <c r="B747" s="70" t="s">
        <v>53</v>
      </c>
      <c r="C747" s="71">
        <v>4931</v>
      </c>
      <c r="D747" s="72">
        <v>1195593706</v>
      </c>
      <c r="E747" s="72">
        <v>71356560</v>
      </c>
      <c r="F747" s="73">
        <v>9.8432119523012368E-2</v>
      </c>
    </row>
    <row r="748" spans="1:6" x14ac:dyDescent="0.2">
      <c r="A748" s="49" t="s">
        <v>495</v>
      </c>
      <c r="B748" s="70" t="s">
        <v>5</v>
      </c>
      <c r="C748" s="71" t="s">
        <v>785</v>
      </c>
      <c r="D748" s="72" t="s">
        <v>785</v>
      </c>
      <c r="E748" s="72" t="s">
        <v>785</v>
      </c>
      <c r="F748" s="73" t="s">
        <v>785</v>
      </c>
    </row>
    <row r="749" spans="1:6" x14ac:dyDescent="0.2">
      <c r="A749" s="49" t="s">
        <v>495</v>
      </c>
      <c r="B749" s="70" t="s">
        <v>1</v>
      </c>
      <c r="C749" s="71" t="s">
        <v>785</v>
      </c>
      <c r="D749" s="72" t="s">
        <v>785</v>
      </c>
      <c r="E749" s="72" t="s">
        <v>785</v>
      </c>
      <c r="F749" s="73" t="s">
        <v>785</v>
      </c>
    </row>
    <row r="750" spans="1:6" x14ac:dyDescent="0.2">
      <c r="A750" s="49" t="s">
        <v>495</v>
      </c>
      <c r="B750" s="70" t="s">
        <v>786</v>
      </c>
      <c r="C750" s="71">
        <v>25</v>
      </c>
      <c r="D750" s="72">
        <v>1375408</v>
      </c>
      <c r="E750" s="72">
        <v>82524</v>
      </c>
      <c r="F750" s="73">
        <v>1.1383693708773338E-4</v>
      </c>
    </row>
    <row r="751" spans="1:6" x14ac:dyDescent="0.2">
      <c r="A751" s="49" t="s">
        <v>495</v>
      </c>
      <c r="B751" s="70" t="s">
        <v>3</v>
      </c>
      <c r="C751" s="71">
        <v>12</v>
      </c>
      <c r="D751" s="72">
        <v>2465842</v>
      </c>
      <c r="E751" s="72">
        <v>147951</v>
      </c>
      <c r="F751" s="73">
        <v>2.040895821708502E-4</v>
      </c>
    </row>
    <row r="752" spans="1:6" x14ac:dyDescent="0.2">
      <c r="A752" s="49" t="s">
        <v>495</v>
      </c>
      <c r="B752" s="70" t="s">
        <v>2</v>
      </c>
      <c r="C752" s="71" t="s">
        <v>785</v>
      </c>
      <c r="D752" s="72" t="s">
        <v>785</v>
      </c>
      <c r="E752" s="72" t="s">
        <v>785</v>
      </c>
      <c r="F752" s="73" t="s">
        <v>785</v>
      </c>
    </row>
    <row r="753" spans="1:6" x14ac:dyDescent="0.2">
      <c r="A753" s="49" t="s">
        <v>495</v>
      </c>
      <c r="B753" s="70" t="s">
        <v>6</v>
      </c>
      <c r="C753" s="71" t="s">
        <v>785</v>
      </c>
      <c r="D753" s="72" t="s">
        <v>785</v>
      </c>
      <c r="E753" s="72" t="s">
        <v>785</v>
      </c>
      <c r="F753" s="73" t="s">
        <v>785</v>
      </c>
    </row>
    <row r="754" spans="1:6" x14ac:dyDescent="0.2">
      <c r="A754" s="49" t="s">
        <v>495</v>
      </c>
      <c r="B754" s="70" t="s">
        <v>10</v>
      </c>
      <c r="C754" s="71">
        <v>39</v>
      </c>
      <c r="D754" s="72">
        <v>920632</v>
      </c>
      <c r="E754" s="72">
        <v>55238</v>
      </c>
      <c r="F754" s="73">
        <v>7.6197527153945715E-5</v>
      </c>
    </row>
    <row r="755" spans="1:6" x14ac:dyDescent="0.2">
      <c r="A755" s="49" t="s">
        <v>495</v>
      </c>
      <c r="B755" s="70" t="s">
        <v>4</v>
      </c>
      <c r="C755" s="71">
        <v>10</v>
      </c>
      <c r="D755" s="72">
        <v>760353</v>
      </c>
      <c r="E755" s="72">
        <v>45621</v>
      </c>
      <c r="F755" s="73">
        <v>6.293144911637202E-5</v>
      </c>
    </row>
    <row r="756" spans="1:6" x14ac:dyDescent="0.2">
      <c r="A756" s="49" t="s">
        <v>495</v>
      </c>
      <c r="B756" s="70" t="s">
        <v>787</v>
      </c>
      <c r="C756" s="71">
        <v>82</v>
      </c>
      <c r="D756" s="72">
        <v>1383940</v>
      </c>
      <c r="E756" s="72">
        <v>82717</v>
      </c>
      <c r="F756" s="73">
        <v>1.1410316907912901E-4</v>
      </c>
    </row>
    <row r="757" spans="1:6" x14ac:dyDescent="0.2">
      <c r="A757" s="49" t="s">
        <v>495</v>
      </c>
      <c r="B757" s="70" t="s">
        <v>8</v>
      </c>
      <c r="C757" s="71">
        <v>31</v>
      </c>
      <c r="D757" s="72">
        <v>475587</v>
      </c>
      <c r="E757" s="72">
        <v>28535</v>
      </c>
      <c r="F757" s="73">
        <v>3.9362330955824635E-5</v>
      </c>
    </row>
    <row r="758" spans="1:6" x14ac:dyDescent="0.2">
      <c r="A758" s="49" t="s">
        <v>495</v>
      </c>
      <c r="B758" s="70" t="s">
        <v>788</v>
      </c>
      <c r="C758" s="71">
        <v>20</v>
      </c>
      <c r="D758" s="72">
        <v>797752</v>
      </c>
      <c r="E758" s="72">
        <v>47865</v>
      </c>
      <c r="F758" s="73">
        <v>6.6026913306484878E-5</v>
      </c>
    </row>
    <row r="759" spans="1:6" x14ac:dyDescent="0.2">
      <c r="A759" s="49" t="s">
        <v>495</v>
      </c>
      <c r="B759" s="70" t="s">
        <v>25</v>
      </c>
      <c r="C759" s="71">
        <v>11</v>
      </c>
      <c r="D759" s="72">
        <v>1261508</v>
      </c>
      <c r="E759" s="72">
        <v>75618</v>
      </c>
      <c r="F759" s="73">
        <v>1.0431052189302776E-4</v>
      </c>
    </row>
    <row r="760" spans="1:6" x14ac:dyDescent="0.2">
      <c r="A760" s="49" t="s">
        <v>495</v>
      </c>
      <c r="B760" s="70" t="s">
        <v>53</v>
      </c>
      <c r="C760" s="71">
        <v>237</v>
      </c>
      <c r="D760" s="72">
        <v>10202870</v>
      </c>
      <c r="E760" s="72">
        <v>611780</v>
      </c>
      <c r="F760" s="73">
        <v>8.4391402951303294E-4</v>
      </c>
    </row>
    <row r="761" spans="1:6" x14ac:dyDescent="0.2">
      <c r="A761" s="49" t="s">
        <v>499</v>
      </c>
      <c r="B761" s="70" t="s">
        <v>5</v>
      </c>
      <c r="C761" s="71" t="s">
        <v>785</v>
      </c>
      <c r="D761" s="72" t="s">
        <v>785</v>
      </c>
      <c r="E761" s="72" t="s">
        <v>785</v>
      </c>
      <c r="F761" s="73" t="s">
        <v>785</v>
      </c>
    </row>
    <row r="762" spans="1:6" x14ac:dyDescent="0.2">
      <c r="A762" s="49" t="s">
        <v>499</v>
      </c>
      <c r="B762" s="70" t="s">
        <v>1</v>
      </c>
      <c r="C762" s="71">
        <v>5</v>
      </c>
      <c r="D762" s="72">
        <v>3036927</v>
      </c>
      <c r="E762" s="72">
        <v>182216</v>
      </c>
      <c r="F762" s="73">
        <v>2.5135610644634804E-4</v>
      </c>
    </row>
    <row r="763" spans="1:6" x14ac:dyDescent="0.2">
      <c r="A763" s="49" t="s">
        <v>499</v>
      </c>
      <c r="B763" s="70" t="s">
        <v>786</v>
      </c>
      <c r="C763" s="71">
        <v>14</v>
      </c>
      <c r="D763" s="72">
        <v>1087666</v>
      </c>
      <c r="E763" s="72">
        <v>65260</v>
      </c>
      <c r="F763" s="73">
        <v>9.0022278541339258E-5</v>
      </c>
    </row>
    <row r="764" spans="1:6" x14ac:dyDescent="0.2">
      <c r="A764" s="49" t="s">
        <v>499</v>
      </c>
      <c r="B764" s="70" t="s">
        <v>3</v>
      </c>
      <c r="C764" s="71">
        <v>13</v>
      </c>
      <c r="D764" s="72">
        <v>3140211</v>
      </c>
      <c r="E764" s="72">
        <v>188413</v>
      </c>
      <c r="F764" s="73">
        <v>2.5990449841877645E-4</v>
      </c>
    </row>
    <row r="765" spans="1:6" x14ac:dyDescent="0.2">
      <c r="A765" s="49" t="s">
        <v>499</v>
      </c>
      <c r="B765" s="70" t="s">
        <v>2</v>
      </c>
      <c r="C765" s="71">
        <v>6</v>
      </c>
      <c r="D765" s="72">
        <v>2283326</v>
      </c>
      <c r="E765" s="72">
        <v>137000</v>
      </c>
      <c r="F765" s="73">
        <v>1.8898333067979585E-4</v>
      </c>
    </row>
    <row r="766" spans="1:6" x14ac:dyDescent="0.2">
      <c r="A766" s="49" t="s">
        <v>499</v>
      </c>
      <c r="B766" s="70" t="s">
        <v>6</v>
      </c>
      <c r="C766" s="71" t="s">
        <v>785</v>
      </c>
      <c r="D766" s="72" t="s">
        <v>785</v>
      </c>
      <c r="E766" s="72" t="s">
        <v>785</v>
      </c>
      <c r="F766" s="73" t="s">
        <v>785</v>
      </c>
    </row>
    <row r="767" spans="1:6" x14ac:dyDescent="0.2">
      <c r="A767" s="49" t="s">
        <v>499</v>
      </c>
      <c r="B767" s="70" t="s">
        <v>10</v>
      </c>
      <c r="C767" s="71">
        <v>28</v>
      </c>
      <c r="D767" s="72">
        <v>1771128</v>
      </c>
      <c r="E767" s="72">
        <v>106268</v>
      </c>
      <c r="F767" s="73">
        <v>1.4659036923124485E-4</v>
      </c>
    </row>
    <row r="768" spans="1:6" x14ac:dyDescent="0.2">
      <c r="A768" s="49" t="s">
        <v>499</v>
      </c>
      <c r="B768" s="70" t="s">
        <v>4</v>
      </c>
      <c r="C768" s="71">
        <v>7</v>
      </c>
      <c r="D768" s="72">
        <v>1459248</v>
      </c>
      <c r="E768" s="72">
        <v>87555</v>
      </c>
      <c r="F768" s="73">
        <v>1.2077690158882866E-4</v>
      </c>
    </row>
    <row r="769" spans="1:6" x14ac:dyDescent="0.2">
      <c r="A769" s="49" t="s">
        <v>499</v>
      </c>
      <c r="B769" s="70" t="s">
        <v>787</v>
      </c>
      <c r="C769" s="71">
        <v>90</v>
      </c>
      <c r="D769" s="72">
        <v>2182226</v>
      </c>
      <c r="E769" s="72">
        <v>129034</v>
      </c>
      <c r="F769" s="73">
        <v>1.7799470869296919E-4</v>
      </c>
    </row>
    <row r="770" spans="1:6" x14ac:dyDescent="0.2">
      <c r="A770" s="49" t="s">
        <v>499</v>
      </c>
      <c r="B770" s="70" t="s">
        <v>8</v>
      </c>
      <c r="C770" s="71">
        <v>43</v>
      </c>
      <c r="D770" s="72">
        <v>1318872</v>
      </c>
      <c r="E770" s="72">
        <v>79132</v>
      </c>
      <c r="F770" s="73">
        <v>1.0915787535294602E-4</v>
      </c>
    </row>
    <row r="771" spans="1:6" x14ac:dyDescent="0.2">
      <c r="A771" s="49" t="s">
        <v>499</v>
      </c>
      <c r="B771" s="70" t="s">
        <v>788</v>
      </c>
      <c r="C771" s="71">
        <v>12</v>
      </c>
      <c r="D771" s="72">
        <v>703364</v>
      </c>
      <c r="E771" s="72">
        <v>42202</v>
      </c>
      <c r="F771" s="73">
        <v>5.8215142491596678E-5</v>
      </c>
    </row>
    <row r="772" spans="1:6" x14ac:dyDescent="0.2">
      <c r="A772" s="49" t="s">
        <v>499</v>
      </c>
      <c r="B772" s="70" t="s">
        <v>25</v>
      </c>
      <c r="C772" s="71" t="s">
        <v>785</v>
      </c>
      <c r="D772" s="72" t="s">
        <v>785</v>
      </c>
      <c r="E772" s="72" t="s">
        <v>785</v>
      </c>
      <c r="F772" s="73" t="s">
        <v>785</v>
      </c>
    </row>
    <row r="773" spans="1:6" x14ac:dyDescent="0.2">
      <c r="A773" s="49" t="s">
        <v>499</v>
      </c>
      <c r="B773" s="70" t="s">
        <v>53</v>
      </c>
      <c r="C773" s="71">
        <v>224</v>
      </c>
      <c r="D773" s="72">
        <v>17053168</v>
      </c>
      <c r="E773" s="72">
        <v>1021291</v>
      </c>
      <c r="F773" s="73">
        <v>1.4088100348416013E-3</v>
      </c>
    </row>
    <row r="774" spans="1:6" x14ac:dyDescent="0.2">
      <c r="A774" s="49" t="s">
        <v>502</v>
      </c>
      <c r="B774" s="70" t="s">
        <v>5</v>
      </c>
      <c r="C774" s="71" t="s">
        <v>785</v>
      </c>
      <c r="D774" s="72" t="s">
        <v>785</v>
      </c>
      <c r="E774" s="72" t="s">
        <v>785</v>
      </c>
      <c r="F774" s="73" t="s">
        <v>785</v>
      </c>
    </row>
    <row r="775" spans="1:6" x14ac:dyDescent="0.2">
      <c r="A775" s="49" t="s">
        <v>502</v>
      </c>
      <c r="B775" s="70" t="s">
        <v>1</v>
      </c>
      <c r="C775" s="71">
        <v>7</v>
      </c>
      <c r="D775" s="72">
        <v>1332542</v>
      </c>
      <c r="E775" s="72">
        <v>79953</v>
      </c>
      <c r="F775" s="73">
        <v>1.1029039589665487E-4</v>
      </c>
    </row>
    <row r="776" spans="1:6" x14ac:dyDescent="0.2">
      <c r="A776" s="49" t="s">
        <v>502</v>
      </c>
      <c r="B776" s="70" t="s">
        <v>786</v>
      </c>
      <c r="C776" s="71">
        <v>24</v>
      </c>
      <c r="D776" s="72">
        <v>1311966</v>
      </c>
      <c r="E776" s="72">
        <v>78718</v>
      </c>
      <c r="F776" s="73">
        <v>1.0858678703979687E-4</v>
      </c>
    </row>
    <row r="777" spans="1:6" x14ac:dyDescent="0.2">
      <c r="A777" s="49" t="s">
        <v>502</v>
      </c>
      <c r="B777" s="70" t="s">
        <v>3</v>
      </c>
      <c r="C777" s="71">
        <v>15</v>
      </c>
      <c r="D777" s="72">
        <v>3100275</v>
      </c>
      <c r="E777" s="72">
        <v>186017</v>
      </c>
      <c r="F777" s="73">
        <v>2.5659935929243493E-4</v>
      </c>
    </row>
    <row r="778" spans="1:6" x14ac:dyDescent="0.2">
      <c r="A778" s="49" t="s">
        <v>502</v>
      </c>
      <c r="B778" s="70" t="s">
        <v>2</v>
      </c>
      <c r="C778" s="71">
        <v>5</v>
      </c>
      <c r="D778" s="72">
        <v>1777532</v>
      </c>
      <c r="E778" s="72">
        <v>106652</v>
      </c>
      <c r="F778" s="73">
        <v>1.4712007433329626E-4</v>
      </c>
    </row>
    <row r="779" spans="1:6" x14ac:dyDescent="0.2">
      <c r="A779" s="49" t="s">
        <v>502</v>
      </c>
      <c r="B779" s="70" t="s">
        <v>6</v>
      </c>
      <c r="C779" s="71" t="s">
        <v>785</v>
      </c>
      <c r="D779" s="72" t="s">
        <v>785</v>
      </c>
      <c r="E779" s="72" t="s">
        <v>785</v>
      </c>
      <c r="F779" s="73" t="s">
        <v>785</v>
      </c>
    </row>
    <row r="780" spans="1:6" x14ac:dyDescent="0.2">
      <c r="A780" s="49" t="s">
        <v>502</v>
      </c>
      <c r="B780" s="70" t="s">
        <v>10</v>
      </c>
      <c r="C780" s="71">
        <v>84</v>
      </c>
      <c r="D780" s="72">
        <v>10634701</v>
      </c>
      <c r="E780" s="72">
        <v>638082</v>
      </c>
      <c r="F780" s="73">
        <v>8.8019607012281389E-4</v>
      </c>
    </row>
    <row r="781" spans="1:6" x14ac:dyDescent="0.2">
      <c r="A781" s="49" t="s">
        <v>502</v>
      </c>
      <c r="B781" s="70" t="s">
        <v>4</v>
      </c>
      <c r="C781" s="71">
        <v>5</v>
      </c>
      <c r="D781" s="72">
        <v>400970</v>
      </c>
      <c r="E781" s="72">
        <v>24058</v>
      </c>
      <c r="F781" s="73">
        <v>3.3186576419668091E-5</v>
      </c>
    </row>
    <row r="782" spans="1:6" x14ac:dyDescent="0.2">
      <c r="A782" s="49" t="s">
        <v>502</v>
      </c>
      <c r="B782" s="70" t="s">
        <v>787</v>
      </c>
      <c r="C782" s="71">
        <v>138</v>
      </c>
      <c r="D782" s="72">
        <v>7592682</v>
      </c>
      <c r="E782" s="72">
        <v>446464</v>
      </c>
      <c r="F782" s="73">
        <v>6.1587046531842607E-4</v>
      </c>
    </row>
    <row r="783" spans="1:6" x14ac:dyDescent="0.2">
      <c r="A783" s="49" t="s">
        <v>502</v>
      </c>
      <c r="B783" s="70" t="s">
        <v>8</v>
      </c>
      <c r="C783" s="71">
        <v>58</v>
      </c>
      <c r="D783" s="72">
        <v>2345780</v>
      </c>
      <c r="E783" s="72">
        <v>140747</v>
      </c>
      <c r="F783" s="73">
        <v>1.9415209374590677E-4</v>
      </c>
    </row>
    <row r="784" spans="1:6" x14ac:dyDescent="0.2">
      <c r="A784" s="49" t="s">
        <v>502</v>
      </c>
      <c r="B784" s="70" t="s">
        <v>788</v>
      </c>
      <c r="C784" s="71">
        <v>34</v>
      </c>
      <c r="D784" s="72">
        <v>3594362</v>
      </c>
      <c r="E784" s="72">
        <v>215662</v>
      </c>
      <c r="F784" s="73">
        <v>2.974928690588769E-4</v>
      </c>
    </row>
    <row r="785" spans="1:6" x14ac:dyDescent="0.2">
      <c r="A785" s="49" t="s">
        <v>502</v>
      </c>
      <c r="B785" s="70" t="s">
        <v>25</v>
      </c>
      <c r="C785" s="71">
        <v>20</v>
      </c>
      <c r="D785" s="72">
        <v>2715150</v>
      </c>
      <c r="E785" s="72">
        <v>162909</v>
      </c>
      <c r="F785" s="73">
        <v>2.2472325122419609E-4</v>
      </c>
    </row>
    <row r="786" spans="1:6" x14ac:dyDescent="0.2">
      <c r="A786" s="49" t="s">
        <v>502</v>
      </c>
      <c r="B786" s="70" t="s">
        <v>53</v>
      </c>
      <c r="C786" s="71">
        <v>402</v>
      </c>
      <c r="D786" s="72">
        <v>34976105</v>
      </c>
      <c r="E786" s="72">
        <v>2089469</v>
      </c>
      <c r="F786" s="73">
        <v>2.8822978903079006E-3</v>
      </c>
    </row>
    <row r="787" spans="1:6" x14ac:dyDescent="0.2">
      <c r="A787" s="49" t="s">
        <v>511</v>
      </c>
      <c r="B787" s="70" t="s">
        <v>5</v>
      </c>
      <c r="C787" s="71" t="s">
        <v>785</v>
      </c>
      <c r="D787" s="72" t="s">
        <v>785</v>
      </c>
      <c r="E787" s="72" t="s">
        <v>785</v>
      </c>
      <c r="F787" s="73" t="s">
        <v>785</v>
      </c>
    </row>
    <row r="788" spans="1:6" x14ac:dyDescent="0.2">
      <c r="A788" s="49" t="s">
        <v>511</v>
      </c>
      <c r="B788" s="70" t="s">
        <v>1</v>
      </c>
      <c r="C788" s="71">
        <v>6</v>
      </c>
      <c r="D788" s="72">
        <v>1208741</v>
      </c>
      <c r="E788" s="72">
        <v>72524</v>
      </c>
      <c r="F788" s="73">
        <v>1.000425333884782E-4</v>
      </c>
    </row>
    <row r="789" spans="1:6" x14ac:dyDescent="0.2">
      <c r="A789" s="49" t="s">
        <v>511</v>
      </c>
      <c r="B789" s="70" t="s">
        <v>786</v>
      </c>
      <c r="C789" s="71">
        <v>27</v>
      </c>
      <c r="D789" s="72">
        <v>2785391</v>
      </c>
      <c r="E789" s="72">
        <v>167123</v>
      </c>
      <c r="F789" s="73">
        <v>2.3053621294306221E-4</v>
      </c>
    </row>
    <row r="790" spans="1:6" x14ac:dyDescent="0.2">
      <c r="A790" s="49" t="s">
        <v>511</v>
      </c>
      <c r="B790" s="70" t="s">
        <v>3</v>
      </c>
      <c r="C790" s="71">
        <v>16</v>
      </c>
      <c r="D790" s="72">
        <v>5235075</v>
      </c>
      <c r="E790" s="72">
        <v>314104</v>
      </c>
      <c r="F790" s="73">
        <v>4.3328773795508465E-4</v>
      </c>
    </row>
    <row r="791" spans="1:6" x14ac:dyDescent="0.2">
      <c r="A791" s="49" t="s">
        <v>511</v>
      </c>
      <c r="B791" s="70" t="s">
        <v>2</v>
      </c>
      <c r="C791" s="71">
        <v>5</v>
      </c>
      <c r="D791" s="72">
        <v>3032500</v>
      </c>
      <c r="E791" s="72">
        <v>181950</v>
      </c>
      <c r="F791" s="73">
        <v>2.5098917530794786E-4</v>
      </c>
    </row>
    <row r="792" spans="1:6" x14ac:dyDescent="0.2">
      <c r="A792" s="49" t="s">
        <v>511</v>
      </c>
      <c r="B792" s="70" t="s">
        <v>6</v>
      </c>
      <c r="C792" s="71" t="s">
        <v>785</v>
      </c>
      <c r="D792" s="72" t="s">
        <v>785</v>
      </c>
      <c r="E792" s="72" t="s">
        <v>785</v>
      </c>
      <c r="F792" s="73" t="s">
        <v>785</v>
      </c>
    </row>
    <row r="793" spans="1:6" x14ac:dyDescent="0.2">
      <c r="A793" s="49" t="s">
        <v>511</v>
      </c>
      <c r="B793" s="70" t="s">
        <v>10</v>
      </c>
      <c r="C793" s="71">
        <v>94</v>
      </c>
      <c r="D793" s="72">
        <v>7605543</v>
      </c>
      <c r="E793" s="72">
        <v>456333</v>
      </c>
      <c r="F793" s="73">
        <v>6.2948416232922106E-4</v>
      </c>
    </row>
    <row r="794" spans="1:6" x14ac:dyDescent="0.2">
      <c r="A794" s="49" t="s">
        <v>511</v>
      </c>
      <c r="B794" s="70" t="s">
        <v>4</v>
      </c>
      <c r="C794" s="71">
        <v>12</v>
      </c>
      <c r="D794" s="72">
        <v>1189156</v>
      </c>
      <c r="E794" s="72">
        <v>71349</v>
      </c>
      <c r="F794" s="73">
        <v>9.8421690953815727E-5</v>
      </c>
    </row>
    <row r="795" spans="1:6" x14ac:dyDescent="0.2">
      <c r="A795" s="49" t="s">
        <v>511</v>
      </c>
      <c r="B795" s="70" t="s">
        <v>787</v>
      </c>
      <c r="C795" s="71">
        <v>130</v>
      </c>
      <c r="D795" s="72">
        <v>5515364</v>
      </c>
      <c r="E795" s="72">
        <v>327837</v>
      </c>
      <c r="F795" s="73">
        <v>4.5223159255527176E-4</v>
      </c>
    </row>
    <row r="796" spans="1:6" x14ac:dyDescent="0.2">
      <c r="A796" s="49" t="s">
        <v>511</v>
      </c>
      <c r="B796" s="70" t="s">
        <v>8</v>
      </c>
      <c r="C796" s="71">
        <v>82</v>
      </c>
      <c r="D796" s="72">
        <v>4096949</v>
      </c>
      <c r="E796" s="72">
        <v>245817</v>
      </c>
      <c r="F796" s="73">
        <v>3.3908989341398086E-4</v>
      </c>
    </row>
    <row r="797" spans="1:6" x14ac:dyDescent="0.2">
      <c r="A797" s="49" t="s">
        <v>511</v>
      </c>
      <c r="B797" s="70" t="s">
        <v>788</v>
      </c>
      <c r="C797" s="71">
        <v>21</v>
      </c>
      <c r="D797" s="72">
        <v>2560370</v>
      </c>
      <c r="E797" s="72">
        <v>153622</v>
      </c>
      <c r="F797" s="73">
        <v>2.1191238850869781E-4</v>
      </c>
    </row>
    <row r="798" spans="1:6" x14ac:dyDescent="0.2">
      <c r="A798" s="49" t="s">
        <v>511</v>
      </c>
      <c r="B798" s="70" t="s">
        <v>25</v>
      </c>
      <c r="C798" s="71">
        <v>15</v>
      </c>
      <c r="D798" s="72">
        <v>3567247</v>
      </c>
      <c r="E798" s="72">
        <v>214035</v>
      </c>
      <c r="F798" s="73">
        <v>2.9524851957700806E-4</v>
      </c>
    </row>
    <row r="799" spans="1:6" x14ac:dyDescent="0.2">
      <c r="A799" s="49" t="s">
        <v>511</v>
      </c>
      <c r="B799" s="70" t="s">
        <v>53</v>
      </c>
      <c r="C799" s="71">
        <v>419</v>
      </c>
      <c r="D799" s="72">
        <v>37394336</v>
      </c>
      <c r="E799" s="72">
        <v>2240576</v>
      </c>
      <c r="F799" s="73">
        <v>3.0907409862862356E-3</v>
      </c>
    </row>
    <row r="800" spans="1:6" x14ac:dyDescent="0.2">
      <c r="A800" s="49" t="s">
        <v>516</v>
      </c>
      <c r="B800" s="70" t="s">
        <v>5</v>
      </c>
      <c r="C800" s="71">
        <v>8</v>
      </c>
      <c r="D800" s="72">
        <v>1167894</v>
      </c>
      <c r="E800" s="72">
        <v>70074</v>
      </c>
      <c r="F800" s="73">
        <v>9.6662904482160695E-5</v>
      </c>
    </row>
    <row r="801" spans="1:6" x14ac:dyDescent="0.2">
      <c r="A801" s="49" t="s">
        <v>516</v>
      </c>
      <c r="B801" s="70" t="s">
        <v>1</v>
      </c>
      <c r="C801" s="71">
        <v>7</v>
      </c>
      <c r="D801" s="72">
        <v>3113291</v>
      </c>
      <c r="E801" s="72">
        <v>186797</v>
      </c>
      <c r="F801" s="73">
        <v>2.5767532278097682E-4</v>
      </c>
    </row>
    <row r="802" spans="1:6" x14ac:dyDescent="0.2">
      <c r="A802" s="49" t="s">
        <v>516</v>
      </c>
      <c r="B802" s="70" t="s">
        <v>786</v>
      </c>
      <c r="C802" s="71">
        <v>43</v>
      </c>
      <c r="D802" s="72">
        <v>5869682</v>
      </c>
      <c r="E802" s="72">
        <v>352181</v>
      </c>
      <c r="F802" s="73">
        <v>4.8581268892073856E-4</v>
      </c>
    </row>
    <row r="803" spans="1:6" x14ac:dyDescent="0.2">
      <c r="A803" s="49" t="s">
        <v>516</v>
      </c>
      <c r="B803" s="70" t="s">
        <v>3</v>
      </c>
      <c r="C803" s="71">
        <v>22</v>
      </c>
      <c r="D803" s="72">
        <v>6127815</v>
      </c>
      <c r="E803" s="72">
        <v>367669</v>
      </c>
      <c r="F803" s="73">
        <v>5.0717746137014504E-4</v>
      </c>
    </row>
    <row r="804" spans="1:6" x14ac:dyDescent="0.2">
      <c r="A804" s="49" t="s">
        <v>516</v>
      </c>
      <c r="B804" s="70" t="s">
        <v>2</v>
      </c>
      <c r="C804" s="71">
        <v>10</v>
      </c>
      <c r="D804" s="72">
        <v>10839207</v>
      </c>
      <c r="E804" s="72">
        <v>650352</v>
      </c>
      <c r="F804" s="73">
        <v>8.9712180346179999E-4</v>
      </c>
    </row>
    <row r="805" spans="1:6" x14ac:dyDescent="0.2">
      <c r="A805" s="49" t="s">
        <v>516</v>
      </c>
      <c r="B805" s="70" t="s">
        <v>6</v>
      </c>
      <c r="C805" s="71">
        <v>6</v>
      </c>
      <c r="D805" s="72">
        <v>1044965</v>
      </c>
      <c r="E805" s="72">
        <v>62698</v>
      </c>
      <c r="F805" s="73">
        <v>8.6488152313590074E-5</v>
      </c>
    </row>
    <row r="806" spans="1:6" x14ac:dyDescent="0.2">
      <c r="A806" s="49" t="s">
        <v>516</v>
      </c>
      <c r="B806" s="70" t="s">
        <v>10</v>
      </c>
      <c r="C806" s="71">
        <v>92</v>
      </c>
      <c r="D806" s="72">
        <v>8480806</v>
      </c>
      <c r="E806" s="72">
        <v>508848</v>
      </c>
      <c r="F806" s="73">
        <v>7.0192547335585955E-4</v>
      </c>
    </row>
    <row r="807" spans="1:6" x14ac:dyDescent="0.2">
      <c r="A807" s="49" t="s">
        <v>516</v>
      </c>
      <c r="B807" s="70" t="s">
        <v>4</v>
      </c>
      <c r="C807" s="71">
        <v>24</v>
      </c>
      <c r="D807" s="72">
        <v>3444508</v>
      </c>
      <c r="E807" s="72">
        <v>206670</v>
      </c>
      <c r="F807" s="73">
        <v>2.8508894125250662E-4</v>
      </c>
    </row>
    <row r="808" spans="1:6" x14ac:dyDescent="0.2">
      <c r="A808" s="49" t="s">
        <v>516</v>
      </c>
      <c r="B808" s="70" t="s">
        <v>787</v>
      </c>
      <c r="C808" s="71">
        <v>230</v>
      </c>
      <c r="D808" s="72">
        <v>6154117</v>
      </c>
      <c r="E808" s="72">
        <v>358883</v>
      </c>
      <c r="F808" s="73">
        <v>4.9505769827997944E-4</v>
      </c>
    </row>
    <row r="809" spans="1:6" x14ac:dyDescent="0.2">
      <c r="A809" s="49" t="s">
        <v>516</v>
      </c>
      <c r="B809" s="70" t="s">
        <v>8</v>
      </c>
      <c r="C809" s="71">
        <v>94</v>
      </c>
      <c r="D809" s="72">
        <v>3814185</v>
      </c>
      <c r="E809" s="72">
        <v>228851</v>
      </c>
      <c r="F809" s="73">
        <v>3.1568630809782451E-4</v>
      </c>
    </row>
    <row r="810" spans="1:6" x14ac:dyDescent="0.2">
      <c r="A810" s="49" t="s">
        <v>516</v>
      </c>
      <c r="B810" s="70" t="s">
        <v>788</v>
      </c>
      <c r="C810" s="71">
        <v>27</v>
      </c>
      <c r="D810" s="72">
        <v>4408898</v>
      </c>
      <c r="E810" s="72">
        <v>264534</v>
      </c>
      <c r="F810" s="73">
        <v>3.6490887881787676E-4</v>
      </c>
    </row>
    <row r="811" spans="1:6" x14ac:dyDescent="0.2">
      <c r="A811" s="49" t="s">
        <v>516</v>
      </c>
      <c r="B811" s="70" t="s">
        <v>25</v>
      </c>
      <c r="C811" s="71">
        <v>31</v>
      </c>
      <c r="D811" s="72">
        <v>4818610</v>
      </c>
      <c r="E811" s="72">
        <v>289117</v>
      </c>
      <c r="F811" s="73">
        <v>3.9881966143175574E-4</v>
      </c>
    </row>
    <row r="812" spans="1:6" x14ac:dyDescent="0.2">
      <c r="A812" s="49" t="s">
        <v>516</v>
      </c>
      <c r="B812" s="70" t="s">
        <v>53</v>
      </c>
      <c r="C812" s="71">
        <v>594</v>
      </c>
      <c r="D812" s="72">
        <v>59283978</v>
      </c>
      <c r="E812" s="72">
        <v>3546674</v>
      </c>
      <c r="F812" s="73">
        <v>4.892425294565214E-3</v>
      </c>
    </row>
    <row r="813" spans="1:6" x14ac:dyDescent="0.2">
      <c r="A813" s="49" t="s">
        <v>481</v>
      </c>
      <c r="B813" s="70" t="s">
        <v>5</v>
      </c>
      <c r="C813" s="71">
        <v>18</v>
      </c>
      <c r="D813" s="72">
        <v>1294776</v>
      </c>
      <c r="E813" s="72">
        <v>77687</v>
      </c>
      <c r="F813" s="73">
        <v>1.0716458401840366E-4</v>
      </c>
    </row>
    <row r="814" spans="1:6" x14ac:dyDescent="0.2">
      <c r="A814" s="49" t="s">
        <v>481</v>
      </c>
      <c r="B814" s="70" t="s">
        <v>1</v>
      </c>
      <c r="C814" s="71">
        <v>16</v>
      </c>
      <c r="D814" s="72">
        <v>6445637</v>
      </c>
      <c r="E814" s="72">
        <v>386738</v>
      </c>
      <c r="F814" s="73">
        <v>5.3348200978425462E-4</v>
      </c>
    </row>
    <row r="815" spans="1:6" x14ac:dyDescent="0.2">
      <c r="A815" s="49" t="s">
        <v>481</v>
      </c>
      <c r="B815" s="70" t="s">
        <v>786</v>
      </c>
      <c r="C815" s="71">
        <v>70</v>
      </c>
      <c r="D815" s="72">
        <v>12754613</v>
      </c>
      <c r="E815" s="72">
        <v>765277</v>
      </c>
      <c r="F815" s="73">
        <v>1.05565398797549E-3</v>
      </c>
    </row>
    <row r="816" spans="1:6" x14ac:dyDescent="0.2">
      <c r="A816" s="49" t="s">
        <v>481</v>
      </c>
      <c r="B816" s="70" t="s">
        <v>3</v>
      </c>
      <c r="C816" s="71">
        <v>27</v>
      </c>
      <c r="D816" s="72">
        <v>9128902</v>
      </c>
      <c r="E816" s="72">
        <v>547734</v>
      </c>
      <c r="F816" s="73">
        <v>7.5556639158078326E-4</v>
      </c>
    </row>
    <row r="817" spans="1:6" x14ac:dyDescent="0.2">
      <c r="A817" s="49" t="s">
        <v>481</v>
      </c>
      <c r="B817" s="70" t="s">
        <v>2</v>
      </c>
      <c r="C817" s="71">
        <v>11</v>
      </c>
      <c r="D817" s="72">
        <v>17551649</v>
      </c>
      <c r="E817" s="72">
        <v>1053099</v>
      </c>
      <c r="F817" s="73">
        <v>1.4526872741281922E-3</v>
      </c>
    </row>
    <row r="818" spans="1:6" x14ac:dyDescent="0.2">
      <c r="A818" s="49" t="s">
        <v>481</v>
      </c>
      <c r="B818" s="70" t="s">
        <v>6</v>
      </c>
      <c r="C818" s="71">
        <v>8</v>
      </c>
      <c r="D818" s="72">
        <v>1959670</v>
      </c>
      <c r="E818" s="72">
        <v>117580</v>
      </c>
      <c r="F818" s="73">
        <v>1.621945986958423E-4</v>
      </c>
    </row>
    <row r="819" spans="1:6" x14ac:dyDescent="0.2">
      <c r="A819" s="49" t="s">
        <v>481</v>
      </c>
      <c r="B819" s="70" t="s">
        <v>10</v>
      </c>
      <c r="C819" s="71">
        <v>145</v>
      </c>
      <c r="D819" s="72">
        <v>18500331</v>
      </c>
      <c r="E819" s="72">
        <v>1110020</v>
      </c>
      <c r="F819" s="73">
        <v>1.5312063994247227E-3</v>
      </c>
    </row>
    <row r="820" spans="1:6" x14ac:dyDescent="0.2">
      <c r="A820" s="49" t="s">
        <v>481</v>
      </c>
      <c r="B820" s="70" t="s">
        <v>4</v>
      </c>
      <c r="C820" s="71">
        <v>26</v>
      </c>
      <c r="D820" s="72">
        <v>5770604</v>
      </c>
      <c r="E820" s="72">
        <v>345850</v>
      </c>
      <c r="F820" s="73">
        <v>4.7707945193874011E-4</v>
      </c>
    </row>
    <row r="821" spans="1:6" x14ac:dyDescent="0.2">
      <c r="A821" s="49" t="s">
        <v>481</v>
      </c>
      <c r="B821" s="70" t="s">
        <v>787</v>
      </c>
      <c r="C821" s="71">
        <v>328</v>
      </c>
      <c r="D821" s="72">
        <v>14425308</v>
      </c>
      <c r="E821" s="72">
        <v>840654</v>
      </c>
      <c r="F821" s="73">
        <v>1.1596320647393656E-3</v>
      </c>
    </row>
    <row r="822" spans="1:6" x14ac:dyDescent="0.2">
      <c r="A822" s="49" t="s">
        <v>481</v>
      </c>
      <c r="B822" s="70" t="s">
        <v>8</v>
      </c>
      <c r="C822" s="71">
        <v>125</v>
      </c>
      <c r="D822" s="72">
        <v>5281543</v>
      </c>
      <c r="E822" s="72">
        <v>316893</v>
      </c>
      <c r="F822" s="73">
        <v>4.371349971468069E-4</v>
      </c>
    </row>
    <row r="823" spans="1:6" x14ac:dyDescent="0.2">
      <c r="A823" s="49" t="s">
        <v>481</v>
      </c>
      <c r="B823" s="70" t="s">
        <v>788</v>
      </c>
      <c r="C823" s="71">
        <v>52</v>
      </c>
      <c r="D823" s="72">
        <v>6368148</v>
      </c>
      <c r="E823" s="72">
        <v>382089</v>
      </c>
      <c r="F823" s="73">
        <v>5.2706899150447098E-4</v>
      </c>
    </row>
    <row r="824" spans="1:6" x14ac:dyDescent="0.2">
      <c r="A824" s="49" t="s">
        <v>481</v>
      </c>
      <c r="B824" s="70" t="s">
        <v>25</v>
      </c>
      <c r="C824" s="71">
        <v>34</v>
      </c>
      <c r="D824" s="72">
        <v>8984868</v>
      </c>
      <c r="E824" s="72">
        <v>538928</v>
      </c>
      <c r="F824" s="73">
        <v>7.434190396832191E-4</v>
      </c>
    </row>
    <row r="825" spans="1:6" x14ac:dyDescent="0.2">
      <c r="A825" s="49" t="s">
        <v>481</v>
      </c>
      <c r="B825" s="70" t="s">
        <v>53</v>
      </c>
      <c r="C825" s="71">
        <v>860</v>
      </c>
      <c r="D825" s="72">
        <v>108466049</v>
      </c>
      <c r="E825" s="72">
        <v>6482547</v>
      </c>
      <c r="F825" s="73">
        <v>8.9422870317395521E-3</v>
      </c>
    </row>
    <row r="826" spans="1:6" x14ac:dyDescent="0.2">
      <c r="A826" s="49" t="s">
        <v>527</v>
      </c>
      <c r="B826" s="70" t="s">
        <v>5</v>
      </c>
      <c r="C826" s="71">
        <v>18</v>
      </c>
      <c r="D826" s="72">
        <v>960582</v>
      </c>
      <c r="E826" s="72">
        <v>57635</v>
      </c>
      <c r="F826" s="73">
        <v>7.950404572065719E-5</v>
      </c>
    </row>
    <row r="827" spans="1:6" x14ac:dyDescent="0.2">
      <c r="A827" s="49" t="s">
        <v>527</v>
      </c>
      <c r="B827" s="70" t="s">
        <v>1</v>
      </c>
      <c r="C827" s="71">
        <v>14</v>
      </c>
      <c r="D827" s="72">
        <v>18133033</v>
      </c>
      <c r="E827" s="72">
        <v>1087982</v>
      </c>
      <c r="F827" s="73">
        <v>1.5008062925523041E-3</v>
      </c>
    </row>
    <row r="828" spans="1:6" x14ac:dyDescent="0.2">
      <c r="A828" s="49" t="s">
        <v>527</v>
      </c>
      <c r="B828" s="70" t="s">
        <v>786</v>
      </c>
      <c r="C828" s="71">
        <v>83</v>
      </c>
      <c r="D828" s="72">
        <v>13281538</v>
      </c>
      <c r="E828" s="72">
        <v>796892</v>
      </c>
      <c r="F828" s="73">
        <v>1.0992649952706853E-3</v>
      </c>
    </row>
    <row r="829" spans="1:6" x14ac:dyDescent="0.2">
      <c r="A829" s="49" t="s">
        <v>527</v>
      </c>
      <c r="B829" s="70" t="s">
        <v>3</v>
      </c>
      <c r="C829" s="71">
        <v>35</v>
      </c>
      <c r="D829" s="72">
        <v>11433393</v>
      </c>
      <c r="E829" s="72">
        <v>686004</v>
      </c>
      <c r="F829" s="73">
        <v>9.4630161153038447E-4</v>
      </c>
    </row>
    <row r="830" spans="1:6" x14ac:dyDescent="0.2">
      <c r="A830" s="49" t="s">
        <v>527</v>
      </c>
      <c r="B830" s="70" t="s">
        <v>2</v>
      </c>
      <c r="C830" s="71">
        <v>11</v>
      </c>
      <c r="D830" s="72">
        <v>15701293</v>
      </c>
      <c r="E830" s="72">
        <v>942078</v>
      </c>
      <c r="F830" s="73">
        <v>1.2995404248186914E-3</v>
      </c>
    </row>
    <row r="831" spans="1:6" x14ac:dyDescent="0.2">
      <c r="A831" s="49" t="s">
        <v>527</v>
      </c>
      <c r="B831" s="70" t="s">
        <v>6</v>
      </c>
      <c r="C831" s="71">
        <v>8</v>
      </c>
      <c r="D831" s="72">
        <v>1763921</v>
      </c>
      <c r="E831" s="72">
        <v>105835</v>
      </c>
      <c r="F831" s="73">
        <v>1.4599307155106712E-4</v>
      </c>
    </row>
    <row r="832" spans="1:6" x14ac:dyDescent="0.2">
      <c r="A832" s="49" t="s">
        <v>527</v>
      </c>
      <c r="B832" s="70" t="s">
        <v>10</v>
      </c>
      <c r="C832" s="71">
        <v>129</v>
      </c>
      <c r="D832" s="72">
        <v>15440410</v>
      </c>
      <c r="E832" s="72">
        <v>926425</v>
      </c>
      <c r="F832" s="73">
        <v>1.2779480447082472E-3</v>
      </c>
    </row>
    <row r="833" spans="1:6" x14ac:dyDescent="0.2">
      <c r="A833" s="49" t="s">
        <v>527</v>
      </c>
      <c r="B833" s="70" t="s">
        <v>4</v>
      </c>
      <c r="C833" s="71">
        <v>26</v>
      </c>
      <c r="D833" s="72">
        <v>4694915</v>
      </c>
      <c r="E833" s="72">
        <v>281573</v>
      </c>
      <c r="F833" s="73">
        <v>3.8841316328103767E-4</v>
      </c>
    </row>
    <row r="834" spans="1:6" x14ac:dyDescent="0.2">
      <c r="A834" s="49" t="s">
        <v>527</v>
      </c>
      <c r="B834" s="70" t="s">
        <v>787</v>
      </c>
      <c r="C834" s="71">
        <v>312</v>
      </c>
      <c r="D834" s="72">
        <v>13166409</v>
      </c>
      <c r="E834" s="72">
        <v>770172</v>
      </c>
      <c r="F834" s="73">
        <v>1.0624063485862754E-3</v>
      </c>
    </row>
    <row r="835" spans="1:6" x14ac:dyDescent="0.2">
      <c r="A835" s="49" t="s">
        <v>527</v>
      </c>
      <c r="B835" s="70" t="s">
        <v>8</v>
      </c>
      <c r="C835" s="71">
        <v>104</v>
      </c>
      <c r="D835" s="72">
        <v>6689203</v>
      </c>
      <c r="E835" s="72">
        <v>401352</v>
      </c>
      <c r="F835" s="73">
        <v>5.5364115135034622E-4</v>
      </c>
    </row>
    <row r="836" spans="1:6" x14ac:dyDescent="0.2">
      <c r="A836" s="49" t="s">
        <v>527</v>
      </c>
      <c r="B836" s="70" t="s">
        <v>788</v>
      </c>
      <c r="C836" s="71">
        <v>53</v>
      </c>
      <c r="D836" s="72">
        <v>5331259</v>
      </c>
      <c r="E836" s="72">
        <v>319876</v>
      </c>
      <c r="F836" s="73">
        <v>4.4124986777029475E-4</v>
      </c>
    </row>
    <row r="837" spans="1:6" x14ac:dyDescent="0.2">
      <c r="A837" s="49" t="s">
        <v>527</v>
      </c>
      <c r="B837" s="70" t="s">
        <v>25</v>
      </c>
      <c r="C837" s="71">
        <v>37</v>
      </c>
      <c r="D837" s="72">
        <v>9174886</v>
      </c>
      <c r="E837" s="72">
        <v>550493</v>
      </c>
      <c r="F837" s="73">
        <v>7.5937226756140773E-4</v>
      </c>
    </row>
    <row r="838" spans="1:6" x14ac:dyDescent="0.2">
      <c r="A838" s="49" t="s">
        <v>527</v>
      </c>
      <c r="B838" s="70" t="s">
        <v>53</v>
      </c>
      <c r="C838" s="71">
        <v>830</v>
      </c>
      <c r="D838" s="72">
        <v>115770842</v>
      </c>
      <c r="E838" s="72">
        <v>6926317</v>
      </c>
      <c r="F838" s="73">
        <v>9.5544412847013982E-3</v>
      </c>
    </row>
    <row r="839" spans="1:6" x14ac:dyDescent="0.2">
      <c r="A839" s="49" t="s">
        <v>537</v>
      </c>
      <c r="B839" s="70" t="s">
        <v>5</v>
      </c>
      <c r="C839" s="71" t="s">
        <v>785</v>
      </c>
      <c r="D839" s="72" t="s">
        <v>785</v>
      </c>
      <c r="E839" s="72" t="s">
        <v>785</v>
      </c>
      <c r="F839" s="73" t="s">
        <v>785</v>
      </c>
    </row>
    <row r="840" spans="1:6" x14ac:dyDescent="0.2">
      <c r="A840" s="49" t="s">
        <v>537</v>
      </c>
      <c r="B840" s="70" t="s">
        <v>1</v>
      </c>
      <c r="C840" s="71" t="s">
        <v>785</v>
      </c>
      <c r="D840" s="72" t="s">
        <v>785</v>
      </c>
      <c r="E840" s="72" t="s">
        <v>785</v>
      </c>
      <c r="F840" s="73" t="s">
        <v>785</v>
      </c>
    </row>
    <row r="841" spans="1:6" x14ac:dyDescent="0.2">
      <c r="A841" s="49" t="s">
        <v>537</v>
      </c>
      <c r="B841" s="70" t="s">
        <v>786</v>
      </c>
      <c r="C841" s="71">
        <v>25</v>
      </c>
      <c r="D841" s="72">
        <v>3543832</v>
      </c>
      <c r="E841" s="72">
        <v>212630</v>
      </c>
      <c r="F841" s="73">
        <v>2.933104058572627E-4</v>
      </c>
    </row>
    <row r="842" spans="1:6" x14ac:dyDescent="0.2">
      <c r="A842" s="49" t="s">
        <v>537</v>
      </c>
      <c r="B842" s="70" t="s">
        <v>3</v>
      </c>
      <c r="C842" s="71">
        <v>16</v>
      </c>
      <c r="D842" s="72">
        <v>3336543</v>
      </c>
      <c r="E842" s="72">
        <v>200193</v>
      </c>
      <c r="F842" s="73">
        <v>2.7615430597649905E-4</v>
      </c>
    </row>
    <row r="843" spans="1:6" x14ac:dyDescent="0.2">
      <c r="A843" s="49" t="s">
        <v>537</v>
      </c>
      <c r="B843" s="70" t="s">
        <v>2</v>
      </c>
      <c r="C843" s="71" t="s">
        <v>785</v>
      </c>
      <c r="D843" s="72" t="s">
        <v>785</v>
      </c>
      <c r="E843" s="72" t="s">
        <v>785</v>
      </c>
      <c r="F843" s="73" t="s">
        <v>785</v>
      </c>
    </row>
    <row r="844" spans="1:6" x14ac:dyDescent="0.2">
      <c r="A844" s="49" t="s">
        <v>537</v>
      </c>
      <c r="B844" s="70" t="s">
        <v>6</v>
      </c>
      <c r="C844" s="71" t="s">
        <v>785</v>
      </c>
      <c r="D844" s="72" t="s">
        <v>785</v>
      </c>
      <c r="E844" s="72" t="s">
        <v>785</v>
      </c>
      <c r="F844" s="73" t="s">
        <v>785</v>
      </c>
    </row>
    <row r="845" spans="1:6" x14ac:dyDescent="0.2">
      <c r="A845" s="49" t="s">
        <v>537</v>
      </c>
      <c r="B845" s="70" t="s">
        <v>10</v>
      </c>
      <c r="C845" s="71">
        <v>54</v>
      </c>
      <c r="D845" s="72">
        <v>1294338</v>
      </c>
      <c r="E845" s="72">
        <v>77660</v>
      </c>
      <c r="F845" s="73">
        <v>1.0712733912841566E-4</v>
      </c>
    </row>
    <row r="846" spans="1:6" x14ac:dyDescent="0.2">
      <c r="A846" s="49" t="s">
        <v>537</v>
      </c>
      <c r="B846" s="70" t="s">
        <v>4</v>
      </c>
      <c r="C846" s="71">
        <v>14</v>
      </c>
      <c r="D846" s="72">
        <v>3174049</v>
      </c>
      <c r="E846" s="72">
        <v>190323</v>
      </c>
      <c r="F846" s="73">
        <v>2.6253922952533423E-4</v>
      </c>
    </row>
    <row r="847" spans="1:6" x14ac:dyDescent="0.2">
      <c r="A847" s="49" t="s">
        <v>537</v>
      </c>
      <c r="B847" s="70" t="s">
        <v>787</v>
      </c>
      <c r="C847" s="71">
        <v>113</v>
      </c>
      <c r="D847" s="72">
        <v>3148449</v>
      </c>
      <c r="E847" s="72">
        <v>187906</v>
      </c>
      <c r="F847" s="73">
        <v>2.5920512215122423E-4</v>
      </c>
    </row>
    <row r="848" spans="1:6" x14ac:dyDescent="0.2">
      <c r="A848" s="49" t="s">
        <v>537</v>
      </c>
      <c r="B848" s="70" t="s">
        <v>8</v>
      </c>
      <c r="C848" s="71">
        <v>51</v>
      </c>
      <c r="D848" s="72">
        <v>1759364</v>
      </c>
      <c r="E848" s="72">
        <v>105562</v>
      </c>
      <c r="F848" s="73">
        <v>1.4561648433007745E-4</v>
      </c>
    </row>
    <row r="849" spans="1:6" x14ac:dyDescent="0.2">
      <c r="A849" s="49" t="s">
        <v>537</v>
      </c>
      <c r="B849" s="70" t="s">
        <v>788</v>
      </c>
      <c r="C849" s="71">
        <v>28</v>
      </c>
      <c r="D849" s="72">
        <v>4152979</v>
      </c>
      <c r="E849" s="72">
        <v>249179</v>
      </c>
      <c r="F849" s="73">
        <v>3.4372757193767045E-4</v>
      </c>
    </row>
    <row r="850" spans="1:6" x14ac:dyDescent="0.2">
      <c r="A850" s="49" t="s">
        <v>537</v>
      </c>
      <c r="B850" s="70" t="s">
        <v>25</v>
      </c>
      <c r="C850" s="71">
        <v>14</v>
      </c>
      <c r="D850" s="72">
        <v>2610209</v>
      </c>
      <c r="E850" s="72">
        <v>156613</v>
      </c>
      <c r="F850" s="73">
        <v>2.1603829465514503E-4</v>
      </c>
    </row>
    <row r="851" spans="1:6" x14ac:dyDescent="0.2">
      <c r="A851" s="49" t="s">
        <v>537</v>
      </c>
      <c r="B851" s="70" t="s">
        <v>53</v>
      </c>
      <c r="C851" s="71">
        <v>329</v>
      </c>
      <c r="D851" s="72">
        <v>25833385</v>
      </c>
      <c r="E851" s="72">
        <v>1548883</v>
      </c>
      <c r="F851" s="73">
        <v>2.1365917384913446E-3</v>
      </c>
    </row>
    <row r="852" spans="1:6" x14ac:dyDescent="0.2">
      <c r="A852" s="49" t="s">
        <v>543</v>
      </c>
      <c r="B852" s="70" t="s">
        <v>5</v>
      </c>
      <c r="C852" s="71" t="s">
        <v>785</v>
      </c>
      <c r="D852" s="72" t="s">
        <v>785</v>
      </c>
      <c r="E852" s="72" t="s">
        <v>785</v>
      </c>
      <c r="F852" s="73" t="s">
        <v>785</v>
      </c>
    </row>
    <row r="853" spans="1:6" x14ac:dyDescent="0.2">
      <c r="A853" s="49" t="s">
        <v>543</v>
      </c>
      <c r="B853" s="70" t="s">
        <v>1</v>
      </c>
      <c r="C853" s="71">
        <v>9</v>
      </c>
      <c r="D853" s="72">
        <v>1627516</v>
      </c>
      <c r="E853" s="72">
        <v>97651</v>
      </c>
      <c r="F853" s="73">
        <v>1.3470373156359669E-4</v>
      </c>
    </row>
    <row r="854" spans="1:6" x14ac:dyDescent="0.2">
      <c r="A854" s="49" t="s">
        <v>543</v>
      </c>
      <c r="B854" s="70" t="s">
        <v>786</v>
      </c>
      <c r="C854" s="71">
        <v>25</v>
      </c>
      <c r="D854" s="72">
        <v>1782881</v>
      </c>
      <c r="E854" s="72">
        <v>106918</v>
      </c>
      <c r="F854" s="73">
        <v>1.4748700547169644E-4</v>
      </c>
    </row>
    <row r="855" spans="1:6" x14ac:dyDescent="0.2">
      <c r="A855" s="49" t="s">
        <v>543</v>
      </c>
      <c r="B855" s="70" t="s">
        <v>3</v>
      </c>
      <c r="C855" s="71">
        <v>10</v>
      </c>
      <c r="D855" s="72">
        <v>3081114</v>
      </c>
      <c r="E855" s="72">
        <v>184867</v>
      </c>
      <c r="F855" s="73">
        <v>2.5501300286702059E-4</v>
      </c>
    </row>
    <row r="856" spans="1:6" x14ac:dyDescent="0.2">
      <c r="A856" s="49" t="s">
        <v>543</v>
      </c>
      <c r="B856" s="70" t="s">
        <v>2</v>
      </c>
      <c r="C856" s="71">
        <v>5</v>
      </c>
      <c r="D856" s="72">
        <v>956405</v>
      </c>
      <c r="E856" s="72">
        <v>57384</v>
      </c>
      <c r="F856" s="73">
        <v>7.9157806187805872E-5</v>
      </c>
    </row>
    <row r="857" spans="1:6" x14ac:dyDescent="0.2">
      <c r="A857" s="49" t="s">
        <v>543</v>
      </c>
      <c r="B857" s="70" t="s">
        <v>6</v>
      </c>
      <c r="C857" s="71" t="s">
        <v>785</v>
      </c>
      <c r="D857" s="72" t="s">
        <v>785</v>
      </c>
      <c r="E857" s="72" t="s">
        <v>785</v>
      </c>
      <c r="F857" s="73" t="s">
        <v>785</v>
      </c>
    </row>
    <row r="858" spans="1:6" x14ac:dyDescent="0.2">
      <c r="A858" s="49" t="s">
        <v>543</v>
      </c>
      <c r="B858" s="70" t="s">
        <v>10</v>
      </c>
      <c r="C858" s="71">
        <v>68</v>
      </c>
      <c r="D858" s="72">
        <v>3365721</v>
      </c>
      <c r="E858" s="72">
        <v>201943</v>
      </c>
      <c r="F858" s="73">
        <v>2.7856832662386872E-4</v>
      </c>
    </row>
    <row r="859" spans="1:6" x14ac:dyDescent="0.2">
      <c r="A859" s="49" t="s">
        <v>543</v>
      </c>
      <c r="B859" s="70" t="s">
        <v>4</v>
      </c>
      <c r="C859" s="71">
        <v>11</v>
      </c>
      <c r="D859" s="72">
        <v>891245</v>
      </c>
      <c r="E859" s="72">
        <v>53475</v>
      </c>
      <c r="F859" s="73">
        <v>7.3765573781767036E-5</v>
      </c>
    </row>
    <row r="860" spans="1:6" x14ac:dyDescent="0.2">
      <c r="A860" s="49" t="s">
        <v>543</v>
      </c>
      <c r="B860" s="70" t="s">
        <v>787</v>
      </c>
      <c r="C860" s="71">
        <v>137</v>
      </c>
      <c r="D860" s="72">
        <v>3241461</v>
      </c>
      <c r="E860" s="72">
        <v>191646</v>
      </c>
      <c r="F860" s="73">
        <v>2.6436422913474569E-4</v>
      </c>
    </row>
    <row r="861" spans="1:6" x14ac:dyDescent="0.2">
      <c r="A861" s="49" t="s">
        <v>543</v>
      </c>
      <c r="B861" s="70" t="s">
        <v>8</v>
      </c>
      <c r="C861" s="71">
        <v>57</v>
      </c>
      <c r="D861" s="72">
        <v>1127325</v>
      </c>
      <c r="E861" s="72">
        <v>67639</v>
      </c>
      <c r="F861" s="73">
        <v>9.3303967181392061E-5</v>
      </c>
    </row>
    <row r="862" spans="1:6" x14ac:dyDescent="0.2">
      <c r="A862" s="49" t="s">
        <v>543</v>
      </c>
      <c r="B862" s="70" t="s">
        <v>788</v>
      </c>
      <c r="C862" s="71">
        <v>22</v>
      </c>
      <c r="D862" s="72">
        <v>1176759</v>
      </c>
      <c r="E862" s="72">
        <v>70606</v>
      </c>
      <c r="F862" s="73">
        <v>9.7396766758961066E-5</v>
      </c>
    </row>
    <row r="863" spans="1:6" x14ac:dyDescent="0.2">
      <c r="A863" s="49" t="s">
        <v>543</v>
      </c>
      <c r="B863" s="70" t="s">
        <v>25</v>
      </c>
      <c r="C863" s="71">
        <v>15</v>
      </c>
      <c r="D863" s="72">
        <v>4040654</v>
      </c>
      <c r="E863" s="72">
        <v>241484</v>
      </c>
      <c r="F863" s="73">
        <v>3.3311277829109362E-4</v>
      </c>
    </row>
    <row r="864" spans="1:6" x14ac:dyDescent="0.2">
      <c r="A864" s="49" t="s">
        <v>543</v>
      </c>
      <c r="B864" s="70" t="s">
        <v>53</v>
      </c>
      <c r="C864" s="71">
        <v>368</v>
      </c>
      <c r="D864" s="72">
        <v>21842212</v>
      </c>
      <c r="E864" s="72">
        <v>1306682</v>
      </c>
      <c r="F864" s="73">
        <v>1.8024899014550146E-3</v>
      </c>
    </row>
    <row r="865" spans="1:6" x14ac:dyDescent="0.2">
      <c r="A865" s="49" t="s">
        <v>198</v>
      </c>
      <c r="B865" s="70" t="s">
        <v>5</v>
      </c>
      <c r="C865" s="71" t="s">
        <v>785</v>
      </c>
      <c r="D865" s="72" t="s">
        <v>785</v>
      </c>
      <c r="E865" s="72" t="s">
        <v>785</v>
      </c>
      <c r="F865" s="73" t="s">
        <v>785</v>
      </c>
    </row>
    <row r="866" spans="1:6" x14ac:dyDescent="0.2">
      <c r="A866" s="49" t="s">
        <v>198</v>
      </c>
      <c r="B866" s="70" t="s">
        <v>1</v>
      </c>
      <c r="C866" s="71" t="s">
        <v>785</v>
      </c>
      <c r="D866" s="72" t="s">
        <v>785</v>
      </c>
      <c r="E866" s="72" t="s">
        <v>785</v>
      </c>
      <c r="F866" s="73" t="s">
        <v>785</v>
      </c>
    </row>
    <row r="867" spans="1:6" x14ac:dyDescent="0.2">
      <c r="A867" s="49" t="s">
        <v>198</v>
      </c>
      <c r="B867" s="70" t="s">
        <v>786</v>
      </c>
      <c r="C867" s="71">
        <v>29</v>
      </c>
      <c r="D867" s="72">
        <v>2549884</v>
      </c>
      <c r="E867" s="72">
        <v>152993</v>
      </c>
      <c r="F867" s="73">
        <v>2.1104472051601466E-4</v>
      </c>
    </row>
    <row r="868" spans="1:6" x14ac:dyDescent="0.2">
      <c r="A868" s="49" t="s">
        <v>198</v>
      </c>
      <c r="B868" s="70" t="s">
        <v>3</v>
      </c>
      <c r="C868" s="71">
        <v>12</v>
      </c>
      <c r="D868" s="72">
        <v>2379832</v>
      </c>
      <c r="E868" s="72">
        <v>142790</v>
      </c>
      <c r="F868" s="73">
        <v>1.9697029042166459E-4</v>
      </c>
    </row>
    <row r="869" spans="1:6" x14ac:dyDescent="0.2">
      <c r="A869" s="49" t="s">
        <v>198</v>
      </c>
      <c r="B869" s="70" t="s">
        <v>2</v>
      </c>
      <c r="C869" s="71">
        <v>5</v>
      </c>
      <c r="D869" s="72">
        <v>1176301</v>
      </c>
      <c r="E869" s="72">
        <v>70578</v>
      </c>
      <c r="F869" s="73">
        <v>9.7358142428603158E-5</v>
      </c>
    </row>
    <row r="870" spans="1:6" x14ac:dyDescent="0.2">
      <c r="A870" s="49" t="s">
        <v>198</v>
      </c>
      <c r="B870" s="70" t="s">
        <v>6</v>
      </c>
      <c r="C870" s="71" t="s">
        <v>785</v>
      </c>
      <c r="D870" s="72" t="s">
        <v>785</v>
      </c>
      <c r="E870" s="72" t="s">
        <v>785</v>
      </c>
      <c r="F870" s="73" t="s">
        <v>785</v>
      </c>
    </row>
    <row r="871" spans="1:6" x14ac:dyDescent="0.2">
      <c r="A871" s="49" t="s">
        <v>198</v>
      </c>
      <c r="B871" s="70" t="s">
        <v>10</v>
      </c>
      <c r="C871" s="71">
        <v>21</v>
      </c>
      <c r="D871" s="72">
        <v>731067</v>
      </c>
      <c r="E871" s="72">
        <v>43864</v>
      </c>
      <c r="F871" s="73">
        <v>6.0507772386412887E-5</v>
      </c>
    </row>
    <row r="872" spans="1:6" x14ac:dyDescent="0.2">
      <c r="A872" s="49" t="s">
        <v>198</v>
      </c>
      <c r="B872" s="70" t="s">
        <v>4</v>
      </c>
      <c r="C872" s="71">
        <v>8</v>
      </c>
      <c r="D872" s="72">
        <v>1006491</v>
      </c>
      <c r="E872" s="72">
        <v>60389</v>
      </c>
      <c r="F872" s="73">
        <v>8.3303024499432063E-5</v>
      </c>
    </row>
    <row r="873" spans="1:6" x14ac:dyDescent="0.2">
      <c r="A873" s="49" t="s">
        <v>198</v>
      </c>
      <c r="B873" s="70" t="s">
        <v>787</v>
      </c>
      <c r="C873" s="71">
        <v>114</v>
      </c>
      <c r="D873" s="72">
        <v>1852712</v>
      </c>
      <c r="E873" s="72">
        <v>108755</v>
      </c>
      <c r="F873" s="73">
        <v>1.5002103743124963E-4</v>
      </c>
    </row>
    <row r="874" spans="1:6" x14ac:dyDescent="0.2">
      <c r="A874" s="49" t="s">
        <v>198</v>
      </c>
      <c r="B874" s="70" t="s">
        <v>8</v>
      </c>
      <c r="C874" s="71">
        <v>31</v>
      </c>
      <c r="D874" s="72">
        <v>996992</v>
      </c>
      <c r="E874" s="72">
        <v>59820</v>
      </c>
      <c r="F874" s="73">
        <v>8.2518122928944434E-5</v>
      </c>
    </row>
    <row r="875" spans="1:6" x14ac:dyDescent="0.2">
      <c r="A875" s="49" t="s">
        <v>198</v>
      </c>
      <c r="B875" s="70" t="s">
        <v>788</v>
      </c>
      <c r="C875" s="71">
        <v>26</v>
      </c>
      <c r="D875" s="72">
        <v>1544907</v>
      </c>
      <c r="E875" s="72">
        <v>92694</v>
      </c>
      <c r="F875" s="73">
        <v>1.278658456498759E-4</v>
      </c>
    </row>
    <row r="876" spans="1:6" x14ac:dyDescent="0.2">
      <c r="A876" s="49" t="s">
        <v>198</v>
      </c>
      <c r="B876" s="70" t="s">
        <v>25</v>
      </c>
      <c r="C876" s="71">
        <v>14</v>
      </c>
      <c r="D876" s="72">
        <v>1904399</v>
      </c>
      <c r="E876" s="72">
        <v>114264</v>
      </c>
      <c r="F876" s="73">
        <v>1.5762037442916931E-4</v>
      </c>
    </row>
    <row r="877" spans="1:6" x14ac:dyDescent="0.2">
      <c r="A877" s="49" t="s">
        <v>198</v>
      </c>
      <c r="B877" s="70" t="s">
        <v>53</v>
      </c>
      <c r="C877" s="71">
        <v>271</v>
      </c>
      <c r="D877" s="72">
        <v>16863447</v>
      </c>
      <c r="E877" s="72">
        <v>1009400</v>
      </c>
      <c r="F877" s="73">
        <v>1.3924071094028171E-3</v>
      </c>
    </row>
    <row r="878" spans="1:6" x14ac:dyDescent="0.2">
      <c r="A878" s="49" t="s">
        <v>419</v>
      </c>
      <c r="B878" s="70" t="s">
        <v>5</v>
      </c>
      <c r="C878" s="71" t="s">
        <v>785</v>
      </c>
      <c r="D878" s="72" t="s">
        <v>785</v>
      </c>
      <c r="E878" s="72" t="s">
        <v>785</v>
      </c>
      <c r="F878" s="73" t="s">
        <v>785</v>
      </c>
    </row>
    <row r="879" spans="1:6" x14ac:dyDescent="0.2">
      <c r="A879" s="49" t="s">
        <v>419</v>
      </c>
      <c r="B879" s="70" t="s">
        <v>1</v>
      </c>
      <c r="C879" s="71">
        <v>5</v>
      </c>
      <c r="D879" s="72">
        <v>1643181</v>
      </c>
      <c r="E879" s="72">
        <v>98591</v>
      </c>
      <c r="F879" s="73">
        <v>1.3600040551132667E-4</v>
      </c>
    </row>
    <row r="880" spans="1:6" x14ac:dyDescent="0.2">
      <c r="A880" s="49" t="s">
        <v>419</v>
      </c>
      <c r="B880" s="70" t="s">
        <v>786</v>
      </c>
      <c r="C880" s="71">
        <v>21</v>
      </c>
      <c r="D880" s="72">
        <v>1755914</v>
      </c>
      <c r="E880" s="72">
        <v>105355</v>
      </c>
      <c r="F880" s="73">
        <v>1.4533094017350287E-4</v>
      </c>
    </row>
    <row r="881" spans="1:6" x14ac:dyDescent="0.2">
      <c r="A881" s="49" t="s">
        <v>419</v>
      </c>
      <c r="B881" s="70" t="s">
        <v>3</v>
      </c>
      <c r="C881" s="71">
        <v>7</v>
      </c>
      <c r="D881" s="72">
        <v>2655436</v>
      </c>
      <c r="E881" s="72">
        <v>159326</v>
      </c>
      <c r="F881" s="73">
        <v>2.1978071637875296E-4</v>
      </c>
    </row>
    <row r="882" spans="1:6" x14ac:dyDescent="0.2">
      <c r="A882" s="49" t="s">
        <v>419</v>
      </c>
      <c r="B882" s="70" t="s">
        <v>2</v>
      </c>
      <c r="C882" s="71" t="s">
        <v>785</v>
      </c>
      <c r="D882" s="72" t="s">
        <v>785</v>
      </c>
      <c r="E882" s="72" t="s">
        <v>785</v>
      </c>
      <c r="F882" s="73" t="s">
        <v>785</v>
      </c>
    </row>
    <row r="883" spans="1:6" x14ac:dyDescent="0.2">
      <c r="A883" s="49" t="s">
        <v>419</v>
      </c>
      <c r="B883" s="70" t="s">
        <v>6</v>
      </c>
      <c r="C883" s="71" t="s">
        <v>785</v>
      </c>
      <c r="D883" s="72" t="s">
        <v>785</v>
      </c>
      <c r="E883" s="72" t="s">
        <v>785</v>
      </c>
      <c r="F883" s="73" t="s">
        <v>785</v>
      </c>
    </row>
    <row r="884" spans="1:6" x14ac:dyDescent="0.2">
      <c r="A884" s="49" t="s">
        <v>419</v>
      </c>
      <c r="B884" s="70" t="s">
        <v>10</v>
      </c>
      <c r="C884" s="71">
        <v>29</v>
      </c>
      <c r="D884" s="72">
        <v>1281752</v>
      </c>
      <c r="E884" s="72">
        <v>76905</v>
      </c>
      <c r="F884" s="73">
        <v>1.060858616491219E-4</v>
      </c>
    </row>
    <row r="885" spans="1:6" x14ac:dyDescent="0.2">
      <c r="A885" s="49" t="s">
        <v>419</v>
      </c>
      <c r="B885" s="70" t="s">
        <v>4</v>
      </c>
      <c r="C885" s="71">
        <v>8</v>
      </c>
      <c r="D885" s="72">
        <v>308921</v>
      </c>
      <c r="E885" s="72">
        <v>18535</v>
      </c>
      <c r="F885" s="73">
        <v>2.5567927256569461E-5</v>
      </c>
    </row>
    <row r="886" spans="1:6" x14ac:dyDescent="0.2">
      <c r="A886" s="49" t="s">
        <v>419</v>
      </c>
      <c r="B886" s="70" t="s">
        <v>787</v>
      </c>
      <c r="C886" s="71">
        <v>66</v>
      </c>
      <c r="D886" s="72">
        <v>1408559</v>
      </c>
      <c r="E886" s="72">
        <v>83013</v>
      </c>
      <c r="F886" s="73">
        <v>1.1451148342862697E-4</v>
      </c>
    </row>
    <row r="887" spans="1:6" x14ac:dyDescent="0.2">
      <c r="A887" s="49" t="s">
        <v>419</v>
      </c>
      <c r="B887" s="70" t="s">
        <v>8</v>
      </c>
      <c r="C887" s="71">
        <v>26</v>
      </c>
      <c r="D887" s="72">
        <v>391598</v>
      </c>
      <c r="E887" s="72">
        <v>23496</v>
      </c>
      <c r="F887" s="73">
        <v>3.2411330931769955E-5</v>
      </c>
    </row>
    <row r="888" spans="1:6" x14ac:dyDescent="0.2">
      <c r="A888" s="49" t="s">
        <v>419</v>
      </c>
      <c r="B888" s="70" t="s">
        <v>788</v>
      </c>
      <c r="C888" s="71">
        <v>9</v>
      </c>
      <c r="D888" s="72">
        <v>2209963</v>
      </c>
      <c r="E888" s="72">
        <v>132598</v>
      </c>
      <c r="F888" s="73">
        <v>1.8291103417138372E-4</v>
      </c>
    </row>
    <row r="889" spans="1:6" x14ac:dyDescent="0.2">
      <c r="A889" s="49" t="s">
        <v>419</v>
      </c>
      <c r="B889" s="70" t="s">
        <v>25</v>
      </c>
      <c r="C889" s="71">
        <v>9</v>
      </c>
      <c r="D889" s="72">
        <v>990254</v>
      </c>
      <c r="E889" s="72">
        <v>59415</v>
      </c>
      <c r="F889" s="73">
        <v>8.1959449579124599E-5</v>
      </c>
    </row>
    <row r="890" spans="1:6" x14ac:dyDescent="0.2">
      <c r="A890" s="49" t="s">
        <v>419</v>
      </c>
      <c r="B890" s="70" t="s">
        <v>53</v>
      </c>
      <c r="C890" s="71">
        <v>184</v>
      </c>
      <c r="D890" s="72">
        <v>13296426</v>
      </c>
      <c r="E890" s="72">
        <v>796285</v>
      </c>
      <c r="F890" s="73">
        <v>1.0984276749661404E-3</v>
      </c>
    </row>
    <row r="891" spans="1:6" x14ac:dyDescent="0.2">
      <c r="A891" s="49" t="s">
        <v>556</v>
      </c>
      <c r="B891" s="70" t="s">
        <v>5</v>
      </c>
      <c r="C891" s="71" t="s">
        <v>785</v>
      </c>
      <c r="D891" s="72" t="s">
        <v>785</v>
      </c>
      <c r="E891" s="72" t="s">
        <v>785</v>
      </c>
      <c r="F891" s="73" t="s">
        <v>785</v>
      </c>
    </row>
    <row r="892" spans="1:6" x14ac:dyDescent="0.2">
      <c r="A892" s="49" t="s">
        <v>556</v>
      </c>
      <c r="B892" s="70" t="s">
        <v>1</v>
      </c>
      <c r="C892" s="71">
        <v>7</v>
      </c>
      <c r="D892" s="72">
        <v>2683928</v>
      </c>
      <c r="E892" s="72">
        <v>161036</v>
      </c>
      <c r="F892" s="73">
        <v>2.2213955941132558E-4</v>
      </c>
    </row>
    <row r="893" spans="1:6" x14ac:dyDescent="0.2">
      <c r="A893" s="49" t="s">
        <v>556</v>
      </c>
      <c r="B893" s="70" t="s">
        <v>786</v>
      </c>
      <c r="C893" s="71">
        <v>27</v>
      </c>
      <c r="D893" s="72">
        <v>2819348</v>
      </c>
      <c r="E893" s="72">
        <v>169161</v>
      </c>
      <c r="F893" s="73">
        <v>2.3334751241697041E-4</v>
      </c>
    </row>
    <row r="894" spans="1:6" x14ac:dyDescent="0.2">
      <c r="A894" s="49" t="s">
        <v>556</v>
      </c>
      <c r="B894" s="70" t="s">
        <v>3</v>
      </c>
      <c r="C894" s="71">
        <v>9</v>
      </c>
      <c r="D894" s="72">
        <v>4305622</v>
      </c>
      <c r="E894" s="72">
        <v>258337</v>
      </c>
      <c r="F894" s="73">
        <v>3.5636048684544835E-4</v>
      </c>
    </row>
    <row r="895" spans="1:6" x14ac:dyDescent="0.2">
      <c r="A895" s="49" t="s">
        <v>556</v>
      </c>
      <c r="B895" s="70" t="s">
        <v>2</v>
      </c>
      <c r="C895" s="71" t="s">
        <v>785</v>
      </c>
      <c r="D895" s="72" t="s">
        <v>785</v>
      </c>
      <c r="E895" s="72" t="s">
        <v>785</v>
      </c>
      <c r="F895" s="73" t="s">
        <v>785</v>
      </c>
    </row>
    <row r="896" spans="1:6" x14ac:dyDescent="0.2">
      <c r="A896" s="49" t="s">
        <v>556</v>
      </c>
      <c r="B896" s="70" t="s">
        <v>6</v>
      </c>
      <c r="C896" s="71">
        <v>5</v>
      </c>
      <c r="D896" s="72">
        <v>538414</v>
      </c>
      <c r="E896" s="72">
        <v>32305</v>
      </c>
      <c r="F896" s="73">
        <v>4.4562821150443836E-5</v>
      </c>
    </row>
    <row r="897" spans="1:6" x14ac:dyDescent="0.2">
      <c r="A897" s="49" t="s">
        <v>556</v>
      </c>
      <c r="B897" s="70" t="s">
        <v>10</v>
      </c>
      <c r="C897" s="71">
        <v>41</v>
      </c>
      <c r="D897" s="72">
        <v>2350265</v>
      </c>
      <c r="E897" s="72">
        <v>141016</v>
      </c>
      <c r="F897" s="73">
        <v>1.9452316320541673E-4</v>
      </c>
    </row>
    <row r="898" spans="1:6" x14ac:dyDescent="0.2">
      <c r="A898" s="49" t="s">
        <v>556</v>
      </c>
      <c r="B898" s="70" t="s">
        <v>4</v>
      </c>
      <c r="C898" s="71">
        <v>12</v>
      </c>
      <c r="D898" s="72">
        <v>1159130</v>
      </c>
      <c r="E898" s="72">
        <v>69548</v>
      </c>
      <c r="F898" s="73">
        <v>9.5937318847579876E-5</v>
      </c>
    </row>
    <row r="899" spans="1:6" x14ac:dyDescent="0.2">
      <c r="A899" s="49" t="s">
        <v>556</v>
      </c>
      <c r="B899" s="70" t="s">
        <v>787</v>
      </c>
      <c r="C899" s="71">
        <v>107</v>
      </c>
      <c r="D899" s="72">
        <v>3032784</v>
      </c>
      <c r="E899" s="72">
        <v>178403</v>
      </c>
      <c r="F899" s="73">
        <v>2.4609630031582203E-4</v>
      </c>
    </row>
    <row r="900" spans="1:6" x14ac:dyDescent="0.2">
      <c r="A900" s="49" t="s">
        <v>556</v>
      </c>
      <c r="B900" s="70" t="s">
        <v>8</v>
      </c>
      <c r="C900" s="71">
        <v>45</v>
      </c>
      <c r="D900" s="72">
        <v>927974</v>
      </c>
      <c r="E900" s="72">
        <v>55678</v>
      </c>
      <c r="F900" s="73">
        <v>7.6804480916712952E-5</v>
      </c>
    </row>
    <row r="901" spans="1:6" x14ac:dyDescent="0.2">
      <c r="A901" s="49" t="s">
        <v>556</v>
      </c>
      <c r="B901" s="70" t="s">
        <v>788</v>
      </c>
      <c r="C901" s="71">
        <v>21</v>
      </c>
      <c r="D901" s="72">
        <v>2719157</v>
      </c>
      <c r="E901" s="72">
        <v>163149</v>
      </c>
      <c r="F901" s="73">
        <v>2.250543169129782E-4</v>
      </c>
    </row>
    <row r="902" spans="1:6" x14ac:dyDescent="0.2">
      <c r="A902" s="49" t="s">
        <v>556</v>
      </c>
      <c r="B902" s="70" t="s">
        <v>25</v>
      </c>
      <c r="C902" s="71">
        <v>15</v>
      </c>
      <c r="D902" s="72">
        <v>2308316</v>
      </c>
      <c r="E902" s="72">
        <v>138499</v>
      </c>
      <c r="F902" s="73">
        <v>1.910511117943142E-4</v>
      </c>
    </row>
    <row r="903" spans="1:6" x14ac:dyDescent="0.2">
      <c r="A903" s="49" t="s">
        <v>556</v>
      </c>
      <c r="B903" s="70" t="s">
        <v>53</v>
      </c>
      <c r="C903" s="71">
        <v>294</v>
      </c>
      <c r="D903" s="72">
        <v>23911703</v>
      </c>
      <c r="E903" s="72">
        <v>1431138</v>
      </c>
      <c r="F903" s="73">
        <v>1.974169532134465E-3</v>
      </c>
    </row>
    <row r="904" spans="1:6" x14ac:dyDescent="0.2">
      <c r="A904" s="49" t="s">
        <v>560</v>
      </c>
      <c r="B904" s="70" t="s">
        <v>5</v>
      </c>
      <c r="C904" s="71">
        <v>10</v>
      </c>
      <c r="D904" s="72">
        <v>2603136</v>
      </c>
      <c r="E904" s="72">
        <v>156188</v>
      </c>
      <c r="F904" s="73">
        <v>2.1545203249792667E-4</v>
      </c>
    </row>
    <row r="905" spans="1:6" x14ac:dyDescent="0.2">
      <c r="A905" s="49" t="s">
        <v>560</v>
      </c>
      <c r="B905" s="70" t="s">
        <v>1</v>
      </c>
      <c r="C905" s="71">
        <v>15</v>
      </c>
      <c r="D905" s="72">
        <v>19849661</v>
      </c>
      <c r="E905" s="72">
        <v>1190980</v>
      </c>
      <c r="F905" s="73">
        <v>1.6428858917738925E-3</v>
      </c>
    </row>
    <row r="906" spans="1:6" x14ac:dyDescent="0.2">
      <c r="A906" s="49" t="s">
        <v>560</v>
      </c>
      <c r="B906" s="70" t="s">
        <v>786</v>
      </c>
      <c r="C906" s="71">
        <v>110</v>
      </c>
      <c r="D906" s="72">
        <v>14992199</v>
      </c>
      <c r="E906" s="72">
        <v>899532</v>
      </c>
      <c r="F906" s="73">
        <v>1.2408507548398403E-3</v>
      </c>
    </row>
    <row r="907" spans="1:6" x14ac:dyDescent="0.2">
      <c r="A907" s="49" t="s">
        <v>560</v>
      </c>
      <c r="B907" s="70" t="s">
        <v>3</v>
      </c>
      <c r="C907" s="71">
        <v>43</v>
      </c>
      <c r="D907" s="72">
        <v>13453644</v>
      </c>
      <c r="E907" s="72">
        <v>807219</v>
      </c>
      <c r="F907" s="73">
        <v>1.113510475970906E-3</v>
      </c>
    </row>
    <row r="908" spans="1:6" x14ac:dyDescent="0.2">
      <c r="A908" s="49" t="s">
        <v>560</v>
      </c>
      <c r="B908" s="70" t="s">
        <v>2</v>
      </c>
      <c r="C908" s="71">
        <v>14</v>
      </c>
      <c r="D908" s="72">
        <v>16375649</v>
      </c>
      <c r="E908" s="72">
        <v>982539</v>
      </c>
      <c r="F908" s="73">
        <v>1.3553539616262477E-3</v>
      </c>
    </row>
    <row r="909" spans="1:6" x14ac:dyDescent="0.2">
      <c r="A909" s="49" t="s">
        <v>560</v>
      </c>
      <c r="B909" s="70" t="s">
        <v>6</v>
      </c>
      <c r="C909" s="71">
        <v>15</v>
      </c>
      <c r="D909" s="72">
        <v>1859461</v>
      </c>
      <c r="E909" s="72">
        <v>111568</v>
      </c>
      <c r="F909" s="73">
        <v>1.5390140319185009E-4</v>
      </c>
    </row>
    <row r="910" spans="1:6" x14ac:dyDescent="0.2">
      <c r="A910" s="49" t="s">
        <v>560</v>
      </c>
      <c r="B910" s="70" t="s">
        <v>10</v>
      </c>
      <c r="C910" s="71">
        <v>149</v>
      </c>
      <c r="D910" s="72">
        <v>7885800</v>
      </c>
      <c r="E910" s="72">
        <v>473148</v>
      </c>
      <c r="F910" s="73">
        <v>6.5267945214951865E-4</v>
      </c>
    </row>
    <row r="911" spans="1:6" x14ac:dyDescent="0.2">
      <c r="A911" s="49" t="s">
        <v>560</v>
      </c>
      <c r="B911" s="70" t="s">
        <v>4</v>
      </c>
      <c r="C911" s="71">
        <v>31</v>
      </c>
      <c r="D911" s="72">
        <v>7110934</v>
      </c>
      <c r="E911" s="72">
        <v>426656</v>
      </c>
      <c r="F911" s="73">
        <v>5.8854651047094146E-4</v>
      </c>
    </row>
    <row r="912" spans="1:6" x14ac:dyDescent="0.2">
      <c r="A912" s="49" t="s">
        <v>560</v>
      </c>
      <c r="B912" s="70" t="s">
        <v>787</v>
      </c>
      <c r="C912" s="71">
        <v>331</v>
      </c>
      <c r="D912" s="72">
        <v>13087543</v>
      </c>
      <c r="E912" s="72">
        <v>766926</v>
      </c>
      <c r="F912" s="73">
        <v>1.0579286851454973E-3</v>
      </c>
    </row>
    <row r="913" spans="1:6" x14ac:dyDescent="0.2">
      <c r="A913" s="49" t="s">
        <v>560</v>
      </c>
      <c r="B913" s="70" t="s">
        <v>8</v>
      </c>
      <c r="C913" s="71">
        <v>141</v>
      </c>
      <c r="D913" s="72">
        <v>7163726</v>
      </c>
      <c r="E913" s="72">
        <v>429824</v>
      </c>
      <c r="F913" s="73">
        <v>5.9291657756286545E-4</v>
      </c>
    </row>
    <row r="914" spans="1:6" x14ac:dyDescent="0.2">
      <c r="A914" s="49" t="s">
        <v>560</v>
      </c>
      <c r="B914" s="70" t="s">
        <v>788</v>
      </c>
      <c r="C914" s="71">
        <v>46</v>
      </c>
      <c r="D914" s="72">
        <v>13727465</v>
      </c>
      <c r="E914" s="72">
        <v>823648</v>
      </c>
      <c r="F914" s="73">
        <v>1.1361733018084123E-3</v>
      </c>
    </row>
    <row r="915" spans="1:6" x14ac:dyDescent="0.2">
      <c r="A915" s="49" t="s">
        <v>560</v>
      </c>
      <c r="B915" s="70" t="s">
        <v>25</v>
      </c>
      <c r="C915" s="71">
        <v>37</v>
      </c>
      <c r="D915" s="72">
        <v>4643911</v>
      </c>
      <c r="E915" s="72">
        <v>278635</v>
      </c>
      <c r="F915" s="73">
        <v>3.8436036747419651E-4</v>
      </c>
    </row>
    <row r="916" spans="1:6" x14ac:dyDescent="0.2">
      <c r="A916" s="49" t="s">
        <v>560</v>
      </c>
      <c r="B916" s="70" t="s">
        <v>53</v>
      </c>
      <c r="C916" s="71">
        <v>942</v>
      </c>
      <c r="D916" s="72">
        <v>122753129</v>
      </c>
      <c r="E916" s="72">
        <v>7346861</v>
      </c>
      <c r="F916" s="73">
        <v>1.0134556655631356E-2</v>
      </c>
    </row>
    <row r="917" spans="1:6" x14ac:dyDescent="0.2">
      <c r="A917" s="49" t="s">
        <v>564</v>
      </c>
      <c r="B917" s="70" t="s">
        <v>5</v>
      </c>
      <c r="C917" s="71">
        <v>10</v>
      </c>
      <c r="D917" s="72">
        <v>550716</v>
      </c>
      <c r="E917" s="72">
        <v>33043</v>
      </c>
      <c r="F917" s="73">
        <v>4.5580848143448865E-5</v>
      </c>
    </row>
    <row r="918" spans="1:6" x14ac:dyDescent="0.2">
      <c r="A918" s="49" t="s">
        <v>564</v>
      </c>
      <c r="B918" s="70" t="s">
        <v>1</v>
      </c>
      <c r="C918" s="71">
        <v>12</v>
      </c>
      <c r="D918" s="72">
        <v>3933234</v>
      </c>
      <c r="E918" s="72">
        <v>235876</v>
      </c>
      <c r="F918" s="73">
        <v>3.2537687669655129E-4</v>
      </c>
    </row>
    <row r="919" spans="1:6" x14ac:dyDescent="0.2">
      <c r="A919" s="49" t="s">
        <v>564</v>
      </c>
      <c r="B919" s="70" t="s">
        <v>786</v>
      </c>
      <c r="C919" s="71">
        <v>34</v>
      </c>
      <c r="D919" s="72">
        <v>3887672</v>
      </c>
      <c r="E919" s="72">
        <v>233260</v>
      </c>
      <c r="F919" s="73">
        <v>3.2176826068882616E-4</v>
      </c>
    </row>
    <row r="920" spans="1:6" x14ac:dyDescent="0.2">
      <c r="A920" s="49" t="s">
        <v>564</v>
      </c>
      <c r="B920" s="70" t="s">
        <v>3</v>
      </c>
      <c r="C920" s="71">
        <v>21</v>
      </c>
      <c r="D920" s="72">
        <v>5017711</v>
      </c>
      <c r="E920" s="72">
        <v>301063</v>
      </c>
      <c r="F920" s="73">
        <v>4.1529845609088596E-4</v>
      </c>
    </row>
    <row r="921" spans="1:6" x14ac:dyDescent="0.2">
      <c r="A921" s="49" t="s">
        <v>564</v>
      </c>
      <c r="B921" s="70" t="s">
        <v>2</v>
      </c>
      <c r="C921" s="71">
        <v>8</v>
      </c>
      <c r="D921" s="72">
        <v>1101525</v>
      </c>
      <c r="E921" s="72">
        <v>66092</v>
      </c>
      <c r="F921" s="73">
        <v>9.1169972929117283E-5</v>
      </c>
    </row>
    <row r="922" spans="1:6" x14ac:dyDescent="0.2">
      <c r="A922" s="49" t="s">
        <v>564</v>
      </c>
      <c r="B922" s="70" t="s">
        <v>6</v>
      </c>
      <c r="C922" s="71">
        <v>8</v>
      </c>
      <c r="D922" s="72">
        <v>777063</v>
      </c>
      <c r="E922" s="72">
        <v>46624</v>
      </c>
      <c r="F922" s="73">
        <v>6.431502780740732E-5</v>
      </c>
    </row>
    <row r="923" spans="1:6" x14ac:dyDescent="0.2">
      <c r="A923" s="49" t="s">
        <v>564</v>
      </c>
      <c r="B923" s="70" t="s">
        <v>10</v>
      </c>
      <c r="C923" s="71">
        <v>75</v>
      </c>
      <c r="D923" s="72">
        <v>2653730</v>
      </c>
      <c r="E923" s="72">
        <v>159224</v>
      </c>
      <c r="F923" s="73">
        <v>2.1964001346102055E-4</v>
      </c>
    </row>
    <row r="924" spans="1:6" x14ac:dyDescent="0.2">
      <c r="A924" s="49" t="s">
        <v>564</v>
      </c>
      <c r="B924" s="70" t="s">
        <v>4</v>
      </c>
      <c r="C924" s="71">
        <v>14</v>
      </c>
      <c r="D924" s="72">
        <v>1833797</v>
      </c>
      <c r="E924" s="72">
        <v>109287</v>
      </c>
      <c r="F924" s="73">
        <v>1.5075489970804999E-4</v>
      </c>
    </row>
    <row r="925" spans="1:6" x14ac:dyDescent="0.2">
      <c r="A925" s="49" t="s">
        <v>564</v>
      </c>
      <c r="B925" s="70" t="s">
        <v>787</v>
      </c>
      <c r="C925" s="71">
        <v>165</v>
      </c>
      <c r="D925" s="72">
        <v>5539777</v>
      </c>
      <c r="E925" s="72">
        <v>326860</v>
      </c>
      <c r="F925" s="73">
        <v>4.5088387931385454E-4</v>
      </c>
    </row>
    <row r="926" spans="1:6" x14ac:dyDescent="0.2">
      <c r="A926" s="49" t="s">
        <v>564</v>
      </c>
      <c r="B926" s="70" t="s">
        <v>8</v>
      </c>
      <c r="C926" s="71">
        <v>68</v>
      </c>
      <c r="D926" s="72">
        <v>3608171</v>
      </c>
      <c r="E926" s="72">
        <v>216490</v>
      </c>
      <c r="F926" s="73">
        <v>2.9863504568517521E-4</v>
      </c>
    </row>
    <row r="927" spans="1:6" x14ac:dyDescent="0.2">
      <c r="A927" s="49" t="s">
        <v>564</v>
      </c>
      <c r="B927" s="70" t="s">
        <v>788</v>
      </c>
      <c r="C927" s="71">
        <v>31</v>
      </c>
      <c r="D927" s="72">
        <v>3538668</v>
      </c>
      <c r="E927" s="72">
        <v>212320</v>
      </c>
      <c r="F927" s="73">
        <v>2.9288277934258581E-4</v>
      </c>
    </row>
    <row r="928" spans="1:6" x14ac:dyDescent="0.2">
      <c r="A928" s="49" t="s">
        <v>564</v>
      </c>
      <c r="B928" s="70" t="s">
        <v>25</v>
      </c>
      <c r="C928" s="71">
        <v>37</v>
      </c>
      <c r="D928" s="72">
        <v>8006226</v>
      </c>
      <c r="E928" s="72">
        <v>480374</v>
      </c>
      <c r="F928" s="73">
        <v>6.6264728826260035E-4</v>
      </c>
    </row>
    <row r="929" spans="1:6" x14ac:dyDescent="0.2">
      <c r="A929" s="49" t="s">
        <v>564</v>
      </c>
      <c r="B929" s="70" t="s">
        <v>53</v>
      </c>
      <c r="C929" s="71">
        <v>483</v>
      </c>
      <c r="D929" s="72">
        <v>40448290</v>
      </c>
      <c r="E929" s="72">
        <v>2420512</v>
      </c>
      <c r="F929" s="73">
        <v>3.3389519686891534E-3</v>
      </c>
    </row>
    <row r="930" spans="1:6" x14ac:dyDescent="0.2">
      <c r="A930" s="49" t="s">
        <v>185</v>
      </c>
      <c r="B930" s="70" t="s">
        <v>5</v>
      </c>
      <c r="C930" s="71" t="s">
        <v>785</v>
      </c>
      <c r="D930" s="72" t="s">
        <v>785</v>
      </c>
      <c r="E930" s="72" t="s">
        <v>785</v>
      </c>
      <c r="F930" s="73" t="s">
        <v>785</v>
      </c>
    </row>
    <row r="931" spans="1:6" x14ac:dyDescent="0.2">
      <c r="A931" s="49" t="s">
        <v>185</v>
      </c>
      <c r="B931" s="70" t="s">
        <v>1</v>
      </c>
      <c r="C931" s="71" t="s">
        <v>785</v>
      </c>
      <c r="D931" s="72" t="s">
        <v>785</v>
      </c>
      <c r="E931" s="72" t="s">
        <v>785</v>
      </c>
      <c r="F931" s="73" t="s">
        <v>785</v>
      </c>
    </row>
    <row r="932" spans="1:6" x14ac:dyDescent="0.2">
      <c r="A932" s="49" t="s">
        <v>185</v>
      </c>
      <c r="B932" s="70" t="s">
        <v>786</v>
      </c>
      <c r="C932" s="71">
        <v>9</v>
      </c>
      <c r="D932" s="72">
        <v>884418</v>
      </c>
      <c r="E932" s="72">
        <v>53065</v>
      </c>
      <c r="F932" s="73">
        <v>7.3200003230097576E-5</v>
      </c>
    </row>
    <row r="933" spans="1:6" x14ac:dyDescent="0.2">
      <c r="A933" s="49" t="s">
        <v>185</v>
      </c>
      <c r="B933" s="70" t="s">
        <v>3</v>
      </c>
      <c r="C933" s="71">
        <v>6</v>
      </c>
      <c r="D933" s="72">
        <v>938285</v>
      </c>
      <c r="E933" s="72">
        <v>56297</v>
      </c>
      <c r="F933" s="73">
        <v>7.7658354505696846E-5</v>
      </c>
    </row>
    <row r="934" spans="1:6" x14ac:dyDescent="0.2">
      <c r="A934" s="49" t="s">
        <v>185</v>
      </c>
      <c r="B934" s="70" t="s">
        <v>2</v>
      </c>
      <c r="C934" s="71" t="s">
        <v>785</v>
      </c>
      <c r="D934" s="72" t="s">
        <v>785</v>
      </c>
      <c r="E934" s="72" t="s">
        <v>785</v>
      </c>
      <c r="F934" s="73" t="s">
        <v>785</v>
      </c>
    </row>
    <row r="935" spans="1:6" x14ac:dyDescent="0.2">
      <c r="A935" s="49" t="s">
        <v>185</v>
      </c>
      <c r="B935" s="70" t="s">
        <v>6</v>
      </c>
      <c r="C935" s="71" t="s">
        <v>785</v>
      </c>
      <c r="D935" s="72" t="s">
        <v>785</v>
      </c>
      <c r="E935" s="72" t="s">
        <v>785</v>
      </c>
      <c r="F935" s="73" t="s">
        <v>785</v>
      </c>
    </row>
    <row r="936" spans="1:6" x14ac:dyDescent="0.2">
      <c r="A936" s="49" t="s">
        <v>185</v>
      </c>
      <c r="B936" s="70" t="s">
        <v>10</v>
      </c>
      <c r="C936" s="71">
        <v>33</v>
      </c>
      <c r="D936" s="72">
        <v>3350775</v>
      </c>
      <c r="E936" s="72">
        <v>201047</v>
      </c>
      <c r="F936" s="73">
        <v>2.7733234805241548E-4</v>
      </c>
    </row>
    <row r="937" spans="1:6" x14ac:dyDescent="0.2">
      <c r="A937" s="49" t="s">
        <v>185</v>
      </c>
      <c r="B937" s="70" t="s">
        <v>4</v>
      </c>
      <c r="C937" s="71" t="s">
        <v>785</v>
      </c>
      <c r="D937" s="72" t="s">
        <v>785</v>
      </c>
      <c r="E937" s="72" t="s">
        <v>785</v>
      </c>
      <c r="F937" s="73" t="s">
        <v>785</v>
      </c>
    </row>
    <row r="938" spans="1:6" x14ac:dyDescent="0.2">
      <c r="A938" s="49" t="s">
        <v>185</v>
      </c>
      <c r="B938" s="70" t="s">
        <v>787</v>
      </c>
      <c r="C938" s="71">
        <v>83</v>
      </c>
      <c r="D938" s="72">
        <v>1760578</v>
      </c>
      <c r="E938" s="72">
        <v>103775</v>
      </c>
      <c r="F938" s="73">
        <v>1.4315142438902056E-4</v>
      </c>
    </row>
    <row r="939" spans="1:6" x14ac:dyDescent="0.2">
      <c r="A939" s="49" t="s">
        <v>185</v>
      </c>
      <c r="B939" s="70" t="s">
        <v>8</v>
      </c>
      <c r="C939" s="71">
        <v>20</v>
      </c>
      <c r="D939" s="72">
        <v>730060</v>
      </c>
      <c r="E939" s="72">
        <v>43804</v>
      </c>
      <c r="F939" s="73">
        <v>6.0425005964217352E-5</v>
      </c>
    </row>
    <row r="940" spans="1:6" x14ac:dyDescent="0.2">
      <c r="A940" s="49" t="s">
        <v>185</v>
      </c>
      <c r="B940" s="70" t="s">
        <v>788</v>
      </c>
      <c r="C940" s="71">
        <v>24</v>
      </c>
      <c r="D940" s="72">
        <v>2260735</v>
      </c>
      <c r="E940" s="72">
        <v>135644</v>
      </c>
      <c r="F940" s="73">
        <v>1.8711280953817686E-4</v>
      </c>
    </row>
    <row r="941" spans="1:6" x14ac:dyDescent="0.2">
      <c r="A941" s="49" t="s">
        <v>185</v>
      </c>
      <c r="B941" s="70" t="s">
        <v>25</v>
      </c>
      <c r="C941" s="71">
        <v>6</v>
      </c>
      <c r="D941" s="72">
        <v>3599283</v>
      </c>
      <c r="E941" s="72">
        <v>215957</v>
      </c>
      <c r="F941" s="73">
        <v>2.9789980396800492E-4</v>
      </c>
    </row>
    <row r="942" spans="1:6" x14ac:dyDescent="0.2">
      <c r="A942" s="49" t="s">
        <v>185</v>
      </c>
      <c r="B942" s="70" t="s">
        <v>53</v>
      </c>
      <c r="C942" s="71">
        <v>193</v>
      </c>
      <c r="D942" s="72">
        <v>15135335</v>
      </c>
      <c r="E942" s="72">
        <v>906261</v>
      </c>
      <c r="F942" s="73">
        <v>1.2501330090890692E-3</v>
      </c>
    </row>
    <row r="943" spans="1:6" x14ac:dyDescent="0.2">
      <c r="A943" s="49" t="s">
        <v>576</v>
      </c>
      <c r="B943" s="70" t="s">
        <v>5</v>
      </c>
      <c r="C943" s="71">
        <v>10</v>
      </c>
      <c r="D943" s="72">
        <v>546595</v>
      </c>
      <c r="E943" s="72">
        <v>32796</v>
      </c>
      <c r="F943" s="73">
        <v>4.5240126372077259E-5</v>
      </c>
    </row>
    <row r="944" spans="1:6" x14ac:dyDescent="0.2">
      <c r="A944" s="49" t="s">
        <v>576</v>
      </c>
      <c r="B944" s="70" t="s">
        <v>1</v>
      </c>
      <c r="C944" s="71">
        <v>11</v>
      </c>
      <c r="D944" s="72">
        <v>5049212</v>
      </c>
      <c r="E944" s="72">
        <v>302953</v>
      </c>
      <c r="F944" s="73">
        <v>4.1790559839004519E-4</v>
      </c>
    </row>
    <row r="945" spans="1:6" x14ac:dyDescent="0.2">
      <c r="A945" s="49" t="s">
        <v>576</v>
      </c>
      <c r="B945" s="70" t="s">
        <v>786</v>
      </c>
      <c r="C945" s="71">
        <v>35</v>
      </c>
      <c r="D945" s="72">
        <v>3897201</v>
      </c>
      <c r="E945" s="72">
        <v>233832</v>
      </c>
      <c r="F945" s="73">
        <v>3.2255730058042352E-4</v>
      </c>
    </row>
    <row r="946" spans="1:6" x14ac:dyDescent="0.2">
      <c r="A946" s="49" t="s">
        <v>576</v>
      </c>
      <c r="B946" s="70" t="s">
        <v>3</v>
      </c>
      <c r="C946" s="71">
        <v>11</v>
      </c>
      <c r="D946" s="72">
        <v>4358196</v>
      </c>
      <c r="E946" s="72">
        <v>261439</v>
      </c>
      <c r="F946" s="73">
        <v>3.6063951087295727E-4</v>
      </c>
    </row>
    <row r="947" spans="1:6" x14ac:dyDescent="0.2">
      <c r="A947" s="49" t="s">
        <v>576</v>
      </c>
      <c r="B947" s="70" t="s">
        <v>2</v>
      </c>
      <c r="C947" s="71">
        <v>5</v>
      </c>
      <c r="D947" s="72">
        <v>7312581</v>
      </c>
      <c r="E947" s="72">
        <v>438755</v>
      </c>
      <c r="F947" s="73">
        <v>6.052363595066703E-4</v>
      </c>
    </row>
    <row r="948" spans="1:6" x14ac:dyDescent="0.2">
      <c r="A948" s="49" t="s">
        <v>576</v>
      </c>
      <c r="B948" s="70" t="s">
        <v>6</v>
      </c>
      <c r="C948" s="71">
        <v>7</v>
      </c>
      <c r="D948" s="72">
        <v>859905</v>
      </c>
      <c r="E948" s="72">
        <v>51594</v>
      </c>
      <c r="F948" s="73">
        <v>7.117084644593713E-5</v>
      </c>
    </row>
    <row r="949" spans="1:6" x14ac:dyDescent="0.2">
      <c r="A949" s="49" t="s">
        <v>576</v>
      </c>
      <c r="B949" s="70" t="s">
        <v>10</v>
      </c>
      <c r="C949" s="71">
        <v>61</v>
      </c>
      <c r="D949" s="72">
        <v>2818996</v>
      </c>
      <c r="E949" s="72">
        <v>169140</v>
      </c>
      <c r="F949" s="73">
        <v>2.3331854416920199E-4</v>
      </c>
    </row>
    <row r="950" spans="1:6" x14ac:dyDescent="0.2">
      <c r="A950" s="49" t="s">
        <v>576</v>
      </c>
      <c r="B950" s="70" t="s">
        <v>4</v>
      </c>
      <c r="C950" s="71">
        <v>18</v>
      </c>
      <c r="D950" s="72">
        <v>1972215</v>
      </c>
      <c r="E950" s="72">
        <v>118333</v>
      </c>
      <c r="F950" s="73">
        <v>1.6323331729439623E-4</v>
      </c>
    </row>
    <row r="951" spans="1:6" x14ac:dyDescent="0.2">
      <c r="A951" s="49" t="s">
        <v>576</v>
      </c>
      <c r="B951" s="70" t="s">
        <v>787</v>
      </c>
      <c r="C951" s="71">
        <v>143</v>
      </c>
      <c r="D951" s="72">
        <v>3323460</v>
      </c>
      <c r="E951" s="72">
        <v>194099</v>
      </c>
      <c r="F951" s="73">
        <v>2.6774799636217298E-4</v>
      </c>
    </row>
    <row r="952" spans="1:6" x14ac:dyDescent="0.2">
      <c r="A952" s="49" t="s">
        <v>576</v>
      </c>
      <c r="B952" s="70" t="s">
        <v>8</v>
      </c>
      <c r="C952" s="71">
        <v>53</v>
      </c>
      <c r="D952" s="72">
        <v>2004704</v>
      </c>
      <c r="E952" s="72">
        <v>120282</v>
      </c>
      <c r="F952" s="73">
        <v>1.6592184657538106E-4</v>
      </c>
    </row>
    <row r="953" spans="1:6" x14ac:dyDescent="0.2">
      <c r="A953" s="49" t="s">
        <v>576</v>
      </c>
      <c r="B953" s="70" t="s">
        <v>788</v>
      </c>
      <c r="C953" s="71">
        <v>32</v>
      </c>
      <c r="D953" s="72">
        <v>2932164</v>
      </c>
      <c r="E953" s="72">
        <v>175930</v>
      </c>
      <c r="F953" s="73">
        <v>2.4268494428099623E-4</v>
      </c>
    </row>
    <row r="954" spans="1:6" x14ac:dyDescent="0.2">
      <c r="A954" s="49" t="s">
        <v>576</v>
      </c>
      <c r="B954" s="70" t="s">
        <v>25</v>
      </c>
      <c r="C954" s="71">
        <v>27</v>
      </c>
      <c r="D954" s="72">
        <v>2922467</v>
      </c>
      <c r="E954" s="72">
        <v>175348</v>
      </c>
      <c r="F954" s="73">
        <v>2.418821099856996E-4</v>
      </c>
    </row>
    <row r="955" spans="1:6" x14ac:dyDescent="0.2">
      <c r="A955" s="49" t="s">
        <v>576</v>
      </c>
      <c r="B955" s="70" t="s">
        <v>53</v>
      </c>
      <c r="C955" s="71">
        <v>413</v>
      </c>
      <c r="D955" s="72">
        <v>37997696</v>
      </c>
      <c r="E955" s="72">
        <v>2274500</v>
      </c>
      <c r="F955" s="73">
        <v>3.137537121395589E-3</v>
      </c>
    </row>
    <row r="956" spans="1:6" x14ac:dyDescent="0.2">
      <c r="A956" s="49" t="s">
        <v>581</v>
      </c>
      <c r="B956" s="70" t="s">
        <v>5</v>
      </c>
      <c r="C956" s="71" t="s">
        <v>785</v>
      </c>
      <c r="D956" s="72" t="s">
        <v>785</v>
      </c>
      <c r="E956" s="72" t="s">
        <v>785</v>
      </c>
      <c r="F956" s="73" t="s">
        <v>785</v>
      </c>
    </row>
    <row r="957" spans="1:6" x14ac:dyDescent="0.2">
      <c r="A957" s="49" t="s">
        <v>581</v>
      </c>
      <c r="B957" s="70" t="s">
        <v>1</v>
      </c>
      <c r="C957" s="71">
        <v>6</v>
      </c>
      <c r="D957" s="72">
        <v>550741</v>
      </c>
      <c r="E957" s="72">
        <v>33044</v>
      </c>
      <c r="F957" s="73">
        <v>4.5582227583818793E-5</v>
      </c>
    </row>
    <row r="958" spans="1:6" x14ac:dyDescent="0.2">
      <c r="A958" s="49" t="s">
        <v>581</v>
      </c>
      <c r="B958" s="70" t="s">
        <v>786</v>
      </c>
      <c r="C958" s="71">
        <v>30</v>
      </c>
      <c r="D958" s="72">
        <v>2391311</v>
      </c>
      <c r="E958" s="72">
        <v>143479</v>
      </c>
      <c r="F958" s="73">
        <v>1.9792072483654327E-4</v>
      </c>
    </row>
    <row r="959" spans="1:6" x14ac:dyDescent="0.2">
      <c r="A959" s="49" t="s">
        <v>581</v>
      </c>
      <c r="B959" s="70" t="s">
        <v>3</v>
      </c>
      <c r="C959" s="71">
        <v>14</v>
      </c>
      <c r="D959" s="72">
        <v>2821010</v>
      </c>
      <c r="E959" s="72">
        <v>169261</v>
      </c>
      <c r="F959" s="73">
        <v>2.3348545645396297E-4</v>
      </c>
    </row>
    <row r="960" spans="1:6" x14ac:dyDescent="0.2">
      <c r="A960" s="49" t="s">
        <v>581</v>
      </c>
      <c r="B960" s="70" t="s">
        <v>2</v>
      </c>
      <c r="C960" s="71" t="s">
        <v>785</v>
      </c>
      <c r="D960" s="72" t="s">
        <v>785</v>
      </c>
      <c r="E960" s="72" t="s">
        <v>785</v>
      </c>
      <c r="F960" s="73" t="s">
        <v>785</v>
      </c>
    </row>
    <row r="961" spans="1:6" x14ac:dyDescent="0.2">
      <c r="A961" s="49" t="s">
        <v>581</v>
      </c>
      <c r="B961" s="70" t="s">
        <v>6</v>
      </c>
      <c r="C961" s="71" t="s">
        <v>785</v>
      </c>
      <c r="D961" s="72" t="s">
        <v>785</v>
      </c>
      <c r="E961" s="72" t="s">
        <v>785</v>
      </c>
      <c r="F961" s="73" t="s">
        <v>785</v>
      </c>
    </row>
    <row r="962" spans="1:6" x14ac:dyDescent="0.2">
      <c r="A962" s="49" t="s">
        <v>581</v>
      </c>
      <c r="B962" s="70" t="s">
        <v>10</v>
      </c>
      <c r="C962" s="71">
        <v>44</v>
      </c>
      <c r="D962" s="72">
        <v>11322335</v>
      </c>
      <c r="E962" s="72">
        <v>679340</v>
      </c>
      <c r="F962" s="73">
        <v>9.3710902090520084E-4</v>
      </c>
    </row>
    <row r="963" spans="1:6" x14ac:dyDescent="0.2">
      <c r="A963" s="49" t="s">
        <v>581</v>
      </c>
      <c r="B963" s="70" t="s">
        <v>4</v>
      </c>
      <c r="C963" s="71">
        <v>11</v>
      </c>
      <c r="D963" s="72">
        <v>676093</v>
      </c>
      <c r="E963" s="72">
        <v>40566</v>
      </c>
      <c r="F963" s="73">
        <v>5.5958378046398529E-5</v>
      </c>
    </row>
    <row r="964" spans="1:6" x14ac:dyDescent="0.2">
      <c r="A964" s="49" t="s">
        <v>581</v>
      </c>
      <c r="B964" s="70" t="s">
        <v>787</v>
      </c>
      <c r="C964" s="71">
        <v>127</v>
      </c>
      <c r="D964" s="72">
        <v>3576909</v>
      </c>
      <c r="E964" s="72">
        <v>209312</v>
      </c>
      <c r="F964" s="73">
        <v>2.8873342270984987E-4</v>
      </c>
    </row>
    <row r="965" spans="1:6" x14ac:dyDescent="0.2">
      <c r="A965" s="49" t="s">
        <v>581</v>
      </c>
      <c r="B965" s="70" t="s">
        <v>8</v>
      </c>
      <c r="C965" s="71">
        <v>46</v>
      </c>
      <c r="D965" s="72">
        <v>1555780</v>
      </c>
      <c r="E965" s="72">
        <v>93347</v>
      </c>
      <c r="F965" s="73">
        <v>1.2876662021143724E-4</v>
      </c>
    </row>
    <row r="966" spans="1:6" x14ac:dyDescent="0.2">
      <c r="A966" s="49" t="s">
        <v>581</v>
      </c>
      <c r="B966" s="70" t="s">
        <v>788</v>
      </c>
      <c r="C966" s="71">
        <v>22</v>
      </c>
      <c r="D966" s="72">
        <v>1515854</v>
      </c>
      <c r="E966" s="72">
        <v>90951</v>
      </c>
      <c r="F966" s="73">
        <v>1.2546148108509572E-4</v>
      </c>
    </row>
    <row r="967" spans="1:6" x14ac:dyDescent="0.2">
      <c r="A967" s="49" t="s">
        <v>581</v>
      </c>
      <c r="B967" s="70" t="s">
        <v>25</v>
      </c>
      <c r="C967" s="71">
        <v>20</v>
      </c>
      <c r="D967" s="72">
        <v>4937615</v>
      </c>
      <c r="E967" s="72">
        <v>296257</v>
      </c>
      <c r="F967" s="73">
        <v>4.0866886567302393E-4</v>
      </c>
    </row>
    <row r="968" spans="1:6" x14ac:dyDescent="0.2">
      <c r="A968" s="49" t="s">
        <v>581</v>
      </c>
      <c r="B968" s="70" t="s">
        <v>53</v>
      </c>
      <c r="C968" s="71">
        <v>329</v>
      </c>
      <c r="D968" s="72">
        <v>30022569</v>
      </c>
      <c r="E968" s="72">
        <v>1796052</v>
      </c>
      <c r="F968" s="73">
        <v>2.477546635285465E-3</v>
      </c>
    </row>
    <row r="969" spans="1:6" x14ac:dyDescent="0.2">
      <c r="A969" s="49" t="s">
        <v>170</v>
      </c>
      <c r="B969" s="70" t="s">
        <v>5</v>
      </c>
      <c r="C969" s="71">
        <v>9</v>
      </c>
      <c r="D969" s="72">
        <v>488361</v>
      </c>
      <c r="E969" s="72">
        <v>29302</v>
      </c>
      <c r="F969" s="73">
        <v>4.0420361719557508E-5</v>
      </c>
    </row>
    <row r="970" spans="1:6" x14ac:dyDescent="0.2">
      <c r="A970" s="49" t="s">
        <v>170</v>
      </c>
      <c r="B970" s="70" t="s">
        <v>1</v>
      </c>
      <c r="C970" s="71">
        <v>15</v>
      </c>
      <c r="D970" s="72">
        <v>3521873</v>
      </c>
      <c r="E970" s="72">
        <v>211312</v>
      </c>
      <c r="F970" s="73">
        <v>2.9149230344970088E-4</v>
      </c>
    </row>
    <row r="971" spans="1:6" x14ac:dyDescent="0.2">
      <c r="A971" s="49" t="s">
        <v>170</v>
      </c>
      <c r="B971" s="70" t="s">
        <v>786</v>
      </c>
      <c r="C971" s="71">
        <v>56</v>
      </c>
      <c r="D971" s="72">
        <v>7784888</v>
      </c>
      <c r="E971" s="72">
        <v>467093</v>
      </c>
      <c r="F971" s="73">
        <v>6.4432694070961965E-4</v>
      </c>
    </row>
    <row r="972" spans="1:6" x14ac:dyDescent="0.2">
      <c r="A972" s="49" t="s">
        <v>170</v>
      </c>
      <c r="B972" s="70" t="s">
        <v>3</v>
      </c>
      <c r="C972" s="71">
        <v>25</v>
      </c>
      <c r="D972" s="72">
        <v>6603419</v>
      </c>
      <c r="E972" s="72">
        <v>396205</v>
      </c>
      <c r="F972" s="73">
        <v>5.4654117176633954E-4</v>
      </c>
    </row>
    <row r="973" spans="1:6" x14ac:dyDescent="0.2">
      <c r="A973" s="49" t="s">
        <v>170</v>
      </c>
      <c r="B973" s="70" t="s">
        <v>2</v>
      </c>
      <c r="C973" s="71">
        <v>6</v>
      </c>
      <c r="D973" s="72">
        <v>9817307</v>
      </c>
      <c r="E973" s="72">
        <v>589038</v>
      </c>
      <c r="F973" s="73">
        <v>8.1254279662018678E-4</v>
      </c>
    </row>
    <row r="974" spans="1:6" x14ac:dyDescent="0.2">
      <c r="A974" s="49" t="s">
        <v>170</v>
      </c>
      <c r="B974" s="70" t="s">
        <v>6</v>
      </c>
      <c r="C974" s="71">
        <v>7</v>
      </c>
      <c r="D974" s="72">
        <v>543175</v>
      </c>
      <c r="E974" s="72">
        <v>32591</v>
      </c>
      <c r="F974" s="73">
        <v>4.4957341096242529E-5</v>
      </c>
    </row>
    <row r="975" spans="1:6" x14ac:dyDescent="0.2">
      <c r="A975" s="49" t="s">
        <v>170</v>
      </c>
      <c r="B975" s="70" t="s">
        <v>10</v>
      </c>
      <c r="C975" s="71">
        <v>140</v>
      </c>
      <c r="D975" s="72">
        <v>7235802</v>
      </c>
      <c r="E975" s="72">
        <v>434148</v>
      </c>
      <c r="F975" s="73">
        <v>5.988812777224234E-4</v>
      </c>
    </row>
    <row r="976" spans="1:6" x14ac:dyDescent="0.2">
      <c r="A976" s="49" t="s">
        <v>170</v>
      </c>
      <c r="B976" s="70" t="s">
        <v>4</v>
      </c>
      <c r="C976" s="71">
        <v>15</v>
      </c>
      <c r="D976" s="72">
        <v>5260923</v>
      </c>
      <c r="E976" s="72">
        <v>315655</v>
      </c>
      <c r="F976" s="73">
        <v>4.3542724996883914E-4</v>
      </c>
    </row>
    <row r="977" spans="1:6" x14ac:dyDescent="0.2">
      <c r="A977" s="49" t="s">
        <v>170</v>
      </c>
      <c r="B977" s="70" t="s">
        <v>787</v>
      </c>
      <c r="C977" s="71">
        <v>275</v>
      </c>
      <c r="D977" s="72">
        <v>7710431</v>
      </c>
      <c r="E977" s="72">
        <v>451122</v>
      </c>
      <c r="F977" s="73">
        <v>6.2229589856153912E-4</v>
      </c>
    </row>
    <row r="978" spans="1:6" x14ac:dyDescent="0.2">
      <c r="A978" s="49" t="s">
        <v>170</v>
      </c>
      <c r="B978" s="70" t="s">
        <v>8</v>
      </c>
      <c r="C978" s="71">
        <v>97</v>
      </c>
      <c r="D978" s="72">
        <v>3050435</v>
      </c>
      <c r="E978" s="72">
        <v>183026</v>
      </c>
      <c r="F978" s="73">
        <v>2.5247345314598771E-4</v>
      </c>
    </row>
    <row r="979" spans="1:6" x14ac:dyDescent="0.2">
      <c r="A979" s="49" t="s">
        <v>170</v>
      </c>
      <c r="B979" s="70" t="s">
        <v>788</v>
      </c>
      <c r="C979" s="71">
        <v>40</v>
      </c>
      <c r="D979" s="72">
        <v>5551091</v>
      </c>
      <c r="E979" s="72">
        <v>333065</v>
      </c>
      <c r="F979" s="73">
        <v>4.5944330680924237E-4</v>
      </c>
    </row>
    <row r="980" spans="1:6" x14ac:dyDescent="0.2">
      <c r="A980" s="49" t="s">
        <v>170</v>
      </c>
      <c r="B980" s="70" t="s">
        <v>25</v>
      </c>
      <c r="C980" s="71">
        <v>38</v>
      </c>
      <c r="D980" s="72">
        <v>8028910</v>
      </c>
      <c r="E980" s="72">
        <v>481417</v>
      </c>
      <c r="F980" s="73">
        <v>6.6408604456843275E-4</v>
      </c>
    </row>
    <row r="981" spans="1:6" x14ac:dyDescent="0.2">
      <c r="A981" s="49" t="s">
        <v>170</v>
      </c>
      <c r="B981" s="70" t="s">
        <v>53</v>
      </c>
      <c r="C981" s="71">
        <v>723</v>
      </c>
      <c r="D981" s="72">
        <v>65596615</v>
      </c>
      <c r="E981" s="72">
        <v>3923975</v>
      </c>
      <c r="F981" s="73">
        <v>5.4128895255784815E-3</v>
      </c>
    </row>
    <row r="982" spans="1:6" x14ac:dyDescent="0.2">
      <c r="A982" s="49" t="s">
        <v>595</v>
      </c>
      <c r="B982" s="70" t="s">
        <v>5</v>
      </c>
      <c r="C982" s="71">
        <v>5</v>
      </c>
      <c r="D982" s="72">
        <v>26571</v>
      </c>
      <c r="E982" s="72">
        <v>1594</v>
      </c>
      <c r="F982" s="73">
        <v>2.1988279496612745E-6</v>
      </c>
    </row>
    <row r="983" spans="1:6" x14ac:dyDescent="0.2">
      <c r="A983" s="49" t="s">
        <v>595</v>
      </c>
      <c r="B983" s="70" t="s">
        <v>1</v>
      </c>
      <c r="C983" s="71">
        <v>5</v>
      </c>
      <c r="D983" s="72">
        <v>377213</v>
      </c>
      <c r="E983" s="72">
        <v>22633</v>
      </c>
      <c r="F983" s="73">
        <v>3.1220873892524231E-5</v>
      </c>
    </row>
    <row r="984" spans="1:6" x14ac:dyDescent="0.2">
      <c r="A984" s="49" t="s">
        <v>595</v>
      </c>
      <c r="B984" s="70" t="s">
        <v>786</v>
      </c>
      <c r="C984" s="71">
        <v>13</v>
      </c>
      <c r="D984" s="72">
        <v>588802</v>
      </c>
      <c r="E984" s="72">
        <v>35328</v>
      </c>
      <c r="F984" s="73">
        <v>4.8732869388728672E-5</v>
      </c>
    </row>
    <row r="985" spans="1:6" x14ac:dyDescent="0.2">
      <c r="A985" s="49" t="s">
        <v>595</v>
      </c>
      <c r="B985" s="70" t="s">
        <v>3</v>
      </c>
      <c r="C985" s="71">
        <v>11</v>
      </c>
      <c r="D985" s="72">
        <v>2733386</v>
      </c>
      <c r="E985" s="72">
        <v>164003</v>
      </c>
      <c r="F985" s="73">
        <v>2.2623235898889459E-4</v>
      </c>
    </row>
    <row r="986" spans="1:6" x14ac:dyDescent="0.2">
      <c r="A986" s="49" t="s">
        <v>595</v>
      </c>
      <c r="B986" s="70" t="s">
        <v>2</v>
      </c>
      <c r="C986" s="71" t="s">
        <v>785</v>
      </c>
      <c r="D986" s="72" t="s">
        <v>785</v>
      </c>
      <c r="E986" s="72" t="s">
        <v>785</v>
      </c>
      <c r="F986" s="73" t="s">
        <v>785</v>
      </c>
    </row>
    <row r="987" spans="1:6" x14ac:dyDescent="0.2">
      <c r="A987" s="49" t="s">
        <v>595</v>
      </c>
      <c r="B987" s="70" t="s">
        <v>6</v>
      </c>
      <c r="C987" s="71" t="s">
        <v>785</v>
      </c>
      <c r="D987" s="72" t="s">
        <v>785</v>
      </c>
      <c r="E987" s="72" t="s">
        <v>785</v>
      </c>
      <c r="F987" s="73" t="s">
        <v>785</v>
      </c>
    </row>
    <row r="988" spans="1:6" x14ac:dyDescent="0.2">
      <c r="A988" s="49" t="s">
        <v>595</v>
      </c>
      <c r="B988" s="70" t="s">
        <v>10</v>
      </c>
      <c r="C988" s="71">
        <v>33</v>
      </c>
      <c r="D988" s="72">
        <v>3673080</v>
      </c>
      <c r="E988" s="72">
        <v>220385</v>
      </c>
      <c r="F988" s="73">
        <v>3.0400796592603508E-4</v>
      </c>
    </row>
    <row r="989" spans="1:6" x14ac:dyDescent="0.2">
      <c r="A989" s="49" t="s">
        <v>595</v>
      </c>
      <c r="B989" s="70" t="s">
        <v>4</v>
      </c>
      <c r="C989" s="71">
        <v>8</v>
      </c>
      <c r="D989" s="72">
        <v>373410</v>
      </c>
      <c r="E989" s="72">
        <v>22405</v>
      </c>
      <c r="F989" s="73">
        <v>3.0906361488181211E-5</v>
      </c>
    </row>
    <row r="990" spans="1:6" x14ac:dyDescent="0.2">
      <c r="A990" s="49" t="s">
        <v>595</v>
      </c>
      <c r="B990" s="70" t="s">
        <v>787</v>
      </c>
      <c r="C990" s="71">
        <v>73</v>
      </c>
      <c r="D990" s="72">
        <v>1574743</v>
      </c>
      <c r="E990" s="72">
        <v>93373</v>
      </c>
      <c r="F990" s="73">
        <v>1.2880248566105531E-4</v>
      </c>
    </row>
    <row r="991" spans="1:6" x14ac:dyDescent="0.2">
      <c r="A991" s="49" t="s">
        <v>595</v>
      </c>
      <c r="B991" s="70" t="s">
        <v>8</v>
      </c>
      <c r="C991" s="71">
        <v>27</v>
      </c>
      <c r="D991" s="72">
        <v>504941</v>
      </c>
      <c r="E991" s="72">
        <v>30296</v>
      </c>
      <c r="F991" s="73">
        <v>4.1791525447263472E-5</v>
      </c>
    </row>
    <row r="992" spans="1:6" x14ac:dyDescent="0.2">
      <c r="A992" s="49" t="s">
        <v>595</v>
      </c>
      <c r="B992" s="70" t="s">
        <v>788</v>
      </c>
      <c r="C992" s="71">
        <v>30</v>
      </c>
      <c r="D992" s="72">
        <v>1588410</v>
      </c>
      <c r="E992" s="72">
        <v>95305</v>
      </c>
      <c r="F992" s="73">
        <v>1.3146756445575142E-4</v>
      </c>
    </row>
    <row r="993" spans="1:6" x14ac:dyDescent="0.2">
      <c r="A993" s="49" t="s">
        <v>595</v>
      </c>
      <c r="B993" s="70" t="s">
        <v>25</v>
      </c>
      <c r="C993" s="71">
        <v>17</v>
      </c>
      <c r="D993" s="72">
        <v>960979</v>
      </c>
      <c r="E993" s="72">
        <v>57659</v>
      </c>
      <c r="F993" s="73">
        <v>7.9537152289535401E-5</v>
      </c>
    </row>
    <row r="994" spans="1:6" x14ac:dyDescent="0.2">
      <c r="A994" s="49" t="s">
        <v>595</v>
      </c>
      <c r="B994" s="70" t="s">
        <v>53</v>
      </c>
      <c r="C994" s="71">
        <v>227</v>
      </c>
      <c r="D994" s="72">
        <v>13037353</v>
      </c>
      <c r="E994" s="72">
        <v>781130</v>
      </c>
      <c r="F994" s="73">
        <v>1.0775222561599193E-3</v>
      </c>
    </row>
    <row r="995" spans="1:6" x14ac:dyDescent="0.2">
      <c r="A995" s="49" t="s">
        <v>600</v>
      </c>
      <c r="B995" s="70" t="s">
        <v>5</v>
      </c>
      <c r="C995" s="71">
        <v>280</v>
      </c>
      <c r="D995" s="72">
        <v>62244601</v>
      </c>
      <c r="E995" s="72">
        <v>3734676</v>
      </c>
      <c r="F995" s="73">
        <v>5.1517628429919513E-3</v>
      </c>
    </row>
    <row r="996" spans="1:6" x14ac:dyDescent="0.2">
      <c r="A996" s="49" t="s">
        <v>600</v>
      </c>
      <c r="B996" s="70" t="s">
        <v>1</v>
      </c>
      <c r="C996" s="71">
        <v>142</v>
      </c>
      <c r="D996" s="72">
        <v>234081378</v>
      </c>
      <c r="E996" s="72">
        <v>14044883</v>
      </c>
      <c r="F996" s="73">
        <v>1.9374078601080608E-2</v>
      </c>
    </row>
    <row r="997" spans="1:6" x14ac:dyDescent="0.2">
      <c r="A997" s="49" t="s">
        <v>600</v>
      </c>
      <c r="B997" s="70" t="s">
        <v>786</v>
      </c>
      <c r="C997" s="71">
        <v>1341</v>
      </c>
      <c r="D997" s="72">
        <v>288255672</v>
      </c>
      <c r="E997" s="72">
        <v>17282403</v>
      </c>
      <c r="F997" s="73">
        <v>2.384004438752187E-2</v>
      </c>
    </row>
    <row r="998" spans="1:6" x14ac:dyDescent="0.2">
      <c r="A998" s="49" t="s">
        <v>600</v>
      </c>
      <c r="B998" s="70" t="s">
        <v>3</v>
      </c>
      <c r="C998" s="71">
        <v>385</v>
      </c>
      <c r="D998" s="72">
        <v>183834015</v>
      </c>
      <c r="E998" s="72">
        <v>11030041</v>
      </c>
      <c r="F998" s="73">
        <v>1.5215283837333622E-2</v>
      </c>
    </row>
    <row r="999" spans="1:6" x14ac:dyDescent="0.2">
      <c r="A999" s="49" t="s">
        <v>600</v>
      </c>
      <c r="B999" s="70" t="s">
        <v>2</v>
      </c>
      <c r="C999" s="71">
        <v>104</v>
      </c>
      <c r="D999" s="72">
        <v>198773831</v>
      </c>
      <c r="E999" s="72">
        <v>11926430</v>
      </c>
      <c r="F999" s="73">
        <v>1.6451799011090788E-2</v>
      </c>
    </row>
    <row r="1000" spans="1:6" x14ac:dyDescent="0.2">
      <c r="A1000" s="49" t="s">
        <v>600</v>
      </c>
      <c r="B1000" s="70" t="s">
        <v>6</v>
      </c>
      <c r="C1000" s="71">
        <v>160</v>
      </c>
      <c r="D1000" s="72">
        <v>115769569</v>
      </c>
      <c r="E1000" s="72">
        <v>6946174</v>
      </c>
      <c r="F1000" s="73">
        <v>9.5818328321270099E-3</v>
      </c>
    </row>
    <row r="1001" spans="1:6" x14ac:dyDescent="0.2">
      <c r="A1001" s="49" t="s">
        <v>600</v>
      </c>
      <c r="B1001" s="70" t="s">
        <v>10</v>
      </c>
      <c r="C1001" s="71">
        <v>1338</v>
      </c>
      <c r="D1001" s="72">
        <v>233218674</v>
      </c>
      <c r="E1001" s="72">
        <v>13949204</v>
      </c>
      <c r="F1001" s="73">
        <v>1.9242095125926503E-2</v>
      </c>
    </row>
    <row r="1002" spans="1:6" x14ac:dyDescent="0.2">
      <c r="A1002" s="49" t="s">
        <v>600</v>
      </c>
      <c r="B1002" s="70" t="s">
        <v>4</v>
      </c>
      <c r="C1002" s="71">
        <v>228</v>
      </c>
      <c r="D1002" s="72">
        <v>121995815</v>
      </c>
      <c r="E1002" s="72">
        <v>7319024</v>
      </c>
      <c r="F1002" s="73">
        <v>1.0096157174053738E-2</v>
      </c>
    </row>
    <row r="1003" spans="1:6" x14ac:dyDescent="0.2">
      <c r="A1003" s="49" t="s">
        <v>600</v>
      </c>
      <c r="B1003" s="70" t="s">
        <v>787</v>
      </c>
      <c r="C1003" s="71">
        <v>4281</v>
      </c>
      <c r="D1003" s="72">
        <v>438723836</v>
      </c>
      <c r="E1003" s="72">
        <v>25545592</v>
      </c>
      <c r="F1003" s="73">
        <v>3.5238620878446335E-2</v>
      </c>
    </row>
    <row r="1004" spans="1:6" x14ac:dyDescent="0.2">
      <c r="A1004" s="49" t="s">
        <v>600</v>
      </c>
      <c r="B1004" s="70" t="s">
        <v>8</v>
      </c>
      <c r="C1004" s="71">
        <v>1607</v>
      </c>
      <c r="D1004" s="72">
        <v>248495364</v>
      </c>
      <c r="E1004" s="72">
        <v>14872866</v>
      </c>
      <c r="F1004" s="73">
        <v>2.0516231776892647E-2</v>
      </c>
    </row>
    <row r="1005" spans="1:6" x14ac:dyDescent="0.2">
      <c r="A1005" s="49" t="s">
        <v>600</v>
      </c>
      <c r="B1005" s="70" t="s">
        <v>788</v>
      </c>
      <c r="C1005" s="71">
        <v>352</v>
      </c>
      <c r="D1005" s="72">
        <v>157443802</v>
      </c>
      <c r="E1005" s="72">
        <v>9444797</v>
      </c>
      <c r="F1005" s="73">
        <v>1.3028534267551415E-2</v>
      </c>
    </row>
    <row r="1006" spans="1:6" x14ac:dyDescent="0.2">
      <c r="A1006" s="49" t="s">
        <v>600</v>
      </c>
      <c r="B1006" s="70" t="s">
        <v>25</v>
      </c>
      <c r="C1006" s="71">
        <v>458</v>
      </c>
      <c r="D1006" s="72">
        <v>371072968</v>
      </c>
      <c r="E1006" s="72">
        <v>22127163</v>
      </c>
      <c r="F1006" s="73">
        <v>3.0523101914122216E-2</v>
      </c>
    </row>
    <row r="1007" spans="1:6" x14ac:dyDescent="0.2">
      <c r="A1007" s="49" t="s">
        <v>600</v>
      </c>
      <c r="B1007" s="70" t="s">
        <v>53</v>
      </c>
      <c r="C1007" s="71">
        <v>10676</v>
      </c>
      <c r="D1007" s="72">
        <v>2653909525</v>
      </c>
      <c r="E1007" s="72">
        <v>158223252</v>
      </c>
      <c r="F1007" s="73">
        <v>0.21825954126969832</v>
      </c>
    </row>
    <row r="1008" spans="1:6" x14ac:dyDescent="0.2">
      <c r="A1008" s="49" t="s">
        <v>612</v>
      </c>
      <c r="B1008" s="70" t="s">
        <v>5</v>
      </c>
      <c r="C1008" s="71">
        <v>36</v>
      </c>
      <c r="D1008" s="72">
        <v>7469943</v>
      </c>
      <c r="E1008" s="72">
        <v>448197</v>
      </c>
      <c r="F1008" s="73">
        <v>6.1826103547950708E-4</v>
      </c>
    </row>
    <row r="1009" spans="1:6" x14ac:dyDescent="0.2">
      <c r="A1009" s="49" t="s">
        <v>612</v>
      </c>
      <c r="B1009" s="70" t="s">
        <v>1</v>
      </c>
      <c r="C1009" s="71">
        <v>26</v>
      </c>
      <c r="D1009" s="72">
        <v>47881762</v>
      </c>
      <c r="E1009" s="72">
        <v>2872906</v>
      </c>
      <c r="F1009" s="73">
        <v>3.9630025154012375E-3</v>
      </c>
    </row>
    <row r="1010" spans="1:6" x14ac:dyDescent="0.2">
      <c r="A1010" s="49" t="s">
        <v>612</v>
      </c>
      <c r="B1010" s="70" t="s">
        <v>786</v>
      </c>
      <c r="C1010" s="71">
        <v>196</v>
      </c>
      <c r="D1010" s="72">
        <v>49173519</v>
      </c>
      <c r="E1010" s="72">
        <v>2950411</v>
      </c>
      <c r="F1010" s="73">
        <v>4.0699160412723152E-3</v>
      </c>
    </row>
    <row r="1011" spans="1:6" x14ac:dyDescent="0.2">
      <c r="A1011" s="49" t="s">
        <v>612</v>
      </c>
      <c r="B1011" s="70" t="s">
        <v>3</v>
      </c>
      <c r="C1011" s="71">
        <v>78</v>
      </c>
      <c r="D1011" s="72">
        <v>35949046</v>
      </c>
      <c r="E1011" s="72">
        <v>2156943</v>
      </c>
      <c r="F1011" s="73">
        <v>2.9753742498282547E-3</v>
      </c>
    </row>
    <row r="1012" spans="1:6" x14ac:dyDescent="0.2">
      <c r="A1012" s="49" t="s">
        <v>612</v>
      </c>
      <c r="B1012" s="70" t="s">
        <v>2</v>
      </c>
      <c r="C1012" s="71">
        <v>17</v>
      </c>
      <c r="D1012" s="72">
        <v>53044175</v>
      </c>
      <c r="E1012" s="72">
        <v>3182651</v>
      </c>
      <c r="F1012" s="73">
        <v>4.390277272783817E-3</v>
      </c>
    </row>
    <row r="1013" spans="1:6" x14ac:dyDescent="0.2">
      <c r="A1013" s="49" t="s">
        <v>612</v>
      </c>
      <c r="B1013" s="70" t="s">
        <v>6</v>
      </c>
      <c r="C1013" s="71">
        <v>21</v>
      </c>
      <c r="D1013" s="72">
        <v>1687508</v>
      </c>
      <c r="E1013" s="72">
        <v>101250</v>
      </c>
      <c r="F1013" s="73">
        <v>1.3966833745495861E-4</v>
      </c>
    </row>
    <row r="1014" spans="1:6" x14ac:dyDescent="0.2">
      <c r="A1014" s="49" t="s">
        <v>612</v>
      </c>
      <c r="B1014" s="70" t="s">
        <v>10</v>
      </c>
      <c r="C1014" s="71">
        <v>240</v>
      </c>
      <c r="D1014" s="72">
        <v>11403297</v>
      </c>
      <c r="E1014" s="72">
        <v>684198</v>
      </c>
      <c r="F1014" s="73">
        <v>9.4381034222229901E-4</v>
      </c>
    </row>
    <row r="1015" spans="1:6" x14ac:dyDescent="0.2">
      <c r="A1015" s="49" t="s">
        <v>612</v>
      </c>
      <c r="B1015" s="70" t="s">
        <v>4</v>
      </c>
      <c r="C1015" s="71">
        <v>53</v>
      </c>
      <c r="D1015" s="72">
        <v>24866321</v>
      </c>
      <c r="E1015" s="72">
        <v>1491584</v>
      </c>
      <c r="F1015" s="73">
        <v>2.0575511847349824E-3</v>
      </c>
    </row>
    <row r="1016" spans="1:6" x14ac:dyDescent="0.2">
      <c r="A1016" s="49" t="s">
        <v>612</v>
      </c>
      <c r="B1016" s="70" t="s">
        <v>787</v>
      </c>
      <c r="C1016" s="71">
        <v>644</v>
      </c>
      <c r="D1016" s="72">
        <v>50458835</v>
      </c>
      <c r="E1016" s="72">
        <v>2860212</v>
      </c>
      <c r="F1016" s="73">
        <v>3.9454918993454035E-3</v>
      </c>
    </row>
    <row r="1017" spans="1:6" x14ac:dyDescent="0.2">
      <c r="A1017" s="49" t="s">
        <v>612</v>
      </c>
      <c r="B1017" s="70" t="s">
        <v>8</v>
      </c>
      <c r="C1017" s="71">
        <v>222</v>
      </c>
      <c r="D1017" s="72">
        <v>28222883</v>
      </c>
      <c r="E1017" s="72">
        <v>1693373</v>
      </c>
      <c r="F1017" s="73">
        <v>2.335907077541883E-3</v>
      </c>
    </row>
    <row r="1018" spans="1:6" x14ac:dyDescent="0.2">
      <c r="A1018" s="49" t="s">
        <v>612</v>
      </c>
      <c r="B1018" s="70" t="s">
        <v>788</v>
      </c>
      <c r="C1018" s="71">
        <v>97</v>
      </c>
      <c r="D1018" s="72">
        <v>35281732</v>
      </c>
      <c r="E1018" s="72">
        <v>2116904</v>
      </c>
      <c r="F1018" s="73">
        <v>2.9201428368568071E-3</v>
      </c>
    </row>
    <row r="1019" spans="1:6" x14ac:dyDescent="0.2">
      <c r="A1019" s="49" t="s">
        <v>612</v>
      </c>
      <c r="B1019" s="70" t="s">
        <v>25</v>
      </c>
      <c r="C1019" s="71">
        <v>85</v>
      </c>
      <c r="D1019" s="72">
        <v>38534294</v>
      </c>
      <c r="E1019" s="72">
        <v>2311713</v>
      </c>
      <c r="F1019" s="73">
        <v>3.1888702358816271E-3</v>
      </c>
    </row>
    <row r="1020" spans="1:6" x14ac:dyDescent="0.2">
      <c r="A1020" s="49" t="s">
        <v>612</v>
      </c>
      <c r="B1020" s="70" t="s">
        <v>53</v>
      </c>
      <c r="C1020" s="71">
        <v>1715</v>
      </c>
      <c r="D1020" s="72">
        <v>383973315</v>
      </c>
      <c r="E1020" s="72">
        <v>22870341</v>
      </c>
      <c r="F1020" s="73">
        <v>3.1548271649362726E-2</v>
      </c>
    </row>
    <row r="1021" spans="1:6" x14ac:dyDescent="0.2">
      <c r="A1021" s="49" t="s">
        <v>624</v>
      </c>
      <c r="B1021" s="70" t="s">
        <v>5</v>
      </c>
      <c r="C1021" s="71">
        <v>5</v>
      </c>
      <c r="D1021" s="72">
        <v>307702</v>
      </c>
      <c r="E1021" s="72">
        <v>18462</v>
      </c>
      <c r="F1021" s="73">
        <v>2.54672281095649E-5</v>
      </c>
    </row>
    <row r="1022" spans="1:6" x14ac:dyDescent="0.2">
      <c r="A1022" s="49" t="s">
        <v>624</v>
      </c>
      <c r="B1022" s="70" t="s">
        <v>1</v>
      </c>
      <c r="C1022" s="71">
        <v>10</v>
      </c>
      <c r="D1022" s="72">
        <v>4996935</v>
      </c>
      <c r="E1022" s="72">
        <v>299816</v>
      </c>
      <c r="F1022" s="73">
        <v>4.1357829394958885E-4</v>
      </c>
    </row>
    <row r="1023" spans="1:6" x14ac:dyDescent="0.2">
      <c r="A1023" s="49" t="s">
        <v>624</v>
      </c>
      <c r="B1023" s="70" t="s">
        <v>786</v>
      </c>
      <c r="C1023" s="71">
        <v>38</v>
      </c>
      <c r="D1023" s="72">
        <v>5056471</v>
      </c>
      <c r="E1023" s="72">
        <v>303388</v>
      </c>
      <c r="F1023" s="73">
        <v>4.1850565495096283E-4</v>
      </c>
    </row>
    <row r="1024" spans="1:6" x14ac:dyDescent="0.2">
      <c r="A1024" s="49" t="s">
        <v>624</v>
      </c>
      <c r="B1024" s="70" t="s">
        <v>3</v>
      </c>
      <c r="C1024" s="71">
        <v>21</v>
      </c>
      <c r="D1024" s="72">
        <v>8217530</v>
      </c>
      <c r="E1024" s="72">
        <v>493052</v>
      </c>
      <c r="F1024" s="73">
        <v>6.801358332725161E-4</v>
      </c>
    </row>
    <row r="1025" spans="1:6" x14ac:dyDescent="0.2">
      <c r="A1025" s="49" t="s">
        <v>624</v>
      </c>
      <c r="B1025" s="70" t="s">
        <v>2</v>
      </c>
      <c r="C1025" s="71">
        <v>9</v>
      </c>
      <c r="D1025" s="72">
        <v>8488553</v>
      </c>
      <c r="E1025" s="72">
        <v>509313</v>
      </c>
      <c r="F1025" s="73">
        <v>7.0256691312787492E-4</v>
      </c>
    </row>
    <row r="1026" spans="1:6" x14ac:dyDescent="0.2">
      <c r="A1026" s="49" t="s">
        <v>624</v>
      </c>
      <c r="B1026" s="70" t="s">
        <v>6</v>
      </c>
      <c r="C1026" s="71">
        <v>7</v>
      </c>
      <c r="D1026" s="72">
        <v>673292</v>
      </c>
      <c r="E1026" s="72">
        <v>40398</v>
      </c>
      <c r="F1026" s="73">
        <v>5.5726632064251044E-5</v>
      </c>
    </row>
    <row r="1027" spans="1:6" x14ac:dyDescent="0.2">
      <c r="A1027" s="49" t="s">
        <v>624</v>
      </c>
      <c r="B1027" s="70" t="s">
        <v>10</v>
      </c>
      <c r="C1027" s="71">
        <v>93</v>
      </c>
      <c r="D1027" s="72">
        <v>3345429</v>
      </c>
      <c r="E1027" s="72">
        <v>200726</v>
      </c>
      <c r="F1027" s="73">
        <v>2.7688954769366939E-4</v>
      </c>
    </row>
    <row r="1028" spans="1:6" x14ac:dyDescent="0.2">
      <c r="A1028" s="49" t="s">
        <v>624</v>
      </c>
      <c r="B1028" s="70" t="s">
        <v>4</v>
      </c>
      <c r="C1028" s="71">
        <v>16</v>
      </c>
      <c r="D1028" s="72">
        <v>1908447</v>
      </c>
      <c r="E1028" s="72">
        <v>114507</v>
      </c>
      <c r="F1028" s="73">
        <v>1.579555784390612E-4</v>
      </c>
    </row>
    <row r="1029" spans="1:6" x14ac:dyDescent="0.2">
      <c r="A1029" s="49" t="s">
        <v>624</v>
      </c>
      <c r="B1029" s="70" t="s">
        <v>787</v>
      </c>
      <c r="C1029" s="71">
        <v>240</v>
      </c>
      <c r="D1029" s="72">
        <v>7006375</v>
      </c>
      <c r="E1029" s="72">
        <v>408166</v>
      </c>
      <c r="F1029" s="73">
        <v>5.6304065803101867E-4</v>
      </c>
    </row>
    <row r="1030" spans="1:6" x14ac:dyDescent="0.2">
      <c r="A1030" s="49" t="s">
        <v>624</v>
      </c>
      <c r="B1030" s="70" t="s">
        <v>8</v>
      </c>
      <c r="C1030" s="71">
        <v>79</v>
      </c>
      <c r="D1030" s="72">
        <v>4778068</v>
      </c>
      <c r="E1030" s="72">
        <v>286684</v>
      </c>
      <c r="F1030" s="73">
        <v>3.9546348301172695E-4</v>
      </c>
    </row>
    <row r="1031" spans="1:6" x14ac:dyDescent="0.2">
      <c r="A1031" s="49" t="s">
        <v>624</v>
      </c>
      <c r="B1031" s="70" t="s">
        <v>788</v>
      </c>
      <c r="C1031" s="71">
        <v>46</v>
      </c>
      <c r="D1031" s="72">
        <v>4504861</v>
      </c>
      <c r="E1031" s="72">
        <v>270292</v>
      </c>
      <c r="F1031" s="73">
        <v>3.7285169646790792E-4</v>
      </c>
    </row>
    <row r="1032" spans="1:6" x14ac:dyDescent="0.2">
      <c r="A1032" s="49" t="s">
        <v>624</v>
      </c>
      <c r="B1032" s="70" t="s">
        <v>25</v>
      </c>
      <c r="C1032" s="71">
        <v>25</v>
      </c>
      <c r="D1032" s="72">
        <v>2549332</v>
      </c>
      <c r="E1032" s="72">
        <v>152960</v>
      </c>
      <c r="F1032" s="73">
        <v>2.1099919898380712E-4</v>
      </c>
    </row>
    <row r="1033" spans="1:6" x14ac:dyDescent="0.2">
      <c r="A1033" s="49" t="s">
        <v>624</v>
      </c>
      <c r="B1033" s="70" t="s">
        <v>53</v>
      </c>
      <c r="C1033" s="71">
        <v>589</v>
      </c>
      <c r="D1033" s="72">
        <v>51832995</v>
      </c>
      <c r="E1033" s="72">
        <v>3097763</v>
      </c>
      <c r="F1033" s="73">
        <v>4.2731793386615799E-3</v>
      </c>
    </row>
    <row r="1034" spans="1:6" x14ac:dyDescent="0.2">
      <c r="A1034" s="49" t="s">
        <v>630</v>
      </c>
      <c r="B1034" s="70" t="s">
        <v>5</v>
      </c>
      <c r="C1034" s="71" t="s">
        <v>785</v>
      </c>
      <c r="D1034" s="72" t="s">
        <v>785</v>
      </c>
      <c r="E1034" s="72" t="s">
        <v>785</v>
      </c>
      <c r="F1034" s="73" t="s">
        <v>785</v>
      </c>
    </row>
    <row r="1035" spans="1:6" x14ac:dyDescent="0.2">
      <c r="A1035" s="49" t="s">
        <v>630</v>
      </c>
      <c r="B1035" s="70" t="s">
        <v>1</v>
      </c>
      <c r="C1035" s="71" t="s">
        <v>785</v>
      </c>
      <c r="D1035" s="72" t="s">
        <v>785</v>
      </c>
      <c r="E1035" s="72" t="s">
        <v>785</v>
      </c>
      <c r="F1035" s="73" t="s">
        <v>785</v>
      </c>
    </row>
    <row r="1036" spans="1:6" x14ac:dyDescent="0.2">
      <c r="A1036" s="49" t="s">
        <v>630</v>
      </c>
      <c r="B1036" s="70" t="s">
        <v>786</v>
      </c>
      <c r="C1036" s="71">
        <v>10</v>
      </c>
      <c r="D1036" s="72">
        <v>482426</v>
      </c>
      <c r="E1036" s="72">
        <v>28946</v>
      </c>
      <c r="F1036" s="73">
        <v>3.9929280947864023E-5</v>
      </c>
    </row>
    <row r="1037" spans="1:6" x14ac:dyDescent="0.2">
      <c r="A1037" s="49" t="s">
        <v>630</v>
      </c>
      <c r="B1037" s="70" t="s">
        <v>3</v>
      </c>
      <c r="C1037" s="71" t="s">
        <v>785</v>
      </c>
      <c r="D1037" s="72" t="s">
        <v>785</v>
      </c>
      <c r="E1037" s="72" t="s">
        <v>785</v>
      </c>
      <c r="F1037" s="73" t="s">
        <v>785</v>
      </c>
    </row>
    <row r="1038" spans="1:6" x14ac:dyDescent="0.2">
      <c r="A1038" s="49" t="s">
        <v>630</v>
      </c>
      <c r="B1038" s="70" t="s">
        <v>2</v>
      </c>
      <c r="C1038" s="71" t="s">
        <v>785</v>
      </c>
      <c r="D1038" s="72" t="s">
        <v>785</v>
      </c>
      <c r="E1038" s="72" t="s">
        <v>785</v>
      </c>
      <c r="F1038" s="73" t="s">
        <v>785</v>
      </c>
    </row>
    <row r="1039" spans="1:6" x14ac:dyDescent="0.2">
      <c r="A1039" s="49" t="s">
        <v>630</v>
      </c>
      <c r="B1039" s="70" t="s">
        <v>6</v>
      </c>
      <c r="C1039" s="71" t="s">
        <v>785</v>
      </c>
      <c r="D1039" s="72" t="s">
        <v>785</v>
      </c>
      <c r="E1039" s="72" t="s">
        <v>785</v>
      </c>
      <c r="F1039" s="73" t="s">
        <v>785</v>
      </c>
    </row>
    <row r="1040" spans="1:6" x14ac:dyDescent="0.2">
      <c r="A1040" s="49" t="s">
        <v>630</v>
      </c>
      <c r="B1040" s="70" t="s">
        <v>10</v>
      </c>
      <c r="C1040" s="71">
        <v>27</v>
      </c>
      <c r="D1040" s="72">
        <v>396363</v>
      </c>
      <c r="E1040" s="72">
        <v>23782</v>
      </c>
      <c r="F1040" s="73">
        <v>3.2805850877568648E-5</v>
      </c>
    </row>
    <row r="1041" spans="1:6" x14ac:dyDescent="0.2">
      <c r="A1041" s="49" t="s">
        <v>630</v>
      </c>
      <c r="B1041" s="70" t="s">
        <v>4</v>
      </c>
      <c r="C1041" s="71">
        <v>7</v>
      </c>
      <c r="D1041" s="72">
        <v>849825</v>
      </c>
      <c r="E1041" s="72">
        <v>50990</v>
      </c>
      <c r="F1041" s="73">
        <v>7.0337664462502125E-5</v>
      </c>
    </row>
    <row r="1042" spans="1:6" x14ac:dyDescent="0.2">
      <c r="A1042" s="49" t="s">
        <v>630</v>
      </c>
      <c r="B1042" s="70" t="s">
        <v>787</v>
      </c>
      <c r="C1042" s="71">
        <v>64</v>
      </c>
      <c r="D1042" s="72">
        <v>992936</v>
      </c>
      <c r="E1042" s="72">
        <v>58336</v>
      </c>
      <c r="F1042" s="73">
        <v>8.0471033419974967E-5</v>
      </c>
    </row>
    <row r="1043" spans="1:6" x14ac:dyDescent="0.2">
      <c r="A1043" s="49" t="s">
        <v>630</v>
      </c>
      <c r="B1043" s="70" t="s">
        <v>8</v>
      </c>
      <c r="C1043" s="71">
        <v>23</v>
      </c>
      <c r="D1043" s="72">
        <v>689680</v>
      </c>
      <c r="E1043" s="72">
        <v>41381</v>
      </c>
      <c r="F1043" s="73">
        <v>5.7082621947887824E-5</v>
      </c>
    </row>
    <row r="1044" spans="1:6" x14ac:dyDescent="0.2">
      <c r="A1044" s="49" t="s">
        <v>630</v>
      </c>
      <c r="B1044" s="70" t="s">
        <v>788</v>
      </c>
      <c r="C1044" s="71">
        <v>13</v>
      </c>
      <c r="D1044" s="72">
        <v>4763087</v>
      </c>
      <c r="E1044" s="72">
        <v>285785</v>
      </c>
      <c r="F1044" s="73">
        <v>3.9422336611916393E-4</v>
      </c>
    </row>
    <row r="1045" spans="1:6" x14ac:dyDescent="0.2">
      <c r="A1045" s="49" t="s">
        <v>630</v>
      </c>
      <c r="B1045" s="70" t="s">
        <v>25</v>
      </c>
      <c r="C1045" s="71">
        <v>16</v>
      </c>
      <c r="D1045" s="72">
        <v>2119091</v>
      </c>
      <c r="E1045" s="72">
        <v>127145</v>
      </c>
      <c r="F1045" s="73">
        <v>1.7538894583417989E-4</v>
      </c>
    </row>
    <row r="1046" spans="1:6" x14ac:dyDescent="0.2">
      <c r="A1046" s="49" t="s">
        <v>630</v>
      </c>
      <c r="B1046" s="70" t="s">
        <v>53</v>
      </c>
      <c r="C1046" s="71">
        <v>172</v>
      </c>
      <c r="D1046" s="72">
        <v>12463908</v>
      </c>
      <c r="E1046" s="72">
        <v>746595</v>
      </c>
      <c r="F1046" s="73">
        <v>1.0298832829845415E-3</v>
      </c>
    </row>
    <row r="1047" spans="1:6" x14ac:dyDescent="0.2">
      <c r="A1047" s="49" t="s">
        <v>633</v>
      </c>
      <c r="B1047" s="70" t="s">
        <v>5</v>
      </c>
      <c r="C1047" s="71" t="s">
        <v>785</v>
      </c>
      <c r="D1047" s="72" t="s">
        <v>785</v>
      </c>
      <c r="E1047" s="72" t="s">
        <v>785</v>
      </c>
      <c r="F1047" s="73" t="s">
        <v>785</v>
      </c>
    </row>
    <row r="1048" spans="1:6" x14ac:dyDescent="0.2">
      <c r="A1048" s="49" t="s">
        <v>633</v>
      </c>
      <c r="B1048" s="70" t="s">
        <v>1</v>
      </c>
      <c r="C1048" s="71">
        <v>8</v>
      </c>
      <c r="D1048" s="72">
        <v>2110524</v>
      </c>
      <c r="E1048" s="72">
        <v>126631</v>
      </c>
      <c r="F1048" s="73">
        <v>1.7467991348403818E-4</v>
      </c>
    </row>
    <row r="1049" spans="1:6" x14ac:dyDescent="0.2">
      <c r="A1049" s="49" t="s">
        <v>633</v>
      </c>
      <c r="B1049" s="70" t="s">
        <v>786</v>
      </c>
      <c r="C1049" s="71">
        <v>25</v>
      </c>
      <c r="D1049" s="72">
        <v>1055777</v>
      </c>
      <c r="E1049" s="72">
        <v>63347</v>
      </c>
      <c r="F1049" s="73">
        <v>8.7383409113671732E-5</v>
      </c>
    </row>
    <row r="1050" spans="1:6" x14ac:dyDescent="0.2">
      <c r="A1050" s="49" t="s">
        <v>633</v>
      </c>
      <c r="B1050" s="70" t="s">
        <v>3</v>
      </c>
      <c r="C1050" s="71">
        <v>14</v>
      </c>
      <c r="D1050" s="72">
        <v>2923740</v>
      </c>
      <c r="E1050" s="72">
        <v>175424</v>
      </c>
      <c r="F1050" s="73">
        <v>2.4198694745381394E-4</v>
      </c>
    </row>
    <row r="1051" spans="1:6" x14ac:dyDescent="0.2">
      <c r="A1051" s="49" t="s">
        <v>633</v>
      </c>
      <c r="B1051" s="70" t="s">
        <v>2</v>
      </c>
      <c r="C1051" s="71" t="s">
        <v>785</v>
      </c>
      <c r="D1051" s="72" t="s">
        <v>785</v>
      </c>
      <c r="E1051" s="72" t="s">
        <v>785</v>
      </c>
      <c r="F1051" s="73" t="s">
        <v>785</v>
      </c>
    </row>
    <row r="1052" spans="1:6" x14ac:dyDescent="0.2">
      <c r="A1052" s="49" t="s">
        <v>633</v>
      </c>
      <c r="B1052" s="70" t="s">
        <v>6</v>
      </c>
      <c r="C1052" s="71" t="s">
        <v>785</v>
      </c>
      <c r="D1052" s="72" t="s">
        <v>785</v>
      </c>
      <c r="E1052" s="72" t="s">
        <v>785</v>
      </c>
      <c r="F1052" s="73" t="s">
        <v>785</v>
      </c>
    </row>
    <row r="1053" spans="1:6" x14ac:dyDescent="0.2">
      <c r="A1053" s="49" t="s">
        <v>633</v>
      </c>
      <c r="B1053" s="70" t="s">
        <v>10</v>
      </c>
      <c r="C1053" s="71">
        <v>67</v>
      </c>
      <c r="D1053" s="72">
        <v>3279851</v>
      </c>
      <c r="E1053" s="72">
        <v>196791</v>
      </c>
      <c r="F1053" s="73">
        <v>2.7146144983801246E-4</v>
      </c>
    </row>
    <row r="1054" spans="1:6" x14ac:dyDescent="0.2">
      <c r="A1054" s="49" t="s">
        <v>633</v>
      </c>
      <c r="B1054" s="70" t="s">
        <v>4</v>
      </c>
      <c r="C1054" s="71">
        <v>12</v>
      </c>
      <c r="D1054" s="72">
        <v>2870668</v>
      </c>
      <c r="E1054" s="72">
        <v>172240</v>
      </c>
      <c r="F1054" s="73">
        <v>2.3759480931597108E-4</v>
      </c>
    </row>
    <row r="1055" spans="1:6" x14ac:dyDescent="0.2">
      <c r="A1055" s="49" t="s">
        <v>633</v>
      </c>
      <c r="B1055" s="70" t="s">
        <v>787</v>
      </c>
      <c r="C1055" s="71">
        <v>126</v>
      </c>
      <c r="D1055" s="72">
        <v>3495534</v>
      </c>
      <c r="E1055" s="72">
        <v>207493</v>
      </c>
      <c r="F1055" s="73">
        <v>2.8622422067695535E-4</v>
      </c>
    </row>
    <row r="1056" spans="1:6" x14ac:dyDescent="0.2">
      <c r="A1056" s="49" t="s">
        <v>633</v>
      </c>
      <c r="B1056" s="70" t="s">
        <v>8</v>
      </c>
      <c r="C1056" s="71">
        <v>39</v>
      </c>
      <c r="D1056" s="72">
        <v>1243345</v>
      </c>
      <c r="E1056" s="72">
        <v>74601</v>
      </c>
      <c r="F1056" s="73">
        <v>1.0290763103681351E-4</v>
      </c>
    </row>
    <row r="1057" spans="1:6" x14ac:dyDescent="0.2">
      <c r="A1057" s="49" t="s">
        <v>633</v>
      </c>
      <c r="B1057" s="70" t="s">
        <v>788</v>
      </c>
      <c r="C1057" s="71">
        <v>28</v>
      </c>
      <c r="D1057" s="72">
        <v>1667788</v>
      </c>
      <c r="E1057" s="72">
        <v>100067</v>
      </c>
      <c r="F1057" s="73">
        <v>1.3803645949733674E-4</v>
      </c>
    </row>
    <row r="1058" spans="1:6" x14ac:dyDescent="0.2">
      <c r="A1058" s="49" t="s">
        <v>633</v>
      </c>
      <c r="B1058" s="70" t="s">
        <v>25</v>
      </c>
      <c r="C1058" s="71">
        <v>35</v>
      </c>
      <c r="D1058" s="72">
        <v>3253816</v>
      </c>
      <c r="E1058" s="72">
        <v>195229</v>
      </c>
      <c r="F1058" s="73">
        <v>2.6930676398018882E-4</v>
      </c>
    </row>
    <row r="1059" spans="1:6" x14ac:dyDescent="0.2">
      <c r="A1059" s="49" t="s">
        <v>633</v>
      </c>
      <c r="B1059" s="70" t="s">
        <v>53</v>
      </c>
      <c r="C1059" s="71">
        <v>360</v>
      </c>
      <c r="D1059" s="72">
        <v>22420765</v>
      </c>
      <c r="E1059" s="72">
        <v>1343007</v>
      </c>
      <c r="F1059" s="73">
        <v>1.8525980728925592E-3</v>
      </c>
    </row>
    <row r="1060" spans="1:6" x14ac:dyDescent="0.2">
      <c r="A1060" s="49" t="s">
        <v>642</v>
      </c>
      <c r="B1060" s="70" t="s">
        <v>5</v>
      </c>
      <c r="C1060" s="71">
        <v>95</v>
      </c>
      <c r="D1060" s="72">
        <v>24451684</v>
      </c>
      <c r="E1060" s="72">
        <v>1467101</v>
      </c>
      <c r="F1060" s="73">
        <v>2.0237783461580961E-3</v>
      </c>
    </row>
    <row r="1061" spans="1:6" x14ac:dyDescent="0.2">
      <c r="A1061" s="49" t="s">
        <v>642</v>
      </c>
      <c r="B1061" s="70" t="s">
        <v>1</v>
      </c>
      <c r="C1061" s="71">
        <v>61</v>
      </c>
      <c r="D1061" s="72">
        <v>71682218</v>
      </c>
      <c r="E1061" s="72">
        <v>4300933</v>
      </c>
      <c r="F1061" s="73">
        <v>5.9328806085448644E-3</v>
      </c>
    </row>
    <row r="1062" spans="1:6" x14ac:dyDescent="0.2">
      <c r="A1062" s="49" t="s">
        <v>642</v>
      </c>
      <c r="B1062" s="70" t="s">
        <v>786</v>
      </c>
      <c r="C1062" s="71">
        <v>504</v>
      </c>
      <c r="D1062" s="72">
        <v>105664361</v>
      </c>
      <c r="E1062" s="72">
        <v>6334920</v>
      </c>
      <c r="F1062" s="73">
        <v>8.7386443882485568E-3</v>
      </c>
    </row>
    <row r="1063" spans="1:6" x14ac:dyDescent="0.2">
      <c r="A1063" s="49" t="s">
        <v>642</v>
      </c>
      <c r="B1063" s="70" t="s">
        <v>3</v>
      </c>
      <c r="C1063" s="71">
        <v>147</v>
      </c>
      <c r="D1063" s="72">
        <v>69273459</v>
      </c>
      <c r="E1063" s="72">
        <v>4156408</v>
      </c>
      <c r="F1063" s="73">
        <v>5.7335169890813794E-3</v>
      </c>
    </row>
    <row r="1064" spans="1:6" x14ac:dyDescent="0.2">
      <c r="A1064" s="49" t="s">
        <v>642</v>
      </c>
      <c r="B1064" s="70" t="s">
        <v>2</v>
      </c>
      <c r="C1064" s="71">
        <v>45</v>
      </c>
      <c r="D1064" s="72">
        <v>93950959</v>
      </c>
      <c r="E1064" s="72">
        <v>5637058</v>
      </c>
      <c r="F1064" s="73">
        <v>7.7759853728115958E-3</v>
      </c>
    </row>
    <row r="1065" spans="1:6" x14ac:dyDescent="0.2">
      <c r="A1065" s="49" t="s">
        <v>642</v>
      </c>
      <c r="B1065" s="70" t="s">
        <v>6</v>
      </c>
      <c r="C1065" s="71">
        <v>59</v>
      </c>
      <c r="D1065" s="72">
        <v>23556836</v>
      </c>
      <c r="E1065" s="72">
        <v>1413410</v>
      </c>
      <c r="F1065" s="73">
        <v>1.9497148132564253E-3</v>
      </c>
    </row>
    <row r="1066" spans="1:6" x14ac:dyDescent="0.2">
      <c r="A1066" s="49" t="s">
        <v>642</v>
      </c>
      <c r="B1066" s="70" t="s">
        <v>10</v>
      </c>
      <c r="C1066" s="71">
        <v>431</v>
      </c>
      <c r="D1066" s="72">
        <v>63604418</v>
      </c>
      <c r="E1066" s="72">
        <v>3816265</v>
      </c>
      <c r="F1066" s="73">
        <v>5.2643100033338041E-3</v>
      </c>
    </row>
    <row r="1067" spans="1:6" x14ac:dyDescent="0.2">
      <c r="A1067" s="49" t="s">
        <v>642</v>
      </c>
      <c r="B1067" s="70" t="s">
        <v>4</v>
      </c>
      <c r="C1067" s="71">
        <v>89</v>
      </c>
      <c r="D1067" s="72">
        <v>42305658</v>
      </c>
      <c r="E1067" s="72">
        <v>2538258</v>
      </c>
      <c r="F1067" s="73">
        <v>3.5013755544864036E-3</v>
      </c>
    </row>
    <row r="1068" spans="1:6" x14ac:dyDescent="0.2">
      <c r="A1068" s="49" t="s">
        <v>642</v>
      </c>
      <c r="B1068" s="70" t="s">
        <v>787</v>
      </c>
      <c r="C1068" s="71">
        <v>1375</v>
      </c>
      <c r="D1068" s="72">
        <v>96867132</v>
      </c>
      <c r="E1068" s="72">
        <v>5653852</v>
      </c>
      <c r="F1068" s="73">
        <v>7.7991516943841255E-3</v>
      </c>
    </row>
    <row r="1069" spans="1:6" x14ac:dyDescent="0.2">
      <c r="A1069" s="49" t="s">
        <v>642</v>
      </c>
      <c r="B1069" s="70" t="s">
        <v>8</v>
      </c>
      <c r="C1069" s="71">
        <v>574</v>
      </c>
      <c r="D1069" s="72">
        <v>77939598</v>
      </c>
      <c r="E1069" s="72">
        <v>4676376</v>
      </c>
      <c r="F1069" s="73">
        <v>6.4507818393508103E-3</v>
      </c>
    </row>
    <row r="1070" spans="1:6" x14ac:dyDescent="0.2">
      <c r="A1070" s="49" t="s">
        <v>642</v>
      </c>
      <c r="B1070" s="70" t="s">
        <v>788</v>
      </c>
      <c r="C1070" s="71">
        <v>133</v>
      </c>
      <c r="D1070" s="72">
        <v>82848950</v>
      </c>
      <c r="E1070" s="72">
        <v>4970937</v>
      </c>
      <c r="F1070" s="73">
        <v>6.8571111741564409E-3</v>
      </c>
    </row>
    <row r="1071" spans="1:6" x14ac:dyDescent="0.2">
      <c r="A1071" s="49" t="s">
        <v>642</v>
      </c>
      <c r="B1071" s="70" t="s">
        <v>25</v>
      </c>
      <c r="C1071" s="71">
        <v>198</v>
      </c>
      <c r="D1071" s="72">
        <v>61304821</v>
      </c>
      <c r="E1071" s="72">
        <v>3664025</v>
      </c>
      <c r="F1071" s="73">
        <v>5.0543040014163435E-3</v>
      </c>
    </row>
    <row r="1072" spans="1:6" x14ac:dyDescent="0.2">
      <c r="A1072" s="49" t="s">
        <v>642</v>
      </c>
      <c r="B1072" s="70" t="s">
        <v>53</v>
      </c>
      <c r="C1072" s="71">
        <v>3711</v>
      </c>
      <c r="D1072" s="72">
        <v>813450094</v>
      </c>
      <c r="E1072" s="72">
        <v>48629543</v>
      </c>
      <c r="F1072" s="73">
        <v>6.7081554785228842E-2</v>
      </c>
    </row>
    <row r="1073" spans="1:6" x14ac:dyDescent="0.2">
      <c r="A1073" s="49" t="s">
        <v>655</v>
      </c>
      <c r="B1073" s="70" t="s">
        <v>5</v>
      </c>
      <c r="C1073" s="71" t="s">
        <v>785</v>
      </c>
      <c r="D1073" s="72" t="s">
        <v>785</v>
      </c>
      <c r="E1073" s="72" t="s">
        <v>785</v>
      </c>
      <c r="F1073" s="73" t="s">
        <v>785</v>
      </c>
    </row>
    <row r="1074" spans="1:6" x14ac:dyDescent="0.2">
      <c r="A1074" s="49" t="s">
        <v>655</v>
      </c>
      <c r="B1074" s="70" t="s">
        <v>1</v>
      </c>
      <c r="C1074" s="71">
        <v>9</v>
      </c>
      <c r="D1074" s="72">
        <v>3854475</v>
      </c>
      <c r="E1074" s="72">
        <v>231269</v>
      </c>
      <c r="F1074" s="73">
        <v>3.1902179491230444E-4</v>
      </c>
    </row>
    <row r="1075" spans="1:6" x14ac:dyDescent="0.2">
      <c r="A1075" s="49" t="s">
        <v>655</v>
      </c>
      <c r="B1075" s="70" t="s">
        <v>786</v>
      </c>
      <c r="C1075" s="71">
        <v>30</v>
      </c>
      <c r="D1075" s="72">
        <v>2387225</v>
      </c>
      <c r="E1075" s="72">
        <v>143233</v>
      </c>
      <c r="F1075" s="73">
        <v>1.975813825055416E-4</v>
      </c>
    </row>
    <row r="1076" spans="1:6" x14ac:dyDescent="0.2">
      <c r="A1076" s="49" t="s">
        <v>655</v>
      </c>
      <c r="B1076" s="70" t="s">
        <v>3</v>
      </c>
      <c r="C1076" s="71">
        <v>13</v>
      </c>
      <c r="D1076" s="72">
        <v>3878861</v>
      </c>
      <c r="E1076" s="72">
        <v>232732</v>
      </c>
      <c r="F1076" s="73">
        <v>3.2103991617350546E-4</v>
      </c>
    </row>
    <row r="1077" spans="1:6" x14ac:dyDescent="0.2">
      <c r="A1077" s="49" t="s">
        <v>655</v>
      </c>
      <c r="B1077" s="70" t="s">
        <v>2</v>
      </c>
      <c r="C1077" s="71" t="s">
        <v>785</v>
      </c>
      <c r="D1077" s="72" t="s">
        <v>785</v>
      </c>
      <c r="E1077" s="72" t="s">
        <v>785</v>
      </c>
      <c r="F1077" s="73" t="s">
        <v>785</v>
      </c>
    </row>
    <row r="1078" spans="1:6" x14ac:dyDescent="0.2">
      <c r="A1078" s="49" t="s">
        <v>655</v>
      </c>
      <c r="B1078" s="70" t="s">
        <v>6</v>
      </c>
      <c r="C1078" s="71">
        <v>6</v>
      </c>
      <c r="D1078" s="72">
        <v>450444</v>
      </c>
      <c r="E1078" s="72">
        <v>27027</v>
      </c>
      <c r="F1078" s="73">
        <v>3.7282134877976951E-5</v>
      </c>
    </row>
    <row r="1079" spans="1:6" x14ac:dyDescent="0.2">
      <c r="A1079" s="49" t="s">
        <v>655</v>
      </c>
      <c r="B1079" s="70" t="s">
        <v>10</v>
      </c>
      <c r="C1079" s="71">
        <v>55</v>
      </c>
      <c r="D1079" s="72">
        <v>1354242</v>
      </c>
      <c r="E1079" s="72">
        <v>81255</v>
      </c>
      <c r="F1079" s="73">
        <v>1.120864272582979E-4</v>
      </c>
    </row>
    <row r="1080" spans="1:6" x14ac:dyDescent="0.2">
      <c r="A1080" s="49" t="s">
        <v>655</v>
      </c>
      <c r="B1080" s="70" t="s">
        <v>4</v>
      </c>
      <c r="C1080" s="71">
        <v>12</v>
      </c>
      <c r="D1080" s="72">
        <v>1748186</v>
      </c>
      <c r="E1080" s="72">
        <v>104891</v>
      </c>
      <c r="F1080" s="73">
        <v>1.4469087984185744E-4</v>
      </c>
    </row>
    <row r="1081" spans="1:6" x14ac:dyDescent="0.2">
      <c r="A1081" s="49" t="s">
        <v>655</v>
      </c>
      <c r="B1081" s="70" t="s">
        <v>787</v>
      </c>
      <c r="C1081" s="71">
        <v>167</v>
      </c>
      <c r="D1081" s="72">
        <v>4006672</v>
      </c>
      <c r="E1081" s="72">
        <v>238214</v>
      </c>
      <c r="F1081" s="73">
        <v>3.2860200828143716E-4</v>
      </c>
    </row>
    <row r="1082" spans="1:6" x14ac:dyDescent="0.2">
      <c r="A1082" s="49" t="s">
        <v>655</v>
      </c>
      <c r="B1082" s="70" t="s">
        <v>8</v>
      </c>
      <c r="C1082" s="71">
        <v>50</v>
      </c>
      <c r="D1082" s="72">
        <v>777079</v>
      </c>
      <c r="E1082" s="72">
        <v>46625</v>
      </c>
      <c r="F1082" s="73">
        <v>6.4316407247777234E-5</v>
      </c>
    </row>
    <row r="1083" spans="1:6" x14ac:dyDescent="0.2">
      <c r="A1083" s="49" t="s">
        <v>655</v>
      </c>
      <c r="B1083" s="70" t="s">
        <v>788</v>
      </c>
      <c r="C1083" s="71">
        <v>32</v>
      </c>
      <c r="D1083" s="72">
        <v>4350834</v>
      </c>
      <c r="E1083" s="72">
        <v>261050</v>
      </c>
      <c r="F1083" s="73">
        <v>3.6010290856905626E-4</v>
      </c>
    </row>
    <row r="1084" spans="1:6" x14ac:dyDescent="0.2">
      <c r="A1084" s="49" t="s">
        <v>655</v>
      </c>
      <c r="B1084" s="70" t="s">
        <v>25</v>
      </c>
      <c r="C1084" s="71">
        <v>29</v>
      </c>
      <c r="D1084" s="72">
        <v>1166264</v>
      </c>
      <c r="E1084" s="72">
        <v>69976</v>
      </c>
      <c r="F1084" s="73">
        <v>9.6527719325907994E-5</v>
      </c>
    </row>
    <row r="1085" spans="1:6" x14ac:dyDescent="0.2">
      <c r="A1085" s="49" t="s">
        <v>655</v>
      </c>
      <c r="B1085" s="70" t="s">
        <v>53</v>
      </c>
      <c r="C1085" s="71">
        <v>409</v>
      </c>
      <c r="D1085" s="72">
        <v>24655088</v>
      </c>
      <c r="E1085" s="72">
        <v>1477119</v>
      </c>
      <c r="F1085" s="73">
        <v>2.0375975797840102E-3</v>
      </c>
    </row>
    <row r="1086" spans="1:6" x14ac:dyDescent="0.2">
      <c r="A1086" s="49" t="s">
        <v>663</v>
      </c>
      <c r="B1086" s="70" t="s">
        <v>5</v>
      </c>
      <c r="C1086" s="71">
        <v>18</v>
      </c>
      <c r="D1086" s="72">
        <v>926473</v>
      </c>
      <c r="E1086" s="72">
        <v>55588</v>
      </c>
      <c r="F1086" s="73">
        <v>7.6680331283419646E-5</v>
      </c>
    </row>
    <row r="1087" spans="1:6" x14ac:dyDescent="0.2">
      <c r="A1087" s="49" t="s">
        <v>663</v>
      </c>
      <c r="B1087" s="70" t="s">
        <v>1</v>
      </c>
      <c r="C1087" s="71">
        <v>20</v>
      </c>
      <c r="D1087" s="72">
        <v>8103010</v>
      </c>
      <c r="E1087" s="72">
        <v>486181</v>
      </c>
      <c r="F1087" s="73">
        <v>6.7065769849075792E-4</v>
      </c>
    </row>
    <row r="1088" spans="1:6" x14ac:dyDescent="0.2">
      <c r="A1088" s="49" t="s">
        <v>663</v>
      </c>
      <c r="B1088" s="70" t="s">
        <v>786</v>
      </c>
      <c r="C1088" s="71">
        <v>74</v>
      </c>
      <c r="D1088" s="72">
        <v>8851555</v>
      </c>
      <c r="E1088" s="72">
        <v>531093</v>
      </c>
      <c r="F1088" s="73">
        <v>7.3261112438485266E-4</v>
      </c>
    </row>
    <row r="1089" spans="1:6" x14ac:dyDescent="0.2">
      <c r="A1089" s="49" t="s">
        <v>663</v>
      </c>
      <c r="B1089" s="70" t="s">
        <v>3</v>
      </c>
      <c r="C1089" s="71">
        <v>31</v>
      </c>
      <c r="D1089" s="72">
        <v>7968958</v>
      </c>
      <c r="E1089" s="72">
        <v>478137</v>
      </c>
      <c r="F1089" s="73">
        <v>6.5956148015507707E-4</v>
      </c>
    </row>
    <row r="1090" spans="1:6" x14ac:dyDescent="0.2">
      <c r="A1090" s="49" t="s">
        <v>663</v>
      </c>
      <c r="B1090" s="70" t="s">
        <v>2</v>
      </c>
      <c r="C1090" s="71">
        <v>10</v>
      </c>
      <c r="D1090" s="72">
        <v>11066042</v>
      </c>
      <c r="E1090" s="72">
        <v>663963</v>
      </c>
      <c r="F1090" s="73">
        <v>9.1589736633685618E-4</v>
      </c>
    </row>
    <row r="1091" spans="1:6" x14ac:dyDescent="0.2">
      <c r="A1091" s="49" t="s">
        <v>663</v>
      </c>
      <c r="B1091" s="70" t="s">
        <v>6</v>
      </c>
      <c r="C1091" s="71">
        <v>24</v>
      </c>
      <c r="D1091" s="72">
        <v>4506120</v>
      </c>
      <c r="E1091" s="72">
        <v>270367</v>
      </c>
      <c r="F1091" s="73">
        <v>3.7295515449565228E-4</v>
      </c>
    </row>
    <row r="1092" spans="1:6" x14ac:dyDescent="0.2">
      <c r="A1092" s="49" t="s">
        <v>663</v>
      </c>
      <c r="B1092" s="70" t="s">
        <v>10</v>
      </c>
      <c r="C1092" s="71">
        <v>224</v>
      </c>
      <c r="D1092" s="72">
        <v>17979024</v>
      </c>
      <c r="E1092" s="72">
        <v>1078741</v>
      </c>
      <c r="F1092" s="73">
        <v>1.4880588840938222E-3</v>
      </c>
    </row>
    <row r="1093" spans="1:6" x14ac:dyDescent="0.2">
      <c r="A1093" s="49" t="s">
        <v>663</v>
      </c>
      <c r="B1093" s="70" t="s">
        <v>4</v>
      </c>
      <c r="C1093" s="71">
        <v>29</v>
      </c>
      <c r="D1093" s="72">
        <v>3078051</v>
      </c>
      <c r="E1093" s="72">
        <v>184653</v>
      </c>
      <c r="F1093" s="73">
        <v>2.5471780262785655E-4</v>
      </c>
    </row>
    <row r="1094" spans="1:6" x14ac:dyDescent="0.2">
      <c r="A1094" s="49" t="s">
        <v>663</v>
      </c>
      <c r="B1094" s="70" t="s">
        <v>787</v>
      </c>
      <c r="C1094" s="71">
        <v>438</v>
      </c>
      <c r="D1094" s="72">
        <v>15550328</v>
      </c>
      <c r="E1094" s="72">
        <v>915657</v>
      </c>
      <c r="F1094" s="73">
        <v>1.2630942308048893E-3</v>
      </c>
    </row>
    <row r="1095" spans="1:6" x14ac:dyDescent="0.2">
      <c r="A1095" s="49" t="s">
        <v>663</v>
      </c>
      <c r="B1095" s="70" t="s">
        <v>8</v>
      </c>
      <c r="C1095" s="71">
        <v>149</v>
      </c>
      <c r="D1095" s="72">
        <v>5507939</v>
      </c>
      <c r="E1095" s="72">
        <v>330476</v>
      </c>
      <c r="F1095" s="73">
        <v>4.5587193569150523E-4</v>
      </c>
    </row>
    <row r="1096" spans="1:6" x14ac:dyDescent="0.2">
      <c r="A1096" s="49" t="s">
        <v>663</v>
      </c>
      <c r="B1096" s="70" t="s">
        <v>788</v>
      </c>
      <c r="C1096" s="71">
        <v>77</v>
      </c>
      <c r="D1096" s="72">
        <v>14340803</v>
      </c>
      <c r="E1096" s="72">
        <v>860448</v>
      </c>
      <c r="F1096" s="73">
        <v>1.1869367074216714E-3</v>
      </c>
    </row>
    <row r="1097" spans="1:6" x14ac:dyDescent="0.2">
      <c r="A1097" s="49" t="s">
        <v>663</v>
      </c>
      <c r="B1097" s="70" t="s">
        <v>25</v>
      </c>
      <c r="C1097" s="71">
        <v>86</v>
      </c>
      <c r="D1097" s="72">
        <v>22432640</v>
      </c>
      <c r="E1097" s="72">
        <v>1345458</v>
      </c>
      <c r="F1097" s="73">
        <v>1.8559790812392465E-3</v>
      </c>
    </row>
    <row r="1098" spans="1:6" x14ac:dyDescent="0.2">
      <c r="A1098" s="49" t="s">
        <v>663</v>
      </c>
      <c r="B1098" s="70" t="s">
        <v>53</v>
      </c>
      <c r="C1098" s="71">
        <v>1180</v>
      </c>
      <c r="D1098" s="72">
        <v>120310943</v>
      </c>
      <c r="E1098" s="72">
        <v>7200763</v>
      </c>
      <c r="F1098" s="73">
        <v>9.9330231764659764E-3</v>
      </c>
    </row>
    <row r="1099" spans="1:6" x14ac:dyDescent="0.2">
      <c r="A1099" s="49" t="s">
        <v>675</v>
      </c>
      <c r="B1099" s="70" t="s">
        <v>5</v>
      </c>
      <c r="C1099" s="71">
        <v>45</v>
      </c>
      <c r="D1099" s="72">
        <v>7475830</v>
      </c>
      <c r="E1099" s="72">
        <v>448550</v>
      </c>
      <c r="F1099" s="73">
        <v>6.1874797793009075E-4</v>
      </c>
    </row>
    <row r="1100" spans="1:6" x14ac:dyDescent="0.2">
      <c r="A1100" s="49" t="s">
        <v>675</v>
      </c>
      <c r="B1100" s="70" t="s">
        <v>1</v>
      </c>
      <c r="C1100" s="71">
        <v>31</v>
      </c>
      <c r="D1100" s="72">
        <v>47290087</v>
      </c>
      <c r="E1100" s="72">
        <v>2837405</v>
      </c>
      <c r="F1100" s="73">
        <v>3.9140310028285118E-3</v>
      </c>
    </row>
    <row r="1101" spans="1:6" x14ac:dyDescent="0.2">
      <c r="A1101" s="49" t="s">
        <v>675</v>
      </c>
      <c r="B1101" s="70" t="s">
        <v>786</v>
      </c>
      <c r="C1101" s="71">
        <v>201</v>
      </c>
      <c r="D1101" s="72">
        <v>44514824</v>
      </c>
      <c r="E1101" s="72">
        <v>2667733</v>
      </c>
      <c r="F1101" s="73">
        <v>3.6799785963825098E-3</v>
      </c>
    </row>
    <row r="1102" spans="1:6" x14ac:dyDescent="0.2">
      <c r="A1102" s="49" t="s">
        <v>675</v>
      </c>
      <c r="B1102" s="70" t="s">
        <v>3</v>
      </c>
      <c r="C1102" s="71">
        <v>65</v>
      </c>
      <c r="D1102" s="72">
        <v>24433791</v>
      </c>
      <c r="E1102" s="72">
        <v>1466027</v>
      </c>
      <c r="F1102" s="73">
        <v>2.0222968272007964E-3</v>
      </c>
    </row>
    <row r="1103" spans="1:6" x14ac:dyDescent="0.2">
      <c r="A1103" s="49" t="s">
        <v>675</v>
      </c>
      <c r="B1103" s="70" t="s">
        <v>2</v>
      </c>
      <c r="C1103" s="71">
        <v>22</v>
      </c>
      <c r="D1103" s="72">
        <v>40502388</v>
      </c>
      <c r="E1103" s="72">
        <v>2430143</v>
      </c>
      <c r="F1103" s="73">
        <v>3.3522373588919063E-3</v>
      </c>
    </row>
    <row r="1104" spans="1:6" x14ac:dyDescent="0.2">
      <c r="A1104" s="49" t="s">
        <v>675</v>
      </c>
      <c r="B1104" s="70" t="s">
        <v>6</v>
      </c>
      <c r="C1104" s="71">
        <v>23</v>
      </c>
      <c r="D1104" s="72">
        <v>8086919</v>
      </c>
      <c r="E1104" s="72">
        <v>485215</v>
      </c>
      <c r="F1104" s="73">
        <v>6.693251590934098E-4</v>
      </c>
    </row>
    <row r="1105" spans="1:6" x14ac:dyDescent="0.2">
      <c r="A1105" s="49" t="s">
        <v>675</v>
      </c>
      <c r="B1105" s="70" t="s">
        <v>10</v>
      </c>
      <c r="C1105" s="71">
        <v>294</v>
      </c>
      <c r="D1105" s="72">
        <v>33631639</v>
      </c>
      <c r="E1105" s="72">
        <v>2017898</v>
      </c>
      <c r="F1105" s="73">
        <v>2.7835699635919615E-3</v>
      </c>
    </row>
    <row r="1106" spans="1:6" x14ac:dyDescent="0.2">
      <c r="A1106" s="49" t="s">
        <v>675</v>
      </c>
      <c r="B1106" s="70" t="s">
        <v>4</v>
      </c>
      <c r="C1106" s="71">
        <v>47</v>
      </c>
      <c r="D1106" s="72">
        <v>13689381</v>
      </c>
      <c r="E1106" s="72">
        <v>821351</v>
      </c>
      <c r="F1106" s="73">
        <v>1.1330047272786934E-3</v>
      </c>
    </row>
    <row r="1107" spans="1:6" x14ac:dyDescent="0.2">
      <c r="A1107" s="49" t="s">
        <v>675</v>
      </c>
      <c r="B1107" s="70" t="s">
        <v>787</v>
      </c>
      <c r="C1107" s="71">
        <v>707</v>
      </c>
      <c r="D1107" s="72">
        <v>44184160</v>
      </c>
      <c r="E1107" s="72">
        <v>2571933</v>
      </c>
      <c r="F1107" s="73">
        <v>3.5478282089436452E-3</v>
      </c>
    </row>
    <row r="1108" spans="1:6" x14ac:dyDescent="0.2">
      <c r="A1108" s="49" t="s">
        <v>675</v>
      </c>
      <c r="B1108" s="70" t="s">
        <v>8</v>
      </c>
      <c r="C1108" s="71">
        <v>316</v>
      </c>
      <c r="D1108" s="72">
        <v>21952430</v>
      </c>
      <c r="E1108" s="72">
        <v>1317146</v>
      </c>
      <c r="F1108" s="73">
        <v>1.8169243654859153E-3</v>
      </c>
    </row>
    <row r="1109" spans="1:6" x14ac:dyDescent="0.2">
      <c r="A1109" s="49" t="s">
        <v>675</v>
      </c>
      <c r="B1109" s="70" t="s">
        <v>788</v>
      </c>
      <c r="C1109" s="71">
        <v>86</v>
      </c>
      <c r="D1109" s="72">
        <v>14708080</v>
      </c>
      <c r="E1109" s="72">
        <v>882485</v>
      </c>
      <c r="F1109" s="73">
        <v>1.21733543485372E-3</v>
      </c>
    </row>
    <row r="1110" spans="1:6" x14ac:dyDescent="0.2">
      <c r="A1110" s="49" t="s">
        <v>675</v>
      </c>
      <c r="B1110" s="70" t="s">
        <v>25</v>
      </c>
      <c r="C1110" s="71">
        <v>84</v>
      </c>
      <c r="D1110" s="72">
        <v>27692242</v>
      </c>
      <c r="E1110" s="72">
        <v>1639404</v>
      </c>
      <c r="F1110" s="73">
        <v>2.2614600602173726E-3</v>
      </c>
    </row>
    <row r="1111" spans="1:6" x14ac:dyDescent="0.2">
      <c r="A1111" s="49" t="s">
        <v>675</v>
      </c>
      <c r="B1111" s="70" t="s">
        <v>53</v>
      </c>
      <c r="C1111" s="71">
        <v>1921</v>
      </c>
      <c r="D1111" s="72">
        <v>328161771</v>
      </c>
      <c r="E1111" s="72">
        <v>19585290</v>
      </c>
      <c r="F1111" s="73">
        <v>2.7016739682698531E-2</v>
      </c>
    </row>
    <row r="1112" spans="1:6" x14ac:dyDescent="0.2">
      <c r="A1112" s="49" t="s">
        <v>689</v>
      </c>
      <c r="B1112" s="70" t="s">
        <v>5</v>
      </c>
      <c r="C1112" s="71" t="s">
        <v>785</v>
      </c>
      <c r="D1112" s="72" t="s">
        <v>785</v>
      </c>
      <c r="E1112" s="72" t="s">
        <v>785</v>
      </c>
      <c r="F1112" s="73" t="s">
        <v>785</v>
      </c>
    </row>
    <row r="1113" spans="1:6" x14ac:dyDescent="0.2">
      <c r="A1113" s="49" t="s">
        <v>689</v>
      </c>
      <c r="B1113" s="70" t="s">
        <v>1</v>
      </c>
      <c r="C1113" s="71">
        <v>9</v>
      </c>
      <c r="D1113" s="72">
        <v>4069984</v>
      </c>
      <c r="E1113" s="72">
        <v>244199</v>
      </c>
      <c r="F1113" s="73">
        <v>3.3685795889544138E-4</v>
      </c>
    </row>
    <row r="1114" spans="1:6" x14ac:dyDescent="0.2">
      <c r="A1114" s="49" t="s">
        <v>689</v>
      </c>
      <c r="B1114" s="70" t="s">
        <v>786</v>
      </c>
      <c r="C1114" s="71">
        <v>31</v>
      </c>
      <c r="D1114" s="72">
        <v>1894294</v>
      </c>
      <c r="E1114" s="72">
        <v>113604</v>
      </c>
      <c r="F1114" s="73">
        <v>1.5670994378501845E-4</v>
      </c>
    </row>
    <row r="1115" spans="1:6" x14ac:dyDescent="0.2">
      <c r="A1115" s="49" t="s">
        <v>689</v>
      </c>
      <c r="B1115" s="70" t="s">
        <v>3</v>
      </c>
      <c r="C1115" s="71">
        <v>20</v>
      </c>
      <c r="D1115" s="72">
        <v>4576948</v>
      </c>
      <c r="E1115" s="72">
        <v>274617</v>
      </c>
      <c r="F1115" s="73">
        <v>3.7881777606783574E-4</v>
      </c>
    </row>
    <row r="1116" spans="1:6" x14ac:dyDescent="0.2">
      <c r="A1116" s="49" t="s">
        <v>689</v>
      </c>
      <c r="B1116" s="70" t="s">
        <v>2</v>
      </c>
      <c r="C1116" s="71" t="s">
        <v>785</v>
      </c>
      <c r="D1116" s="72" t="s">
        <v>785</v>
      </c>
      <c r="E1116" s="72" t="s">
        <v>785</v>
      </c>
      <c r="F1116" s="73" t="s">
        <v>785</v>
      </c>
    </row>
    <row r="1117" spans="1:6" x14ac:dyDescent="0.2">
      <c r="A1117" s="49" t="s">
        <v>689</v>
      </c>
      <c r="B1117" s="70" t="s">
        <v>6</v>
      </c>
      <c r="C1117" s="71">
        <v>8</v>
      </c>
      <c r="D1117" s="72">
        <v>629309</v>
      </c>
      <c r="E1117" s="72">
        <v>37759</v>
      </c>
      <c r="F1117" s="73">
        <v>5.2086288928017602E-5</v>
      </c>
    </row>
    <row r="1118" spans="1:6" x14ac:dyDescent="0.2">
      <c r="A1118" s="49" t="s">
        <v>689</v>
      </c>
      <c r="B1118" s="70" t="s">
        <v>10</v>
      </c>
      <c r="C1118" s="71">
        <v>61</v>
      </c>
      <c r="D1118" s="72">
        <v>3507887</v>
      </c>
      <c r="E1118" s="72">
        <v>210473</v>
      </c>
      <c r="F1118" s="73">
        <v>2.9033495297933336E-4</v>
      </c>
    </row>
    <row r="1119" spans="1:6" x14ac:dyDescent="0.2">
      <c r="A1119" s="49" t="s">
        <v>689</v>
      </c>
      <c r="B1119" s="70" t="s">
        <v>4</v>
      </c>
      <c r="C1119" s="71">
        <v>16</v>
      </c>
      <c r="D1119" s="72">
        <v>1629824</v>
      </c>
      <c r="E1119" s="72">
        <v>97789</v>
      </c>
      <c r="F1119" s="73">
        <v>1.3489409433464639E-4</v>
      </c>
    </row>
    <row r="1120" spans="1:6" x14ac:dyDescent="0.2">
      <c r="A1120" s="49" t="s">
        <v>689</v>
      </c>
      <c r="B1120" s="70" t="s">
        <v>787</v>
      </c>
      <c r="C1120" s="71">
        <v>138</v>
      </c>
      <c r="D1120" s="72">
        <v>2267150</v>
      </c>
      <c r="E1120" s="72">
        <v>132511</v>
      </c>
      <c r="F1120" s="73">
        <v>1.827910228592002E-4</v>
      </c>
    </row>
    <row r="1121" spans="1:6" x14ac:dyDescent="0.2">
      <c r="A1121" s="49" t="s">
        <v>689</v>
      </c>
      <c r="B1121" s="70" t="s">
        <v>8</v>
      </c>
      <c r="C1121" s="71">
        <v>52</v>
      </c>
      <c r="D1121" s="72">
        <v>1936424</v>
      </c>
      <c r="E1121" s="72">
        <v>116185</v>
      </c>
      <c r="F1121" s="73">
        <v>1.6027027937979622E-4</v>
      </c>
    </row>
    <row r="1122" spans="1:6" x14ac:dyDescent="0.2">
      <c r="A1122" s="49" t="s">
        <v>689</v>
      </c>
      <c r="B1122" s="70" t="s">
        <v>788</v>
      </c>
      <c r="C1122" s="71">
        <v>28</v>
      </c>
      <c r="D1122" s="72">
        <v>1289545</v>
      </c>
      <c r="E1122" s="72">
        <v>77373</v>
      </c>
      <c r="F1122" s="73">
        <v>1.0673143974224704E-4</v>
      </c>
    </row>
    <row r="1123" spans="1:6" x14ac:dyDescent="0.2">
      <c r="A1123" s="49" t="s">
        <v>689</v>
      </c>
      <c r="B1123" s="70" t="s">
        <v>25</v>
      </c>
      <c r="C1123" s="71">
        <v>33</v>
      </c>
      <c r="D1123" s="72">
        <v>3271026</v>
      </c>
      <c r="E1123" s="72">
        <v>196262</v>
      </c>
      <c r="F1123" s="73">
        <v>2.7073172588232188E-4</v>
      </c>
    </row>
    <row r="1124" spans="1:6" x14ac:dyDescent="0.2">
      <c r="A1124" s="49" t="s">
        <v>689</v>
      </c>
      <c r="B1124" s="70" t="s">
        <v>53</v>
      </c>
      <c r="C1124" s="71">
        <v>408</v>
      </c>
      <c r="D1124" s="72">
        <v>25993924</v>
      </c>
      <c r="E1124" s="72">
        <v>1556063</v>
      </c>
      <c r="F1124" s="73">
        <v>2.1464961203474099E-3</v>
      </c>
    </row>
    <row r="1125" spans="1:6" x14ac:dyDescent="0.2">
      <c r="A1125" s="49" t="s">
        <v>697</v>
      </c>
      <c r="B1125" s="70" t="s">
        <v>5</v>
      </c>
      <c r="C1125" s="71" t="s">
        <v>785</v>
      </c>
      <c r="D1125" s="72" t="s">
        <v>785</v>
      </c>
      <c r="E1125" s="72" t="s">
        <v>785</v>
      </c>
      <c r="F1125" s="73" t="s">
        <v>785</v>
      </c>
    </row>
    <row r="1126" spans="1:6" x14ac:dyDescent="0.2">
      <c r="A1126" s="49" t="s">
        <v>697</v>
      </c>
      <c r="B1126" s="70" t="s">
        <v>1</v>
      </c>
      <c r="C1126" s="71" t="s">
        <v>785</v>
      </c>
      <c r="D1126" s="72" t="s">
        <v>785</v>
      </c>
      <c r="E1126" s="72" t="s">
        <v>785</v>
      </c>
      <c r="F1126" s="73" t="s">
        <v>785</v>
      </c>
    </row>
    <row r="1127" spans="1:6" x14ac:dyDescent="0.2">
      <c r="A1127" s="49" t="s">
        <v>697</v>
      </c>
      <c r="B1127" s="70" t="s">
        <v>786</v>
      </c>
      <c r="C1127" s="71">
        <v>11</v>
      </c>
      <c r="D1127" s="72">
        <v>475848</v>
      </c>
      <c r="E1127" s="72">
        <v>28544</v>
      </c>
      <c r="F1127" s="73">
        <v>3.9374745919153965E-5</v>
      </c>
    </row>
    <row r="1128" spans="1:6" x14ac:dyDescent="0.2">
      <c r="A1128" s="49" t="s">
        <v>697</v>
      </c>
      <c r="B1128" s="70" t="s">
        <v>3</v>
      </c>
      <c r="C1128" s="71">
        <v>7</v>
      </c>
      <c r="D1128" s="72">
        <v>1444738</v>
      </c>
      <c r="E1128" s="72">
        <v>86684</v>
      </c>
      <c r="F1128" s="73">
        <v>1.1957540902662353E-4</v>
      </c>
    </row>
    <row r="1129" spans="1:6" x14ac:dyDescent="0.2">
      <c r="A1129" s="49" t="s">
        <v>697</v>
      </c>
      <c r="B1129" s="70" t="s">
        <v>2</v>
      </c>
      <c r="C1129" s="71" t="s">
        <v>785</v>
      </c>
      <c r="D1129" s="72" t="s">
        <v>785</v>
      </c>
      <c r="E1129" s="72" t="s">
        <v>785</v>
      </c>
      <c r="F1129" s="73" t="s">
        <v>785</v>
      </c>
    </row>
    <row r="1130" spans="1:6" x14ac:dyDescent="0.2">
      <c r="A1130" s="49" t="s">
        <v>697</v>
      </c>
      <c r="B1130" s="70" t="s">
        <v>6</v>
      </c>
      <c r="C1130" s="71" t="s">
        <v>785</v>
      </c>
      <c r="D1130" s="72" t="s">
        <v>785</v>
      </c>
      <c r="E1130" s="72" t="s">
        <v>785</v>
      </c>
      <c r="F1130" s="73" t="s">
        <v>785</v>
      </c>
    </row>
    <row r="1131" spans="1:6" x14ac:dyDescent="0.2">
      <c r="A1131" s="49" t="s">
        <v>697</v>
      </c>
      <c r="B1131" s="70" t="s">
        <v>10</v>
      </c>
      <c r="C1131" s="71">
        <v>28</v>
      </c>
      <c r="D1131" s="72">
        <v>747844</v>
      </c>
      <c r="E1131" s="72">
        <v>44871</v>
      </c>
      <c r="F1131" s="73">
        <v>6.1896868838927878E-5</v>
      </c>
    </row>
    <row r="1132" spans="1:6" x14ac:dyDescent="0.2">
      <c r="A1132" s="49" t="s">
        <v>697</v>
      </c>
      <c r="B1132" s="70" t="s">
        <v>4</v>
      </c>
      <c r="C1132" s="71" t="s">
        <v>785</v>
      </c>
      <c r="D1132" s="72" t="s">
        <v>785</v>
      </c>
      <c r="E1132" s="72" t="s">
        <v>785</v>
      </c>
      <c r="F1132" s="73" t="s">
        <v>785</v>
      </c>
    </row>
    <row r="1133" spans="1:6" x14ac:dyDescent="0.2">
      <c r="A1133" s="49" t="s">
        <v>697</v>
      </c>
      <c r="B1133" s="70" t="s">
        <v>787</v>
      </c>
      <c r="C1133" s="71">
        <v>76</v>
      </c>
      <c r="D1133" s="72">
        <v>1808898</v>
      </c>
      <c r="E1133" s="72">
        <v>108192</v>
      </c>
      <c r="F1133" s="73">
        <v>1.4924441250298154E-4</v>
      </c>
    </row>
    <row r="1134" spans="1:6" x14ac:dyDescent="0.2">
      <c r="A1134" s="49" t="s">
        <v>697</v>
      </c>
      <c r="B1134" s="70" t="s">
        <v>8</v>
      </c>
      <c r="C1134" s="71">
        <v>23</v>
      </c>
      <c r="D1134" s="72">
        <v>424363</v>
      </c>
      <c r="E1134" s="72">
        <v>25462</v>
      </c>
      <c r="F1134" s="73">
        <v>3.5123310699043522E-5</v>
      </c>
    </row>
    <row r="1135" spans="1:6" x14ac:dyDescent="0.2">
      <c r="A1135" s="49" t="s">
        <v>697</v>
      </c>
      <c r="B1135" s="70" t="s">
        <v>788</v>
      </c>
      <c r="C1135" s="71">
        <v>23</v>
      </c>
      <c r="D1135" s="72">
        <v>1166822</v>
      </c>
      <c r="E1135" s="72">
        <v>70009</v>
      </c>
      <c r="F1135" s="73">
        <v>9.6573240858115528E-5</v>
      </c>
    </row>
    <row r="1136" spans="1:6" x14ac:dyDescent="0.2">
      <c r="A1136" s="49" t="s">
        <v>697</v>
      </c>
      <c r="B1136" s="70" t="s">
        <v>25</v>
      </c>
      <c r="C1136" s="71">
        <v>11</v>
      </c>
      <c r="D1136" s="72">
        <v>875403</v>
      </c>
      <c r="E1136" s="72">
        <v>52524</v>
      </c>
      <c r="F1136" s="73">
        <v>7.2453725989967869E-5</v>
      </c>
    </row>
    <row r="1137" spans="1:6" x14ac:dyDescent="0.2">
      <c r="A1137" s="49" t="s">
        <v>697</v>
      </c>
      <c r="B1137" s="70" t="s">
        <v>53</v>
      </c>
      <c r="C1137" s="71">
        <v>191</v>
      </c>
      <c r="D1137" s="72">
        <v>7971827</v>
      </c>
      <c r="E1137" s="72">
        <v>477961</v>
      </c>
      <c r="F1137" s="73">
        <v>6.5931869864997012E-4</v>
      </c>
    </row>
    <row r="1138" spans="1:6" x14ac:dyDescent="0.2">
      <c r="A1138" s="49" t="s">
        <v>365</v>
      </c>
      <c r="B1138" s="70" t="s">
        <v>5</v>
      </c>
      <c r="C1138" s="71" t="s">
        <v>785</v>
      </c>
      <c r="D1138" s="72" t="s">
        <v>785</v>
      </c>
      <c r="E1138" s="72" t="s">
        <v>785</v>
      </c>
      <c r="F1138" s="73" t="s">
        <v>785</v>
      </c>
    </row>
    <row r="1139" spans="1:6" x14ac:dyDescent="0.2">
      <c r="A1139" s="49" t="s">
        <v>365</v>
      </c>
      <c r="B1139" s="70" t="s">
        <v>1</v>
      </c>
      <c r="C1139" s="71">
        <v>9</v>
      </c>
      <c r="D1139" s="72">
        <v>2007662</v>
      </c>
      <c r="E1139" s="72">
        <v>120460</v>
      </c>
      <c r="F1139" s="73">
        <v>1.6616738696122781E-4</v>
      </c>
    </row>
    <row r="1140" spans="1:6" x14ac:dyDescent="0.2">
      <c r="A1140" s="49" t="s">
        <v>365</v>
      </c>
      <c r="B1140" s="70" t="s">
        <v>786</v>
      </c>
      <c r="C1140" s="71">
        <v>37</v>
      </c>
      <c r="D1140" s="72">
        <v>4427206</v>
      </c>
      <c r="E1140" s="72">
        <v>265333</v>
      </c>
      <c r="F1140" s="73">
        <v>3.6601105167344728E-4</v>
      </c>
    </row>
    <row r="1141" spans="1:6" x14ac:dyDescent="0.2">
      <c r="A1141" s="49" t="s">
        <v>365</v>
      </c>
      <c r="B1141" s="70" t="s">
        <v>3</v>
      </c>
      <c r="C1141" s="71">
        <v>10</v>
      </c>
      <c r="D1141" s="72">
        <v>4555497</v>
      </c>
      <c r="E1141" s="72">
        <v>273330</v>
      </c>
      <c r="F1141" s="73">
        <v>3.7704243631174163E-4</v>
      </c>
    </row>
    <row r="1142" spans="1:6" x14ac:dyDescent="0.2">
      <c r="A1142" s="49" t="s">
        <v>365</v>
      </c>
      <c r="B1142" s="70" t="s">
        <v>2</v>
      </c>
      <c r="C1142" s="71">
        <v>5</v>
      </c>
      <c r="D1142" s="72">
        <v>9545415</v>
      </c>
      <c r="E1142" s="72">
        <v>572725</v>
      </c>
      <c r="F1142" s="73">
        <v>7.9003998586559183E-4</v>
      </c>
    </row>
    <row r="1143" spans="1:6" x14ac:dyDescent="0.2">
      <c r="A1143" s="49" t="s">
        <v>365</v>
      </c>
      <c r="B1143" s="70" t="s">
        <v>6</v>
      </c>
      <c r="C1143" s="71" t="s">
        <v>785</v>
      </c>
      <c r="D1143" s="72" t="s">
        <v>785</v>
      </c>
      <c r="E1143" s="72" t="s">
        <v>785</v>
      </c>
      <c r="F1143" s="73" t="s">
        <v>785</v>
      </c>
    </row>
    <row r="1144" spans="1:6" x14ac:dyDescent="0.2">
      <c r="A1144" s="49" t="s">
        <v>365</v>
      </c>
      <c r="B1144" s="70" t="s">
        <v>10</v>
      </c>
      <c r="C1144" s="71">
        <v>49</v>
      </c>
      <c r="D1144" s="72">
        <v>1817533</v>
      </c>
      <c r="E1144" s="72">
        <v>109052</v>
      </c>
      <c r="F1144" s="73">
        <v>1.5043073122111749E-4</v>
      </c>
    </row>
    <row r="1145" spans="1:6" x14ac:dyDescent="0.2">
      <c r="A1145" s="49" t="s">
        <v>365</v>
      </c>
      <c r="B1145" s="70" t="s">
        <v>4</v>
      </c>
      <c r="C1145" s="71">
        <v>12</v>
      </c>
      <c r="D1145" s="72">
        <v>2716186</v>
      </c>
      <c r="E1145" s="72">
        <v>162971</v>
      </c>
      <c r="F1145" s="73">
        <v>2.2480877652713148E-4</v>
      </c>
    </row>
    <row r="1146" spans="1:6" x14ac:dyDescent="0.2">
      <c r="A1146" s="49" t="s">
        <v>365</v>
      </c>
      <c r="B1146" s="70" t="s">
        <v>787</v>
      </c>
      <c r="C1146" s="71">
        <v>125</v>
      </c>
      <c r="D1146" s="72">
        <v>4207906</v>
      </c>
      <c r="E1146" s="72">
        <v>245959</v>
      </c>
      <c r="F1146" s="73">
        <v>3.3928577394651027E-4</v>
      </c>
    </row>
    <row r="1147" spans="1:6" x14ac:dyDescent="0.2">
      <c r="A1147" s="49" t="s">
        <v>365</v>
      </c>
      <c r="B1147" s="70" t="s">
        <v>8</v>
      </c>
      <c r="C1147" s="71">
        <v>47</v>
      </c>
      <c r="D1147" s="72">
        <v>3121342</v>
      </c>
      <c r="E1147" s="72">
        <v>187281</v>
      </c>
      <c r="F1147" s="73">
        <v>2.5834297192002081E-4</v>
      </c>
    </row>
    <row r="1148" spans="1:6" x14ac:dyDescent="0.2">
      <c r="A1148" s="49" t="s">
        <v>365</v>
      </c>
      <c r="B1148" s="70" t="s">
        <v>788</v>
      </c>
      <c r="C1148" s="71">
        <v>16</v>
      </c>
      <c r="D1148" s="72">
        <v>3713077</v>
      </c>
      <c r="E1148" s="72">
        <v>222785</v>
      </c>
      <c r="F1148" s="73">
        <v>3.0731862281385637E-4</v>
      </c>
    </row>
    <row r="1149" spans="1:6" x14ac:dyDescent="0.2">
      <c r="A1149" s="49" t="s">
        <v>365</v>
      </c>
      <c r="B1149" s="70" t="s">
        <v>25</v>
      </c>
      <c r="C1149" s="71">
        <v>17</v>
      </c>
      <c r="D1149" s="72">
        <v>3158895</v>
      </c>
      <c r="E1149" s="72">
        <v>189534</v>
      </c>
      <c r="F1149" s="73">
        <v>2.6145085107346299E-4</v>
      </c>
    </row>
    <row r="1150" spans="1:6" x14ac:dyDescent="0.2">
      <c r="A1150" s="49" t="s">
        <v>365</v>
      </c>
      <c r="B1150" s="70" t="s">
        <v>53</v>
      </c>
      <c r="C1150" s="71">
        <v>337</v>
      </c>
      <c r="D1150" s="72">
        <v>40348699</v>
      </c>
      <c r="E1150" s="72">
        <v>2414107</v>
      </c>
      <c r="F1150" s="73">
        <v>3.3301166531197806E-3</v>
      </c>
    </row>
    <row r="1151" spans="1:6" x14ac:dyDescent="0.2">
      <c r="A1151" s="49" t="s">
        <v>703</v>
      </c>
      <c r="B1151" s="70" t="s">
        <v>5</v>
      </c>
      <c r="C1151" s="71" t="s">
        <v>785</v>
      </c>
      <c r="D1151" s="72" t="s">
        <v>785</v>
      </c>
      <c r="E1151" s="72" t="s">
        <v>785</v>
      </c>
      <c r="F1151" s="73" t="s">
        <v>785</v>
      </c>
    </row>
    <row r="1152" spans="1:6" x14ac:dyDescent="0.2">
      <c r="A1152" s="49" t="s">
        <v>703</v>
      </c>
      <c r="B1152" s="70" t="s">
        <v>1</v>
      </c>
      <c r="C1152" s="71">
        <v>7</v>
      </c>
      <c r="D1152" s="72">
        <v>408447</v>
      </c>
      <c r="E1152" s="72">
        <v>24507</v>
      </c>
      <c r="F1152" s="73">
        <v>3.380594514576465E-5</v>
      </c>
    </row>
    <row r="1153" spans="1:6" x14ac:dyDescent="0.2">
      <c r="A1153" s="49" t="s">
        <v>703</v>
      </c>
      <c r="B1153" s="70" t="s">
        <v>786</v>
      </c>
      <c r="C1153" s="71">
        <v>14</v>
      </c>
      <c r="D1153" s="72">
        <v>998548</v>
      </c>
      <c r="E1153" s="72">
        <v>59913</v>
      </c>
      <c r="F1153" s="73">
        <v>8.2646410883347509E-5</v>
      </c>
    </row>
    <row r="1154" spans="1:6" x14ac:dyDescent="0.2">
      <c r="A1154" s="49" t="s">
        <v>703</v>
      </c>
      <c r="B1154" s="70" t="s">
        <v>3</v>
      </c>
      <c r="C1154" s="71">
        <v>11</v>
      </c>
      <c r="D1154" s="72">
        <v>2803036</v>
      </c>
      <c r="E1154" s="72">
        <v>168182</v>
      </c>
      <c r="F1154" s="73">
        <v>2.3199704029481334E-4</v>
      </c>
    </row>
    <row r="1155" spans="1:6" x14ac:dyDescent="0.2">
      <c r="A1155" s="49" t="s">
        <v>703</v>
      </c>
      <c r="B1155" s="70" t="s">
        <v>2</v>
      </c>
      <c r="C1155" s="71" t="s">
        <v>785</v>
      </c>
      <c r="D1155" s="72" t="s">
        <v>785</v>
      </c>
      <c r="E1155" s="72" t="s">
        <v>785</v>
      </c>
      <c r="F1155" s="73" t="s">
        <v>785</v>
      </c>
    </row>
    <row r="1156" spans="1:6" x14ac:dyDescent="0.2">
      <c r="A1156" s="49" t="s">
        <v>703</v>
      </c>
      <c r="B1156" s="70" t="s">
        <v>6</v>
      </c>
      <c r="C1156" s="71">
        <v>6</v>
      </c>
      <c r="D1156" s="72">
        <v>416147</v>
      </c>
      <c r="E1156" s="72">
        <v>24969</v>
      </c>
      <c r="F1156" s="73">
        <v>3.4443246596670237E-5</v>
      </c>
    </row>
    <row r="1157" spans="1:6" x14ac:dyDescent="0.2">
      <c r="A1157" s="49" t="s">
        <v>703</v>
      </c>
      <c r="B1157" s="70" t="s">
        <v>10</v>
      </c>
      <c r="C1157" s="71">
        <v>53</v>
      </c>
      <c r="D1157" s="72">
        <v>1471758</v>
      </c>
      <c r="E1157" s="72">
        <v>88305</v>
      </c>
      <c r="F1157" s="73">
        <v>1.218114818662728E-4</v>
      </c>
    </row>
    <row r="1158" spans="1:6" x14ac:dyDescent="0.2">
      <c r="A1158" s="49" t="s">
        <v>703</v>
      </c>
      <c r="B1158" s="70" t="s">
        <v>4</v>
      </c>
      <c r="C1158" s="71">
        <v>6</v>
      </c>
      <c r="D1158" s="72">
        <v>373399</v>
      </c>
      <c r="E1158" s="72">
        <v>22404</v>
      </c>
      <c r="F1158" s="73">
        <v>3.090498204781129E-5</v>
      </c>
    </row>
    <row r="1159" spans="1:6" x14ac:dyDescent="0.2">
      <c r="A1159" s="49" t="s">
        <v>703</v>
      </c>
      <c r="B1159" s="70" t="s">
        <v>787</v>
      </c>
      <c r="C1159" s="71">
        <v>81</v>
      </c>
      <c r="D1159" s="72">
        <v>1164211</v>
      </c>
      <c r="E1159" s="72">
        <v>67322</v>
      </c>
      <c r="F1159" s="73">
        <v>9.2866684584125663E-5</v>
      </c>
    </row>
    <row r="1160" spans="1:6" x14ac:dyDescent="0.2">
      <c r="A1160" s="49" t="s">
        <v>703</v>
      </c>
      <c r="B1160" s="70" t="s">
        <v>8</v>
      </c>
      <c r="C1160" s="71">
        <v>48</v>
      </c>
      <c r="D1160" s="72">
        <v>781406</v>
      </c>
      <c r="E1160" s="72">
        <v>46884</v>
      </c>
      <c r="F1160" s="73">
        <v>6.4673682303587946E-5</v>
      </c>
    </row>
    <row r="1161" spans="1:6" x14ac:dyDescent="0.2">
      <c r="A1161" s="49" t="s">
        <v>703</v>
      </c>
      <c r="B1161" s="70" t="s">
        <v>788</v>
      </c>
      <c r="C1161" s="71">
        <v>21</v>
      </c>
      <c r="D1161" s="72">
        <v>488592</v>
      </c>
      <c r="E1161" s="72">
        <v>29316</v>
      </c>
      <c r="F1161" s="73">
        <v>4.0439673884736462E-5</v>
      </c>
    </row>
    <row r="1162" spans="1:6" x14ac:dyDescent="0.2">
      <c r="A1162" s="49" t="s">
        <v>703</v>
      </c>
      <c r="B1162" s="70" t="s">
        <v>25</v>
      </c>
      <c r="C1162" s="71">
        <v>13</v>
      </c>
      <c r="D1162" s="72">
        <v>4261103</v>
      </c>
      <c r="E1162" s="72">
        <v>255666</v>
      </c>
      <c r="F1162" s="73">
        <v>3.526760016173773E-4</v>
      </c>
    </row>
    <row r="1163" spans="1:6" x14ac:dyDescent="0.2">
      <c r="A1163" s="49" t="s">
        <v>703</v>
      </c>
      <c r="B1163" s="70" t="s">
        <v>53</v>
      </c>
      <c r="C1163" s="71">
        <v>263</v>
      </c>
      <c r="D1163" s="72">
        <v>13562913</v>
      </c>
      <c r="E1163" s="72">
        <v>811244</v>
      </c>
      <c r="F1163" s="73">
        <v>1.1190627234598564E-3</v>
      </c>
    </row>
    <row r="1164" spans="1:6" x14ac:dyDescent="0.2">
      <c r="A1164" s="49" t="s">
        <v>496</v>
      </c>
      <c r="B1164" s="70" t="s">
        <v>5</v>
      </c>
      <c r="C1164" s="71">
        <v>15</v>
      </c>
      <c r="D1164" s="72">
        <v>2777337</v>
      </c>
      <c r="E1164" s="72">
        <v>166640</v>
      </c>
      <c r="F1164" s="73">
        <v>2.298699432443882E-4</v>
      </c>
    </row>
    <row r="1165" spans="1:6" x14ac:dyDescent="0.2">
      <c r="A1165" s="49" t="s">
        <v>496</v>
      </c>
      <c r="B1165" s="70" t="s">
        <v>1</v>
      </c>
      <c r="C1165" s="71">
        <v>11</v>
      </c>
      <c r="D1165" s="72">
        <v>21539583</v>
      </c>
      <c r="E1165" s="72">
        <v>1292375</v>
      </c>
      <c r="F1165" s="73">
        <v>1.7827542480824902E-3</v>
      </c>
    </row>
    <row r="1166" spans="1:6" x14ac:dyDescent="0.2">
      <c r="A1166" s="49" t="s">
        <v>496</v>
      </c>
      <c r="B1166" s="70" t="s">
        <v>786</v>
      </c>
      <c r="C1166" s="71">
        <v>78</v>
      </c>
      <c r="D1166" s="72">
        <v>14424575</v>
      </c>
      <c r="E1166" s="72">
        <v>865475</v>
      </c>
      <c r="F1166" s="73">
        <v>1.193871154161287E-3</v>
      </c>
    </row>
    <row r="1167" spans="1:6" x14ac:dyDescent="0.2">
      <c r="A1167" s="49" t="s">
        <v>496</v>
      </c>
      <c r="B1167" s="70" t="s">
        <v>3</v>
      </c>
      <c r="C1167" s="71">
        <v>41</v>
      </c>
      <c r="D1167" s="72">
        <v>12145655</v>
      </c>
      <c r="E1167" s="72">
        <v>728739</v>
      </c>
      <c r="F1167" s="73">
        <v>1.0052519957391515E-3</v>
      </c>
    </row>
    <row r="1168" spans="1:6" x14ac:dyDescent="0.2">
      <c r="A1168" s="49" t="s">
        <v>496</v>
      </c>
      <c r="B1168" s="70" t="s">
        <v>2</v>
      </c>
      <c r="C1168" s="71">
        <v>9</v>
      </c>
      <c r="D1168" s="72">
        <v>16553212</v>
      </c>
      <c r="E1168" s="72">
        <v>993193</v>
      </c>
      <c r="F1168" s="73">
        <v>1.3700505193274342E-3</v>
      </c>
    </row>
    <row r="1169" spans="1:6" x14ac:dyDescent="0.2">
      <c r="A1169" s="49" t="s">
        <v>496</v>
      </c>
      <c r="B1169" s="70" t="s">
        <v>6</v>
      </c>
      <c r="C1169" s="71">
        <v>8</v>
      </c>
      <c r="D1169" s="72">
        <v>1871833</v>
      </c>
      <c r="E1169" s="72">
        <v>112310</v>
      </c>
      <c r="F1169" s="73">
        <v>1.5492494794633484E-4</v>
      </c>
    </row>
    <row r="1170" spans="1:6" x14ac:dyDescent="0.2">
      <c r="A1170" s="49" t="s">
        <v>496</v>
      </c>
      <c r="B1170" s="70" t="s">
        <v>10</v>
      </c>
      <c r="C1170" s="71">
        <v>93</v>
      </c>
      <c r="D1170" s="72">
        <v>5853453</v>
      </c>
      <c r="E1170" s="72">
        <v>351207</v>
      </c>
      <c r="F1170" s="73">
        <v>4.8446911400043112E-4</v>
      </c>
    </row>
    <row r="1171" spans="1:6" x14ac:dyDescent="0.2">
      <c r="A1171" s="49" t="s">
        <v>496</v>
      </c>
      <c r="B1171" s="70" t="s">
        <v>4</v>
      </c>
      <c r="C1171" s="71">
        <v>34</v>
      </c>
      <c r="D1171" s="72">
        <v>8332496</v>
      </c>
      <c r="E1171" s="72">
        <v>499937</v>
      </c>
      <c r="F1171" s="73">
        <v>6.8963328021945326E-4</v>
      </c>
    </row>
    <row r="1172" spans="1:6" x14ac:dyDescent="0.2">
      <c r="A1172" s="49" t="s">
        <v>496</v>
      </c>
      <c r="B1172" s="70" t="s">
        <v>787</v>
      </c>
      <c r="C1172" s="71">
        <v>278</v>
      </c>
      <c r="D1172" s="72">
        <v>11979722</v>
      </c>
      <c r="E1172" s="72">
        <v>697709</v>
      </c>
      <c r="F1172" s="73">
        <v>9.6244796106036265E-4</v>
      </c>
    </row>
    <row r="1173" spans="1:6" x14ac:dyDescent="0.2">
      <c r="A1173" s="49" t="s">
        <v>496</v>
      </c>
      <c r="B1173" s="70" t="s">
        <v>8</v>
      </c>
      <c r="C1173" s="71">
        <v>105</v>
      </c>
      <c r="D1173" s="72">
        <v>9141869</v>
      </c>
      <c r="E1173" s="72">
        <v>548512</v>
      </c>
      <c r="F1173" s="73">
        <v>7.5663959618858529E-4</v>
      </c>
    </row>
    <row r="1174" spans="1:6" x14ac:dyDescent="0.2">
      <c r="A1174" s="49" t="s">
        <v>496</v>
      </c>
      <c r="B1174" s="70" t="s">
        <v>788</v>
      </c>
      <c r="C1174" s="71">
        <v>33</v>
      </c>
      <c r="D1174" s="72">
        <v>4721431</v>
      </c>
      <c r="E1174" s="72">
        <v>283286</v>
      </c>
      <c r="F1174" s="73">
        <v>3.9077614463472007E-4</v>
      </c>
    </row>
    <row r="1175" spans="1:6" x14ac:dyDescent="0.2">
      <c r="A1175" s="49" t="s">
        <v>496</v>
      </c>
      <c r="B1175" s="70" t="s">
        <v>25</v>
      </c>
      <c r="C1175" s="71">
        <v>35</v>
      </c>
      <c r="D1175" s="72">
        <v>6479517</v>
      </c>
      <c r="E1175" s="72">
        <v>388771</v>
      </c>
      <c r="F1175" s="73">
        <v>5.362864120563133E-4</v>
      </c>
    </row>
    <row r="1176" spans="1:6" x14ac:dyDescent="0.2">
      <c r="A1176" s="49" t="s">
        <v>496</v>
      </c>
      <c r="B1176" s="70" t="s">
        <v>53</v>
      </c>
      <c r="C1176" s="71">
        <v>740</v>
      </c>
      <c r="D1176" s="72">
        <v>115820683</v>
      </c>
      <c r="E1176" s="72">
        <v>6928153</v>
      </c>
      <c r="F1176" s="73">
        <v>9.5569739372205822E-3</v>
      </c>
    </row>
    <row r="1177" spans="1:6" x14ac:dyDescent="0.2">
      <c r="A1177" s="49" t="s">
        <v>715</v>
      </c>
      <c r="B1177" s="70" t="s">
        <v>5</v>
      </c>
      <c r="C1177" s="71">
        <v>25</v>
      </c>
      <c r="D1177" s="72">
        <v>570843</v>
      </c>
      <c r="E1177" s="72">
        <v>34251</v>
      </c>
      <c r="F1177" s="73">
        <v>4.7247212110318889E-5</v>
      </c>
    </row>
    <row r="1178" spans="1:6" x14ac:dyDescent="0.2">
      <c r="A1178" s="49" t="s">
        <v>715</v>
      </c>
      <c r="B1178" s="70" t="s">
        <v>1</v>
      </c>
      <c r="C1178" s="71">
        <v>20</v>
      </c>
      <c r="D1178" s="72">
        <v>3101271</v>
      </c>
      <c r="E1178" s="72">
        <v>186076</v>
      </c>
      <c r="F1178" s="73">
        <v>2.5668074627426056E-4</v>
      </c>
    </row>
    <row r="1179" spans="1:6" x14ac:dyDescent="0.2">
      <c r="A1179" s="49" t="s">
        <v>715</v>
      </c>
      <c r="B1179" s="70" t="s">
        <v>786</v>
      </c>
      <c r="C1179" s="71">
        <v>94</v>
      </c>
      <c r="D1179" s="72">
        <v>12772217</v>
      </c>
      <c r="E1179" s="72">
        <v>766333</v>
      </c>
      <c r="F1179" s="73">
        <v>1.0571106770061313E-3</v>
      </c>
    </row>
    <row r="1180" spans="1:6" x14ac:dyDescent="0.2">
      <c r="A1180" s="49" t="s">
        <v>715</v>
      </c>
      <c r="B1180" s="70" t="s">
        <v>3</v>
      </c>
      <c r="C1180" s="71">
        <v>34</v>
      </c>
      <c r="D1180" s="72">
        <v>15096007</v>
      </c>
      <c r="E1180" s="72">
        <v>905760</v>
      </c>
      <c r="F1180" s="73">
        <v>1.2494419094637365E-3</v>
      </c>
    </row>
    <row r="1181" spans="1:6" x14ac:dyDescent="0.2">
      <c r="A1181" s="49" t="s">
        <v>715</v>
      </c>
      <c r="B1181" s="70" t="s">
        <v>2</v>
      </c>
      <c r="C1181" s="71">
        <v>9</v>
      </c>
      <c r="D1181" s="72">
        <v>16783779</v>
      </c>
      <c r="E1181" s="72">
        <v>1007027</v>
      </c>
      <c r="F1181" s="73">
        <v>1.3891336974049839E-3</v>
      </c>
    </row>
    <row r="1182" spans="1:6" x14ac:dyDescent="0.2">
      <c r="A1182" s="49" t="s">
        <v>715</v>
      </c>
      <c r="B1182" s="70" t="s">
        <v>6</v>
      </c>
      <c r="C1182" s="71">
        <v>10</v>
      </c>
      <c r="D1182" s="72">
        <v>1602230</v>
      </c>
      <c r="E1182" s="72">
        <v>96134</v>
      </c>
      <c r="F1182" s="73">
        <v>1.3261112052241966E-4</v>
      </c>
    </row>
    <row r="1183" spans="1:6" x14ac:dyDescent="0.2">
      <c r="A1183" s="49" t="s">
        <v>715</v>
      </c>
      <c r="B1183" s="70" t="s">
        <v>10</v>
      </c>
      <c r="C1183" s="71">
        <v>168</v>
      </c>
      <c r="D1183" s="72">
        <v>20524181</v>
      </c>
      <c r="E1183" s="72">
        <v>1231451</v>
      </c>
      <c r="F1183" s="73">
        <v>1.6987132229851481E-3</v>
      </c>
    </row>
    <row r="1184" spans="1:6" x14ac:dyDescent="0.2">
      <c r="A1184" s="49" t="s">
        <v>715</v>
      </c>
      <c r="B1184" s="70" t="s">
        <v>4</v>
      </c>
      <c r="C1184" s="71">
        <v>28</v>
      </c>
      <c r="D1184" s="72">
        <v>9540926</v>
      </c>
      <c r="E1184" s="72">
        <v>572456</v>
      </c>
      <c r="F1184" s="73">
        <v>7.8966891640608187E-4</v>
      </c>
    </row>
    <row r="1185" spans="1:6" x14ac:dyDescent="0.2">
      <c r="A1185" s="49" t="s">
        <v>715</v>
      </c>
      <c r="B1185" s="70" t="s">
        <v>787</v>
      </c>
      <c r="C1185" s="71">
        <v>384</v>
      </c>
      <c r="D1185" s="72">
        <v>14939597</v>
      </c>
      <c r="E1185" s="72">
        <v>885984</v>
      </c>
      <c r="F1185" s="73">
        <v>1.2221620967080894E-3</v>
      </c>
    </row>
    <row r="1186" spans="1:6" x14ac:dyDescent="0.2">
      <c r="A1186" s="49" t="s">
        <v>715</v>
      </c>
      <c r="B1186" s="70" t="s">
        <v>8</v>
      </c>
      <c r="C1186" s="71">
        <v>151</v>
      </c>
      <c r="D1186" s="72">
        <v>5288640</v>
      </c>
      <c r="E1186" s="72">
        <v>317318</v>
      </c>
      <c r="F1186" s="73">
        <v>4.3772125930402527E-4</v>
      </c>
    </row>
    <row r="1187" spans="1:6" x14ac:dyDescent="0.2">
      <c r="A1187" s="49" t="s">
        <v>715</v>
      </c>
      <c r="B1187" s="70" t="s">
        <v>788</v>
      </c>
      <c r="C1187" s="71">
        <v>47</v>
      </c>
      <c r="D1187" s="72">
        <v>8546078</v>
      </c>
      <c r="E1187" s="72">
        <v>512765</v>
      </c>
      <c r="F1187" s="73">
        <v>7.0732874128485784E-4</v>
      </c>
    </row>
    <row r="1188" spans="1:6" x14ac:dyDescent="0.2">
      <c r="A1188" s="49" t="s">
        <v>715</v>
      </c>
      <c r="B1188" s="70" t="s">
        <v>25</v>
      </c>
      <c r="C1188" s="71">
        <v>31</v>
      </c>
      <c r="D1188" s="72">
        <v>8790896</v>
      </c>
      <c r="E1188" s="72">
        <v>527454</v>
      </c>
      <c r="F1188" s="73">
        <v>7.2759134087869374E-4</v>
      </c>
    </row>
    <row r="1189" spans="1:6" x14ac:dyDescent="0.2">
      <c r="A1189" s="49" t="s">
        <v>715</v>
      </c>
      <c r="B1189" s="70" t="s">
        <v>53</v>
      </c>
      <c r="C1189" s="71">
        <v>1001</v>
      </c>
      <c r="D1189" s="72">
        <v>117556665</v>
      </c>
      <c r="E1189" s="72">
        <v>7043008</v>
      </c>
      <c r="F1189" s="73">
        <v>9.7154095609083765E-3</v>
      </c>
    </row>
    <row r="1190" spans="1:6" x14ac:dyDescent="0.2">
      <c r="A1190" s="49" t="s">
        <v>724</v>
      </c>
      <c r="B1190" s="70" t="s">
        <v>5</v>
      </c>
      <c r="C1190" s="71" t="s">
        <v>785</v>
      </c>
      <c r="D1190" s="72" t="s">
        <v>785</v>
      </c>
      <c r="E1190" s="72" t="s">
        <v>785</v>
      </c>
      <c r="F1190" s="73" t="s">
        <v>785</v>
      </c>
    </row>
    <row r="1191" spans="1:6" x14ac:dyDescent="0.2">
      <c r="A1191" s="49" t="s">
        <v>724</v>
      </c>
      <c r="B1191" s="70" t="s">
        <v>1</v>
      </c>
      <c r="C1191" s="71">
        <v>13</v>
      </c>
      <c r="D1191" s="72">
        <v>5023049</v>
      </c>
      <c r="E1191" s="72">
        <v>301383</v>
      </c>
      <c r="F1191" s="73">
        <v>4.1573987700926213E-4</v>
      </c>
    </row>
    <row r="1192" spans="1:6" x14ac:dyDescent="0.2">
      <c r="A1192" s="49" t="s">
        <v>724</v>
      </c>
      <c r="B1192" s="70" t="s">
        <v>786</v>
      </c>
      <c r="C1192" s="71">
        <v>43</v>
      </c>
      <c r="D1192" s="72">
        <v>5377875</v>
      </c>
      <c r="E1192" s="72">
        <v>322554</v>
      </c>
      <c r="F1192" s="73">
        <v>4.4494400908095529E-4</v>
      </c>
    </row>
    <row r="1193" spans="1:6" x14ac:dyDescent="0.2">
      <c r="A1193" s="49" t="s">
        <v>724</v>
      </c>
      <c r="B1193" s="70" t="s">
        <v>3</v>
      </c>
      <c r="C1193" s="71">
        <v>26</v>
      </c>
      <c r="D1193" s="72">
        <v>7242266</v>
      </c>
      <c r="E1193" s="72">
        <v>434536</v>
      </c>
      <c r="F1193" s="73">
        <v>5.9941650058595449E-4</v>
      </c>
    </row>
    <row r="1194" spans="1:6" x14ac:dyDescent="0.2">
      <c r="A1194" s="49" t="s">
        <v>724</v>
      </c>
      <c r="B1194" s="70" t="s">
        <v>2</v>
      </c>
      <c r="C1194" s="71">
        <v>10</v>
      </c>
      <c r="D1194" s="72">
        <v>7497426</v>
      </c>
      <c r="E1194" s="72">
        <v>449846</v>
      </c>
      <c r="F1194" s="73">
        <v>6.2053573264951416E-4</v>
      </c>
    </row>
    <row r="1195" spans="1:6" x14ac:dyDescent="0.2">
      <c r="A1195" s="49" t="s">
        <v>724</v>
      </c>
      <c r="B1195" s="70" t="s">
        <v>6</v>
      </c>
      <c r="C1195" s="71" t="s">
        <v>785</v>
      </c>
      <c r="D1195" s="72" t="s">
        <v>785</v>
      </c>
      <c r="E1195" s="72" t="s">
        <v>785</v>
      </c>
      <c r="F1195" s="73" t="s">
        <v>785</v>
      </c>
    </row>
    <row r="1196" spans="1:6" x14ac:dyDescent="0.2">
      <c r="A1196" s="49" t="s">
        <v>724</v>
      </c>
      <c r="B1196" s="70" t="s">
        <v>10</v>
      </c>
      <c r="C1196" s="71">
        <v>134</v>
      </c>
      <c r="D1196" s="72">
        <v>9425329</v>
      </c>
      <c r="E1196" s="72">
        <v>565520</v>
      </c>
      <c r="F1196" s="73">
        <v>7.8010111800027844E-4</v>
      </c>
    </row>
    <row r="1197" spans="1:6" x14ac:dyDescent="0.2">
      <c r="A1197" s="49" t="s">
        <v>724</v>
      </c>
      <c r="B1197" s="70" t="s">
        <v>4</v>
      </c>
      <c r="C1197" s="71">
        <v>16</v>
      </c>
      <c r="D1197" s="72">
        <v>4322095</v>
      </c>
      <c r="E1197" s="72">
        <v>259326</v>
      </c>
      <c r="F1197" s="73">
        <v>3.5772475337130465E-4</v>
      </c>
    </row>
    <row r="1198" spans="1:6" x14ac:dyDescent="0.2">
      <c r="A1198" s="49" t="s">
        <v>724</v>
      </c>
      <c r="B1198" s="70" t="s">
        <v>787</v>
      </c>
      <c r="C1198" s="71">
        <v>286</v>
      </c>
      <c r="D1198" s="72">
        <v>10991813</v>
      </c>
      <c r="E1198" s="72">
        <v>650002</v>
      </c>
      <c r="F1198" s="73">
        <v>8.9663899933232604E-4</v>
      </c>
    </row>
    <row r="1199" spans="1:6" x14ac:dyDescent="0.2">
      <c r="A1199" s="49" t="s">
        <v>724</v>
      </c>
      <c r="B1199" s="70" t="s">
        <v>8</v>
      </c>
      <c r="C1199" s="71">
        <v>124</v>
      </c>
      <c r="D1199" s="72">
        <v>3573508</v>
      </c>
      <c r="E1199" s="72">
        <v>214410</v>
      </c>
      <c r="F1199" s="73">
        <v>2.9576580971573015E-4</v>
      </c>
    </row>
    <row r="1200" spans="1:6" x14ac:dyDescent="0.2">
      <c r="A1200" s="49" t="s">
        <v>724</v>
      </c>
      <c r="B1200" s="70" t="s">
        <v>788</v>
      </c>
      <c r="C1200" s="71">
        <v>33</v>
      </c>
      <c r="D1200" s="72">
        <v>2056986</v>
      </c>
      <c r="E1200" s="72">
        <v>123419</v>
      </c>
      <c r="F1200" s="73">
        <v>1.702491510158374E-4</v>
      </c>
    </row>
    <row r="1201" spans="1:6" x14ac:dyDescent="0.2">
      <c r="A1201" s="49" t="s">
        <v>724</v>
      </c>
      <c r="B1201" s="70" t="s">
        <v>25</v>
      </c>
      <c r="C1201" s="71">
        <v>44</v>
      </c>
      <c r="D1201" s="72">
        <v>6766098</v>
      </c>
      <c r="E1201" s="72">
        <v>405966</v>
      </c>
      <c r="F1201" s="73">
        <v>5.6000588921718256E-4</v>
      </c>
    </row>
    <row r="1202" spans="1:6" x14ac:dyDescent="0.2">
      <c r="A1202" s="49" t="s">
        <v>724</v>
      </c>
      <c r="B1202" s="70" t="s">
        <v>53</v>
      </c>
      <c r="C1202" s="71">
        <v>741</v>
      </c>
      <c r="D1202" s="72">
        <v>64263112</v>
      </c>
      <c r="E1202" s="72">
        <v>3846161</v>
      </c>
      <c r="F1202" s="73">
        <v>5.305549752633097E-3</v>
      </c>
    </row>
    <row r="1203" spans="1:6" x14ac:dyDescent="0.2">
      <c r="A1203" s="49" t="s">
        <v>732</v>
      </c>
      <c r="B1203" s="70" t="s">
        <v>5</v>
      </c>
      <c r="C1203" s="71" t="s">
        <v>785</v>
      </c>
      <c r="D1203" s="72" t="s">
        <v>785</v>
      </c>
      <c r="E1203" s="72" t="s">
        <v>785</v>
      </c>
      <c r="F1203" s="73" t="s">
        <v>785</v>
      </c>
    </row>
    <row r="1204" spans="1:6" x14ac:dyDescent="0.2">
      <c r="A1204" s="49" t="s">
        <v>732</v>
      </c>
      <c r="B1204" s="70" t="s">
        <v>1</v>
      </c>
      <c r="C1204" s="71">
        <v>9</v>
      </c>
      <c r="D1204" s="72">
        <v>1295833</v>
      </c>
      <c r="E1204" s="72">
        <v>77750</v>
      </c>
      <c r="F1204" s="73">
        <v>1.0725148876170897E-4</v>
      </c>
    </row>
    <row r="1205" spans="1:6" x14ac:dyDescent="0.2">
      <c r="A1205" s="49" t="s">
        <v>732</v>
      </c>
      <c r="B1205" s="70" t="s">
        <v>786</v>
      </c>
      <c r="C1205" s="71">
        <v>7</v>
      </c>
      <c r="D1205" s="72">
        <v>380038</v>
      </c>
      <c r="E1205" s="72">
        <v>22802</v>
      </c>
      <c r="F1205" s="73">
        <v>3.1453999315041644E-5</v>
      </c>
    </row>
    <row r="1206" spans="1:6" x14ac:dyDescent="0.2">
      <c r="A1206" s="49" t="s">
        <v>732</v>
      </c>
      <c r="B1206" s="70" t="s">
        <v>3</v>
      </c>
      <c r="C1206" s="71">
        <v>11</v>
      </c>
      <c r="D1206" s="72">
        <v>1947866</v>
      </c>
      <c r="E1206" s="72">
        <v>116872</v>
      </c>
      <c r="F1206" s="73">
        <v>1.6121795491393505E-4</v>
      </c>
    </row>
    <row r="1207" spans="1:6" x14ac:dyDescent="0.2">
      <c r="A1207" s="49" t="s">
        <v>732</v>
      </c>
      <c r="B1207" s="70" t="s">
        <v>2</v>
      </c>
      <c r="C1207" s="71">
        <v>7</v>
      </c>
      <c r="D1207" s="72">
        <v>403181</v>
      </c>
      <c r="E1207" s="72">
        <v>24191</v>
      </c>
      <c r="F1207" s="73">
        <v>3.3370041988868187E-5</v>
      </c>
    </row>
    <row r="1208" spans="1:6" x14ac:dyDescent="0.2">
      <c r="A1208" s="49" t="s">
        <v>732</v>
      </c>
      <c r="B1208" s="70" t="s">
        <v>6</v>
      </c>
      <c r="C1208" s="71" t="s">
        <v>785</v>
      </c>
      <c r="D1208" s="72" t="s">
        <v>785</v>
      </c>
      <c r="E1208" s="72" t="s">
        <v>785</v>
      </c>
      <c r="F1208" s="73" t="s">
        <v>785</v>
      </c>
    </row>
    <row r="1209" spans="1:6" x14ac:dyDescent="0.2">
      <c r="A1209" s="49" t="s">
        <v>732</v>
      </c>
      <c r="B1209" s="70" t="s">
        <v>10</v>
      </c>
      <c r="C1209" s="71">
        <v>40</v>
      </c>
      <c r="D1209" s="72">
        <v>1701293</v>
      </c>
      <c r="E1209" s="72">
        <v>102078</v>
      </c>
      <c r="F1209" s="73">
        <v>1.4081051408125695E-4</v>
      </c>
    </row>
    <row r="1210" spans="1:6" x14ac:dyDescent="0.2">
      <c r="A1210" s="49" t="s">
        <v>732</v>
      </c>
      <c r="B1210" s="70" t="s">
        <v>4</v>
      </c>
      <c r="C1210" s="71">
        <v>5</v>
      </c>
      <c r="D1210" s="72">
        <v>302990</v>
      </c>
      <c r="E1210" s="72">
        <v>18179</v>
      </c>
      <c r="F1210" s="73">
        <v>2.5076846484875977E-5</v>
      </c>
    </row>
    <row r="1211" spans="1:6" x14ac:dyDescent="0.2">
      <c r="A1211" s="49" t="s">
        <v>732</v>
      </c>
      <c r="B1211" s="70" t="s">
        <v>787</v>
      </c>
      <c r="C1211" s="71">
        <v>72</v>
      </c>
      <c r="D1211" s="72">
        <v>1293308</v>
      </c>
      <c r="E1211" s="72">
        <v>76385</v>
      </c>
      <c r="F1211" s="73">
        <v>1.0536855265676063E-4</v>
      </c>
    </row>
    <row r="1212" spans="1:6" x14ac:dyDescent="0.2">
      <c r="A1212" s="49" t="s">
        <v>732</v>
      </c>
      <c r="B1212" s="70" t="s">
        <v>8</v>
      </c>
      <c r="C1212" s="71">
        <v>46</v>
      </c>
      <c r="D1212" s="72">
        <v>1285685</v>
      </c>
      <c r="E1212" s="72">
        <v>77141</v>
      </c>
      <c r="F1212" s="73">
        <v>1.0641140957642433E-4</v>
      </c>
    </row>
    <row r="1213" spans="1:6" x14ac:dyDescent="0.2">
      <c r="A1213" s="49" t="s">
        <v>732</v>
      </c>
      <c r="B1213" s="70" t="s">
        <v>788</v>
      </c>
      <c r="C1213" s="71">
        <v>16</v>
      </c>
      <c r="D1213" s="72">
        <v>284564</v>
      </c>
      <c r="E1213" s="72">
        <v>17074</v>
      </c>
      <c r="F1213" s="73">
        <v>2.3552564876108282E-5</v>
      </c>
    </row>
    <row r="1214" spans="1:6" x14ac:dyDescent="0.2">
      <c r="A1214" s="49" t="s">
        <v>732</v>
      </c>
      <c r="B1214" s="70" t="s">
        <v>25</v>
      </c>
      <c r="C1214" s="71">
        <v>13</v>
      </c>
      <c r="D1214" s="72">
        <v>1389214</v>
      </c>
      <c r="E1214" s="72">
        <v>82213</v>
      </c>
      <c r="F1214" s="73">
        <v>1.1340793113268655E-4</v>
      </c>
    </row>
    <row r="1215" spans="1:6" x14ac:dyDescent="0.2">
      <c r="A1215" s="49" t="s">
        <v>732</v>
      </c>
      <c r="B1215" s="70" t="s">
        <v>53</v>
      </c>
      <c r="C1215" s="71">
        <v>233</v>
      </c>
      <c r="D1215" s="72">
        <v>10523513</v>
      </c>
      <c r="E1215" s="72">
        <v>629058</v>
      </c>
      <c r="F1215" s="73">
        <v>8.6774800022460603E-4</v>
      </c>
    </row>
    <row r="1216" spans="1:6" x14ac:dyDescent="0.2">
      <c r="A1216" s="49" t="s">
        <v>738</v>
      </c>
      <c r="B1216" s="70" t="s">
        <v>5</v>
      </c>
      <c r="C1216" s="71">
        <v>23</v>
      </c>
      <c r="D1216" s="72">
        <v>3696899</v>
      </c>
      <c r="E1216" s="72">
        <v>221814</v>
      </c>
      <c r="F1216" s="73">
        <v>3.0597918621465866E-4</v>
      </c>
    </row>
    <row r="1217" spans="1:6" x14ac:dyDescent="0.2">
      <c r="A1217" s="49" t="s">
        <v>738</v>
      </c>
      <c r="B1217" s="70" t="s">
        <v>1</v>
      </c>
      <c r="C1217" s="71">
        <v>14</v>
      </c>
      <c r="D1217" s="72">
        <v>21328080</v>
      </c>
      <c r="E1217" s="72">
        <v>1279685</v>
      </c>
      <c r="F1217" s="73">
        <v>1.7652491497881354E-3</v>
      </c>
    </row>
    <row r="1218" spans="1:6" x14ac:dyDescent="0.2">
      <c r="A1218" s="49" t="s">
        <v>738</v>
      </c>
      <c r="B1218" s="70" t="s">
        <v>786</v>
      </c>
      <c r="C1218" s="71">
        <v>84</v>
      </c>
      <c r="D1218" s="72">
        <v>15910321</v>
      </c>
      <c r="E1218" s="72">
        <v>954619</v>
      </c>
      <c r="F1218" s="73">
        <v>1.3168399864979274E-3</v>
      </c>
    </row>
    <row r="1219" spans="1:6" x14ac:dyDescent="0.2">
      <c r="A1219" s="49" t="s">
        <v>738</v>
      </c>
      <c r="B1219" s="70" t="s">
        <v>3</v>
      </c>
      <c r="C1219" s="71">
        <v>39</v>
      </c>
      <c r="D1219" s="72">
        <v>12820050</v>
      </c>
      <c r="E1219" s="72">
        <v>769203</v>
      </c>
      <c r="F1219" s="73">
        <v>1.0610696708678177E-3</v>
      </c>
    </row>
    <row r="1220" spans="1:6" x14ac:dyDescent="0.2">
      <c r="A1220" s="49" t="s">
        <v>738</v>
      </c>
      <c r="B1220" s="70" t="s">
        <v>2</v>
      </c>
      <c r="C1220" s="71">
        <v>12</v>
      </c>
      <c r="D1220" s="72">
        <v>24149041</v>
      </c>
      <c r="E1220" s="72">
        <v>1448942</v>
      </c>
      <c r="F1220" s="73">
        <v>1.9987290884806185E-3</v>
      </c>
    </row>
    <row r="1221" spans="1:6" x14ac:dyDescent="0.2">
      <c r="A1221" s="49" t="s">
        <v>738</v>
      </c>
      <c r="B1221" s="70" t="s">
        <v>6</v>
      </c>
      <c r="C1221" s="71">
        <v>14</v>
      </c>
      <c r="D1221" s="72">
        <v>4022155</v>
      </c>
      <c r="E1221" s="72">
        <v>241329</v>
      </c>
      <c r="F1221" s="73">
        <v>3.3289896503375515E-4</v>
      </c>
    </row>
    <row r="1222" spans="1:6" x14ac:dyDescent="0.2">
      <c r="A1222" s="49" t="s">
        <v>738</v>
      </c>
      <c r="B1222" s="70" t="s">
        <v>10</v>
      </c>
      <c r="C1222" s="71">
        <v>138</v>
      </c>
      <c r="D1222" s="72">
        <v>8781774</v>
      </c>
      <c r="E1222" s="72">
        <v>526906</v>
      </c>
      <c r="F1222" s="73">
        <v>7.2683540755597454E-4</v>
      </c>
    </row>
    <row r="1223" spans="1:6" x14ac:dyDescent="0.2">
      <c r="A1223" s="49" t="s">
        <v>738</v>
      </c>
      <c r="B1223" s="70" t="s">
        <v>4</v>
      </c>
      <c r="C1223" s="71">
        <v>32</v>
      </c>
      <c r="D1223" s="72">
        <v>9100064</v>
      </c>
      <c r="E1223" s="72">
        <v>546004</v>
      </c>
      <c r="F1223" s="73">
        <v>7.5317995974081208E-4</v>
      </c>
    </row>
    <row r="1224" spans="1:6" x14ac:dyDescent="0.2">
      <c r="A1224" s="49" t="s">
        <v>738</v>
      </c>
      <c r="B1224" s="70" t="s">
        <v>787</v>
      </c>
      <c r="C1224" s="71">
        <v>389</v>
      </c>
      <c r="D1224" s="72">
        <v>15017290</v>
      </c>
      <c r="E1224" s="72">
        <v>873793</v>
      </c>
      <c r="F1224" s="73">
        <v>1.2053453391583275E-3</v>
      </c>
    </row>
    <row r="1225" spans="1:6" x14ac:dyDescent="0.2">
      <c r="A1225" s="49" t="s">
        <v>738</v>
      </c>
      <c r="B1225" s="70" t="s">
        <v>8</v>
      </c>
      <c r="C1225" s="71">
        <v>135</v>
      </c>
      <c r="D1225" s="72">
        <v>9619227</v>
      </c>
      <c r="E1225" s="72">
        <v>577154</v>
      </c>
      <c r="F1225" s="73">
        <v>7.9614952726399192E-4</v>
      </c>
    </row>
    <row r="1226" spans="1:6" x14ac:dyDescent="0.2">
      <c r="A1226" s="49" t="s">
        <v>738</v>
      </c>
      <c r="B1226" s="70" t="s">
        <v>788</v>
      </c>
      <c r="C1226" s="71">
        <v>60</v>
      </c>
      <c r="D1226" s="72">
        <v>11282464</v>
      </c>
      <c r="E1226" s="72">
        <v>676948</v>
      </c>
      <c r="F1226" s="73">
        <v>9.3380939954033904E-4</v>
      </c>
    </row>
    <row r="1227" spans="1:6" x14ac:dyDescent="0.2">
      <c r="A1227" s="49" t="s">
        <v>738</v>
      </c>
      <c r="B1227" s="70" t="s">
        <v>25</v>
      </c>
      <c r="C1227" s="71">
        <v>58</v>
      </c>
      <c r="D1227" s="72">
        <v>18112218</v>
      </c>
      <c r="E1227" s="72">
        <v>1071972</v>
      </c>
      <c r="F1227" s="73">
        <v>1.4787214522297965E-3</v>
      </c>
    </row>
    <row r="1228" spans="1:6" x14ac:dyDescent="0.2">
      <c r="A1228" s="49" t="s">
        <v>738</v>
      </c>
      <c r="B1228" s="70" t="s">
        <v>53</v>
      </c>
      <c r="C1228" s="71">
        <v>998</v>
      </c>
      <c r="D1228" s="72">
        <v>153839583</v>
      </c>
      <c r="E1228" s="72">
        <v>9188370</v>
      </c>
      <c r="F1228" s="73">
        <v>1.2674808511812524E-2</v>
      </c>
    </row>
    <row r="1229" spans="1:6" x14ac:dyDescent="0.2">
      <c r="A1229" s="49" t="s">
        <v>748</v>
      </c>
      <c r="B1229" s="70" t="s">
        <v>5</v>
      </c>
      <c r="C1229" s="71" t="s">
        <v>785</v>
      </c>
      <c r="D1229" s="72" t="s">
        <v>785</v>
      </c>
      <c r="E1229" s="72" t="s">
        <v>785</v>
      </c>
      <c r="F1229" s="73" t="s">
        <v>785</v>
      </c>
    </row>
    <row r="1230" spans="1:6" x14ac:dyDescent="0.2">
      <c r="A1230" s="49" t="s">
        <v>748</v>
      </c>
      <c r="B1230" s="70" t="s">
        <v>1</v>
      </c>
      <c r="C1230" s="71">
        <v>7</v>
      </c>
      <c r="D1230" s="72">
        <v>2215059</v>
      </c>
      <c r="E1230" s="72">
        <v>132904</v>
      </c>
      <c r="F1230" s="73">
        <v>1.8333314292458093E-4</v>
      </c>
    </row>
    <row r="1231" spans="1:6" x14ac:dyDescent="0.2">
      <c r="A1231" s="49" t="s">
        <v>748</v>
      </c>
      <c r="B1231" s="70" t="s">
        <v>786</v>
      </c>
      <c r="C1231" s="71">
        <v>27</v>
      </c>
      <c r="D1231" s="72">
        <v>2725365</v>
      </c>
      <c r="E1231" s="72">
        <v>163522</v>
      </c>
      <c r="F1231" s="73">
        <v>2.2556884817096043E-4</v>
      </c>
    </row>
    <row r="1232" spans="1:6" x14ac:dyDescent="0.2">
      <c r="A1232" s="49" t="s">
        <v>748</v>
      </c>
      <c r="B1232" s="70" t="s">
        <v>3</v>
      </c>
      <c r="C1232" s="71">
        <v>8</v>
      </c>
      <c r="D1232" s="72">
        <v>2929197</v>
      </c>
      <c r="E1232" s="72">
        <v>175752</v>
      </c>
      <c r="F1232" s="73">
        <v>2.424394038951495E-4</v>
      </c>
    </row>
    <row r="1233" spans="1:6" x14ac:dyDescent="0.2">
      <c r="A1233" s="49" t="s">
        <v>748</v>
      </c>
      <c r="B1233" s="70" t="s">
        <v>2</v>
      </c>
      <c r="C1233" s="71" t="s">
        <v>785</v>
      </c>
      <c r="D1233" s="72" t="s">
        <v>785</v>
      </c>
      <c r="E1233" s="72" t="s">
        <v>785</v>
      </c>
      <c r="F1233" s="73" t="s">
        <v>785</v>
      </c>
    </row>
    <row r="1234" spans="1:6" x14ac:dyDescent="0.2">
      <c r="A1234" s="49" t="s">
        <v>748</v>
      </c>
      <c r="B1234" s="70" t="s">
        <v>6</v>
      </c>
      <c r="C1234" s="71">
        <v>8</v>
      </c>
      <c r="D1234" s="72">
        <v>173028</v>
      </c>
      <c r="E1234" s="72">
        <v>10382</v>
      </c>
      <c r="F1234" s="73">
        <v>1.432134992056672E-5</v>
      </c>
    </row>
    <row r="1235" spans="1:6" x14ac:dyDescent="0.2">
      <c r="A1235" s="49" t="s">
        <v>748</v>
      </c>
      <c r="B1235" s="70" t="s">
        <v>10</v>
      </c>
      <c r="C1235" s="71">
        <v>53</v>
      </c>
      <c r="D1235" s="72">
        <v>2228990</v>
      </c>
      <c r="E1235" s="72">
        <v>133739</v>
      </c>
      <c r="F1235" s="73">
        <v>1.8448497563346874E-4</v>
      </c>
    </row>
    <row r="1236" spans="1:6" x14ac:dyDescent="0.2">
      <c r="A1236" s="49" t="s">
        <v>748</v>
      </c>
      <c r="B1236" s="70" t="s">
        <v>4</v>
      </c>
      <c r="C1236" s="71">
        <v>15</v>
      </c>
      <c r="D1236" s="72">
        <v>3005133</v>
      </c>
      <c r="E1236" s="72">
        <v>180308</v>
      </c>
      <c r="F1236" s="73">
        <v>2.4872413422053017E-4</v>
      </c>
    </row>
    <row r="1237" spans="1:6" x14ac:dyDescent="0.2">
      <c r="A1237" s="49" t="s">
        <v>748</v>
      </c>
      <c r="B1237" s="70" t="s">
        <v>787</v>
      </c>
      <c r="C1237" s="71">
        <v>122</v>
      </c>
      <c r="D1237" s="72">
        <v>4642994</v>
      </c>
      <c r="E1237" s="72">
        <v>274628</v>
      </c>
      <c r="F1237" s="73">
        <v>3.7883294991190495E-4</v>
      </c>
    </row>
    <row r="1238" spans="1:6" x14ac:dyDescent="0.2">
      <c r="A1238" s="49" t="s">
        <v>748</v>
      </c>
      <c r="B1238" s="70" t="s">
        <v>8</v>
      </c>
      <c r="C1238" s="71">
        <v>51</v>
      </c>
      <c r="D1238" s="72">
        <v>1628391</v>
      </c>
      <c r="E1238" s="72">
        <v>97703</v>
      </c>
      <c r="F1238" s="73">
        <v>1.347754624628328E-4</v>
      </c>
    </row>
    <row r="1239" spans="1:6" x14ac:dyDescent="0.2">
      <c r="A1239" s="49" t="s">
        <v>748</v>
      </c>
      <c r="B1239" s="70" t="s">
        <v>788</v>
      </c>
      <c r="C1239" s="71">
        <v>19</v>
      </c>
      <c r="D1239" s="72">
        <v>3787261</v>
      </c>
      <c r="E1239" s="72">
        <v>227236</v>
      </c>
      <c r="F1239" s="73">
        <v>3.1345851190039481E-4</v>
      </c>
    </row>
    <row r="1240" spans="1:6" x14ac:dyDescent="0.2">
      <c r="A1240" s="49" t="s">
        <v>748</v>
      </c>
      <c r="B1240" s="70" t="s">
        <v>25</v>
      </c>
      <c r="C1240" s="71">
        <v>23</v>
      </c>
      <c r="D1240" s="72">
        <v>2016209</v>
      </c>
      <c r="E1240" s="72">
        <v>120973</v>
      </c>
      <c r="F1240" s="73">
        <v>1.668750398709996E-4</v>
      </c>
    </row>
    <row r="1241" spans="1:6" x14ac:dyDescent="0.2">
      <c r="A1241" s="49" t="s">
        <v>748</v>
      </c>
      <c r="B1241" s="70" t="s">
        <v>53</v>
      </c>
      <c r="C1241" s="71">
        <v>337</v>
      </c>
      <c r="D1241" s="72">
        <v>26233779</v>
      </c>
      <c r="E1241" s="72">
        <v>1570075</v>
      </c>
      <c r="F1241" s="73">
        <v>2.1658248388108066E-3</v>
      </c>
    </row>
    <row r="1242" spans="1:6" x14ac:dyDescent="0.2">
      <c r="A1242" s="49" t="s">
        <v>754</v>
      </c>
      <c r="B1242" s="70" t="s">
        <v>5</v>
      </c>
      <c r="C1242" s="71">
        <v>9</v>
      </c>
      <c r="D1242" s="72">
        <v>971308</v>
      </c>
      <c r="E1242" s="72">
        <v>58278</v>
      </c>
      <c r="F1242" s="73">
        <v>8.0391025878519295E-5</v>
      </c>
    </row>
    <row r="1243" spans="1:6" x14ac:dyDescent="0.2">
      <c r="A1243" s="49" t="s">
        <v>754</v>
      </c>
      <c r="B1243" s="70" t="s">
        <v>1</v>
      </c>
      <c r="C1243" s="71">
        <v>16</v>
      </c>
      <c r="D1243" s="72">
        <v>4757935</v>
      </c>
      <c r="E1243" s="72">
        <v>285476</v>
      </c>
      <c r="F1243" s="73">
        <v>3.9379711904485696E-4</v>
      </c>
    </row>
    <row r="1244" spans="1:6" x14ac:dyDescent="0.2">
      <c r="A1244" s="49" t="s">
        <v>754</v>
      </c>
      <c r="B1244" s="70" t="s">
        <v>786</v>
      </c>
      <c r="C1244" s="71">
        <v>55</v>
      </c>
      <c r="D1244" s="72">
        <v>6680229</v>
      </c>
      <c r="E1244" s="72">
        <v>400814</v>
      </c>
      <c r="F1244" s="73">
        <v>5.5289901243132629E-4</v>
      </c>
    </row>
    <row r="1245" spans="1:6" x14ac:dyDescent="0.2">
      <c r="A1245" s="49" t="s">
        <v>754</v>
      </c>
      <c r="B1245" s="70" t="s">
        <v>3</v>
      </c>
      <c r="C1245" s="71">
        <v>15</v>
      </c>
      <c r="D1245" s="72">
        <v>5808101</v>
      </c>
      <c r="E1245" s="72">
        <v>348486</v>
      </c>
      <c r="F1245" s="73">
        <v>4.807156567538638E-4</v>
      </c>
    </row>
    <row r="1246" spans="1:6" x14ac:dyDescent="0.2">
      <c r="A1246" s="49" t="s">
        <v>754</v>
      </c>
      <c r="B1246" s="70" t="s">
        <v>2</v>
      </c>
      <c r="C1246" s="71">
        <v>5</v>
      </c>
      <c r="D1246" s="72">
        <v>14022748</v>
      </c>
      <c r="E1246" s="72">
        <v>841365</v>
      </c>
      <c r="F1246" s="73">
        <v>1.1606128468423828E-3</v>
      </c>
    </row>
    <row r="1247" spans="1:6" x14ac:dyDescent="0.2">
      <c r="A1247" s="49" t="s">
        <v>754</v>
      </c>
      <c r="B1247" s="70" t="s">
        <v>6</v>
      </c>
      <c r="C1247" s="71">
        <v>13</v>
      </c>
      <c r="D1247" s="72">
        <v>2799153</v>
      </c>
      <c r="E1247" s="72">
        <v>167949</v>
      </c>
      <c r="F1247" s="73">
        <v>2.3167563068862069E-4</v>
      </c>
    </row>
    <row r="1248" spans="1:6" x14ac:dyDescent="0.2">
      <c r="A1248" s="49" t="s">
        <v>754</v>
      </c>
      <c r="B1248" s="70" t="s">
        <v>10</v>
      </c>
      <c r="C1248" s="71">
        <v>113</v>
      </c>
      <c r="D1248" s="72">
        <v>8403176</v>
      </c>
      <c r="E1248" s="72">
        <v>504191</v>
      </c>
      <c r="F1248" s="73">
        <v>6.9550141955311649E-4</v>
      </c>
    </row>
    <row r="1249" spans="1:6" x14ac:dyDescent="0.2">
      <c r="A1249" s="49" t="s">
        <v>754</v>
      </c>
      <c r="B1249" s="70" t="s">
        <v>4</v>
      </c>
      <c r="C1249" s="71">
        <v>25</v>
      </c>
      <c r="D1249" s="72">
        <v>5098035</v>
      </c>
      <c r="E1249" s="72">
        <v>305882</v>
      </c>
      <c r="F1249" s="73">
        <v>4.2194597923355705E-4</v>
      </c>
    </row>
    <row r="1250" spans="1:6" x14ac:dyDescent="0.2">
      <c r="A1250" s="49" t="s">
        <v>754</v>
      </c>
      <c r="B1250" s="70" t="s">
        <v>787</v>
      </c>
      <c r="C1250" s="71">
        <v>316</v>
      </c>
      <c r="D1250" s="72">
        <v>9252021</v>
      </c>
      <c r="E1250" s="72">
        <v>536737</v>
      </c>
      <c r="F1250" s="73">
        <v>7.4039668583271228E-4</v>
      </c>
    </row>
    <row r="1251" spans="1:6" x14ac:dyDescent="0.2">
      <c r="A1251" s="49" t="s">
        <v>754</v>
      </c>
      <c r="B1251" s="70" t="s">
        <v>8</v>
      </c>
      <c r="C1251" s="71">
        <v>105</v>
      </c>
      <c r="D1251" s="72">
        <v>4964852</v>
      </c>
      <c r="E1251" s="72">
        <v>297891</v>
      </c>
      <c r="F1251" s="73">
        <v>4.1092287123748226E-4</v>
      </c>
    </row>
    <row r="1252" spans="1:6" x14ac:dyDescent="0.2">
      <c r="A1252" s="49" t="s">
        <v>754</v>
      </c>
      <c r="B1252" s="70" t="s">
        <v>788</v>
      </c>
      <c r="C1252" s="71">
        <v>35</v>
      </c>
      <c r="D1252" s="72">
        <v>1188080</v>
      </c>
      <c r="E1252" s="72">
        <v>71285</v>
      </c>
      <c r="F1252" s="73">
        <v>9.8333406770140488E-5</v>
      </c>
    </row>
    <row r="1253" spans="1:6" x14ac:dyDescent="0.2">
      <c r="A1253" s="49" t="s">
        <v>754</v>
      </c>
      <c r="B1253" s="70" t="s">
        <v>25</v>
      </c>
      <c r="C1253" s="71">
        <v>33</v>
      </c>
      <c r="D1253" s="72">
        <v>7530315</v>
      </c>
      <c r="E1253" s="72">
        <v>451819</v>
      </c>
      <c r="F1253" s="73">
        <v>6.2325736849937728E-4</v>
      </c>
    </row>
    <row r="1254" spans="1:6" x14ac:dyDescent="0.2">
      <c r="A1254" s="49" t="s">
        <v>754</v>
      </c>
      <c r="B1254" s="70" t="s">
        <v>53</v>
      </c>
      <c r="C1254" s="71">
        <v>740</v>
      </c>
      <c r="D1254" s="72">
        <v>71475953</v>
      </c>
      <c r="E1254" s="72">
        <v>4270173</v>
      </c>
      <c r="F1254" s="73">
        <v>5.8904490227659556E-3</v>
      </c>
    </row>
    <row r="1255" spans="1:6" x14ac:dyDescent="0.2">
      <c r="A1255" s="49" t="s">
        <v>761</v>
      </c>
      <c r="B1255" s="70" t="s">
        <v>5</v>
      </c>
      <c r="C1255" s="71">
        <v>61</v>
      </c>
      <c r="D1255" s="72">
        <v>17950154</v>
      </c>
      <c r="E1255" s="72">
        <v>1077009</v>
      </c>
      <c r="F1255" s="73">
        <v>1.4856696933731113E-3</v>
      </c>
    </row>
    <row r="1256" spans="1:6" x14ac:dyDescent="0.2">
      <c r="A1256" s="49" t="s">
        <v>761</v>
      </c>
      <c r="B1256" s="70" t="s">
        <v>1</v>
      </c>
      <c r="C1256" s="71">
        <v>36</v>
      </c>
      <c r="D1256" s="72">
        <v>53171426</v>
      </c>
      <c r="E1256" s="72">
        <v>3190286</v>
      </c>
      <c r="F1256" s="73">
        <v>4.4008093000081983E-3</v>
      </c>
    </row>
    <row r="1257" spans="1:6" x14ac:dyDescent="0.2">
      <c r="A1257" s="49" t="s">
        <v>761</v>
      </c>
      <c r="B1257" s="70" t="s">
        <v>786</v>
      </c>
      <c r="C1257" s="71">
        <v>287</v>
      </c>
      <c r="D1257" s="72">
        <v>58162188</v>
      </c>
      <c r="E1257" s="72">
        <v>3489731</v>
      </c>
      <c r="F1257" s="73">
        <v>4.8138758215805454E-3</v>
      </c>
    </row>
    <row r="1258" spans="1:6" x14ac:dyDescent="0.2">
      <c r="A1258" s="49" t="s">
        <v>761</v>
      </c>
      <c r="B1258" s="70" t="s">
        <v>3</v>
      </c>
      <c r="C1258" s="71">
        <v>95</v>
      </c>
      <c r="D1258" s="72">
        <v>29905541</v>
      </c>
      <c r="E1258" s="72">
        <v>1794332</v>
      </c>
      <c r="F1258" s="73">
        <v>2.4751739978491932E-3</v>
      </c>
    </row>
    <row r="1259" spans="1:6" x14ac:dyDescent="0.2">
      <c r="A1259" s="49" t="s">
        <v>761</v>
      </c>
      <c r="B1259" s="70" t="s">
        <v>2</v>
      </c>
      <c r="C1259" s="71">
        <v>29</v>
      </c>
      <c r="D1259" s="72">
        <v>58549647</v>
      </c>
      <c r="E1259" s="72">
        <v>3512979</v>
      </c>
      <c r="F1259" s="73">
        <v>4.8459450513005731E-3</v>
      </c>
    </row>
    <row r="1260" spans="1:6" x14ac:dyDescent="0.2">
      <c r="A1260" s="49" t="s">
        <v>761</v>
      </c>
      <c r="B1260" s="70" t="s">
        <v>6</v>
      </c>
      <c r="C1260" s="71">
        <v>42</v>
      </c>
      <c r="D1260" s="72">
        <v>16831430</v>
      </c>
      <c r="E1260" s="72">
        <v>1009886</v>
      </c>
      <c r="F1260" s="73">
        <v>1.3930775174226008E-3</v>
      </c>
    </row>
    <row r="1261" spans="1:6" x14ac:dyDescent="0.2">
      <c r="A1261" s="49" t="s">
        <v>761</v>
      </c>
      <c r="B1261" s="70" t="s">
        <v>10</v>
      </c>
      <c r="C1261" s="71">
        <v>333</v>
      </c>
      <c r="D1261" s="72">
        <v>29325489</v>
      </c>
      <c r="E1261" s="72">
        <v>1758843</v>
      </c>
      <c r="F1261" s="73">
        <v>2.4262190385609065E-3</v>
      </c>
    </row>
    <row r="1262" spans="1:6" x14ac:dyDescent="0.2">
      <c r="A1262" s="49" t="s">
        <v>761</v>
      </c>
      <c r="B1262" s="70" t="s">
        <v>4</v>
      </c>
      <c r="C1262" s="71">
        <v>74</v>
      </c>
      <c r="D1262" s="72">
        <v>36178542</v>
      </c>
      <c r="E1262" s="72">
        <v>2169478</v>
      </c>
      <c r="F1262" s="73">
        <v>2.9926655348652713E-3</v>
      </c>
    </row>
    <row r="1263" spans="1:6" x14ac:dyDescent="0.2">
      <c r="A1263" s="49" t="s">
        <v>761</v>
      </c>
      <c r="B1263" s="70" t="s">
        <v>787</v>
      </c>
      <c r="C1263" s="71">
        <v>862</v>
      </c>
      <c r="D1263" s="72">
        <v>56149871</v>
      </c>
      <c r="E1263" s="72">
        <v>3273029</v>
      </c>
      <c r="F1263" s="73">
        <v>4.5149483345369454E-3</v>
      </c>
    </row>
    <row r="1264" spans="1:6" x14ac:dyDescent="0.2">
      <c r="A1264" s="49" t="s">
        <v>761</v>
      </c>
      <c r="B1264" s="70" t="s">
        <v>8</v>
      </c>
      <c r="C1264" s="71">
        <v>330</v>
      </c>
      <c r="D1264" s="72">
        <v>57629003</v>
      </c>
      <c r="E1264" s="72">
        <v>3457740</v>
      </c>
      <c r="F1264" s="73">
        <v>4.7697461447062574E-3</v>
      </c>
    </row>
    <row r="1265" spans="1:6" x14ac:dyDescent="0.2">
      <c r="A1265" s="49" t="s">
        <v>761</v>
      </c>
      <c r="B1265" s="70" t="s">
        <v>788</v>
      </c>
      <c r="C1265" s="71">
        <v>102</v>
      </c>
      <c r="D1265" s="72">
        <v>27793409</v>
      </c>
      <c r="E1265" s="72">
        <v>1667605</v>
      </c>
      <c r="F1265" s="73">
        <v>2.3003616580896421E-3</v>
      </c>
    </row>
    <row r="1266" spans="1:6" x14ac:dyDescent="0.2">
      <c r="A1266" s="49" t="s">
        <v>761</v>
      </c>
      <c r="B1266" s="70" t="s">
        <v>25</v>
      </c>
      <c r="C1266" s="71">
        <v>113</v>
      </c>
      <c r="D1266" s="72">
        <v>46065222</v>
      </c>
      <c r="E1266" s="72">
        <v>2720241</v>
      </c>
      <c r="F1266" s="73">
        <v>3.7524102513265588E-3</v>
      </c>
    </row>
    <row r="1267" spans="1:6" x14ac:dyDescent="0.2">
      <c r="A1267" s="49" t="s">
        <v>761</v>
      </c>
      <c r="B1267" s="70" t="s">
        <v>53</v>
      </c>
      <c r="C1267" s="71">
        <v>2364</v>
      </c>
      <c r="D1267" s="72">
        <v>487711922</v>
      </c>
      <c r="E1267" s="72">
        <v>29121158</v>
      </c>
      <c r="F1267" s="73">
        <v>4.0170900964179433E-2</v>
      </c>
    </row>
    <row r="1268" spans="1:6" x14ac:dyDescent="0.2">
      <c r="A1268" s="49" t="s">
        <v>772</v>
      </c>
      <c r="B1268" s="70" t="s">
        <v>5</v>
      </c>
      <c r="C1268" s="71" t="s">
        <v>785</v>
      </c>
      <c r="D1268" s="72" t="s">
        <v>785</v>
      </c>
      <c r="E1268" s="72" t="s">
        <v>785</v>
      </c>
      <c r="F1268" s="73" t="s">
        <v>785</v>
      </c>
    </row>
    <row r="1269" spans="1:6" x14ac:dyDescent="0.2">
      <c r="A1269" s="49" t="s">
        <v>772</v>
      </c>
      <c r="B1269" s="70" t="s">
        <v>1</v>
      </c>
      <c r="C1269" s="71">
        <v>5</v>
      </c>
      <c r="D1269" s="72">
        <v>915138</v>
      </c>
      <c r="E1269" s="72">
        <v>54908</v>
      </c>
      <c r="F1269" s="73">
        <v>7.5742311831870297E-5</v>
      </c>
    </row>
    <row r="1270" spans="1:6" x14ac:dyDescent="0.2">
      <c r="A1270" s="49" t="s">
        <v>772</v>
      </c>
      <c r="B1270" s="70" t="s">
        <v>786</v>
      </c>
      <c r="C1270" s="71">
        <v>17</v>
      </c>
      <c r="D1270" s="72">
        <v>1067497</v>
      </c>
      <c r="E1270" s="72">
        <v>64050</v>
      </c>
      <c r="F1270" s="73">
        <v>8.8353155693729379E-5</v>
      </c>
    </row>
    <row r="1271" spans="1:6" x14ac:dyDescent="0.2">
      <c r="A1271" s="49" t="s">
        <v>772</v>
      </c>
      <c r="B1271" s="70" t="s">
        <v>3</v>
      </c>
      <c r="C1271" s="71">
        <v>6</v>
      </c>
      <c r="D1271" s="72">
        <v>2860486</v>
      </c>
      <c r="E1271" s="72">
        <v>171629</v>
      </c>
      <c r="F1271" s="73">
        <v>2.367519712499466E-4</v>
      </c>
    </row>
    <row r="1272" spans="1:6" x14ac:dyDescent="0.2">
      <c r="A1272" s="49" t="s">
        <v>772</v>
      </c>
      <c r="B1272" s="70" t="s">
        <v>2</v>
      </c>
      <c r="C1272" s="71" t="s">
        <v>785</v>
      </c>
      <c r="D1272" s="72" t="s">
        <v>785</v>
      </c>
      <c r="E1272" s="72" t="s">
        <v>785</v>
      </c>
      <c r="F1272" s="73" t="s">
        <v>785</v>
      </c>
    </row>
    <row r="1273" spans="1:6" x14ac:dyDescent="0.2">
      <c r="A1273" s="49" t="s">
        <v>772</v>
      </c>
      <c r="B1273" s="70" t="s">
        <v>6</v>
      </c>
      <c r="C1273" s="71" t="s">
        <v>785</v>
      </c>
      <c r="D1273" s="72" t="s">
        <v>785</v>
      </c>
      <c r="E1273" s="72" t="s">
        <v>785</v>
      </c>
      <c r="F1273" s="73" t="s">
        <v>785</v>
      </c>
    </row>
    <row r="1274" spans="1:6" x14ac:dyDescent="0.2">
      <c r="A1274" s="49" t="s">
        <v>772</v>
      </c>
      <c r="B1274" s="70" t="s">
        <v>10</v>
      </c>
      <c r="C1274" s="71">
        <v>34</v>
      </c>
      <c r="D1274" s="72">
        <v>787034</v>
      </c>
      <c r="E1274" s="72">
        <v>47222</v>
      </c>
      <c r="F1274" s="73">
        <v>6.5139933148622772E-5</v>
      </c>
    </row>
    <row r="1275" spans="1:6" x14ac:dyDescent="0.2">
      <c r="A1275" s="49" t="s">
        <v>772</v>
      </c>
      <c r="B1275" s="70" t="s">
        <v>4</v>
      </c>
      <c r="C1275" s="71">
        <v>8</v>
      </c>
      <c r="D1275" s="72">
        <v>509643</v>
      </c>
      <c r="E1275" s="72">
        <v>30579</v>
      </c>
      <c r="F1275" s="73">
        <v>4.2181907071952389E-5</v>
      </c>
    </row>
    <row r="1276" spans="1:6" x14ac:dyDescent="0.2">
      <c r="A1276" s="49" t="s">
        <v>772</v>
      </c>
      <c r="B1276" s="70" t="s">
        <v>787</v>
      </c>
      <c r="C1276" s="71">
        <v>82</v>
      </c>
      <c r="D1276" s="72">
        <v>3725169</v>
      </c>
      <c r="E1276" s="72">
        <v>213799</v>
      </c>
      <c r="F1276" s="73">
        <v>2.9492297164970566E-4</v>
      </c>
    </row>
    <row r="1277" spans="1:6" x14ac:dyDescent="0.2">
      <c r="A1277" s="49" t="s">
        <v>772</v>
      </c>
      <c r="B1277" s="70" t="s">
        <v>8</v>
      </c>
      <c r="C1277" s="71">
        <v>29</v>
      </c>
      <c r="D1277" s="72">
        <v>1797348</v>
      </c>
      <c r="E1277" s="72">
        <v>107841</v>
      </c>
      <c r="F1277" s="73">
        <v>1.487602289331377E-4</v>
      </c>
    </row>
    <row r="1278" spans="1:6" x14ac:dyDescent="0.2">
      <c r="A1278" s="49" t="s">
        <v>772</v>
      </c>
      <c r="B1278" s="70" t="s">
        <v>788</v>
      </c>
      <c r="C1278" s="74">
        <v>21</v>
      </c>
      <c r="D1278" s="75">
        <v>325125</v>
      </c>
      <c r="E1278" s="75">
        <v>19508</v>
      </c>
      <c r="F1278" s="76">
        <v>2.6910122736506991E-5</v>
      </c>
    </row>
    <row r="1279" spans="1:6" x14ac:dyDescent="0.2">
      <c r="A1279" s="49" t="s">
        <v>772</v>
      </c>
      <c r="B1279" s="70" t="s">
        <v>25</v>
      </c>
      <c r="C1279" s="74">
        <v>11</v>
      </c>
      <c r="D1279" s="75">
        <v>674521</v>
      </c>
      <c r="E1279" s="75">
        <v>40471</v>
      </c>
      <c r="F1279" s="76">
        <v>5.5827331211255606E-5</v>
      </c>
    </row>
    <row r="1280" spans="1:6" x14ac:dyDescent="0.2">
      <c r="A1280" s="49" t="s">
        <v>772</v>
      </c>
      <c r="B1280" s="70" t="s">
        <v>53</v>
      </c>
      <c r="C1280" s="74">
        <v>218</v>
      </c>
      <c r="D1280" s="75">
        <v>13279928</v>
      </c>
      <c r="E1280" s="75">
        <v>787085</v>
      </c>
      <c r="F1280" s="76">
        <v>1.0857368235628257E-3</v>
      </c>
    </row>
    <row r="1281" spans="1:6" x14ac:dyDescent="0.2">
      <c r="A1281" s="49" t="s">
        <v>778</v>
      </c>
      <c r="B1281" s="70" t="s">
        <v>5</v>
      </c>
      <c r="C1281" s="74" t="s">
        <v>785</v>
      </c>
      <c r="D1281" s="75" t="s">
        <v>785</v>
      </c>
      <c r="E1281" s="75" t="s">
        <v>785</v>
      </c>
      <c r="F1281" s="76" t="s">
        <v>785</v>
      </c>
    </row>
    <row r="1282" spans="1:6" x14ac:dyDescent="0.2">
      <c r="A1282" s="49" t="s">
        <v>778</v>
      </c>
      <c r="B1282" s="70" t="s">
        <v>1</v>
      </c>
      <c r="C1282" s="74">
        <v>7</v>
      </c>
      <c r="D1282" s="75">
        <v>1986429</v>
      </c>
      <c r="E1282" s="75">
        <v>119186</v>
      </c>
      <c r="F1282" s="76">
        <v>1.6440997992994268E-4</v>
      </c>
    </row>
    <row r="1283" spans="1:6" x14ac:dyDescent="0.2">
      <c r="A1283" s="49" t="s">
        <v>778</v>
      </c>
      <c r="B1283" s="70" t="s">
        <v>786</v>
      </c>
      <c r="C1283" s="74">
        <v>38</v>
      </c>
      <c r="D1283" s="75">
        <v>2548691</v>
      </c>
      <c r="E1283" s="75">
        <v>152910</v>
      </c>
      <c r="F1283" s="76">
        <v>2.1093022696531085E-4</v>
      </c>
    </row>
    <row r="1284" spans="1:6" x14ac:dyDescent="0.2">
      <c r="A1284" s="49" t="s">
        <v>778</v>
      </c>
      <c r="B1284" s="70" t="s">
        <v>3</v>
      </c>
      <c r="C1284" s="74">
        <v>15</v>
      </c>
      <c r="D1284" s="75">
        <v>4302109</v>
      </c>
      <c r="E1284" s="75">
        <v>258127</v>
      </c>
      <c r="F1284" s="76">
        <v>3.5607080436776396E-4</v>
      </c>
    </row>
    <row r="1285" spans="1:6" x14ac:dyDescent="0.2">
      <c r="A1285" s="49" t="s">
        <v>778</v>
      </c>
      <c r="B1285" s="70" t="s">
        <v>2</v>
      </c>
      <c r="C1285" s="74">
        <v>6</v>
      </c>
      <c r="D1285" s="75">
        <v>1562961</v>
      </c>
      <c r="E1285" s="75">
        <v>93778</v>
      </c>
      <c r="F1285" s="76">
        <v>1.2936115901087514E-4</v>
      </c>
    </row>
    <row r="1286" spans="1:6" x14ac:dyDescent="0.2">
      <c r="A1286" s="49" t="s">
        <v>778</v>
      </c>
      <c r="B1286" s="70" t="s">
        <v>6</v>
      </c>
      <c r="C1286" s="74" t="s">
        <v>785</v>
      </c>
      <c r="D1286" s="75" t="s">
        <v>785</v>
      </c>
      <c r="E1286" s="75" t="s">
        <v>785</v>
      </c>
      <c r="F1286" s="76" t="s">
        <v>785</v>
      </c>
    </row>
    <row r="1287" spans="1:6" x14ac:dyDescent="0.2">
      <c r="A1287" s="49" t="s">
        <v>778</v>
      </c>
      <c r="B1287" s="70" t="s">
        <v>10</v>
      </c>
      <c r="C1287" s="74">
        <v>64</v>
      </c>
      <c r="D1287" s="75">
        <v>3873998</v>
      </c>
      <c r="E1287" s="75">
        <v>232440</v>
      </c>
      <c r="F1287" s="76">
        <v>3.2063711958548721E-4</v>
      </c>
    </row>
    <row r="1288" spans="1:6" x14ac:dyDescent="0.2">
      <c r="A1288" s="49" t="s">
        <v>778</v>
      </c>
      <c r="B1288" s="70" t="s">
        <v>4</v>
      </c>
      <c r="C1288" s="74">
        <v>14</v>
      </c>
      <c r="D1288" s="75">
        <v>992020</v>
      </c>
      <c r="E1288" s="75">
        <v>59521</v>
      </c>
      <c r="F1288" s="76">
        <v>8.2105670258336708E-5</v>
      </c>
    </row>
    <row r="1289" spans="1:6" x14ac:dyDescent="0.2">
      <c r="A1289" s="49" t="s">
        <v>778</v>
      </c>
      <c r="B1289" s="70" t="s">
        <v>787</v>
      </c>
      <c r="C1289" s="74">
        <v>144</v>
      </c>
      <c r="D1289" s="75">
        <v>3133133</v>
      </c>
      <c r="E1289" s="75">
        <v>184755</v>
      </c>
      <c r="F1289" s="76">
        <v>2.548585055455889E-4</v>
      </c>
    </row>
    <row r="1290" spans="1:6" x14ac:dyDescent="0.2">
      <c r="A1290" s="49" t="s">
        <v>778</v>
      </c>
      <c r="B1290" s="70" t="s">
        <v>8</v>
      </c>
      <c r="C1290" s="74">
        <v>58</v>
      </c>
      <c r="D1290" s="75">
        <v>1851985</v>
      </c>
      <c r="E1290" s="75">
        <v>111119</v>
      </c>
      <c r="F1290" s="76">
        <v>1.5328203446575355E-4</v>
      </c>
    </row>
    <row r="1291" spans="1:6" x14ac:dyDescent="0.2">
      <c r="A1291" s="49" t="s">
        <v>778</v>
      </c>
      <c r="B1291" s="70" t="s">
        <v>788</v>
      </c>
      <c r="C1291" s="71">
        <v>36</v>
      </c>
      <c r="D1291" s="72">
        <v>5057557</v>
      </c>
      <c r="E1291" s="72">
        <v>303453</v>
      </c>
      <c r="F1291" s="73">
        <v>4.1859531857500797E-4</v>
      </c>
    </row>
    <row r="1292" spans="1:6" x14ac:dyDescent="0.2">
      <c r="A1292" s="49" t="s">
        <v>778</v>
      </c>
      <c r="B1292" s="70" t="s">
        <v>25</v>
      </c>
      <c r="C1292" s="71">
        <v>15</v>
      </c>
      <c r="D1292" s="72">
        <v>930426</v>
      </c>
      <c r="E1292" s="72">
        <v>55826</v>
      </c>
      <c r="F1292" s="73">
        <v>7.7008638091461917E-5</v>
      </c>
    </row>
    <row r="1293" spans="1:6" x14ac:dyDescent="0.2">
      <c r="A1293" s="49" t="s">
        <v>778</v>
      </c>
      <c r="B1293" s="70" t="s">
        <v>53</v>
      </c>
      <c r="C1293" s="71">
        <v>403</v>
      </c>
      <c r="D1293" s="72">
        <v>26500969</v>
      </c>
      <c r="E1293" s="72">
        <v>1586814</v>
      </c>
      <c r="F1293" s="73">
        <v>2.1889152911629896E-3</v>
      </c>
    </row>
    <row r="1294" spans="1:6" x14ac:dyDescent="0.2">
      <c r="A1294" s="49" t="s">
        <v>21</v>
      </c>
      <c r="B1294" s="70" t="s">
        <v>21</v>
      </c>
      <c r="C1294" s="71">
        <v>79714</v>
      </c>
      <c r="D1294" s="72">
        <v>12137345143</v>
      </c>
      <c r="E1294" s="72">
        <v>724931662</v>
      </c>
      <c r="F1294" s="73">
        <v>1</v>
      </c>
    </row>
    <row r="1296" spans="1:6" x14ac:dyDescent="0.2">
      <c r="A1296" s="49" t="s">
        <v>789</v>
      </c>
    </row>
  </sheetData>
  <autoFilter ref="A6:F1294" xr:uid="{B2A07FD8-866E-40CC-9247-C3B007D5D3A5}"/>
  <mergeCells count="4">
    <mergeCell ref="A1:F1"/>
    <mergeCell ref="A2:F2"/>
    <mergeCell ref="A3:F3"/>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June 2021 Report Cover</vt:lpstr>
      <vt:lpstr>Table 1. Retail Sales Tax</vt:lpstr>
      <vt:lpstr>Table 1A. Retail and Retail Use</vt:lpstr>
      <vt:lpstr>Table 2. Retail Use Tax</vt:lpstr>
      <vt:lpstr>Table 2A. Retail Use Tax</vt:lpstr>
      <vt:lpstr>Table 3. County and City</vt:lpstr>
      <vt:lpstr>Table 4. County and Business</vt:lpstr>
      <vt:lpstr>'Table 1. Retail Sales Tax'!Print_Area</vt:lpstr>
      <vt:lpstr>'Table 1A. Retail and Retail Use'!Print_Area</vt:lpstr>
      <vt:lpstr>'Table 2. Retail Use Tax'!Print_Area</vt:lpstr>
      <vt:lpstr>'Table 2A. Retail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cp:lastModifiedBy>
  <cp:lastPrinted>2018-01-22T21:09:18Z</cp:lastPrinted>
  <dcterms:created xsi:type="dcterms:W3CDTF">2000-08-30T16:28:40Z</dcterms:created>
  <dcterms:modified xsi:type="dcterms:W3CDTF">2021-12-10T14:31:47Z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