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2"/>
  <workbookPr codeName="ThisWorkbook" defaultThemeVersion="124226"/>
  <mc:AlternateContent xmlns:mc="http://schemas.openxmlformats.org/markup-compatibility/2006">
    <mc:Choice Requires="x15">
      <x15ac:absPath xmlns:x15ac="http://schemas.microsoft.com/office/spreadsheetml/2010/11/ac" url="\\iowa.gov.state.ia.us\Data\IDRShared\RPD\Research\Tax Research\Stat Reports\SALES-USE\FY22\2021-12\2021-12 Web Output\"/>
    </mc:Choice>
  </mc:AlternateContent>
  <xr:revisionPtr revIDLastSave="0" documentId="8_{8990B201-6F45-40C1-93D3-A9DC844C366C}" xr6:coauthVersionLast="36" xr6:coauthVersionMax="36" xr10:uidLastSave="{00000000-0000-0000-0000-000000000000}"/>
  <bookViews>
    <workbookView xWindow="14385" yWindow="32760" windowWidth="14430" windowHeight="12555" tabRatio="718" firstSheet="3" activeTab="4" xr2:uid="{00000000-000D-0000-FFFF-FFFF00000000}"/>
  </bookViews>
  <sheets>
    <sheet name="December 2021 Report Cover" sheetId="13" r:id="rId1"/>
    <sheet name="Table 1. Retail Sales Tax" sheetId="8" r:id="rId2"/>
    <sheet name="Table 1A. Retail and Retail Use" sheetId="10" r:id="rId3"/>
    <sheet name="Table 2. Retail Use Tax" sheetId="9" r:id="rId4"/>
    <sheet name="Table 2A. Use Tax" sheetId="14" r:id="rId5"/>
    <sheet name="Table 3. County and City" sheetId="12" r:id="rId6"/>
    <sheet name="Table 4. County and Business" sheetId="11" r:id="rId7"/>
  </sheets>
  <definedNames>
    <definedName name="_xlnm._FilterDatabase" localSheetId="5" hidden="1">'Table 3. County and City'!$A$7:$F$913</definedName>
    <definedName name="_xlnm._FilterDatabase" localSheetId="6" hidden="1">'Table 4. County and Business'!$A$7:$F$1294</definedName>
    <definedName name="_xlnm.Print_Area" localSheetId="1">'Table 1. Retail Sales Tax'!$A$1:$I$25</definedName>
    <definedName name="_xlnm.Print_Area" localSheetId="2">'Table 1A. Retail and Retail Use'!$A$1:$I$25</definedName>
    <definedName name="_xlnm.Print_Area" localSheetId="3">'Table 2. Retail Use Tax'!$A$1:$I$24</definedName>
    <definedName name="_xlnm.Print_Area" localSheetId="4">'Table 2A. Use Tax'!$A$1:$I$20</definedName>
  </definedNames>
  <calcPr calcId="191029"/>
</workbook>
</file>

<file path=xl/calcChain.xml><?xml version="1.0" encoding="utf-8"?>
<calcChain xmlns="http://schemas.openxmlformats.org/spreadsheetml/2006/main">
  <c r="C7" i="14" l="1"/>
  <c r="B7" i="14"/>
  <c r="D18" i="14"/>
  <c r="D17" i="14"/>
  <c r="D16" i="14"/>
  <c r="D13" i="14"/>
  <c r="D12" i="14"/>
  <c r="D7" i="14" l="1"/>
  <c r="I10" i="8"/>
  <c r="A3" i="10" l="1"/>
  <c r="A3" i="9" s="1"/>
  <c r="C8" i="9"/>
  <c r="C4" i="14" s="1"/>
  <c r="B8" i="9"/>
  <c r="B4" i="14" s="1"/>
  <c r="B10" i="10" l="1"/>
  <c r="G10" i="10" l="1"/>
  <c r="H10" i="10"/>
  <c r="G11" i="10"/>
  <c r="H11" i="10"/>
  <c r="G12" i="10"/>
  <c r="H12" i="10"/>
  <c r="I12" i="10" s="1"/>
  <c r="G13" i="10"/>
  <c r="H13" i="10"/>
  <c r="G14" i="10"/>
  <c r="H14" i="10"/>
  <c r="G15" i="10"/>
  <c r="H15" i="10"/>
  <c r="G16" i="10"/>
  <c r="H16" i="10"/>
  <c r="G17" i="10"/>
  <c r="H17" i="10"/>
  <c r="G18" i="10"/>
  <c r="H18" i="10"/>
  <c r="G19" i="10"/>
  <c r="H19" i="10"/>
  <c r="G20" i="10"/>
  <c r="H20" i="10"/>
  <c r="G21" i="10"/>
  <c r="H21" i="10"/>
  <c r="I21" i="10" s="1"/>
  <c r="F10" i="10"/>
  <c r="F11" i="10"/>
  <c r="F12" i="10"/>
  <c r="F13" i="10"/>
  <c r="F14" i="10"/>
  <c r="F15" i="10"/>
  <c r="F16" i="10"/>
  <c r="F17" i="10"/>
  <c r="F18" i="10"/>
  <c r="F19" i="10"/>
  <c r="F20" i="10"/>
  <c r="F21" i="10"/>
  <c r="E11" i="10"/>
  <c r="E12" i="10"/>
  <c r="E13" i="10"/>
  <c r="E14" i="10"/>
  <c r="E15" i="10"/>
  <c r="E16" i="10"/>
  <c r="E17" i="10"/>
  <c r="E18" i="10"/>
  <c r="E19" i="10"/>
  <c r="E20" i="10"/>
  <c r="E21" i="10"/>
  <c r="E10" i="10"/>
  <c r="C10" i="10"/>
  <c r="D10" i="10" s="1"/>
  <c r="C11" i="10"/>
  <c r="C12" i="10"/>
  <c r="C13" i="10"/>
  <c r="C14" i="10"/>
  <c r="C15" i="10"/>
  <c r="C16" i="10"/>
  <c r="C17" i="10"/>
  <c r="C18" i="10"/>
  <c r="C19" i="10"/>
  <c r="C20" i="10"/>
  <c r="C21" i="10"/>
  <c r="B11" i="10"/>
  <c r="B12" i="10"/>
  <c r="B13" i="10"/>
  <c r="B14" i="10"/>
  <c r="B15" i="10"/>
  <c r="B16" i="10"/>
  <c r="B17" i="10"/>
  <c r="B18" i="10"/>
  <c r="B19" i="10"/>
  <c r="B20" i="10"/>
  <c r="B21" i="10"/>
  <c r="C8" i="10"/>
  <c r="B8" i="10"/>
  <c r="F8" i="9"/>
  <c r="H8" i="9" s="1"/>
  <c r="E8" i="9"/>
  <c r="G8" i="9" s="1"/>
  <c r="F8" i="8"/>
  <c r="F8" i="10" s="1"/>
  <c r="E8" i="8"/>
  <c r="E8" i="10" s="1"/>
  <c r="I21" i="9"/>
  <c r="I20" i="9"/>
  <c r="I19" i="9"/>
  <c r="I18" i="9"/>
  <c r="I17" i="9"/>
  <c r="I16" i="9"/>
  <c r="I15" i="9"/>
  <c r="I14" i="9"/>
  <c r="I13" i="9"/>
  <c r="I12" i="9"/>
  <c r="I11" i="9"/>
  <c r="I10" i="9"/>
  <c r="D11" i="9"/>
  <c r="D12" i="9"/>
  <c r="D13" i="9"/>
  <c r="D14" i="9"/>
  <c r="D15" i="9"/>
  <c r="D16" i="9"/>
  <c r="D17" i="9"/>
  <c r="D18" i="9"/>
  <c r="D19" i="9"/>
  <c r="D20" i="9"/>
  <c r="D21" i="9"/>
  <c r="D10" i="9"/>
  <c r="H23" i="9"/>
  <c r="C9" i="14" s="1"/>
  <c r="D9" i="14" s="1"/>
  <c r="E23" i="9"/>
  <c r="B8" i="14" s="1"/>
  <c r="B23" i="9"/>
  <c r="F23" i="8"/>
  <c r="E23" i="8"/>
  <c r="C23" i="9"/>
  <c r="F23" i="9"/>
  <c r="C8" i="14" s="1"/>
  <c r="D8" i="14" s="1"/>
  <c r="G23" i="9"/>
  <c r="B9" i="14" s="1"/>
  <c r="D10" i="8"/>
  <c r="D11" i="8"/>
  <c r="D12" i="8"/>
  <c r="D13" i="8"/>
  <c r="D14" i="8"/>
  <c r="D15" i="8"/>
  <c r="D16" i="8"/>
  <c r="D17" i="8"/>
  <c r="D18" i="8"/>
  <c r="D19" i="8"/>
  <c r="D20" i="8"/>
  <c r="D21" i="8"/>
  <c r="C23" i="8"/>
  <c r="G23" i="8"/>
  <c r="B23" i="8"/>
  <c r="I11" i="8"/>
  <c r="I12" i="8"/>
  <c r="I13" i="8"/>
  <c r="I14" i="8"/>
  <c r="I15" i="8"/>
  <c r="I16" i="8"/>
  <c r="I17" i="8"/>
  <c r="I18" i="8"/>
  <c r="I19" i="8"/>
  <c r="I20" i="8"/>
  <c r="I21" i="8"/>
  <c r="H23" i="8"/>
  <c r="I23" i="8" l="1"/>
  <c r="D15" i="10"/>
  <c r="I15" i="10"/>
  <c r="I18" i="10"/>
  <c r="D14" i="10"/>
  <c r="D21" i="10"/>
  <c r="H8" i="8"/>
  <c r="H8" i="10" s="1"/>
  <c r="I17" i="10"/>
  <c r="C23" i="10"/>
  <c r="G23" i="10"/>
  <c r="I19" i="10"/>
  <c r="I16" i="10"/>
  <c r="I13" i="10"/>
  <c r="D23" i="8"/>
  <c r="G8" i="8"/>
  <c r="G8" i="10" s="1"/>
  <c r="F23" i="10"/>
  <c r="I20" i="10"/>
  <c r="I14" i="10"/>
  <c r="D18" i="10"/>
  <c r="D12" i="10"/>
  <c r="D16" i="10"/>
  <c r="D20" i="10"/>
  <c r="H23" i="10"/>
  <c r="I11" i="10"/>
  <c r="I10" i="10"/>
  <c r="E23" i="10"/>
  <c r="D19" i="10"/>
  <c r="D13" i="10"/>
  <c r="D17" i="10"/>
  <c r="D11" i="10"/>
  <c r="B23" i="10"/>
  <c r="D23" i="9"/>
  <c r="I23" i="9"/>
  <c r="D23" i="10" l="1"/>
  <c r="I23" i="10"/>
</calcChain>
</file>

<file path=xl/sharedStrings.xml><?xml version="1.0" encoding="utf-8"?>
<sst xmlns="http://schemas.openxmlformats.org/spreadsheetml/2006/main" count="5199" uniqueCount="869">
  <si>
    <t>Business Group</t>
  </si>
  <si>
    <t>Building Materials</t>
  </si>
  <si>
    <t>General Merchandise</t>
  </si>
  <si>
    <t>Food Dealers</t>
  </si>
  <si>
    <t>Motor Vehicle</t>
  </si>
  <si>
    <t>Apparel</t>
  </si>
  <si>
    <t>Home Furnishings</t>
  </si>
  <si>
    <t>Eating and Drinking</t>
  </si>
  <si>
    <t>Specialty Retail</t>
  </si>
  <si>
    <t>Services</t>
  </si>
  <si>
    <t>Miscellaneous</t>
  </si>
  <si>
    <t>Computed Tax</t>
  </si>
  <si>
    <t>Comparison of Use Taxes for the Quarter Ending</t>
  </si>
  <si>
    <t>Number of Returns</t>
  </si>
  <si>
    <t>Retailer's</t>
  </si>
  <si>
    <t>Consumer's</t>
  </si>
  <si>
    <t>Percent Change</t>
  </si>
  <si>
    <t>of Returns</t>
  </si>
  <si>
    <t>by Business Group</t>
  </si>
  <si>
    <t>Retail Sales Tax by Business Group</t>
  </si>
  <si>
    <t>Retailer's Use Tax by Business Group</t>
  </si>
  <si>
    <t>State Totals</t>
  </si>
  <si>
    <t>Use Tax</t>
  </si>
  <si>
    <t>Number of Registrations</t>
  </si>
  <si>
    <t>Utilities and Transportation</t>
  </si>
  <si>
    <t>Wholesale</t>
  </si>
  <si>
    <t>Percentages may not sum to totals due to rounding.</t>
  </si>
  <si>
    <t>Taxable Sales</t>
  </si>
  <si>
    <t>Table 1. Iowa Retail Sales Tax</t>
  </si>
  <si>
    <t>of tax</t>
  </si>
  <si>
    <t>Table 1A. Iowa Retail and Retail Use Sales Tax</t>
  </si>
  <si>
    <t>Retail and Retail Use Sales Tax by Business Group</t>
  </si>
  <si>
    <t>of Tax</t>
  </si>
  <si>
    <t>Table 2. Iowa Retail Use Taxes</t>
  </si>
  <si>
    <t>Quarter Ending December 31, 2021</t>
  </si>
  <si>
    <t>Table 4. Iowa Retail Sales and Tax</t>
  </si>
  <si>
    <t>by County and Business Group</t>
  </si>
  <si>
    <t>Taxable sales include the value of taxable goods and services that are subject to the 6% State sales tax rate and the value of hotel/motel room rentals and qualified construction equipment purchases subject to the 5% State excise tax rate.  Computed tax equals the taxable sales subject to the 6% State sales tax multiplied by that rate plus taxable sales subject to the 5% State excise tax multiplied by that rate.</t>
  </si>
  <si>
    <t>County</t>
  </si>
  <si>
    <t>Percent of Tax</t>
  </si>
  <si>
    <t>Adair</t>
  </si>
  <si>
    <t>S</t>
  </si>
  <si>
    <t>Eating And Drinking</t>
  </si>
  <si>
    <t>Service</t>
  </si>
  <si>
    <t>Utilities And Transportation</t>
  </si>
  <si>
    <t>County Totals</t>
  </si>
  <si>
    <t>Adams</t>
  </si>
  <si>
    <t>Allamakee</t>
  </si>
  <si>
    <t>Appanoose</t>
  </si>
  <si>
    <t>Audubon</t>
  </si>
  <si>
    <t>Benton</t>
  </si>
  <si>
    <t>Black Hawk</t>
  </si>
  <si>
    <t>Boone</t>
  </si>
  <si>
    <t>Bremer</t>
  </si>
  <si>
    <t>Buchanan</t>
  </si>
  <si>
    <t>Buena Vista</t>
  </si>
  <si>
    <t>Butler</t>
  </si>
  <si>
    <t>Calhoun</t>
  </si>
  <si>
    <t>Carroll</t>
  </si>
  <si>
    <t>Cass</t>
  </si>
  <si>
    <t>Cedar</t>
  </si>
  <si>
    <t>Cerro Gordo</t>
  </si>
  <si>
    <t>Cherokee</t>
  </si>
  <si>
    <t>Chickasaw</t>
  </si>
  <si>
    <t>Clarke</t>
  </si>
  <si>
    <t>Clay</t>
  </si>
  <si>
    <t>Clayton</t>
  </si>
  <si>
    <t>Clinton</t>
  </si>
  <si>
    <t>Crawford</t>
  </si>
  <si>
    <t>Dallas</t>
  </si>
  <si>
    <t>Davis</t>
  </si>
  <si>
    <t>Decatur</t>
  </si>
  <si>
    <t>Delaware</t>
  </si>
  <si>
    <t>Des Moines</t>
  </si>
  <si>
    <t>Dickinson</t>
  </si>
  <si>
    <t>Dubuque</t>
  </si>
  <si>
    <t>Emmet</t>
  </si>
  <si>
    <t>Fayette</t>
  </si>
  <si>
    <t>Floyd</t>
  </si>
  <si>
    <t>Franklin</t>
  </si>
  <si>
    <t>Fremont</t>
  </si>
  <si>
    <t>Greene</t>
  </si>
  <si>
    <t>Grundy</t>
  </si>
  <si>
    <t>Guthrie</t>
  </si>
  <si>
    <t>Hamilton</t>
  </si>
  <si>
    <t>Hancock</t>
  </si>
  <si>
    <t>Hardin</t>
  </si>
  <si>
    <t>Harrison</t>
  </si>
  <si>
    <t>Henry</t>
  </si>
  <si>
    <t>Howard</t>
  </si>
  <si>
    <t>Humboldt</t>
  </si>
  <si>
    <t>Ida</t>
  </si>
  <si>
    <t>Iowa</t>
  </si>
  <si>
    <t>Jackson</t>
  </si>
  <si>
    <t>Jasper</t>
  </si>
  <si>
    <t>Jefferson</t>
  </si>
  <si>
    <t>Johnson</t>
  </si>
  <si>
    <t>Jones</t>
  </si>
  <si>
    <t>Keokuk</t>
  </si>
  <si>
    <t>Kossuth</t>
  </si>
  <si>
    <t>Lee</t>
  </si>
  <si>
    <t>Linn</t>
  </si>
  <si>
    <t>Louisa</t>
  </si>
  <si>
    <t>Lucas</t>
  </si>
  <si>
    <t>Lyon</t>
  </si>
  <si>
    <t>Madison</t>
  </si>
  <si>
    <t>Mahaska</t>
  </si>
  <si>
    <t>Marion</t>
  </si>
  <si>
    <t>Marshall</t>
  </si>
  <si>
    <t>Mills</t>
  </si>
  <si>
    <t>Mitchell</t>
  </si>
  <si>
    <t>Monona</t>
  </si>
  <si>
    <t>Monroe</t>
  </si>
  <si>
    <t>Montgomery</t>
  </si>
  <si>
    <t>Muscatine</t>
  </si>
  <si>
    <t>O'Brien</t>
  </si>
  <si>
    <t>Osceola</t>
  </si>
  <si>
    <t>Page</t>
  </si>
  <si>
    <t>Palo Alto</t>
  </si>
  <si>
    <t>Plymouth</t>
  </si>
  <si>
    <t>Pocahontas</t>
  </si>
  <si>
    <t>Polk</t>
  </si>
  <si>
    <t>Pottawattamie</t>
  </si>
  <si>
    <t>Poweshiek</t>
  </si>
  <si>
    <t>Ringgold</t>
  </si>
  <si>
    <t>Sac</t>
  </si>
  <si>
    <t>Scott</t>
  </si>
  <si>
    <t>Shelby</t>
  </si>
  <si>
    <t>Sioux</t>
  </si>
  <si>
    <t>Story</t>
  </si>
  <si>
    <t>Tama</t>
  </si>
  <si>
    <t>Taylor</t>
  </si>
  <si>
    <t>Union</t>
  </si>
  <si>
    <t>Van Buren</t>
  </si>
  <si>
    <t>Wapello</t>
  </si>
  <si>
    <t>Warren</t>
  </si>
  <si>
    <t>Washington</t>
  </si>
  <si>
    <t>Wayne</t>
  </si>
  <si>
    <t>Webster</t>
  </si>
  <si>
    <t>Winnebago</t>
  </si>
  <si>
    <t>Winneshiek</t>
  </si>
  <si>
    <t>Woodbury</t>
  </si>
  <si>
    <t>Worth</t>
  </si>
  <si>
    <t>Wright</t>
  </si>
  <si>
    <t>Table 3. Iowa Retail Sales Tax</t>
  </si>
  <si>
    <t>by County and City</t>
  </si>
  <si>
    <t>City</t>
  </si>
  <si>
    <t>Greenfield</t>
  </si>
  <si>
    <t>Fontanelle</t>
  </si>
  <si>
    <t>Stuart</t>
  </si>
  <si>
    <t>Orient</t>
  </si>
  <si>
    <t>Bridgewater</t>
  </si>
  <si>
    <t>Other</t>
  </si>
  <si>
    <t>Corning</t>
  </si>
  <si>
    <t>Prescott</t>
  </si>
  <si>
    <t>Waukon</t>
  </si>
  <si>
    <t>Lansing</t>
  </si>
  <si>
    <t>Postville</t>
  </si>
  <si>
    <t>Harpers Ferry</t>
  </si>
  <si>
    <t>New Albin</t>
  </si>
  <si>
    <t>Waterville</t>
  </si>
  <si>
    <t>Dorchester</t>
  </si>
  <si>
    <t>Centerville</t>
  </si>
  <si>
    <t>Moravia</t>
  </si>
  <si>
    <t>Moulton</t>
  </si>
  <si>
    <t>Cincinnati</t>
  </si>
  <si>
    <t>Mystic</t>
  </si>
  <si>
    <t>Numa</t>
  </si>
  <si>
    <t>Brayton</t>
  </si>
  <si>
    <t>Exira</t>
  </si>
  <si>
    <t>Kimballton</t>
  </si>
  <si>
    <t>Vinton</t>
  </si>
  <si>
    <t>Belle Plaine</t>
  </si>
  <si>
    <t>Shellsburg</t>
  </si>
  <si>
    <t>Atkins</t>
  </si>
  <si>
    <t>Blairstown</t>
  </si>
  <si>
    <t>Mount Auburn</t>
  </si>
  <si>
    <t>Urbana</t>
  </si>
  <si>
    <t>Walford</t>
  </si>
  <si>
    <t>Newhall</t>
  </si>
  <si>
    <t>Van Horne</t>
  </si>
  <si>
    <t>Keystone</t>
  </si>
  <si>
    <t>Norway</t>
  </si>
  <si>
    <t>Garrison</t>
  </si>
  <si>
    <t>Waterloo</t>
  </si>
  <si>
    <t>Cedar Falls</t>
  </si>
  <si>
    <t>Evansdale</t>
  </si>
  <si>
    <t>Hudson</t>
  </si>
  <si>
    <t>Laporte City</t>
  </si>
  <si>
    <t>Dunkerton</t>
  </si>
  <si>
    <t>Gilbertville</t>
  </si>
  <si>
    <t>Janesville</t>
  </si>
  <si>
    <t>Elk Run Heights</t>
  </si>
  <si>
    <t>Raymond</t>
  </si>
  <si>
    <t>Ogden</t>
  </si>
  <si>
    <t>Madrid</t>
  </si>
  <si>
    <t>Pilot Mound</t>
  </si>
  <si>
    <t>Waverly</t>
  </si>
  <si>
    <t>Sumner</t>
  </si>
  <si>
    <t>Denver</t>
  </si>
  <si>
    <t>Tripoli</t>
  </si>
  <si>
    <t>Readlyn</t>
  </si>
  <si>
    <t>Plainfield</t>
  </si>
  <si>
    <t>Independence</t>
  </si>
  <si>
    <t>Jesup</t>
  </si>
  <si>
    <t>Hazleton</t>
  </si>
  <si>
    <t>Winthrop</t>
  </si>
  <si>
    <t>Fairbank</t>
  </si>
  <si>
    <t>Brandon</t>
  </si>
  <si>
    <t>Lamont</t>
  </si>
  <si>
    <t>Rowley</t>
  </si>
  <si>
    <t>Aurora</t>
  </si>
  <si>
    <t>Quasqueton</t>
  </si>
  <si>
    <t>Storm Lake</t>
  </si>
  <si>
    <t>Alta</t>
  </si>
  <si>
    <t>Lakeside</t>
  </si>
  <si>
    <t>Sioux Rapids</t>
  </si>
  <si>
    <t>Albert City</t>
  </si>
  <si>
    <t>Newell</t>
  </si>
  <si>
    <t>Linn Grove</t>
  </si>
  <si>
    <t>Marathon</t>
  </si>
  <si>
    <t>Parkersburg</t>
  </si>
  <si>
    <t>Clarksville</t>
  </si>
  <si>
    <t>Allison</t>
  </si>
  <si>
    <t>Aplington</t>
  </si>
  <si>
    <t>Shell Rock</t>
  </si>
  <si>
    <t>Dumont</t>
  </si>
  <si>
    <t>New Hartford</t>
  </si>
  <si>
    <t>Bristow</t>
  </si>
  <si>
    <t>Manson</t>
  </si>
  <si>
    <t>Rockwell City</t>
  </si>
  <si>
    <t>Lake City</t>
  </si>
  <si>
    <t>Lohrville</t>
  </si>
  <si>
    <t>Farnhamville</t>
  </si>
  <si>
    <t>Pomeroy</t>
  </si>
  <si>
    <t>Lytton</t>
  </si>
  <si>
    <t>Somers</t>
  </si>
  <si>
    <t>Manning</t>
  </si>
  <si>
    <t>Coon Rapids</t>
  </si>
  <si>
    <t>Glidden</t>
  </si>
  <si>
    <t>Breda</t>
  </si>
  <si>
    <t>Templeton</t>
  </si>
  <si>
    <t>Arcadia</t>
  </si>
  <si>
    <t>Lidderdale</t>
  </si>
  <si>
    <t>Dedham</t>
  </si>
  <si>
    <t>Halbur</t>
  </si>
  <si>
    <t>Atlantic</t>
  </si>
  <si>
    <t>Anita</t>
  </si>
  <si>
    <t>Griswold</t>
  </si>
  <si>
    <t>Massena</t>
  </si>
  <si>
    <t>Cumberland</t>
  </si>
  <si>
    <t>Marne</t>
  </si>
  <si>
    <t>Lewis</t>
  </si>
  <si>
    <t>Wiota</t>
  </si>
  <si>
    <t>Tipton</t>
  </si>
  <si>
    <t>West Branch</t>
  </si>
  <si>
    <t>Durant</t>
  </si>
  <si>
    <t>Clarence</t>
  </si>
  <si>
    <t>Lowden</t>
  </si>
  <si>
    <t>Mechanicsville</t>
  </si>
  <si>
    <t>Wilton</t>
  </si>
  <si>
    <t>Stanwood</t>
  </si>
  <si>
    <t>Bennett</t>
  </si>
  <si>
    <t>Mason City</t>
  </si>
  <si>
    <t>Clear Lake</t>
  </si>
  <si>
    <t>Meservey</t>
  </si>
  <si>
    <t>Nora Springs</t>
  </si>
  <si>
    <t>Rockwell</t>
  </si>
  <si>
    <t>Ventura</t>
  </si>
  <si>
    <t>Thornton</t>
  </si>
  <si>
    <t>Swaledale</t>
  </si>
  <si>
    <t>Marcus</t>
  </si>
  <si>
    <t>Aurelia</t>
  </si>
  <si>
    <t>Larrabee</t>
  </si>
  <si>
    <t>Quimby</t>
  </si>
  <si>
    <t>Cleghorn</t>
  </si>
  <si>
    <t>Meriden</t>
  </si>
  <si>
    <t>Washta</t>
  </si>
  <si>
    <t>New Hampton</t>
  </si>
  <si>
    <t>Nashua</t>
  </si>
  <si>
    <t>Fredericksburg</t>
  </si>
  <si>
    <t>Lawler</t>
  </si>
  <si>
    <t>Ionia</t>
  </si>
  <si>
    <t>Alta Vista</t>
  </si>
  <si>
    <t>Murray</t>
  </si>
  <si>
    <t>Spencer</t>
  </si>
  <si>
    <t>Everly</t>
  </si>
  <si>
    <t>Peterson</t>
  </si>
  <si>
    <t>Royal</t>
  </si>
  <si>
    <t>Webb</t>
  </si>
  <si>
    <t>Dickens</t>
  </si>
  <si>
    <t>Elkader</t>
  </si>
  <si>
    <t>Guttenberg</t>
  </si>
  <si>
    <t>Farmersburg</t>
  </si>
  <si>
    <t>Strawberry Point</t>
  </si>
  <si>
    <t>Edgewood</t>
  </si>
  <si>
    <t>Garnavillo</t>
  </si>
  <si>
    <t>Marquette</t>
  </si>
  <si>
    <t>Luana</t>
  </si>
  <si>
    <t>Volga</t>
  </si>
  <si>
    <t>Dewitt</t>
  </si>
  <si>
    <t>Camanche</t>
  </si>
  <si>
    <t>Delmar</t>
  </si>
  <si>
    <t>Wheatland</t>
  </si>
  <si>
    <t>Calamus</t>
  </si>
  <si>
    <t>Grand Mound</t>
  </si>
  <si>
    <t>Lost Nation</t>
  </si>
  <si>
    <t>Charlotte</t>
  </si>
  <si>
    <t>Goose Lake</t>
  </si>
  <si>
    <t>Low Moor</t>
  </si>
  <si>
    <t>Maquoketa</t>
  </si>
  <si>
    <t>Welton</t>
  </si>
  <si>
    <t>Denison</t>
  </si>
  <si>
    <t>Manilla</t>
  </si>
  <si>
    <t>Dow City</t>
  </si>
  <si>
    <t>Schleswig</t>
  </si>
  <si>
    <t>Dunlap</t>
  </si>
  <si>
    <t>Charter Oak</t>
  </si>
  <si>
    <t>Westside</t>
  </si>
  <si>
    <t>Vail</t>
  </si>
  <si>
    <t>Kiron</t>
  </si>
  <si>
    <t>Deloit</t>
  </si>
  <si>
    <t>West Des Moines</t>
  </si>
  <si>
    <t>Waukee</t>
  </si>
  <si>
    <t>Adel</t>
  </si>
  <si>
    <t>Perry</t>
  </si>
  <si>
    <t>Clive</t>
  </si>
  <si>
    <t>Urbandale</t>
  </si>
  <si>
    <t>Dallas Center</t>
  </si>
  <si>
    <t>Woodward</t>
  </si>
  <si>
    <t>Granger</t>
  </si>
  <si>
    <t>Van Meter</t>
  </si>
  <si>
    <t>Redfield</t>
  </si>
  <si>
    <t>Desoto</t>
  </si>
  <si>
    <t>Dexter</t>
  </si>
  <si>
    <t>Minburn</t>
  </si>
  <si>
    <t>Bouton</t>
  </si>
  <si>
    <t>Linden</t>
  </si>
  <si>
    <t>Bloomfield</t>
  </si>
  <si>
    <t>Drakesville</t>
  </si>
  <si>
    <t>Floris</t>
  </si>
  <si>
    <t>Pulaski</t>
  </si>
  <si>
    <t>Lamoni</t>
  </si>
  <si>
    <t>Decatur City</t>
  </si>
  <si>
    <t>Leon</t>
  </si>
  <si>
    <t>Grand River</t>
  </si>
  <si>
    <t>Davis City</t>
  </si>
  <si>
    <t>Garden Grove</t>
  </si>
  <si>
    <t>Manchester</t>
  </si>
  <si>
    <t>Delhi</t>
  </si>
  <si>
    <t>Hopkinton</t>
  </si>
  <si>
    <t>Earlville</t>
  </si>
  <si>
    <t>Dyersville</t>
  </si>
  <si>
    <t>Ryan</t>
  </si>
  <si>
    <t>Colesburg</t>
  </si>
  <si>
    <t>Dundee</t>
  </si>
  <si>
    <t>Masonville</t>
  </si>
  <si>
    <t>Greeley</t>
  </si>
  <si>
    <t>Burlington</t>
  </si>
  <si>
    <t>West Burlington</t>
  </si>
  <si>
    <t>Mediapolis</t>
  </si>
  <si>
    <t>Danville</t>
  </si>
  <si>
    <t>Middletown</t>
  </si>
  <si>
    <t>Spirit Lake</t>
  </si>
  <si>
    <t>Milford</t>
  </si>
  <si>
    <t>Arnolds Park</t>
  </si>
  <si>
    <t>Okoboji</t>
  </si>
  <si>
    <t>Lake Park</t>
  </si>
  <si>
    <t>Terril</t>
  </si>
  <si>
    <t>Peosta</t>
  </si>
  <si>
    <t>Cascade</t>
  </si>
  <si>
    <t>Epworth</t>
  </si>
  <si>
    <t>Asbury</t>
  </si>
  <si>
    <t>Farley</t>
  </si>
  <si>
    <t>New Vienna</t>
  </si>
  <si>
    <t>Holy Cross</t>
  </si>
  <si>
    <t>Sherrill</t>
  </si>
  <si>
    <t>Durango</t>
  </si>
  <si>
    <t>Bernard</t>
  </si>
  <si>
    <t>Worthington</t>
  </si>
  <si>
    <t>Estherville</t>
  </si>
  <si>
    <t>Armstrong</t>
  </si>
  <si>
    <t>Ringsted</t>
  </si>
  <si>
    <t>Wallingford</t>
  </si>
  <si>
    <t>Oelwein</t>
  </si>
  <si>
    <t>West Union</t>
  </si>
  <si>
    <t>Elgin</t>
  </si>
  <si>
    <t>Clermont</t>
  </si>
  <si>
    <t>Hawkeye</t>
  </si>
  <si>
    <t>Waucoma</t>
  </si>
  <si>
    <t>Maynard</t>
  </si>
  <si>
    <t>Arlington</t>
  </si>
  <si>
    <t>Wadena</t>
  </si>
  <si>
    <t>Charles City</t>
  </si>
  <si>
    <t>Rockford</t>
  </si>
  <si>
    <t>Rudd</t>
  </si>
  <si>
    <t>Marble Rock</t>
  </si>
  <si>
    <t>Hampton</t>
  </si>
  <si>
    <t>Sheffield</t>
  </si>
  <si>
    <t>Latimer</t>
  </si>
  <si>
    <t>Ackley</t>
  </si>
  <si>
    <t>Alexander</t>
  </si>
  <si>
    <t>Geneva</t>
  </si>
  <si>
    <t>Sidney</t>
  </si>
  <si>
    <t>Hamburg</t>
  </si>
  <si>
    <t>Randolph</t>
  </si>
  <si>
    <t>Riverton</t>
  </si>
  <si>
    <t>Tabor</t>
  </si>
  <si>
    <t>Farragut</t>
  </si>
  <si>
    <t>Shenandoah</t>
  </si>
  <si>
    <t>Scranton</t>
  </si>
  <si>
    <t>Grand Junction</t>
  </si>
  <si>
    <t>Paton</t>
  </si>
  <si>
    <t>Churdan</t>
  </si>
  <si>
    <t>Rippey</t>
  </si>
  <si>
    <t>Grundy Center</t>
  </si>
  <si>
    <t>Reinbeck</t>
  </si>
  <si>
    <t>Conrad</t>
  </si>
  <si>
    <t>Dike</t>
  </si>
  <si>
    <t>Wellsburg</t>
  </si>
  <si>
    <t>Beaman</t>
  </si>
  <si>
    <t>Holland</t>
  </si>
  <si>
    <t>Panora</t>
  </si>
  <si>
    <t>Guthrie Center</t>
  </si>
  <si>
    <t>Bayard</t>
  </si>
  <si>
    <t>Casey</t>
  </si>
  <si>
    <t>Jamaica</t>
  </si>
  <si>
    <t>Yale</t>
  </si>
  <si>
    <t>Menlo</t>
  </si>
  <si>
    <t>Bagley</t>
  </si>
  <si>
    <t>Webster City</t>
  </si>
  <si>
    <t>Stratford</t>
  </si>
  <si>
    <t>Ellsworth</t>
  </si>
  <si>
    <t>Williams</t>
  </si>
  <si>
    <t>Stanhope</t>
  </si>
  <si>
    <t>Blairsburg</t>
  </si>
  <si>
    <t>Kamrar</t>
  </si>
  <si>
    <t>Garner</t>
  </si>
  <si>
    <t>Britt</t>
  </si>
  <si>
    <t>Crystal Lake</t>
  </si>
  <si>
    <t>Forest City</t>
  </si>
  <si>
    <t>Kanawha</t>
  </si>
  <si>
    <t>Klemme</t>
  </si>
  <si>
    <t>Corwith</t>
  </si>
  <si>
    <t>Woden</t>
  </si>
  <si>
    <t>Iowa Falls</t>
  </si>
  <si>
    <t>Eldora</t>
  </si>
  <si>
    <t>Alden</t>
  </si>
  <si>
    <t>Radcliffe</t>
  </si>
  <si>
    <t>Hubbard</t>
  </si>
  <si>
    <t>New Providence</t>
  </si>
  <si>
    <t>Steamboat Rock</t>
  </si>
  <si>
    <t>Missouri Valley</t>
  </si>
  <si>
    <t>Woodbine</t>
  </si>
  <si>
    <t>Logan</t>
  </si>
  <si>
    <t>Persia</t>
  </si>
  <si>
    <t>Pisgah</t>
  </si>
  <si>
    <t>Modale</t>
  </si>
  <si>
    <t>Mondamin</t>
  </si>
  <si>
    <t>Mount Pleasant</t>
  </si>
  <si>
    <t>New London</t>
  </si>
  <si>
    <t>Wayland</t>
  </si>
  <si>
    <t>Olds</t>
  </si>
  <si>
    <t>Winfield</t>
  </si>
  <si>
    <t>Salem</t>
  </si>
  <si>
    <t>Mount Union</t>
  </si>
  <si>
    <t>Cresco</t>
  </si>
  <si>
    <t>Elma</t>
  </si>
  <si>
    <t>Riceville</t>
  </si>
  <si>
    <t>Lime Springs</t>
  </si>
  <si>
    <t>Protivin</t>
  </si>
  <si>
    <t>Chester</t>
  </si>
  <si>
    <t>Dakota City</t>
  </si>
  <si>
    <t>Livermore</t>
  </si>
  <si>
    <t>Renwick</t>
  </si>
  <si>
    <t>Gilmore City</t>
  </si>
  <si>
    <t>Bode</t>
  </si>
  <si>
    <t>Rutland</t>
  </si>
  <si>
    <t>Thor</t>
  </si>
  <si>
    <t>Ida Grove</t>
  </si>
  <si>
    <t>Holstein</t>
  </si>
  <si>
    <t>Battle Creek</t>
  </si>
  <si>
    <t>Arthur</t>
  </si>
  <si>
    <t>Galva</t>
  </si>
  <si>
    <t>Williamsburg</t>
  </si>
  <si>
    <t>Marengo</t>
  </si>
  <si>
    <t>Millersburg</t>
  </si>
  <si>
    <t>Victor</t>
  </si>
  <si>
    <t>North English</t>
  </si>
  <si>
    <t>Parnell</t>
  </si>
  <si>
    <t>Ladora</t>
  </si>
  <si>
    <t>Andrew</t>
  </si>
  <si>
    <t>Bellevue</t>
  </si>
  <si>
    <t>Preston</t>
  </si>
  <si>
    <t>Monmouth</t>
  </si>
  <si>
    <t>Sabula</t>
  </si>
  <si>
    <t>Miles</t>
  </si>
  <si>
    <t>Spragueville</t>
  </si>
  <si>
    <t>Springbrook</t>
  </si>
  <si>
    <t>Zwingle</t>
  </si>
  <si>
    <t>Newton</t>
  </si>
  <si>
    <t>Prairie City</t>
  </si>
  <si>
    <t>Colfax</t>
  </si>
  <si>
    <t>Sully</t>
  </si>
  <si>
    <t>Baxter</t>
  </si>
  <si>
    <t>Kellogg</t>
  </si>
  <si>
    <t>Lynnville</t>
  </si>
  <si>
    <t>Mingo</t>
  </si>
  <si>
    <t>Reasnor</t>
  </si>
  <si>
    <t>Mitchellville</t>
  </si>
  <si>
    <t>Fairfield</t>
  </si>
  <si>
    <t>Batavia</t>
  </si>
  <si>
    <t>Lockridge</t>
  </si>
  <si>
    <t>Packwood</t>
  </si>
  <si>
    <t>Libertyville</t>
  </si>
  <si>
    <t>Iowa City</t>
  </si>
  <si>
    <t>Coralville</t>
  </si>
  <si>
    <t>North Liberty</t>
  </si>
  <si>
    <t>Solon</t>
  </si>
  <si>
    <t>Swisher</t>
  </si>
  <si>
    <t>Tiffin</t>
  </si>
  <si>
    <t>Oxford</t>
  </si>
  <si>
    <t>Lone Tree</t>
  </si>
  <si>
    <t>Hills</t>
  </si>
  <si>
    <t>Monticello</t>
  </si>
  <si>
    <t>Anamosa</t>
  </si>
  <si>
    <t>Olin</t>
  </si>
  <si>
    <t>Wyoming</t>
  </si>
  <si>
    <t>Oxford Junction</t>
  </si>
  <si>
    <t>Onslow</t>
  </si>
  <si>
    <t>Martelle</t>
  </si>
  <si>
    <t>Delta</t>
  </si>
  <si>
    <t>Sigourney</t>
  </si>
  <si>
    <t>Keota</t>
  </si>
  <si>
    <t>Hedrick</t>
  </si>
  <si>
    <t>Richland</t>
  </si>
  <si>
    <t>Ollie</t>
  </si>
  <si>
    <t>Keswick</t>
  </si>
  <si>
    <t>South English</t>
  </si>
  <si>
    <t>Harper</t>
  </si>
  <si>
    <t>What Cheer</t>
  </si>
  <si>
    <t>Algona</t>
  </si>
  <si>
    <t>Bancroft</t>
  </si>
  <si>
    <t>West Bend</t>
  </si>
  <si>
    <t>Swea City</t>
  </si>
  <si>
    <t>Whittemore</t>
  </si>
  <si>
    <t>Titonka</t>
  </si>
  <si>
    <t>Wesley</t>
  </si>
  <si>
    <t>Burt</t>
  </si>
  <si>
    <t>Lakota</t>
  </si>
  <si>
    <t>Lone Rock</t>
  </si>
  <si>
    <t>Fenton</t>
  </si>
  <si>
    <t>Ledyard</t>
  </si>
  <si>
    <t>Fort Madison</t>
  </si>
  <si>
    <t>West Point</t>
  </si>
  <si>
    <t>Donnellson</t>
  </si>
  <si>
    <t>Montrose</t>
  </si>
  <si>
    <t>Houghton</t>
  </si>
  <si>
    <t>Cedar Rapids</t>
  </si>
  <si>
    <t>Hiawatha</t>
  </si>
  <si>
    <t>Mount Vernon</t>
  </si>
  <si>
    <t>Center Point</t>
  </si>
  <si>
    <t>Fairfax</t>
  </si>
  <si>
    <t>Lisbon</t>
  </si>
  <si>
    <t>Central City</t>
  </si>
  <si>
    <t>Ely</t>
  </si>
  <si>
    <t>Robins</t>
  </si>
  <si>
    <t>Springville</t>
  </si>
  <si>
    <t>Palo</t>
  </si>
  <si>
    <t>Walker</t>
  </si>
  <si>
    <t>Coggon</t>
  </si>
  <si>
    <t>Alburnett</t>
  </si>
  <si>
    <t>Columbus City</t>
  </si>
  <si>
    <t>Columbus Junction</t>
  </si>
  <si>
    <t>Morning Sun</t>
  </si>
  <si>
    <t>Letts</t>
  </si>
  <si>
    <t>Grandview</t>
  </si>
  <si>
    <t>Chariton</t>
  </si>
  <si>
    <t>Derby</t>
  </si>
  <si>
    <t>Russell</t>
  </si>
  <si>
    <t>Rock Rapids</t>
  </si>
  <si>
    <t>Larchwood</t>
  </si>
  <si>
    <t>Inwood</t>
  </si>
  <si>
    <t>Doon</t>
  </si>
  <si>
    <t>George</t>
  </si>
  <si>
    <t>Lester</t>
  </si>
  <si>
    <t>Alvord</t>
  </si>
  <si>
    <t>Little Rock</t>
  </si>
  <si>
    <t>Winterset</t>
  </si>
  <si>
    <t>Earlham</t>
  </si>
  <si>
    <t>Truro</t>
  </si>
  <si>
    <t>Oskaloosa</t>
  </si>
  <si>
    <t>Eddyville</t>
  </si>
  <si>
    <t>New Sharon</t>
  </si>
  <si>
    <t>Leighton</t>
  </si>
  <si>
    <t>Barnes City</t>
  </si>
  <si>
    <t>Pella</t>
  </si>
  <si>
    <t>Harvey</t>
  </si>
  <si>
    <t>Knoxville</t>
  </si>
  <si>
    <t>Pleasantville</t>
  </si>
  <si>
    <t>Bussey</t>
  </si>
  <si>
    <t>Marshalltown</t>
  </si>
  <si>
    <t>State Center</t>
  </si>
  <si>
    <t>Melbourne</t>
  </si>
  <si>
    <t>Gilman</t>
  </si>
  <si>
    <t>Albion</t>
  </si>
  <si>
    <t>Laurel</t>
  </si>
  <si>
    <t>Haverhill</t>
  </si>
  <si>
    <t>Liscomb</t>
  </si>
  <si>
    <t>Rhodes</t>
  </si>
  <si>
    <t>Glenwood</t>
  </si>
  <si>
    <t>Malvern</t>
  </si>
  <si>
    <t>Emerson</t>
  </si>
  <si>
    <t>Pacific Junction</t>
  </si>
  <si>
    <t>Silver City</t>
  </si>
  <si>
    <t>Hastings</t>
  </si>
  <si>
    <t>Osage</t>
  </si>
  <si>
    <t>St. Ansgar</t>
  </si>
  <si>
    <t>Stacyville</t>
  </si>
  <si>
    <t>Orchard</t>
  </si>
  <si>
    <t>Blencoe</t>
  </si>
  <si>
    <t>Castana</t>
  </si>
  <si>
    <t>Onawa</t>
  </si>
  <si>
    <t>Mapleton</t>
  </si>
  <si>
    <t>Whiting</t>
  </si>
  <si>
    <t>Ute</t>
  </si>
  <si>
    <t>Moorhead</t>
  </si>
  <si>
    <t>Albia</t>
  </si>
  <si>
    <t>Lovilia</t>
  </si>
  <si>
    <t>Melrose</t>
  </si>
  <si>
    <t>Red Oak</t>
  </si>
  <si>
    <t>Villisca</t>
  </si>
  <si>
    <t>Stanton</t>
  </si>
  <si>
    <t>Elliott</t>
  </si>
  <si>
    <t>Blue Grass</t>
  </si>
  <si>
    <t>Fruitland</t>
  </si>
  <si>
    <t>West Liberty</t>
  </si>
  <si>
    <t>Nichols</t>
  </si>
  <si>
    <t>Atalissa</t>
  </si>
  <si>
    <t>Stockton</t>
  </si>
  <si>
    <t>Sheldon</t>
  </si>
  <si>
    <t>Hartley</t>
  </si>
  <si>
    <t>Sanborn</t>
  </si>
  <si>
    <t>Paullina</t>
  </si>
  <si>
    <t>Primghar</t>
  </si>
  <si>
    <t>Sutherland</t>
  </si>
  <si>
    <t>Calumet</t>
  </si>
  <si>
    <t>Sibley</t>
  </si>
  <si>
    <t>Ocheyedan</t>
  </si>
  <si>
    <t>Ashton</t>
  </si>
  <si>
    <t>Melvin</t>
  </si>
  <si>
    <t>Harris</t>
  </si>
  <si>
    <t>Clarinda</t>
  </si>
  <si>
    <t>Essex</t>
  </si>
  <si>
    <t>Braddyville</t>
  </si>
  <si>
    <t>Coin</t>
  </si>
  <si>
    <t>Emmetsburg</t>
  </si>
  <si>
    <t>Graettinger</t>
  </si>
  <si>
    <t>Ruthven</t>
  </si>
  <si>
    <t>Mallard</t>
  </si>
  <si>
    <t>Cylinder</t>
  </si>
  <si>
    <t>Lemars</t>
  </si>
  <si>
    <t>Remsen</t>
  </si>
  <si>
    <t>Kingsley</t>
  </si>
  <si>
    <t>Akron</t>
  </si>
  <si>
    <t>Hinton</t>
  </si>
  <si>
    <t>Sioux City</t>
  </si>
  <si>
    <t>Merrill</t>
  </si>
  <si>
    <t>Westfield</t>
  </si>
  <si>
    <t>Laurens</t>
  </si>
  <si>
    <t>Rolfe</t>
  </si>
  <si>
    <t>Palmer</t>
  </si>
  <si>
    <t>Fonda</t>
  </si>
  <si>
    <t>Havelock</t>
  </si>
  <si>
    <t>Ankeny</t>
  </si>
  <si>
    <t>Johnston</t>
  </si>
  <si>
    <t>Altoona</t>
  </si>
  <si>
    <t>Grimes</t>
  </si>
  <si>
    <t>Pleasant Hill</t>
  </si>
  <si>
    <t>Bondurant</t>
  </si>
  <si>
    <t>Polk City</t>
  </si>
  <si>
    <t>Windsor Heights</t>
  </si>
  <si>
    <t>Runnells</t>
  </si>
  <si>
    <t>Elkhart</t>
  </si>
  <si>
    <t>Carlisle</t>
  </si>
  <si>
    <t>Alleman</t>
  </si>
  <si>
    <t>Council Bluffs</t>
  </si>
  <si>
    <t>Avoca</t>
  </si>
  <si>
    <t>Oakland</t>
  </si>
  <si>
    <t>Crescent</t>
  </si>
  <si>
    <t>Neola</t>
  </si>
  <si>
    <t>Carter Lake</t>
  </si>
  <si>
    <t>Macedonia</t>
  </si>
  <si>
    <t>Underwood</t>
  </si>
  <si>
    <t>Walnut</t>
  </si>
  <si>
    <t>Treynor</t>
  </si>
  <si>
    <t>Carson</t>
  </si>
  <si>
    <t>Minden</t>
  </si>
  <si>
    <t>Grinnell</t>
  </si>
  <si>
    <t>Montezuma</t>
  </si>
  <si>
    <t>Brooklyn</t>
  </si>
  <si>
    <t>Guernsey</t>
  </si>
  <si>
    <t>Malcom</t>
  </si>
  <si>
    <t>Deep River</t>
  </si>
  <si>
    <t>Searsboro</t>
  </si>
  <si>
    <t>Mount Ayr</t>
  </si>
  <si>
    <t>Ellston</t>
  </si>
  <si>
    <t>Diagonal</t>
  </si>
  <si>
    <t>Redding</t>
  </si>
  <si>
    <t>Kellerton</t>
  </si>
  <si>
    <t>Sac City</t>
  </si>
  <si>
    <t>Lake View</t>
  </si>
  <si>
    <t>Odebolt</t>
  </si>
  <si>
    <t>Nemaha</t>
  </si>
  <si>
    <t>Wall Lake</t>
  </si>
  <si>
    <t>Schaller</t>
  </si>
  <si>
    <t>Early</t>
  </si>
  <si>
    <t>Auburn</t>
  </si>
  <si>
    <t>Davenport</t>
  </si>
  <si>
    <t>Bettendorf</t>
  </si>
  <si>
    <t>Eldridge</t>
  </si>
  <si>
    <t>Leclaire</t>
  </si>
  <si>
    <t>Walcott</t>
  </si>
  <si>
    <t>Long Grove</t>
  </si>
  <si>
    <t>Buffalo</t>
  </si>
  <si>
    <t>Princeton</t>
  </si>
  <si>
    <t>New Liberty</t>
  </si>
  <si>
    <t>Donahue</t>
  </si>
  <si>
    <t>Dixon</t>
  </si>
  <si>
    <t>Riverdale</t>
  </si>
  <si>
    <t>Harlan</t>
  </si>
  <si>
    <t>Elk Horn</t>
  </si>
  <si>
    <t>Earling</t>
  </si>
  <si>
    <t>Panama</t>
  </si>
  <si>
    <t>Irwin</t>
  </si>
  <si>
    <t>Defiance</t>
  </si>
  <si>
    <t>Portsmouth</t>
  </si>
  <si>
    <t>Sioux Center</t>
  </si>
  <si>
    <t>Orange City</t>
  </si>
  <si>
    <t>Rock Valley</t>
  </si>
  <si>
    <t>Hull</t>
  </si>
  <si>
    <t>Hawarden</t>
  </si>
  <si>
    <t>Alton</t>
  </si>
  <si>
    <t>Boyden</t>
  </si>
  <si>
    <t>Hospers</t>
  </si>
  <si>
    <t>Ireton</t>
  </si>
  <si>
    <t>Maurice</t>
  </si>
  <si>
    <t>Granville</t>
  </si>
  <si>
    <t>Ames</t>
  </si>
  <si>
    <t>Nevada</t>
  </si>
  <si>
    <t>Story City</t>
  </si>
  <si>
    <t>Huxley</t>
  </si>
  <si>
    <t>Slater</t>
  </si>
  <si>
    <t>Roland</t>
  </si>
  <si>
    <t>Gilbert</t>
  </si>
  <si>
    <t>Maxwell</t>
  </si>
  <si>
    <t>Colo</t>
  </si>
  <si>
    <t>Cambridge</t>
  </si>
  <si>
    <t>Zearing</t>
  </si>
  <si>
    <t>Kelley</t>
  </si>
  <si>
    <t>Collins</t>
  </si>
  <si>
    <t>Toledo</t>
  </si>
  <si>
    <t>Clutier</t>
  </si>
  <si>
    <t>Traer</t>
  </si>
  <si>
    <t>Dysart</t>
  </si>
  <si>
    <t>Gladbrook</t>
  </si>
  <si>
    <t>Chelsea</t>
  </si>
  <si>
    <t>Garwin</t>
  </si>
  <si>
    <t>Elberon</t>
  </si>
  <si>
    <t>Montour</t>
  </si>
  <si>
    <t>Bedford</t>
  </si>
  <si>
    <t>Lenox</t>
  </si>
  <si>
    <t>Clearfield</t>
  </si>
  <si>
    <t>New Market</t>
  </si>
  <si>
    <t>Creston</t>
  </si>
  <si>
    <t>Afton</t>
  </si>
  <si>
    <t>Arispe</t>
  </si>
  <si>
    <t>Lorimor</t>
  </si>
  <si>
    <t>Keosauqua</t>
  </si>
  <si>
    <t>Farmington</t>
  </si>
  <si>
    <t>Milton</t>
  </si>
  <si>
    <t>Bonaparte</t>
  </si>
  <si>
    <t>Cantril</t>
  </si>
  <si>
    <t>Birmingham</t>
  </si>
  <si>
    <t>Stockport</t>
  </si>
  <si>
    <t>Ottumwa</t>
  </si>
  <si>
    <t>Eldon</t>
  </si>
  <si>
    <t>Agency</t>
  </si>
  <si>
    <t>Blakesburg</t>
  </si>
  <si>
    <t>Ackworth</t>
  </si>
  <si>
    <t>Indianola</t>
  </si>
  <si>
    <t>Norwalk</t>
  </si>
  <si>
    <t>New Virginia</t>
  </si>
  <si>
    <t>Milo</t>
  </si>
  <si>
    <t>Cumming</t>
  </si>
  <si>
    <t>Lacona</t>
  </si>
  <si>
    <t>Hartford</t>
  </si>
  <si>
    <t>Martensdale</t>
  </si>
  <si>
    <t>Kalona</t>
  </si>
  <si>
    <t>Riverside</t>
  </si>
  <si>
    <t>Wellman</t>
  </si>
  <si>
    <t>Brighton</t>
  </si>
  <si>
    <t>Ainsworth</t>
  </si>
  <si>
    <t>Crawfordsville</t>
  </si>
  <si>
    <t>West Chester</t>
  </si>
  <si>
    <t>Corydon</t>
  </si>
  <si>
    <t>Seymour</t>
  </si>
  <si>
    <t>Humeston</t>
  </si>
  <si>
    <t>Allerton</t>
  </si>
  <si>
    <t>Promise City</t>
  </si>
  <si>
    <t>Lineville</t>
  </si>
  <si>
    <t>Fort Dodge</t>
  </si>
  <si>
    <t>Gowrie</t>
  </si>
  <si>
    <t>Dayton</t>
  </si>
  <si>
    <t>Badger</t>
  </si>
  <si>
    <t>Clare</t>
  </si>
  <si>
    <t>Callender</t>
  </si>
  <si>
    <t>Lehigh</t>
  </si>
  <si>
    <t>Moorland</t>
  </si>
  <si>
    <t>Duncombe</t>
  </si>
  <si>
    <t>Otho</t>
  </si>
  <si>
    <t>Vincent</t>
  </si>
  <si>
    <t>Lake Mills</t>
  </si>
  <si>
    <t>Buffalo Center</t>
  </si>
  <si>
    <t>Thompson</t>
  </si>
  <si>
    <t>Leland</t>
  </si>
  <si>
    <t>Rake</t>
  </si>
  <si>
    <t>Decorah</t>
  </si>
  <si>
    <t>Calmar</t>
  </si>
  <si>
    <t>Ossian</t>
  </si>
  <si>
    <t>Fort Atkinson</t>
  </si>
  <si>
    <t>Ridgeway</t>
  </si>
  <si>
    <t>Spillville</t>
  </si>
  <si>
    <t>Sergeant Bluff</t>
  </si>
  <si>
    <t>Moville</t>
  </si>
  <si>
    <t>Lawton</t>
  </si>
  <si>
    <t>Correctionville</t>
  </si>
  <si>
    <t>Sloan</t>
  </si>
  <si>
    <t>Anthon</t>
  </si>
  <si>
    <t>Danbury</t>
  </si>
  <si>
    <t>Hornick</t>
  </si>
  <si>
    <t>Salix</t>
  </si>
  <si>
    <t>Pierson</t>
  </si>
  <si>
    <t>Smithland</t>
  </si>
  <si>
    <t>Bronson</t>
  </si>
  <si>
    <t>Cushing</t>
  </si>
  <si>
    <t>Northwood</t>
  </si>
  <si>
    <t>Manly</t>
  </si>
  <si>
    <t>Hanlontown</t>
  </si>
  <si>
    <t>Kensett</t>
  </si>
  <si>
    <t>Fertile</t>
  </si>
  <si>
    <t>Grafton</t>
  </si>
  <si>
    <t>Joice</t>
  </si>
  <si>
    <t>Clarion</t>
  </si>
  <si>
    <t>Belmond</t>
  </si>
  <si>
    <t>Eagle Grove</t>
  </si>
  <si>
    <t>Dows</t>
  </si>
  <si>
    <t>Goldfield</t>
  </si>
  <si>
    <t>Woolstock</t>
  </si>
  <si>
    <t>Retail Sales and Use Tax Quarterly Report</t>
  </si>
  <si>
    <t>SF 2417, passed during the 2018 Legislative session, updated the definition of retailer subject to sales tax in Iowa that effectively will shift most out-of-state retailers from filing under a retailer's use tax permit to filing under a retail sales tax permit. These changes were effective January 1, 2019. Therefore, throughout fiscal year 2019, reported taxable sales in use tax returns will diminish as retailers implement this change. This report has provided taxable sales by business class separately for sales and use tax permit holders, but includes a new table (1A) that combines the two together. It is anticipated that after this transition year, all Department sales and use tax analysis will consider the two together.</t>
  </si>
  <si>
    <t>Effective beginning with the fiscal year 2014 quarterly and annual reports, the Department reassigned approximately 12 percent of retailers after a review of the business class codes assigned to retailers in the sales and use tax database. In addition, the Convenience Stores and Gas Stations business class was moved from the Motor Vehicle group to the Food Dealers group. Because these changes would not be reflected in reports prior to fiscal year 2014, care should be taken when comparing business group data for reports for fiscal year 2014 and later with reports for periods prior to fiscal year 2014.</t>
  </si>
  <si>
    <r>
      <t>Business Class Definition:</t>
    </r>
    <r>
      <rPr>
        <sz val="12"/>
        <rFont val="Arial"/>
        <family val="2"/>
      </rPr>
      <t xml:space="preserve"> The business classification for retail sales activity used by the Department is based on the 2007 North American Industry Classification System (NAICS). The Department attempted to match as closely as possible its four digit business class codes to the NAICS when the system was introduced in 1997.  The two digit NAICS and the first two digits of the Department’s business class codes represent the same 20 general categories of economic activity. However not all business class codes were changed to match NAICS at the four digit level.</t>
    </r>
  </si>
  <si>
    <r>
      <t>Retail Sales Tax Statistics by City</t>
    </r>
    <r>
      <rPr>
        <sz val="12"/>
        <rFont val="Arial"/>
        <family val="2"/>
      </rPr>
      <t>: Table 3 provides retail sales and tax data for all cities in Iowa where at least 10 returns were filed during the quarter. The “Other” category provides data for all cities in each county not satisfying the minimum return count requirements and businesses in the unincorporated area of a county.</t>
    </r>
  </si>
  <si>
    <r>
      <t>Retail Sales Tax Statistics by County and Business Group</t>
    </r>
    <r>
      <rPr>
        <sz val="12"/>
        <rFont val="Arial"/>
        <family val="2"/>
      </rPr>
      <t>: Table 4 provides retail sales and tax data by 12 business groups for each county. Breakouts are provided for each business group within a county where at least 5 or more returns were filed in a fiscal year. An "S", representing "Suppressed", is</t>
    </r>
    <r>
      <rPr>
        <sz val="12"/>
        <color indexed="10"/>
        <rFont val="Arial"/>
        <family val="2"/>
      </rPr>
      <t xml:space="preserve"> </t>
    </r>
    <r>
      <rPr>
        <sz val="12"/>
        <rFont val="Arial"/>
        <family val="2"/>
      </rPr>
      <t>used for any business group that does not have at least 5 returns filed.</t>
    </r>
  </si>
  <si>
    <t>This report covers retail sales and use tax data for taxable sales based on tax returns filed with the Department for the quarter ending December 31, 2021 which is the second quarter in fiscal year 2022. The report includes four tables covering retail sales tax collections by business group compared to the prior year, use tax collections by business group with comparisons to the prior year, retail sales and tax collections by county and city, and retail sales and tax collections by county and business group.  Note that collections under the Water Service Excise Tax, levied beginning July 1, 2018, are included as retail sales in this report.</t>
  </si>
  <si>
    <r>
      <t>Year over Year Retail Sales Tax Statistics:</t>
    </r>
    <r>
      <rPr>
        <sz val="12"/>
        <rFont val="Arial"/>
        <family val="2"/>
      </rPr>
      <t xml:space="preserve"> Table 1 compares return counts, taxable sales, and taxes reported by 12 business groups for the December 2021 quarter compared to the December 2020 quarter.</t>
    </r>
  </si>
  <si>
    <r>
      <t>Use Tax Statistics:</t>
    </r>
    <r>
      <rPr>
        <sz val="12"/>
        <rFont val="Arial"/>
        <family val="2"/>
      </rPr>
      <t xml:space="preserve"> Table 2 compares return counts, taxable sales, and tax data reported by the 12 business groups for the December 2021 quarter compared to the December 2020 quarter for Retailer's Use Tax permits. In addition, aggregate Motor Vehicle Use  and Consumer Use tax data for the December 2021 quarter are also compared to the December 2020 quarter.  The Consumer Use tax data does not include voluntary use tax data.</t>
    </r>
  </si>
  <si>
    <t>December 31, 2021 and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</si>
</sst>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7" formatCode="&quot;$&quot;#,##0.00_);\(&quot;$&quot;#,##0.00\)"/>
    <numFmt numFmtId="164" formatCode="mmmm\ yyyy"/>
    <numFmt numFmtId="165" formatCode="&quot;$&quot;#,##0"/>
  </numFmts>
  <fonts count="17" x14ac:knownFonts="1">
    <font>
      <sz val="12"/>
      <name val="Arial"/>
    </font>
    <font>
      <sz val="10"/>
      <name val="Arial"/>
      <family val="2"/>
    </font>
    <font>
      <sz val="8"/>
      <name val="Arial"/>
      <family val="2"/>
    </font>
    <font>
      <sz val="12"/>
      <name val="Arial"/>
      <family val="2"/>
    </font>
    <font>
      <b/>
      <sz val="11"/>
      <name val="Arial"/>
      <family val="2"/>
    </font>
    <font>
      <b/>
      <sz val="11"/>
      <color indexed="8"/>
      <name val="Arial"/>
      <family val="2"/>
    </font>
    <font>
      <sz val="11"/>
      <name val="Arial"/>
      <family val="2"/>
    </font>
    <font>
      <sz val="11"/>
      <color indexed="8"/>
      <name val="Arial"/>
      <family val="2"/>
    </font>
    <font>
      <sz val="11"/>
      <color theme="1"/>
      <name val="Arial"/>
      <family val="2"/>
    </font>
    <font>
      <sz val="12"/>
      <color theme="1"/>
      <name val="Arial"/>
      <family val="2"/>
    </font>
    <font>
      <sz val="10"/>
      <color theme="1"/>
      <name val="Calibri"/>
      <family val="2"/>
      <scheme val="minor"/>
    </font>
    <font>
      <sz val="10"/>
      <color theme="1"/>
      <name val="Arial"/>
      <family val="2"/>
    </font>
    <font>
      <b/>
      <sz val="10"/>
      <color theme="1"/>
      <name val="Arial"/>
      <family val="2"/>
    </font>
    <font>
      <b/>
      <sz val="10"/>
      <name val="Arial"/>
      <family val="2"/>
    </font>
    <font>
      <sz val="18"/>
      <name val="Arial"/>
      <family val="2"/>
    </font>
    <font>
      <b/>
      <sz val="12"/>
      <name val="Arial"/>
      <family val="2"/>
    </font>
    <font>
      <sz val="12"/>
      <color indexed="10"/>
      <name val="Arial"/>
      <family val="2"/>
    </font>
  </fonts>
  <fills count="3">
    <fill>
      <patternFill patternType="none"/>
    </fill>
    <fill>
      <patternFill patternType="gray125"/>
    </fill>
    <fill>
      <patternFill patternType="solid">
        <fgColor indexed="9"/>
      </patternFill>
    </fill>
  </fills>
  <borders count="2">
    <border>
      <left/>
      <right/>
      <top/>
      <bottom/>
      <diagonal/>
    </border>
    <border>
      <left/>
      <right/>
      <top/>
      <bottom style="thin">
        <color indexed="64"/>
      </bottom>
      <diagonal/>
    </border>
  </borders>
  <cellStyleXfs count="8">
    <xf numFmtId="0" fontId="0" fillId="2" borderId="0"/>
    <xf numFmtId="0" fontId="8" fillId="0" borderId="0"/>
    <xf numFmtId="0" fontId="3" fillId="2" borderId="0"/>
    <xf numFmtId="0" fontId="3" fillId="2" borderId="0"/>
    <xf numFmtId="0" fontId="3" fillId="2" borderId="0"/>
    <xf numFmtId="0" fontId="1" fillId="0" borderId="0"/>
    <xf numFmtId="0" fontId="10" fillId="0" borderId="0"/>
    <xf numFmtId="0" fontId="1" fillId="0" borderId="0"/>
  </cellStyleXfs>
  <cellXfs count="81">
    <xf numFmtId="0" fontId="0" fillId="2" borderId="0" xfId="0" applyNumberFormat="1"/>
    <xf numFmtId="0" fontId="6" fillId="0" borderId="0" xfId="5" applyFont="1" applyFill="1"/>
    <xf numFmtId="0" fontId="6" fillId="0" borderId="0" xfId="5" applyFont="1" applyAlignment="1">
      <alignment horizontal="left"/>
    </xf>
    <xf numFmtId="0" fontId="4" fillId="0" borderId="0" xfId="4" applyNumberFormat="1" applyFont="1" applyFill="1"/>
    <xf numFmtId="0" fontId="6" fillId="0" borderId="0" xfId="4" applyNumberFormat="1" applyFont="1" applyFill="1" applyAlignment="1">
      <alignment horizontal="center"/>
    </xf>
    <xf numFmtId="0" fontId="6" fillId="0" borderId="0" xfId="4" applyNumberFormat="1" applyFont="1" applyFill="1"/>
    <xf numFmtId="5" fontId="6" fillId="0" borderId="0" xfId="4" applyNumberFormat="1" applyFont="1" applyFill="1"/>
    <xf numFmtId="0" fontId="5" fillId="0" borderId="0" xfId="4" applyNumberFormat="1" applyFont="1" applyFill="1"/>
    <xf numFmtId="0" fontId="6" fillId="0" borderId="0" xfId="4" applyNumberFormat="1" applyFont="1" applyFill="1" applyAlignment="1">
      <alignment vertical="top" wrapText="1"/>
    </xf>
    <xf numFmtId="0" fontId="6" fillId="0" borderId="0" xfId="4" applyNumberFormat="1" applyFont="1" applyFill="1" applyAlignment="1">
      <alignment wrapText="1"/>
    </xf>
    <xf numFmtId="0" fontId="4" fillId="0" borderId="0" xfId="4" applyNumberFormat="1" applyFont="1" applyFill="1" applyAlignment="1">
      <alignment horizontal="right"/>
    </xf>
    <xf numFmtId="0" fontId="4" fillId="0" borderId="0" xfId="4" applyNumberFormat="1" applyFont="1" applyFill="1" applyAlignment="1">
      <alignment horizontal="right" wrapText="1"/>
    </xf>
    <xf numFmtId="164" fontId="4" fillId="0" borderId="0" xfId="4" applyNumberFormat="1" applyFont="1" applyFill="1" applyAlignment="1">
      <alignment horizontal="right"/>
    </xf>
    <xf numFmtId="3" fontId="6" fillId="0" borderId="0" xfId="4" applyNumberFormat="1" applyFont="1" applyFill="1"/>
    <xf numFmtId="10" fontId="6" fillId="0" borderId="0" xfId="4" applyNumberFormat="1" applyFont="1" applyFill="1" applyAlignment="1">
      <alignment horizontal="right"/>
    </xf>
    <xf numFmtId="5" fontId="6" fillId="0" borderId="0" xfId="4" applyNumberFormat="1" applyFont="1" applyFill="1" applyAlignment="1">
      <alignment horizontal="right"/>
    </xf>
    <xf numFmtId="37" fontId="6" fillId="0" borderId="0" xfId="4" applyNumberFormat="1" applyFont="1" applyFill="1" applyAlignment="1">
      <alignment horizontal="right"/>
    </xf>
    <xf numFmtId="0" fontId="5" fillId="0" borderId="0" xfId="4" applyNumberFormat="1" applyFont="1" applyFill="1" applyAlignment="1">
      <alignment horizontal="left" wrapText="1"/>
    </xf>
    <xf numFmtId="0" fontId="7" fillId="0" borderId="0" xfId="4" applyNumberFormat="1" applyFont="1" applyFill="1"/>
    <xf numFmtId="0" fontId="7" fillId="0" borderId="0" xfId="4" applyNumberFormat="1" applyFont="1" applyFill="1" applyAlignment="1">
      <alignment horizontal="right"/>
    </xf>
    <xf numFmtId="0" fontId="6" fillId="0" borderId="0" xfId="4" applyFont="1" applyFill="1"/>
    <xf numFmtId="37" fontId="7" fillId="0" borderId="0" xfId="4" applyNumberFormat="1" applyFont="1" applyFill="1"/>
    <xf numFmtId="10" fontId="7" fillId="0" borderId="0" xfId="4" applyNumberFormat="1" applyFont="1" applyFill="1"/>
    <xf numFmtId="5" fontId="7" fillId="0" borderId="0" xfId="4" applyNumberFormat="1" applyFont="1" applyFill="1" applyAlignment="1">
      <alignment horizontal="right"/>
    </xf>
    <xf numFmtId="10" fontId="7" fillId="0" borderId="0" xfId="4" applyNumberFormat="1" applyFont="1" applyFill="1" applyAlignment="1">
      <alignment horizontal="right"/>
    </xf>
    <xf numFmtId="5" fontId="7" fillId="0" borderId="0" xfId="4" applyNumberFormat="1" applyFont="1" applyFill="1"/>
    <xf numFmtId="0" fontId="4" fillId="0" borderId="0" xfId="4" applyFont="1" applyFill="1" applyAlignment="1">
      <alignment horizontal="center"/>
    </xf>
    <xf numFmtId="0" fontId="9" fillId="0" borderId="0" xfId="1" applyFont="1"/>
    <xf numFmtId="0" fontId="6" fillId="0" borderId="0" xfId="2" applyNumberFormat="1" applyFont="1" applyFill="1"/>
    <xf numFmtId="0" fontId="8" fillId="0" borderId="0" xfId="1" applyFont="1"/>
    <xf numFmtId="0" fontId="7" fillId="0" borderId="0" xfId="2" applyNumberFormat="1" applyFont="1" applyFill="1"/>
    <xf numFmtId="0" fontId="4" fillId="0" borderId="0" xfId="2" applyNumberFormat="1" applyFont="1" applyFill="1"/>
    <xf numFmtId="0" fontId="5" fillId="0" borderId="0" xfId="2" applyNumberFormat="1" applyFont="1" applyFill="1"/>
    <xf numFmtId="0" fontId="6" fillId="0" borderId="0" xfId="4" applyNumberFormat="1" applyFont="1" applyFill="1" applyAlignment="1"/>
    <xf numFmtId="0" fontId="5" fillId="0" borderId="0" xfId="4" applyNumberFormat="1" applyFont="1" applyFill="1" applyAlignment="1"/>
    <xf numFmtId="37" fontId="7" fillId="0" borderId="1" xfId="4" applyNumberFormat="1" applyFont="1" applyFill="1" applyBorder="1"/>
    <xf numFmtId="10" fontId="7" fillId="0" borderId="1" xfId="4" applyNumberFormat="1" applyFont="1" applyFill="1" applyBorder="1"/>
    <xf numFmtId="5" fontId="7" fillId="0" borderId="1" xfId="4" applyNumberFormat="1" applyFont="1" applyFill="1" applyBorder="1" applyAlignment="1">
      <alignment horizontal="right"/>
    </xf>
    <xf numFmtId="7" fontId="8" fillId="0" borderId="0" xfId="1" applyNumberFormat="1" applyFont="1"/>
    <xf numFmtId="3" fontId="6" fillId="0" borderId="1" xfId="4" applyNumberFormat="1" applyFont="1" applyFill="1" applyBorder="1"/>
    <xf numFmtId="10" fontId="6" fillId="0" borderId="1" xfId="4" applyNumberFormat="1" applyFont="1" applyFill="1" applyBorder="1" applyAlignment="1">
      <alignment horizontal="right"/>
    </xf>
    <xf numFmtId="5" fontId="6" fillId="0" borderId="1" xfId="4" applyNumberFormat="1" applyFont="1" applyFill="1" applyBorder="1" applyAlignment="1">
      <alignment horizontal="right"/>
    </xf>
    <xf numFmtId="0" fontId="8" fillId="0" borderId="0" xfId="1" applyFont="1" applyFill="1"/>
    <xf numFmtId="7" fontId="8" fillId="0" borderId="0" xfId="1" applyNumberFormat="1" applyFont="1" applyFill="1"/>
    <xf numFmtId="0" fontId="9" fillId="0" borderId="0" xfId="1" applyFont="1" applyFill="1"/>
    <xf numFmtId="0" fontId="5" fillId="0" borderId="0" xfId="4" applyNumberFormat="1" applyFont="1" applyFill="1" applyAlignment="1">
      <alignment horizontal="right" wrapText="1"/>
    </xf>
    <xf numFmtId="0" fontId="11" fillId="0" borderId="0" xfId="6" applyFont="1"/>
    <xf numFmtId="0" fontId="4" fillId="0" borderId="0" xfId="6" applyFont="1" applyAlignment="1">
      <alignment horizontal="center"/>
    </xf>
    <xf numFmtId="0" fontId="4" fillId="0" borderId="0" xfId="6" quotePrefix="1" applyFont="1" applyAlignment="1">
      <alignment horizontal="center"/>
    </xf>
    <xf numFmtId="0" fontId="12" fillId="0" borderId="0" xfId="6" applyFont="1" applyAlignment="1">
      <alignment wrapText="1"/>
    </xf>
    <xf numFmtId="0" fontId="12" fillId="0" borderId="0" xfId="6" applyFont="1" applyAlignment="1">
      <alignment horizontal="left" wrapText="1"/>
    </xf>
    <xf numFmtId="10" fontId="12" fillId="0" borderId="0" xfId="6" applyNumberFormat="1" applyFont="1" applyAlignment="1">
      <alignment horizontal="left" wrapText="1"/>
    </xf>
    <xf numFmtId="3" fontId="11" fillId="0" borderId="0" xfId="6" applyNumberFormat="1" applyFont="1"/>
    <xf numFmtId="165" fontId="11" fillId="0" borderId="0" xfId="6" applyNumberFormat="1" applyFont="1"/>
    <xf numFmtId="10" fontId="11" fillId="0" borderId="0" xfId="6" applyNumberFormat="1" applyFont="1"/>
    <xf numFmtId="0" fontId="12" fillId="0" borderId="0" xfId="6" applyFont="1"/>
    <xf numFmtId="3" fontId="13" fillId="0" borderId="0" xfId="1" applyNumberFormat="1" applyFont="1" applyBorder="1" applyAlignment="1">
      <alignment horizontal="left" wrapText="1"/>
    </xf>
    <xf numFmtId="165" fontId="13" fillId="0" borderId="0" xfId="1" applyNumberFormat="1" applyFont="1" applyAlignment="1">
      <alignment horizontal="left" wrapText="1"/>
    </xf>
    <xf numFmtId="165" fontId="13" fillId="0" borderId="0" xfId="1" applyNumberFormat="1" applyFont="1" applyBorder="1" applyAlignment="1">
      <alignment horizontal="left" wrapText="1"/>
    </xf>
    <xf numFmtId="165" fontId="11" fillId="0" borderId="0" xfId="1" applyNumberFormat="1" applyFont="1" applyBorder="1"/>
    <xf numFmtId="10" fontId="11" fillId="0" borderId="0" xfId="6" applyNumberFormat="1" applyFont="1" applyBorder="1"/>
    <xf numFmtId="0" fontId="11" fillId="0" borderId="0" xfId="6" applyFont="1" applyBorder="1"/>
    <xf numFmtId="0" fontId="14" fillId="2" borderId="0" xfId="2" applyNumberFormat="1" applyFont="1" applyAlignment="1">
      <alignment horizontal="center" vertical="center"/>
    </xf>
    <xf numFmtId="0" fontId="3" fillId="2" borderId="0" xfId="2" applyNumberFormat="1"/>
    <xf numFmtId="164" fontId="14" fillId="2" borderId="0" xfId="2" applyNumberFormat="1" applyFont="1" applyAlignment="1">
      <alignment horizontal="center" vertical="center"/>
    </xf>
    <xf numFmtId="0" fontId="3" fillId="2" borderId="0" xfId="2" applyNumberFormat="1" applyFont="1" applyAlignment="1">
      <alignment horizontal="justify" vertical="center"/>
    </xf>
    <xf numFmtId="0" fontId="15" fillId="2" borderId="0" xfId="2" applyNumberFormat="1" applyFont="1" applyAlignment="1">
      <alignment horizontal="justify" vertical="center"/>
    </xf>
    <xf numFmtId="0" fontId="4" fillId="0" borderId="0" xfId="3" applyNumberFormat="1" applyFont="1" applyFill="1" applyAlignment="1">
      <alignment horizontal="center"/>
    </xf>
    <xf numFmtId="0" fontId="4" fillId="0" borderId="0" xfId="4" applyFont="1" applyFill="1" applyAlignment="1">
      <alignment horizontal="center"/>
    </xf>
    <xf numFmtId="0" fontId="12" fillId="0" borderId="0" xfId="6" applyFont="1" applyFill="1" applyAlignment="1">
      <alignment horizontal="center"/>
    </xf>
    <xf numFmtId="0" fontId="13" fillId="0" borderId="0" xfId="6" applyFont="1" applyAlignment="1">
      <alignment horizontal="center"/>
    </xf>
    <xf numFmtId="0" fontId="1" fillId="0" borderId="0" xfId="3" applyNumberFormat="1" applyFont="1" applyFill="1" applyAlignment="1">
      <alignment horizontal="left" wrapText="1"/>
    </xf>
    <xf numFmtId="0" fontId="4" fillId="0" borderId="0" xfId="2" applyFont="1" applyFill="1" applyAlignment="1">
      <alignment horizontal="center"/>
    </xf>
    <xf numFmtId="0" fontId="4" fillId="0" borderId="0" xfId="6" applyFont="1" applyAlignment="1">
      <alignment horizontal="center"/>
    </xf>
    <xf numFmtId="0" fontId="4" fillId="0" borderId="0" xfId="6" quotePrefix="1" applyFont="1" applyAlignment="1">
      <alignment horizontal="center"/>
    </xf>
    <xf numFmtId="0" fontId="6" fillId="0" borderId="0" xfId="3" applyNumberFormat="1" applyFont="1" applyFill="1" applyAlignment="1">
      <alignment horizontal="left" wrapText="1"/>
    </xf>
    <xf numFmtId="0" fontId="5" fillId="0" borderId="0" xfId="4" applyNumberFormat="1" applyFont="1" applyFill="1" applyAlignment="1">
      <alignment horizontal="center"/>
    </xf>
    <xf numFmtId="3" fontId="6" fillId="0" borderId="0" xfId="4" applyNumberFormat="1" applyFont="1" applyFill="1" applyBorder="1"/>
    <xf numFmtId="165" fontId="6" fillId="0" borderId="0" xfId="4" applyNumberFormat="1" applyFont="1" applyFill="1" applyBorder="1" applyAlignment="1">
      <alignment horizontal="right"/>
    </xf>
    <xf numFmtId="3" fontId="6" fillId="0" borderId="0" xfId="4" applyNumberFormat="1" applyFont="1" applyFill="1" applyBorder="1" applyAlignment="1">
      <alignment horizontal="right"/>
    </xf>
    <xf numFmtId="0" fontId="6" fillId="0" borderId="0" xfId="7" applyFont="1" applyAlignment="1">
      <alignment horizontal="left"/>
    </xf>
  </cellXfs>
  <cellStyles count="8">
    <cellStyle name="Normal" xfId="0" builtinId="0"/>
    <cellStyle name="Normal 2" xfId="1" xr:uid="{00000000-0005-0000-0000-000001000000}"/>
    <cellStyle name="Normal 2 2" xfId="2" xr:uid="{00000000-0005-0000-0000-000002000000}"/>
    <cellStyle name="Normal 3" xfId="6" xr:uid="{C06544A8-2F11-41DB-ACA5-D390E12A1A3B}"/>
    <cellStyle name="Normal_1-Output  Business Groups June 2011" xfId="3" xr:uid="{00000000-0005-0000-0000-000003000000}"/>
    <cellStyle name="Normal_1-Output Business Groups March 2012" xfId="4" xr:uid="{00000000-0005-0000-0000-000004000000}"/>
    <cellStyle name="Normal_2-Output County and City December 2011" xfId="5" xr:uid="{00000000-0005-0000-0000-000005000000}"/>
    <cellStyle name="Normal_2-Output County and City December 2011 2 2" xfId="7" xr:uid="{9A92B759-8E5E-4021-8A6D-B575F0259ACE}"/>
  </cellStyles>
  <dxfs count="3">
    <dxf>
      <border>
        <bottom style="thin">
          <color indexed="64"/>
        </bottom>
      </border>
    </dxf>
    <dxf>
      <border>
        <bottom style="thin">
          <color indexed="64"/>
        </bottom>
      </border>
    </dxf>
    <dxf>
      <border>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3DAD7-62DE-4853-A059-BC774153D132}">
  <dimension ref="A1:A10"/>
  <sheetViews>
    <sheetView workbookViewId="0">
      <selection activeCell="A11" sqref="A11"/>
    </sheetView>
  </sheetViews>
  <sheetFormatPr defaultRowHeight="15" x14ac:dyDescent="0.2"/>
  <cols>
    <col min="1" max="1" width="75.33203125" style="63" customWidth="1"/>
    <col min="2" max="16384" width="8.88671875" style="63"/>
  </cols>
  <sheetData>
    <row r="1" spans="1:1" ht="23.25" x14ac:dyDescent="0.2">
      <c r="A1" s="62" t="s">
        <v>859</v>
      </c>
    </row>
    <row r="2" spans="1:1" ht="23.25" x14ac:dyDescent="0.2">
      <c r="A2" s="64">
        <v>44561</v>
      </c>
    </row>
    <row r="3" spans="1:1" ht="108.75" customHeight="1" x14ac:dyDescent="0.2">
      <c r="A3" s="65" t="s">
        <v>865</v>
      </c>
    </row>
    <row r="4" spans="1:1" ht="122.25" customHeight="1" x14ac:dyDescent="0.2">
      <c r="A4" s="65" t="s">
        <v>860</v>
      </c>
    </row>
    <row r="5" spans="1:1" ht="108" customHeight="1" x14ac:dyDescent="0.2">
      <c r="A5" s="65" t="s">
        <v>861</v>
      </c>
    </row>
    <row r="6" spans="1:1" ht="105.75" x14ac:dyDescent="0.2">
      <c r="A6" s="66" t="s">
        <v>862</v>
      </c>
    </row>
    <row r="7" spans="1:1" ht="49.5" customHeight="1" x14ac:dyDescent="0.2">
      <c r="A7" s="66" t="s">
        <v>866</v>
      </c>
    </row>
    <row r="8" spans="1:1" ht="75.75" x14ac:dyDescent="0.2">
      <c r="A8" s="66" t="s">
        <v>867</v>
      </c>
    </row>
    <row r="9" spans="1:1" ht="69" customHeight="1" x14ac:dyDescent="0.2">
      <c r="A9" s="66" t="s">
        <v>863</v>
      </c>
    </row>
    <row r="10" spans="1:1" ht="80.25" customHeight="1" x14ac:dyDescent="0.2">
      <c r="A10" s="66" t="s">
        <v>864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29"/>
  <sheetViews>
    <sheetView showOutlineSymbols="0" zoomScaleNormal="100" workbookViewId="0">
      <selection activeCell="E29" sqref="E29"/>
    </sheetView>
  </sheetViews>
  <sheetFormatPr defaultColWidth="11.44140625" defaultRowHeight="14.25" x14ac:dyDescent="0.2"/>
  <cols>
    <col min="1" max="1" width="20.77734375" style="5" customWidth="1"/>
    <col min="2" max="3" width="13.5546875" style="5" bestFit="1" customWidth="1"/>
    <col min="4" max="4" width="9.109375" style="5" bestFit="1" customWidth="1"/>
    <col min="5" max="8" width="13.5546875" style="5" bestFit="1" customWidth="1"/>
    <col min="9" max="9" width="7" style="5" bestFit="1" customWidth="1"/>
    <col min="10" max="16384" width="11.44140625" style="5"/>
  </cols>
  <sheetData>
    <row r="1" spans="1:11" s="3" customFormat="1" ht="15" x14ac:dyDescent="0.25">
      <c r="A1" s="67" t="s">
        <v>28</v>
      </c>
      <c r="B1" s="67"/>
      <c r="C1" s="67"/>
      <c r="D1" s="67"/>
      <c r="E1" s="67"/>
      <c r="F1" s="67"/>
      <c r="G1" s="67"/>
      <c r="H1" s="67"/>
      <c r="I1" s="67"/>
    </row>
    <row r="2" spans="1:11" s="3" customFormat="1" ht="15" x14ac:dyDescent="0.25">
      <c r="A2" s="67" t="s">
        <v>18</v>
      </c>
      <c r="B2" s="67"/>
      <c r="C2" s="67"/>
      <c r="D2" s="67"/>
      <c r="E2" s="67"/>
      <c r="F2" s="67"/>
      <c r="G2" s="67"/>
      <c r="H2" s="67"/>
      <c r="I2" s="67"/>
    </row>
    <row r="3" spans="1:11" s="3" customFormat="1" ht="15" x14ac:dyDescent="0.25">
      <c r="A3" s="67" t="s">
        <v>34</v>
      </c>
      <c r="B3" s="67"/>
      <c r="C3" s="67"/>
      <c r="D3" s="67"/>
      <c r="E3" s="67"/>
      <c r="F3" s="67"/>
      <c r="G3" s="67"/>
      <c r="H3" s="67"/>
      <c r="I3" s="67"/>
    </row>
    <row r="4" spans="1:11" x14ac:dyDescent="0.2">
      <c r="H4" s="6"/>
    </row>
    <row r="5" spans="1:11" ht="15" x14ac:dyDescent="0.25">
      <c r="A5" s="7" t="s">
        <v>19</v>
      </c>
      <c r="B5" s="8"/>
      <c r="C5" s="8"/>
      <c r="D5" s="8"/>
      <c r="E5" s="8"/>
      <c r="F5" s="8"/>
      <c r="G5" s="8"/>
      <c r="H5" s="9"/>
      <c r="I5" s="9"/>
    </row>
    <row r="6" spans="1:11" s="3" customFormat="1" ht="15" x14ac:dyDescent="0.25">
      <c r="C6" s="10"/>
      <c r="D6" s="10"/>
      <c r="E6" s="10"/>
      <c r="F6" s="10"/>
      <c r="G6" s="10"/>
      <c r="H6" s="10"/>
      <c r="I6" s="10"/>
    </row>
    <row r="7" spans="1:11" s="3" customFormat="1" ht="30" x14ac:dyDescent="0.25">
      <c r="B7" s="11" t="s">
        <v>13</v>
      </c>
      <c r="C7" s="11" t="s">
        <v>13</v>
      </c>
      <c r="D7" s="11" t="s">
        <v>16</v>
      </c>
      <c r="E7" s="11" t="s">
        <v>27</v>
      </c>
      <c r="F7" s="11" t="s">
        <v>27</v>
      </c>
      <c r="G7" s="11" t="s">
        <v>11</v>
      </c>
      <c r="H7" s="11" t="s">
        <v>11</v>
      </c>
      <c r="I7" s="11" t="s">
        <v>16</v>
      </c>
    </row>
    <row r="8" spans="1:11" s="3" customFormat="1" ht="15" x14ac:dyDescent="0.25">
      <c r="A8" s="3" t="s">
        <v>0</v>
      </c>
      <c r="B8" s="12">
        <v>44166</v>
      </c>
      <c r="C8" s="12">
        <v>44531</v>
      </c>
      <c r="D8" s="10" t="s">
        <v>17</v>
      </c>
      <c r="E8" s="12">
        <f>B8</f>
        <v>44166</v>
      </c>
      <c r="F8" s="12">
        <f>C8</f>
        <v>44531</v>
      </c>
      <c r="G8" s="12">
        <f>E8</f>
        <v>44166</v>
      </c>
      <c r="H8" s="12">
        <f>F8</f>
        <v>44531</v>
      </c>
      <c r="I8" s="10" t="s">
        <v>29</v>
      </c>
    </row>
    <row r="9" spans="1:11" ht="15" x14ac:dyDescent="0.25">
      <c r="B9" s="4"/>
      <c r="D9" s="4"/>
      <c r="E9" s="4"/>
      <c r="F9" s="4"/>
      <c r="K9" s="3"/>
    </row>
    <row r="10" spans="1:11" ht="14.25" customHeight="1" x14ac:dyDescent="0.25">
      <c r="A10" s="5" t="s">
        <v>5</v>
      </c>
      <c r="B10" s="13">
        <v>2180</v>
      </c>
      <c r="C10" s="13">
        <v>2104</v>
      </c>
      <c r="D10" s="14">
        <f t="shared" ref="D10:D21" si="0">(C10/B10)-1</f>
        <v>-3.4862385321100864E-2</v>
      </c>
      <c r="E10" s="15">
        <v>343963238</v>
      </c>
      <c r="F10" s="15">
        <v>408668811</v>
      </c>
      <c r="G10" s="15">
        <v>20637810</v>
      </c>
      <c r="H10" s="15">
        <v>24520102</v>
      </c>
      <c r="I10" s="14">
        <f>(H10/G10)-1</f>
        <v>0.18811550256543685</v>
      </c>
      <c r="K10" s="3"/>
    </row>
    <row r="11" spans="1:11" ht="14.25" customHeight="1" x14ac:dyDescent="0.25">
      <c r="A11" s="5" t="s">
        <v>1</v>
      </c>
      <c r="B11" s="13">
        <v>1481</v>
      </c>
      <c r="C11" s="13">
        <v>1418</v>
      </c>
      <c r="D11" s="14">
        <f t="shared" si="0"/>
        <v>-4.2538825118163426E-2</v>
      </c>
      <c r="E11" s="15">
        <v>969762472</v>
      </c>
      <c r="F11" s="15">
        <v>1051376061</v>
      </c>
      <c r="G11" s="15">
        <v>58185751</v>
      </c>
      <c r="H11" s="15">
        <v>63082564</v>
      </c>
      <c r="I11" s="14">
        <f t="shared" ref="I11:I21" si="1">(H11/G11)-1</f>
        <v>8.4158284731943978E-2</v>
      </c>
      <c r="K11" s="3"/>
    </row>
    <row r="12" spans="1:11" ht="14.25" customHeight="1" x14ac:dyDescent="0.25">
      <c r="A12" s="5" t="s">
        <v>7</v>
      </c>
      <c r="B12" s="13">
        <v>7696</v>
      </c>
      <c r="C12" s="13">
        <v>7533</v>
      </c>
      <c r="D12" s="14">
        <f t="shared" si="0"/>
        <v>-2.1179833679833671E-2</v>
      </c>
      <c r="E12" s="15">
        <v>942426557</v>
      </c>
      <c r="F12" s="15">
        <v>1159153463</v>
      </c>
      <c r="G12" s="15">
        <v>56529881</v>
      </c>
      <c r="H12" s="15">
        <v>69526672</v>
      </c>
      <c r="I12" s="14">
        <f t="shared" si="1"/>
        <v>0.22991010718738281</v>
      </c>
      <c r="K12" s="3"/>
    </row>
    <row r="13" spans="1:11" ht="14.25" customHeight="1" x14ac:dyDescent="0.25">
      <c r="A13" s="5" t="s">
        <v>3</v>
      </c>
      <c r="B13" s="13">
        <v>2677</v>
      </c>
      <c r="C13" s="13">
        <v>2655</v>
      </c>
      <c r="D13" s="14">
        <f t="shared" si="0"/>
        <v>-8.2181546507283931E-3</v>
      </c>
      <c r="E13" s="15">
        <v>639650211</v>
      </c>
      <c r="F13" s="15">
        <v>704281699</v>
      </c>
      <c r="G13" s="15">
        <v>38378662</v>
      </c>
      <c r="H13" s="15">
        <v>42256741</v>
      </c>
      <c r="I13" s="14">
        <f t="shared" si="1"/>
        <v>0.10104779056653923</v>
      </c>
      <c r="K13" s="3"/>
    </row>
    <row r="14" spans="1:11" ht="14.25" customHeight="1" x14ac:dyDescent="0.25">
      <c r="A14" s="5" t="s">
        <v>2</v>
      </c>
      <c r="B14" s="13">
        <v>630</v>
      </c>
      <c r="C14" s="13">
        <v>662</v>
      </c>
      <c r="D14" s="14">
        <f t="shared" si="0"/>
        <v>5.0793650793650835E-2</v>
      </c>
      <c r="E14" s="15">
        <v>1074343890</v>
      </c>
      <c r="F14" s="15">
        <v>1180058001</v>
      </c>
      <c r="G14" s="15">
        <v>64460634</v>
      </c>
      <c r="H14" s="15">
        <v>70803480</v>
      </c>
      <c r="I14" s="14">
        <f t="shared" si="1"/>
        <v>9.8398752950521695E-2</v>
      </c>
      <c r="K14" s="3"/>
    </row>
    <row r="15" spans="1:11" ht="14.25" customHeight="1" x14ac:dyDescent="0.25">
      <c r="A15" s="5" t="s">
        <v>6</v>
      </c>
      <c r="B15" s="13">
        <v>1975</v>
      </c>
      <c r="C15" s="13">
        <v>1922</v>
      </c>
      <c r="D15" s="14">
        <f t="shared" si="0"/>
        <v>-2.6835443037974693E-2</v>
      </c>
      <c r="E15" s="15">
        <v>481059724</v>
      </c>
      <c r="F15" s="15">
        <v>527793163</v>
      </c>
      <c r="G15" s="15">
        <v>28885418</v>
      </c>
      <c r="H15" s="15">
        <v>31667590</v>
      </c>
      <c r="I15" s="14">
        <f t="shared" si="1"/>
        <v>9.6317526026453937E-2</v>
      </c>
      <c r="K15" s="3"/>
    </row>
    <row r="16" spans="1:11" ht="14.25" customHeight="1" x14ac:dyDescent="0.25">
      <c r="A16" s="5" t="s">
        <v>10</v>
      </c>
      <c r="B16" s="13">
        <v>17045</v>
      </c>
      <c r="C16" s="13">
        <v>16656</v>
      </c>
      <c r="D16" s="14">
        <f t="shared" si="0"/>
        <v>-2.2821941918451105E-2</v>
      </c>
      <c r="E16" s="15">
        <v>1294792007</v>
      </c>
      <c r="F16" s="15">
        <v>1435336291</v>
      </c>
      <c r="G16" s="15">
        <v>77688086</v>
      </c>
      <c r="H16" s="15">
        <v>86291882</v>
      </c>
      <c r="I16" s="14">
        <f t="shared" si="1"/>
        <v>0.11074794660277765</v>
      </c>
      <c r="K16" s="3"/>
    </row>
    <row r="17" spans="1:11" ht="14.25" customHeight="1" x14ac:dyDescent="0.25">
      <c r="A17" s="5" t="s">
        <v>4</v>
      </c>
      <c r="B17" s="13">
        <v>2451</v>
      </c>
      <c r="C17" s="13">
        <v>2320</v>
      </c>
      <c r="D17" s="14">
        <f t="shared" si="0"/>
        <v>-5.3447572419420664E-2</v>
      </c>
      <c r="E17" s="15">
        <v>493645791</v>
      </c>
      <c r="F17" s="15">
        <v>553564028</v>
      </c>
      <c r="G17" s="15">
        <v>29618716</v>
      </c>
      <c r="H17" s="15">
        <v>33213778</v>
      </c>
      <c r="I17" s="14">
        <f t="shared" si="1"/>
        <v>0.1213780502841515</v>
      </c>
      <c r="K17" s="3"/>
    </row>
    <row r="18" spans="1:11" ht="14.25" customHeight="1" x14ac:dyDescent="0.25">
      <c r="A18" s="5" t="s">
        <v>9</v>
      </c>
      <c r="B18" s="13">
        <v>37385</v>
      </c>
      <c r="C18" s="13">
        <v>35165</v>
      </c>
      <c r="D18" s="14">
        <f t="shared" si="0"/>
        <v>-5.9382105122375295E-2</v>
      </c>
      <c r="E18" s="15">
        <v>1291622173</v>
      </c>
      <c r="F18" s="15">
        <v>1598158888</v>
      </c>
      <c r="G18" s="15">
        <v>76279169</v>
      </c>
      <c r="H18" s="15">
        <v>94072516</v>
      </c>
      <c r="I18" s="14">
        <f t="shared" si="1"/>
        <v>0.23326613586993838</v>
      </c>
      <c r="K18" s="3"/>
    </row>
    <row r="19" spans="1:11" ht="14.25" customHeight="1" x14ac:dyDescent="0.25">
      <c r="A19" s="5" t="s">
        <v>8</v>
      </c>
      <c r="B19" s="13">
        <v>21350</v>
      </c>
      <c r="C19" s="13">
        <v>19896</v>
      </c>
      <c r="D19" s="14">
        <f t="shared" si="0"/>
        <v>-6.8103044496487075E-2</v>
      </c>
      <c r="E19" s="15">
        <v>1072310742</v>
      </c>
      <c r="F19" s="15">
        <v>1274311596</v>
      </c>
      <c r="G19" s="15">
        <v>64453285</v>
      </c>
      <c r="H19" s="15">
        <v>76479920</v>
      </c>
      <c r="I19" s="14">
        <f t="shared" si="1"/>
        <v>0.1865946010354631</v>
      </c>
      <c r="K19" s="3"/>
    </row>
    <row r="20" spans="1:11" ht="14.25" customHeight="1" x14ac:dyDescent="0.25">
      <c r="A20" s="5" t="s">
        <v>24</v>
      </c>
      <c r="B20" s="13">
        <v>4220</v>
      </c>
      <c r="C20" s="13">
        <v>4055</v>
      </c>
      <c r="D20" s="14">
        <f t="shared" si="0"/>
        <v>-3.9099526066350698E-2</v>
      </c>
      <c r="E20" s="15">
        <v>833409274</v>
      </c>
      <c r="F20" s="15">
        <v>905286106</v>
      </c>
      <c r="G20" s="15">
        <v>49990175</v>
      </c>
      <c r="H20" s="15">
        <v>54382810</v>
      </c>
      <c r="I20" s="14">
        <f t="shared" si="1"/>
        <v>8.7869966448407055E-2</v>
      </c>
      <c r="K20" s="3"/>
    </row>
    <row r="21" spans="1:11" ht="14.25" customHeight="1" x14ac:dyDescent="0.25">
      <c r="A21" s="5" t="s">
        <v>25</v>
      </c>
      <c r="B21" s="39">
        <v>4200</v>
      </c>
      <c r="C21" s="39">
        <v>4046</v>
      </c>
      <c r="D21" s="40">
        <f t="shared" si="0"/>
        <v>-3.6666666666666625E-2</v>
      </c>
      <c r="E21" s="41">
        <v>1172169293</v>
      </c>
      <c r="F21" s="41">
        <v>1270137456</v>
      </c>
      <c r="G21" s="41">
        <v>70330171</v>
      </c>
      <c r="H21" s="41">
        <v>76210899</v>
      </c>
      <c r="I21" s="40">
        <f t="shared" si="1"/>
        <v>8.3616005995492237E-2</v>
      </c>
      <c r="K21" s="3"/>
    </row>
    <row r="22" spans="1:11" ht="14.25" customHeight="1" x14ac:dyDescent="0.25">
      <c r="D22" s="14"/>
      <c r="G22" s="15"/>
      <c r="H22" s="15"/>
      <c r="I22" s="14"/>
      <c r="K22" s="3"/>
    </row>
    <row r="23" spans="1:11" ht="14.25" customHeight="1" x14ac:dyDescent="0.25">
      <c r="A23" s="1" t="s">
        <v>21</v>
      </c>
      <c r="B23" s="13">
        <f>SUM(B10:B21)</f>
        <v>103290</v>
      </c>
      <c r="C23" s="13">
        <f>SUM(C10:C21)</f>
        <v>98432</v>
      </c>
      <c r="D23" s="14">
        <f>(C23/B23)-1</f>
        <v>-4.7032626585342241E-2</v>
      </c>
      <c r="E23" s="15">
        <f>SUM(E10:E22)</f>
        <v>10609155372</v>
      </c>
      <c r="F23" s="15">
        <f>SUM(F10:F22)</f>
        <v>12068125563</v>
      </c>
      <c r="G23" s="15">
        <f>SUM(G10:G21)</f>
        <v>635437758</v>
      </c>
      <c r="H23" s="15">
        <f>SUM(H10:H21)</f>
        <v>722508954</v>
      </c>
      <c r="I23" s="14">
        <f>(H23/G23)-1</f>
        <v>0.13702553067361167</v>
      </c>
      <c r="K23" s="3"/>
    </row>
    <row r="24" spans="1:11" ht="14.25" customHeight="1" x14ac:dyDescent="0.25">
      <c r="B24" s="16"/>
      <c r="C24" s="16"/>
      <c r="D24" s="14"/>
      <c r="E24" s="11"/>
      <c r="F24" s="14"/>
      <c r="G24" s="15"/>
      <c r="H24" s="15"/>
      <c r="I24" s="14"/>
      <c r="K24" s="3"/>
    </row>
    <row r="25" spans="1:11" ht="15" x14ac:dyDescent="0.25">
      <c r="A25" s="2"/>
      <c r="H25" s="14"/>
      <c r="K25" s="3"/>
    </row>
    <row r="26" spans="1:11" ht="15" x14ac:dyDescent="0.25">
      <c r="H26" s="6"/>
      <c r="K26" s="3"/>
    </row>
    <row r="27" spans="1:11" ht="15" x14ac:dyDescent="0.25">
      <c r="H27" s="6"/>
      <c r="K27" s="3"/>
    </row>
    <row r="29" spans="1:11" x14ac:dyDescent="0.2">
      <c r="H29" s="6"/>
    </row>
  </sheetData>
  <mergeCells count="3">
    <mergeCell ref="A1:I1"/>
    <mergeCell ref="A2:I2"/>
    <mergeCell ref="A3:I3"/>
  </mergeCells>
  <phoneticPr fontId="2" type="noConversion"/>
  <printOptions horizontalCentered="1"/>
  <pageMargins left="0.5" right="0.5" top="1" bottom="1" header="0.5" footer="0.5"/>
  <pageSetup scale="59"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29"/>
  <sheetViews>
    <sheetView showOutlineSymbols="0" zoomScaleNormal="100" workbookViewId="0">
      <selection activeCell="G5" sqref="G5"/>
    </sheetView>
  </sheetViews>
  <sheetFormatPr defaultColWidth="11.44140625" defaultRowHeight="14.25" x14ac:dyDescent="0.2"/>
  <cols>
    <col min="1" max="1" width="20.77734375" style="5" customWidth="1"/>
    <col min="2" max="3" width="13.5546875" style="5" bestFit="1" customWidth="1"/>
    <col min="4" max="4" width="9.109375" style="5" bestFit="1" customWidth="1"/>
    <col min="5" max="8" width="13.5546875" style="5" bestFit="1" customWidth="1"/>
    <col min="9" max="9" width="7" style="5" bestFit="1" customWidth="1"/>
    <col min="10" max="16384" width="11.44140625" style="5"/>
  </cols>
  <sheetData>
    <row r="1" spans="1:9" s="3" customFormat="1" ht="15" x14ac:dyDescent="0.25">
      <c r="A1" s="67" t="s">
        <v>30</v>
      </c>
      <c r="B1" s="67"/>
      <c r="C1" s="67"/>
      <c r="D1" s="67"/>
      <c r="E1" s="67"/>
      <c r="F1" s="67"/>
      <c r="G1" s="67"/>
      <c r="H1" s="67"/>
      <c r="I1" s="67"/>
    </row>
    <row r="2" spans="1:9" s="3" customFormat="1" ht="15" x14ac:dyDescent="0.25">
      <c r="A2" s="67" t="s">
        <v>18</v>
      </c>
      <c r="B2" s="67"/>
      <c r="C2" s="67"/>
      <c r="D2" s="67"/>
      <c r="E2" s="67"/>
      <c r="F2" s="67"/>
      <c r="G2" s="67"/>
      <c r="H2" s="67"/>
      <c r="I2" s="67"/>
    </row>
    <row r="3" spans="1:9" s="3" customFormat="1" ht="15" x14ac:dyDescent="0.25">
      <c r="A3" s="67" t="str">
        <f>'Table 1. Retail Sales Tax'!A3:I3</f>
        <v>Quarter Ending December 31, 2021</v>
      </c>
      <c r="B3" s="67"/>
      <c r="C3" s="67"/>
      <c r="D3" s="67"/>
      <c r="E3" s="67"/>
      <c r="F3" s="67"/>
      <c r="G3" s="67"/>
      <c r="H3" s="67"/>
      <c r="I3" s="67"/>
    </row>
    <row r="4" spans="1:9" x14ac:dyDescent="0.2">
      <c r="H4" s="6"/>
    </row>
    <row r="5" spans="1:9" ht="15" x14ac:dyDescent="0.25">
      <c r="A5" s="7" t="s">
        <v>31</v>
      </c>
      <c r="B5" s="8"/>
      <c r="C5" s="8"/>
      <c r="D5" s="8"/>
      <c r="E5" s="8"/>
      <c r="F5" s="8"/>
      <c r="G5" s="8"/>
      <c r="H5" s="9"/>
      <c r="I5" s="9"/>
    </row>
    <row r="6" spans="1:9" s="3" customFormat="1" ht="15" x14ac:dyDescent="0.25">
      <c r="C6" s="10"/>
      <c r="D6" s="10"/>
      <c r="E6" s="10"/>
      <c r="F6" s="10"/>
      <c r="G6" s="10"/>
      <c r="H6" s="10"/>
      <c r="I6" s="10"/>
    </row>
    <row r="7" spans="1:9" s="3" customFormat="1" ht="30" x14ac:dyDescent="0.25">
      <c r="B7" s="11" t="s">
        <v>13</v>
      </c>
      <c r="C7" s="11" t="s">
        <v>13</v>
      </c>
      <c r="D7" s="11" t="s">
        <v>16</v>
      </c>
      <c r="E7" s="11" t="s">
        <v>27</v>
      </c>
      <c r="F7" s="11" t="s">
        <v>27</v>
      </c>
      <c r="G7" s="11" t="s">
        <v>11</v>
      </c>
      <c r="H7" s="11" t="s">
        <v>11</v>
      </c>
      <c r="I7" s="11" t="s">
        <v>16</v>
      </c>
    </row>
    <row r="8" spans="1:9" s="3" customFormat="1" ht="15" x14ac:dyDescent="0.25">
      <c r="A8" s="3" t="s">
        <v>0</v>
      </c>
      <c r="B8" s="12">
        <f>'Table 1. Retail Sales Tax'!B8</f>
        <v>44166</v>
      </c>
      <c r="C8" s="12">
        <f>'Table 1. Retail Sales Tax'!C8</f>
        <v>44531</v>
      </c>
      <c r="D8" s="10" t="s">
        <v>17</v>
      </c>
      <c r="E8" s="12">
        <f>'Table 1. Retail Sales Tax'!E8</f>
        <v>44166</v>
      </c>
      <c r="F8" s="12">
        <f>'Table 1. Retail Sales Tax'!F8</f>
        <v>44531</v>
      </c>
      <c r="G8" s="12">
        <f>'Table 1. Retail Sales Tax'!G8</f>
        <v>44166</v>
      </c>
      <c r="H8" s="12">
        <f>'Table 1. Retail Sales Tax'!H8</f>
        <v>44531</v>
      </c>
      <c r="I8" s="10" t="s">
        <v>29</v>
      </c>
    </row>
    <row r="9" spans="1:9" x14ac:dyDescent="0.2">
      <c r="B9" s="4"/>
      <c r="D9" s="4"/>
      <c r="E9" s="4"/>
      <c r="F9" s="4"/>
    </row>
    <row r="10" spans="1:9" x14ac:dyDescent="0.2">
      <c r="A10" s="5" t="s">
        <v>5</v>
      </c>
      <c r="B10" s="13">
        <f>'Table 1. Retail Sales Tax'!B10+'Table 2. Retail Use Tax'!B10</f>
        <v>2257</v>
      </c>
      <c r="C10" s="13">
        <f>'Table 1. Retail Sales Tax'!C10+'Table 2. Retail Use Tax'!C10</f>
        <v>2173</v>
      </c>
      <c r="D10" s="14">
        <f t="shared" ref="D10:D21" si="0">(C10/B10)-1</f>
        <v>-3.7217545414266695E-2</v>
      </c>
      <c r="E10" s="15">
        <f>'Table 1. Retail Sales Tax'!E10+'Table 2. Retail Use Tax'!E10</f>
        <v>428259378</v>
      </c>
      <c r="F10" s="15">
        <f>'Table 1. Retail Sales Tax'!F10+'Table 2. Retail Use Tax'!F10</f>
        <v>495332412</v>
      </c>
      <c r="G10" s="15">
        <f>'Table 1. Retail Sales Tax'!G10+'Table 2. Retail Use Tax'!G10</f>
        <v>25695576</v>
      </c>
      <c r="H10" s="15">
        <f>'Table 1. Retail Sales Tax'!H10+'Table 2. Retail Use Tax'!H10</f>
        <v>29719918</v>
      </c>
      <c r="I10" s="14">
        <f t="shared" ref="I10:I21" si="1">(H10/G10)-1</f>
        <v>0.15661614279438618</v>
      </c>
    </row>
    <row r="11" spans="1:9" x14ac:dyDescent="0.2">
      <c r="A11" s="5" t="s">
        <v>1</v>
      </c>
      <c r="B11" s="13">
        <f>'Table 1. Retail Sales Tax'!B11+'Table 2. Retail Use Tax'!B11</f>
        <v>1561</v>
      </c>
      <c r="C11" s="13">
        <f>'Table 1. Retail Sales Tax'!C11+'Table 2. Retail Use Tax'!C11</f>
        <v>1500</v>
      </c>
      <c r="D11" s="14">
        <f t="shared" si="0"/>
        <v>-3.9077514413837333E-2</v>
      </c>
      <c r="E11" s="15">
        <f>'Table 1. Retail Sales Tax'!E11+'Table 2. Retail Use Tax'!E11</f>
        <v>997339013</v>
      </c>
      <c r="F11" s="15">
        <f>'Table 1. Retail Sales Tax'!F11+'Table 2. Retail Use Tax'!F11</f>
        <v>1076587604</v>
      </c>
      <c r="G11" s="15">
        <f>'Table 1. Retail Sales Tax'!G11+'Table 2. Retail Use Tax'!G11</f>
        <v>59840343</v>
      </c>
      <c r="H11" s="15">
        <f>'Table 1. Retail Sales Tax'!H11+'Table 2. Retail Use Tax'!H11</f>
        <v>64595257</v>
      </c>
      <c r="I11" s="14">
        <f t="shared" si="1"/>
        <v>7.9460005769017794E-2</v>
      </c>
    </row>
    <row r="12" spans="1:9" x14ac:dyDescent="0.2">
      <c r="A12" s="5" t="s">
        <v>7</v>
      </c>
      <c r="B12" s="13">
        <f>'Table 1. Retail Sales Tax'!B12+'Table 2. Retail Use Tax'!B12</f>
        <v>7723</v>
      </c>
      <c r="C12" s="13">
        <f>'Table 1. Retail Sales Tax'!C12+'Table 2. Retail Use Tax'!C12</f>
        <v>7565</v>
      </c>
      <c r="D12" s="14">
        <f t="shared" si="0"/>
        <v>-2.0458371099313699E-2</v>
      </c>
      <c r="E12" s="15">
        <f>'Table 1. Retail Sales Tax'!E12+'Table 2. Retail Use Tax'!E12</f>
        <v>945930455</v>
      </c>
      <c r="F12" s="15">
        <f>'Table 1. Retail Sales Tax'!F12+'Table 2. Retail Use Tax'!F12</f>
        <v>1162976685</v>
      </c>
      <c r="G12" s="15">
        <f>'Table 1. Retail Sales Tax'!G12+'Table 2. Retail Use Tax'!G12</f>
        <v>56740114</v>
      </c>
      <c r="H12" s="15">
        <f>'Table 1. Retail Sales Tax'!H12+'Table 2. Retail Use Tax'!H12</f>
        <v>69756065</v>
      </c>
      <c r="I12" s="14">
        <f t="shared" si="1"/>
        <v>0.22939592613437476</v>
      </c>
    </row>
    <row r="13" spans="1:9" x14ac:dyDescent="0.2">
      <c r="A13" s="5" t="s">
        <v>3</v>
      </c>
      <c r="B13" s="13">
        <f>'Table 1. Retail Sales Tax'!B13+'Table 2. Retail Use Tax'!B13</f>
        <v>2705</v>
      </c>
      <c r="C13" s="13">
        <f>'Table 1. Retail Sales Tax'!C13+'Table 2. Retail Use Tax'!C13</f>
        <v>2684</v>
      </c>
      <c r="D13" s="14">
        <f t="shared" si="0"/>
        <v>-7.7634011090572663E-3</v>
      </c>
      <c r="E13" s="15">
        <f>'Table 1. Retail Sales Tax'!E13+'Table 2. Retail Use Tax'!E13</f>
        <v>640603720</v>
      </c>
      <c r="F13" s="15">
        <f>'Table 1. Retail Sales Tax'!F13+'Table 2. Retail Use Tax'!F13</f>
        <v>707238481</v>
      </c>
      <c r="G13" s="15">
        <f>'Table 1. Retail Sales Tax'!G13+'Table 2. Retail Use Tax'!G13</f>
        <v>38435874</v>
      </c>
      <c r="H13" s="15">
        <f>'Table 1. Retail Sales Tax'!H13+'Table 2. Retail Use Tax'!H13</f>
        <v>42434148</v>
      </c>
      <c r="I13" s="14">
        <f t="shared" si="1"/>
        <v>0.10402453707700254</v>
      </c>
    </row>
    <row r="14" spans="1:9" x14ac:dyDescent="0.2">
      <c r="A14" s="5" t="s">
        <v>2</v>
      </c>
      <c r="B14" s="13">
        <f>'Table 1. Retail Sales Tax'!B14+'Table 2. Retail Use Tax'!B14</f>
        <v>652</v>
      </c>
      <c r="C14" s="13">
        <f>'Table 1. Retail Sales Tax'!C14+'Table 2. Retail Use Tax'!C14</f>
        <v>681</v>
      </c>
      <c r="D14" s="14">
        <f t="shared" si="0"/>
        <v>4.4478527607362039E-2</v>
      </c>
      <c r="E14" s="15">
        <f>'Table 1. Retail Sales Tax'!E14+'Table 2. Retail Use Tax'!E14</f>
        <v>1179658017</v>
      </c>
      <c r="F14" s="15">
        <f>'Table 1. Retail Sales Tax'!F14+'Table 2. Retail Use Tax'!F14</f>
        <v>1292687509</v>
      </c>
      <c r="G14" s="15">
        <f>'Table 1. Retail Sales Tax'!G14+'Table 2. Retail Use Tax'!G14</f>
        <v>70779481</v>
      </c>
      <c r="H14" s="15">
        <f>'Table 1. Retail Sales Tax'!H14+'Table 2. Retail Use Tax'!H14</f>
        <v>77561250</v>
      </c>
      <c r="I14" s="14">
        <f t="shared" si="1"/>
        <v>9.5815466632200863E-2</v>
      </c>
    </row>
    <row r="15" spans="1:9" x14ac:dyDescent="0.2">
      <c r="A15" s="5" t="s">
        <v>6</v>
      </c>
      <c r="B15" s="13">
        <f>'Table 1. Retail Sales Tax'!B15+'Table 2. Retail Use Tax'!B15</f>
        <v>2080</v>
      </c>
      <c r="C15" s="13">
        <f>'Table 1. Retail Sales Tax'!C15+'Table 2. Retail Use Tax'!C15</f>
        <v>2030</v>
      </c>
      <c r="D15" s="14">
        <f t="shared" si="0"/>
        <v>-2.4038461538461564E-2</v>
      </c>
      <c r="E15" s="15">
        <f>'Table 1. Retail Sales Tax'!E15+'Table 2. Retail Use Tax'!E15</f>
        <v>522230412</v>
      </c>
      <c r="F15" s="15">
        <f>'Table 1. Retail Sales Tax'!F15+'Table 2. Retail Use Tax'!F15</f>
        <v>569978742</v>
      </c>
      <c r="G15" s="15">
        <f>'Table 1. Retail Sales Tax'!G15+'Table 2. Retail Use Tax'!G15</f>
        <v>31355661</v>
      </c>
      <c r="H15" s="15">
        <f>'Table 1. Retail Sales Tax'!H15+'Table 2. Retail Use Tax'!H15</f>
        <v>34198725</v>
      </c>
      <c r="I15" s="14">
        <f t="shared" si="1"/>
        <v>9.0671473964462068E-2</v>
      </c>
    </row>
    <row r="16" spans="1:9" x14ac:dyDescent="0.2">
      <c r="A16" s="5" t="s">
        <v>10</v>
      </c>
      <c r="B16" s="13">
        <f>'Table 1. Retail Sales Tax'!B16+'Table 2. Retail Use Tax'!B16</f>
        <v>32602</v>
      </c>
      <c r="C16" s="13">
        <f>'Table 1. Retail Sales Tax'!C16+'Table 2. Retail Use Tax'!C16</f>
        <v>31611</v>
      </c>
      <c r="D16" s="14">
        <f t="shared" si="0"/>
        <v>-3.0396908165143288E-2</v>
      </c>
      <c r="E16" s="15">
        <f>'Table 1. Retail Sales Tax'!E16+'Table 2. Retail Use Tax'!E16</f>
        <v>2632828040</v>
      </c>
      <c r="F16" s="15">
        <f>'Table 1. Retail Sales Tax'!F16+'Table 2. Retail Use Tax'!F16</f>
        <v>2892870649</v>
      </c>
      <c r="G16" s="15">
        <f>'Table 1. Retail Sales Tax'!G16+'Table 2. Retail Use Tax'!G16</f>
        <v>158002587</v>
      </c>
      <c r="H16" s="15">
        <f>'Table 1. Retail Sales Tax'!H16+'Table 2. Retail Use Tax'!H16</f>
        <v>173743940</v>
      </c>
      <c r="I16" s="14">
        <f t="shared" si="1"/>
        <v>9.9627185218176262E-2</v>
      </c>
    </row>
    <row r="17" spans="1:9" x14ac:dyDescent="0.2">
      <c r="A17" s="5" t="s">
        <v>4</v>
      </c>
      <c r="B17" s="13">
        <f>'Table 1. Retail Sales Tax'!B17+'Table 2. Retail Use Tax'!B17</f>
        <v>2504</v>
      </c>
      <c r="C17" s="13">
        <f>'Table 1. Retail Sales Tax'!C17+'Table 2. Retail Use Tax'!C17</f>
        <v>2377</v>
      </c>
      <c r="D17" s="14">
        <f t="shared" si="0"/>
        <v>-5.0718849840255542E-2</v>
      </c>
      <c r="E17" s="15">
        <f>'Table 1. Retail Sales Tax'!E17+'Table 2. Retail Use Tax'!E17</f>
        <v>499910687</v>
      </c>
      <c r="F17" s="15">
        <f>'Table 1. Retail Sales Tax'!F17+'Table 2. Retail Use Tax'!F17</f>
        <v>561648326</v>
      </c>
      <c r="G17" s="15">
        <f>'Table 1. Retail Sales Tax'!G17+'Table 2. Retail Use Tax'!G17</f>
        <v>29994610</v>
      </c>
      <c r="H17" s="15">
        <f>'Table 1. Retail Sales Tax'!H17+'Table 2. Retail Use Tax'!H17</f>
        <v>33698836</v>
      </c>
      <c r="I17" s="14">
        <f t="shared" si="1"/>
        <v>0.12349638818441044</v>
      </c>
    </row>
    <row r="18" spans="1:9" x14ac:dyDescent="0.2">
      <c r="A18" s="5" t="s">
        <v>9</v>
      </c>
      <c r="B18" s="13">
        <f>'Table 1. Retail Sales Tax'!B18+'Table 2. Retail Use Tax'!B18</f>
        <v>39377</v>
      </c>
      <c r="C18" s="13">
        <f>'Table 1. Retail Sales Tax'!C18+'Table 2. Retail Use Tax'!C18</f>
        <v>37102</v>
      </c>
      <c r="D18" s="14">
        <f t="shared" si="0"/>
        <v>-5.7774843182568536E-2</v>
      </c>
      <c r="E18" s="15">
        <f>'Table 1. Retail Sales Tax'!E18+'Table 2. Retail Use Tax'!E18</f>
        <v>1493495335</v>
      </c>
      <c r="F18" s="15">
        <f>'Table 1. Retail Sales Tax'!F18+'Table 2. Retail Use Tax'!F18</f>
        <v>1825481975</v>
      </c>
      <c r="G18" s="15">
        <f>'Table 1. Retail Sales Tax'!G18+'Table 2. Retail Use Tax'!G18</f>
        <v>88391571</v>
      </c>
      <c r="H18" s="15">
        <f>'Table 1. Retail Sales Tax'!H18+'Table 2. Retail Use Tax'!H18</f>
        <v>107711901</v>
      </c>
      <c r="I18" s="14">
        <f t="shared" si="1"/>
        <v>0.21857661065895062</v>
      </c>
    </row>
    <row r="19" spans="1:9" x14ac:dyDescent="0.2">
      <c r="A19" s="5" t="s">
        <v>8</v>
      </c>
      <c r="B19" s="13">
        <f>'Table 1. Retail Sales Tax'!B19+'Table 2. Retail Use Tax'!B19</f>
        <v>22025</v>
      </c>
      <c r="C19" s="13">
        <f>'Table 1. Retail Sales Tax'!C19+'Table 2. Retail Use Tax'!C19</f>
        <v>20605</v>
      </c>
      <c r="D19" s="14">
        <f t="shared" si="0"/>
        <v>-6.4472190692394959E-2</v>
      </c>
      <c r="E19" s="15">
        <f>'Table 1. Retail Sales Tax'!E19+'Table 2. Retail Use Tax'!E19</f>
        <v>2054970823</v>
      </c>
      <c r="F19" s="15">
        <f>'Table 1. Retail Sales Tax'!F19+'Table 2. Retail Use Tax'!F19</f>
        <v>2308429244</v>
      </c>
      <c r="G19" s="15">
        <f>'Table 1. Retail Sales Tax'!G19+'Table 2. Retail Use Tax'!G19</f>
        <v>123505480</v>
      </c>
      <c r="H19" s="15">
        <f>'Table 1. Retail Sales Tax'!H19+'Table 2. Retail Use Tax'!H19</f>
        <v>138526979</v>
      </c>
      <c r="I19" s="14">
        <f t="shared" si="1"/>
        <v>0.12162617399648989</v>
      </c>
    </row>
    <row r="20" spans="1:9" x14ac:dyDescent="0.2">
      <c r="A20" s="5" t="s">
        <v>24</v>
      </c>
      <c r="B20" s="13">
        <f>'Table 1. Retail Sales Tax'!B20+'Table 2. Retail Use Tax'!B20</f>
        <v>4356</v>
      </c>
      <c r="C20" s="13">
        <f>'Table 1. Retail Sales Tax'!C20+'Table 2. Retail Use Tax'!C20</f>
        <v>4185</v>
      </c>
      <c r="D20" s="14">
        <f t="shared" si="0"/>
        <v>-3.9256198347107474E-2</v>
      </c>
      <c r="E20" s="15">
        <f>'Table 1. Retail Sales Tax'!E20+'Table 2. Retail Use Tax'!E20</f>
        <v>1019624115</v>
      </c>
      <c r="F20" s="15">
        <f>'Table 1. Retail Sales Tax'!F20+'Table 2. Retail Use Tax'!F20</f>
        <v>1093049930</v>
      </c>
      <c r="G20" s="15">
        <f>'Table 1. Retail Sales Tax'!G20+'Table 2. Retail Use Tax'!G20</f>
        <v>61163063</v>
      </c>
      <c r="H20" s="15">
        <f>'Table 1. Retail Sales Tax'!H20+'Table 2. Retail Use Tax'!H20</f>
        <v>65648639</v>
      </c>
      <c r="I20" s="14">
        <f t="shared" si="1"/>
        <v>7.3337988321480863E-2</v>
      </c>
    </row>
    <row r="21" spans="1:9" x14ac:dyDescent="0.2">
      <c r="A21" s="5" t="s">
        <v>25</v>
      </c>
      <c r="B21" s="39">
        <f>'Table 1. Retail Sales Tax'!B21+'Table 2. Retail Use Tax'!B21</f>
        <v>5008</v>
      </c>
      <c r="C21" s="39">
        <f>'Table 1. Retail Sales Tax'!C21+'Table 2. Retail Use Tax'!C21</f>
        <v>4864</v>
      </c>
      <c r="D21" s="40">
        <f t="shared" si="0"/>
        <v>-2.8753993610223683E-2</v>
      </c>
      <c r="E21" s="41">
        <f>'Table 1. Retail Sales Tax'!E21+'Table 2. Retail Use Tax'!E21</f>
        <v>1313949199</v>
      </c>
      <c r="F21" s="41">
        <f>'Table 1. Retail Sales Tax'!F21+'Table 2. Retail Use Tax'!F21</f>
        <v>1417596696</v>
      </c>
      <c r="G21" s="41">
        <f>'Table 1. Retail Sales Tax'!G21+'Table 2. Retail Use Tax'!G21</f>
        <v>78836968</v>
      </c>
      <c r="H21" s="41">
        <f>'Table 1. Retail Sales Tax'!H21+'Table 2. Retail Use Tax'!H21</f>
        <v>85058453</v>
      </c>
      <c r="I21" s="40">
        <f t="shared" si="1"/>
        <v>7.8915832988402101E-2</v>
      </c>
    </row>
    <row r="22" spans="1:9" x14ac:dyDescent="0.2">
      <c r="D22" s="14"/>
      <c r="G22" s="15"/>
      <c r="H22" s="15"/>
      <c r="I22" s="14"/>
    </row>
    <row r="23" spans="1:9" x14ac:dyDescent="0.2">
      <c r="A23" s="1" t="s">
        <v>21</v>
      </c>
      <c r="B23" s="13">
        <f>SUM(B10:B21)</f>
        <v>122850</v>
      </c>
      <c r="C23" s="13">
        <f>SUM(C10:C21)</f>
        <v>117377</v>
      </c>
      <c r="D23" s="14">
        <f>(C23/B23)-1</f>
        <v>-4.4550264550264562E-2</v>
      </c>
      <c r="E23" s="15">
        <f>SUM(E10:E22)</f>
        <v>13728799194</v>
      </c>
      <c r="F23" s="15">
        <f>SUM(F10:F22)</f>
        <v>15403878253</v>
      </c>
      <c r="G23" s="15">
        <f>SUM(G10:G21)</f>
        <v>822741328</v>
      </c>
      <c r="H23" s="15">
        <f>SUM(H10:H21)</f>
        <v>922654111</v>
      </c>
      <c r="I23" s="14">
        <f>(H23/G23)-1</f>
        <v>0.1214388770804522</v>
      </c>
    </row>
    <row r="24" spans="1:9" ht="15" x14ac:dyDescent="0.25">
      <c r="B24" s="16"/>
      <c r="C24" s="16"/>
      <c r="D24" s="14"/>
      <c r="E24" s="11"/>
      <c r="F24" s="14"/>
      <c r="G24" s="15"/>
      <c r="H24" s="15"/>
      <c r="I24" s="14"/>
    </row>
    <row r="25" spans="1:9" x14ac:dyDescent="0.2">
      <c r="A25" s="2"/>
      <c r="F25" s="6"/>
      <c r="H25" s="14"/>
    </row>
    <row r="26" spans="1:9" x14ac:dyDescent="0.2">
      <c r="H26" s="6"/>
    </row>
    <row r="27" spans="1:9" x14ac:dyDescent="0.2">
      <c r="H27" s="6"/>
    </row>
    <row r="29" spans="1:9" x14ac:dyDescent="0.2">
      <c r="H29" s="6"/>
    </row>
  </sheetData>
  <mergeCells count="3">
    <mergeCell ref="A1:I1"/>
    <mergeCell ref="A2:I2"/>
    <mergeCell ref="A3:I3"/>
  </mergeCells>
  <printOptions horizontalCentered="1"/>
  <pageMargins left="0.5" right="0.5" top="1" bottom="1" header="0.5" footer="0.5"/>
  <pageSetup scale="5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V24"/>
  <sheetViews>
    <sheetView showOutlineSymbols="0" zoomScaleNormal="100" workbookViewId="0">
      <selection activeCell="A36" sqref="A36"/>
    </sheetView>
  </sheetViews>
  <sheetFormatPr defaultColWidth="11.44140625" defaultRowHeight="15" x14ac:dyDescent="0.2"/>
  <cols>
    <col min="1" max="1" width="21" style="27" customWidth="1"/>
    <col min="2" max="3" width="13.5546875" style="27" bestFit="1" customWidth="1"/>
    <col min="4" max="4" width="9.33203125" style="27" customWidth="1"/>
    <col min="5" max="8" width="13.5546875" style="27" bestFit="1" customWidth="1"/>
    <col min="9" max="9" width="7" style="27" bestFit="1" customWidth="1"/>
    <col min="10" max="10" width="14.33203125" style="44" customWidth="1"/>
    <col min="11" max="39" width="11.44140625" style="44"/>
    <col min="40" max="16384" width="11.44140625" style="27"/>
  </cols>
  <sheetData>
    <row r="1" spans="1:256" s="31" customFormat="1" x14ac:dyDescent="0.25">
      <c r="A1" s="68" t="s">
        <v>33</v>
      </c>
      <c r="B1" s="68"/>
      <c r="C1" s="68"/>
      <c r="D1" s="68"/>
      <c r="E1" s="68"/>
      <c r="F1" s="68"/>
      <c r="G1" s="68"/>
      <c r="H1" s="68"/>
      <c r="I1" s="68"/>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row>
    <row r="2" spans="1:256" s="31" customFormat="1" x14ac:dyDescent="0.25">
      <c r="A2" s="67" t="s">
        <v>18</v>
      </c>
      <c r="B2" s="67"/>
      <c r="C2" s="67"/>
      <c r="D2" s="67"/>
      <c r="E2" s="67"/>
      <c r="F2" s="67"/>
      <c r="G2" s="67"/>
      <c r="H2" s="67"/>
      <c r="I2" s="67"/>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row>
    <row r="3" spans="1:256" s="31" customFormat="1" x14ac:dyDescent="0.25">
      <c r="A3" s="68" t="str">
        <f>'Table 1A. Retail and Retail Use'!A3:I3</f>
        <v>Quarter Ending December 31, 2021</v>
      </c>
      <c r="B3" s="68"/>
      <c r="C3" s="68"/>
      <c r="D3" s="68"/>
      <c r="E3" s="68"/>
      <c r="F3" s="68"/>
      <c r="G3" s="68"/>
      <c r="H3" s="68"/>
      <c r="I3" s="68"/>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c r="IT3" s="29"/>
    </row>
    <row r="4" spans="1:256" s="31" customFormat="1" x14ac:dyDescent="0.25">
      <c r="A4" s="26"/>
      <c r="B4" s="26"/>
      <c r="C4" s="26"/>
      <c r="D4" s="26"/>
      <c r="E4" s="26"/>
      <c r="F4" s="26"/>
      <c r="G4" s="26"/>
      <c r="H4" s="26"/>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row>
    <row r="5" spans="1:256" s="31" customFormat="1" x14ac:dyDescent="0.25">
      <c r="A5" s="34" t="s">
        <v>20</v>
      </c>
      <c r="B5" s="33"/>
      <c r="C5" s="33"/>
      <c r="D5" s="33"/>
      <c r="E5" s="33"/>
      <c r="F5" s="33"/>
      <c r="G5" s="33"/>
      <c r="H5" s="33"/>
      <c r="I5" s="33"/>
      <c r="J5" s="33"/>
      <c r="K5" s="33"/>
      <c r="L5" s="33"/>
      <c r="M5" s="33"/>
      <c r="N5" s="33"/>
      <c r="O5" s="33"/>
      <c r="P5" s="33"/>
      <c r="Q5" s="33"/>
      <c r="R5" s="33"/>
      <c r="S5" s="33"/>
      <c r="T5" s="33"/>
      <c r="U5" s="42"/>
      <c r="V5" s="42"/>
      <c r="W5" s="42"/>
      <c r="X5" s="42"/>
      <c r="Y5" s="42"/>
      <c r="Z5" s="42"/>
      <c r="AA5" s="42"/>
      <c r="AB5" s="42"/>
      <c r="AC5" s="42"/>
      <c r="AD5" s="42"/>
      <c r="AE5" s="42"/>
      <c r="AF5" s="42"/>
      <c r="AG5" s="42"/>
      <c r="AH5" s="42"/>
      <c r="AI5" s="42"/>
      <c r="AJ5" s="42"/>
      <c r="AK5" s="42"/>
      <c r="AL5" s="42"/>
      <c r="AM5" s="42"/>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c r="IU5" s="29"/>
      <c r="IV5" s="29"/>
    </row>
    <row r="6" spans="1:256" s="31" customFormat="1" x14ac:dyDescent="0.25">
      <c r="A6" s="34"/>
      <c r="B6" s="33"/>
      <c r="C6" s="33"/>
      <c r="D6" s="33"/>
      <c r="E6" s="33"/>
      <c r="F6" s="33"/>
      <c r="G6" s="33"/>
      <c r="H6" s="33"/>
      <c r="I6" s="33"/>
      <c r="J6" s="33"/>
      <c r="K6" s="33"/>
      <c r="L6" s="33"/>
      <c r="M6" s="33"/>
      <c r="N6" s="33"/>
      <c r="O6" s="33"/>
      <c r="P6" s="33"/>
      <c r="Q6" s="33"/>
      <c r="R6" s="33"/>
      <c r="S6" s="33"/>
      <c r="T6" s="33"/>
      <c r="U6" s="42"/>
      <c r="V6" s="42"/>
      <c r="W6" s="42"/>
      <c r="X6" s="42"/>
      <c r="Y6" s="42"/>
      <c r="Z6" s="42"/>
      <c r="AA6" s="42"/>
      <c r="AB6" s="42"/>
      <c r="AC6" s="42"/>
      <c r="AD6" s="42"/>
      <c r="AE6" s="42"/>
      <c r="AF6" s="42"/>
      <c r="AG6" s="42"/>
      <c r="AH6" s="42"/>
      <c r="AI6" s="42"/>
      <c r="AJ6" s="42"/>
      <c r="AK6" s="42"/>
      <c r="AL6" s="42"/>
      <c r="AM6" s="42"/>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c r="IN6" s="29"/>
      <c r="IO6" s="29"/>
      <c r="IP6" s="29"/>
      <c r="IQ6" s="29"/>
      <c r="IR6" s="29"/>
      <c r="IS6" s="29"/>
      <c r="IT6" s="29"/>
      <c r="IU6" s="29"/>
      <c r="IV6" s="29"/>
    </row>
    <row r="7" spans="1:256" s="28" customFormat="1" ht="30" x14ac:dyDescent="0.25">
      <c r="B7" s="11" t="s">
        <v>13</v>
      </c>
      <c r="C7" s="11" t="s">
        <v>13</v>
      </c>
      <c r="D7" s="11" t="s">
        <v>16</v>
      </c>
      <c r="E7" s="11" t="s">
        <v>27</v>
      </c>
      <c r="F7" s="11" t="s">
        <v>27</v>
      </c>
      <c r="G7" s="11" t="s">
        <v>11</v>
      </c>
      <c r="H7" s="11" t="s">
        <v>11</v>
      </c>
      <c r="I7" s="11" t="s">
        <v>16</v>
      </c>
      <c r="J7" s="5"/>
      <c r="K7" s="5"/>
      <c r="L7" s="5"/>
      <c r="M7" s="5"/>
      <c r="N7" s="5"/>
      <c r="O7" s="5"/>
      <c r="P7" s="5"/>
      <c r="Q7" s="5"/>
      <c r="R7" s="5"/>
      <c r="S7" s="5"/>
      <c r="T7" s="5"/>
      <c r="U7" s="42"/>
      <c r="V7" s="42"/>
      <c r="W7" s="42"/>
      <c r="X7" s="42"/>
      <c r="Y7" s="42"/>
      <c r="Z7" s="42"/>
      <c r="AA7" s="42"/>
      <c r="AB7" s="42"/>
      <c r="AC7" s="42"/>
      <c r="AD7" s="42"/>
      <c r="AE7" s="42"/>
      <c r="AF7" s="42"/>
      <c r="AG7" s="42"/>
      <c r="AH7" s="42"/>
      <c r="AI7" s="42"/>
      <c r="AJ7" s="42"/>
      <c r="AK7" s="42"/>
      <c r="AL7" s="42"/>
      <c r="AM7" s="42"/>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c r="HL7" s="29"/>
      <c r="HM7" s="29"/>
      <c r="HN7" s="29"/>
      <c r="HO7" s="29"/>
      <c r="HP7" s="29"/>
      <c r="HQ7" s="29"/>
      <c r="HR7" s="29"/>
      <c r="HS7" s="29"/>
      <c r="HT7" s="29"/>
      <c r="HU7" s="29"/>
      <c r="HV7" s="29"/>
      <c r="HW7" s="29"/>
      <c r="HX7" s="29"/>
      <c r="HY7" s="29"/>
      <c r="HZ7" s="29"/>
      <c r="IA7" s="29"/>
      <c r="IB7" s="29"/>
      <c r="IC7" s="29"/>
      <c r="ID7" s="29"/>
      <c r="IE7" s="29"/>
      <c r="IF7" s="29"/>
      <c r="IG7" s="29"/>
      <c r="IH7" s="29"/>
      <c r="II7" s="29"/>
      <c r="IJ7" s="29"/>
      <c r="IK7" s="29"/>
      <c r="IL7" s="29"/>
      <c r="IM7" s="29"/>
      <c r="IN7" s="29"/>
      <c r="IO7" s="29"/>
      <c r="IP7" s="29"/>
      <c r="IQ7" s="29"/>
      <c r="IR7" s="29"/>
      <c r="IS7" s="29"/>
      <c r="IT7" s="29"/>
      <c r="IU7" s="29"/>
      <c r="IV7" s="29"/>
    </row>
    <row r="8" spans="1:256" s="31" customFormat="1" ht="13.5" customHeight="1" x14ac:dyDescent="0.25">
      <c r="A8" s="3" t="s">
        <v>0</v>
      </c>
      <c r="B8" s="12">
        <f>'Table 1. Retail Sales Tax'!B8</f>
        <v>44166</v>
      </c>
      <c r="C8" s="12">
        <f>'Table 1. Retail Sales Tax'!C8</f>
        <v>44531</v>
      </c>
      <c r="D8" s="10" t="s">
        <v>17</v>
      </c>
      <c r="E8" s="12">
        <f>B8</f>
        <v>44166</v>
      </c>
      <c r="F8" s="12">
        <f>C8</f>
        <v>44531</v>
      </c>
      <c r="G8" s="12">
        <f>E8</f>
        <v>44166</v>
      </c>
      <c r="H8" s="12">
        <f>F8</f>
        <v>44531</v>
      </c>
      <c r="I8" s="11" t="s">
        <v>32</v>
      </c>
      <c r="J8" s="17"/>
      <c r="K8" s="11"/>
      <c r="L8" s="11"/>
      <c r="M8" s="11"/>
      <c r="N8" s="17"/>
      <c r="O8" s="11"/>
      <c r="P8" s="11"/>
      <c r="Q8" s="11"/>
      <c r="R8" s="17"/>
      <c r="S8" s="11"/>
      <c r="T8" s="17"/>
      <c r="U8" s="11"/>
      <c r="V8" s="42"/>
      <c r="W8" s="42"/>
      <c r="X8" s="42"/>
      <c r="Y8" s="42"/>
      <c r="Z8" s="42"/>
      <c r="AA8" s="42"/>
      <c r="AB8" s="42"/>
      <c r="AC8" s="42"/>
      <c r="AD8" s="42"/>
      <c r="AE8" s="42"/>
      <c r="AF8" s="42"/>
      <c r="AG8" s="42"/>
      <c r="AH8" s="42"/>
      <c r="AI8" s="42"/>
      <c r="AJ8" s="42"/>
      <c r="AK8" s="42"/>
      <c r="AL8" s="42"/>
      <c r="AM8" s="42"/>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c r="IU8" s="29"/>
      <c r="IV8" s="29"/>
    </row>
    <row r="9" spans="1:256" s="31" customFormat="1" x14ac:dyDescent="0.25">
      <c r="A9" s="3"/>
      <c r="B9" s="12"/>
      <c r="C9" s="12"/>
      <c r="D9" s="12"/>
      <c r="E9" s="12"/>
      <c r="F9" s="12"/>
      <c r="G9" s="17"/>
      <c r="H9" s="17"/>
      <c r="I9" s="10"/>
      <c r="J9" s="17"/>
      <c r="K9" s="12"/>
      <c r="L9" s="10"/>
      <c r="M9" s="12"/>
      <c r="N9" s="17"/>
      <c r="O9" s="10"/>
      <c r="P9" s="10"/>
      <c r="Q9" s="12"/>
      <c r="R9" s="17"/>
      <c r="S9" s="12"/>
      <c r="T9" s="17"/>
      <c r="U9" s="10"/>
      <c r="V9" s="42"/>
      <c r="W9" s="42"/>
      <c r="X9" s="42"/>
      <c r="Y9" s="42"/>
      <c r="Z9" s="42"/>
      <c r="AA9" s="42"/>
      <c r="AB9" s="42"/>
      <c r="AC9" s="42"/>
      <c r="AD9" s="42"/>
      <c r="AE9" s="42"/>
      <c r="AF9" s="42"/>
      <c r="AG9" s="42"/>
      <c r="AH9" s="42"/>
      <c r="AI9" s="42"/>
      <c r="AJ9" s="42"/>
      <c r="AK9" s="42"/>
      <c r="AL9" s="42"/>
      <c r="AM9" s="42"/>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c r="IU9" s="29"/>
      <c r="IV9" s="29"/>
    </row>
    <row r="10" spans="1:256" s="28" customFormat="1" ht="14.25" x14ac:dyDescent="0.2">
      <c r="A10" s="20" t="s">
        <v>5</v>
      </c>
      <c r="B10" s="21">
        <v>77</v>
      </c>
      <c r="C10" s="21">
        <v>69</v>
      </c>
      <c r="D10" s="22">
        <f>C10/B10-1</f>
        <v>-0.10389610389610393</v>
      </c>
      <c r="E10" s="23">
        <v>84296140</v>
      </c>
      <c r="F10" s="23">
        <v>86663601</v>
      </c>
      <c r="G10" s="23">
        <v>5057766</v>
      </c>
      <c r="H10" s="23">
        <v>5199816</v>
      </c>
      <c r="I10" s="22">
        <f>H10/G10-1</f>
        <v>2.8085522343263891E-2</v>
      </c>
      <c r="J10" s="43"/>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N10" s="29"/>
      <c r="HO10" s="29"/>
      <c r="HP10" s="29"/>
      <c r="HQ10" s="29"/>
      <c r="HR10" s="29"/>
      <c r="HS10" s="29"/>
      <c r="HT10" s="29"/>
      <c r="HU10" s="29"/>
      <c r="HV10" s="29"/>
      <c r="HW10" s="29"/>
      <c r="HX10" s="29"/>
      <c r="HY10" s="29"/>
      <c r="HZ10" s="29"/>
      <c r="IA10" s="29"/>
      <c r="IB10" s="29"/>
      <c r="IC10" s="29"/>
      <c r="ID10" s="29"/>
      <c r="IE10" s="29"/>
      <c r="IF10" s="29"/>
      <c r="IG10" s="29"/>
      <c r="IH10" s="29"/>
      <c r="II10" s="29"/>
      <c r="IJ10" s="29"/>
      <c r="IK10" s="29"/>
      <c r="IL10" s="29"/>
      <c r="IM10" s="29"/>
      <c r="IN10" s="29"/>
      <c r="IO10" s="29"/>
      <c r="IP10" s="29"/>
      <c r="IQ10" s="29"/>
      <c r="IR10" s="29"/>
      <c r="IS10" s="29"/>
      <c r="IT10" s="29"/>
    </row>
    <row r="11" spans="1:256" s="28" customFormat="1" ht="14.25" x14ac:dyDescent="0.2">
      <c r="A11" s="20" t="s">
        <v>1</v>
      </c>
      <c r="B11" s="21">
        <v>80</v>
      </c>
      <c r="C11" s="21">
        <v>82</v>
      </c>
      <c r="D11" s="22">
        <f t="shared" ref="D11:D23" si="0">C11/B11-1</f>
        <v>2.4999999999999911E-2</v>
      </c>
      <c r="E11" s="23">
        <v>27576541</v>
      </c>
      <c r="F11" s="23">
        <v>25211543</v>
      </c>
      <c r="G11" s="23">
        <v>1654592</v>
      </c>
      <c r="H11" s="23">
        <v>1512693</v>
      </c>
      <c r="I11" s="22">
        <f t="shared" ref="I11:I23" si="1">H11/G11-1</f>
        <v>-8.5760719258886731E-2</v>
      </c>
      <c r="J11" s="43"/>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row>
    <row r="12" spans="1:256" s="28" customFormat="1" ht="14.25" x14ac:dyDescent="0.2">
      <c r="A12" s="20" t="s">
        <v>7</v>
      </c>
      <c r="B12" s="21">
        <v>27</v>
      </c>
      <c r="C12" s="21">
        <v>32</v>
      </c>
      <c r="D12" s="22">
        <f t="shared" si="0"/>
        <v>0.18518518518518512</v>
      </c>
      <c r="E12" s="23">
        <v>3503898</v>
      </c>
      <c r="F12" s="23">
        <v>3823222</v>
      </c>
      <c r="G12" s="23">
        <v>210233</v>
      </c>
      <c r="H12" s="23">
        <v>229393</v>
      </c>
      <c r="I12" s="22">
        <f t="shared" si="1"/>
        <v>9.1136976592637753E-2</v>
      </c>
      <c r="J12" s="43"/>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row>
    <row r="13" spans="1:256" s="28" customFormat="1" ht="14.25" x14ac:dyDescent="0.2">
      <c r="A13" s="20" t="s">
        <v>3</v>
      </c>
      <c r="B13" s="21">
        <v>28</v>
      </c>
      <c r="C13" s="21">
        <v>29</v>
      </c>
      <c r="D13" s="22">
        <f t="shared" si="0"/>
        <v>3.5714285714285809E-2</v>
      </c>
      <c r="E13" s="23">
        <v>953509</v>
      </c>
      <c r="F13" s="23">
        <v>2956782</v>
      </c>
      <c r="G13" s="23">
        <v>57212</v>
      </c>
      <c r="H13" s="23">
        <v>177407</v>
      </c>
      <c r="I13" s="22">
        <f t="shared" si="1"/>
        <v>2.100870446759421</v>
      </c>
      <c r="J13" s="43"/>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c r="HD13" s="29"/>
      <c r="HE13" s="29"/>
      <c r="HF13" s="29"/>
      <c r="HG13" s="29"/>
      <c r="HH13" s="29"/>
      <c r="HI13" s="29"/>
      <c r="HJ13" s="29"/>
      <c r="HK13" s="29"/>
      <c r="HL13" s="29"/>
      <c r="HM13" s="29"/>
      <c r="HN13" s="29"/>
      <c r="HO13" s="29"/>
      <c r="HP13" s="29"/>
      <c r="HQ13" s="29"/>
      <c r="HR13" s="29"/>
      <c r="HS13" s="29"/>
      <c r="HT13" s="29"/>
      <c r="HU13" s="29"/>
      <c r="HV13" s="29"/>
      <c r="HW13" s="29"/>
      <c r="HX13" s="29"/>
      <c r="HY13" s="29"/>
      <c r="HZ13" s="29"/>
      <c r="IA13" s="29"/>
      <c r="IB13" s="29"/>
      <c r="IC13" s="29"/>
      <c r="ID13" s="29"/>
      <c r="IE13" s="29"/>
      <c r="IF13" s="29"/>
      <c r="IG13" s="29"/>
      <c r="IH13" s="29"/>
      <c r="II13" s="29"/>
      <c r="IJ13" s="29"/>
      <c r="IK13" s="29"/>
      <c r="IL13" s="29"/>
      <c r="IM13" s="29"/>
      <c r="IN13" s="29"/>
      <c r="IO13" s="29"/>
      <c r="IP13" s="29"/>
      <c r="IQ13" s="29"/>
      <c r="IR13" s="29"/>
      <c r="IS13" s="29"/>
      <c r="IT13" s="29"/>
    </row>
    <row r="14" spans="1:256" s="28" customFormat="1" ht="14.25" x14ac:dyDescent="0.2">
      <c r="A14" s="20" t="s">
        <v>2</v>
      </c>
      <c r="B14" s="21">
        <v>22</v>
      </c>
      <c r="C14" s="21">
        <v>19</v>
      </c>
      <c r="D14" s="22">
        <f t="shared" si="0"/>
        <v>-0.13636363636363635</v>
      </c>
      <c r="E14" s="23">
        <v>105314127</v>
      </c>
      <c r="F14" s="23">
        <v>112629508</v>
      </c>
      <c r="G14" s="23">
        <v>6318847</v>
      </c>
      <c r="H14" s="23">
        <v>6757770</v>
      </c>
      <c r="I14" s="22">
        <f t="shared" si="1"/>
        <v>6.9462514284647225E-2</v>
      </c>
      <c r="J14" s="43"/>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29"/>
      <c r="IL14" s="29"/>
      <c r="IM14" s="29"/>
      <c r="IN14" s="29"/>
      <c r="IO14" s="29"/>
      <c r="IP14" s="29"/>
      <c r="IQ14" s="29"/>
      <c r="IR14" s="29"/>
      <c r="IS14" s="29"/>
      <c r="IT14" s="29"/>
    </row>
    <row r="15" spans="1:256" s="28" customFormat="1" ht="14.25" x14ac:dyDescent="0.2">
      <c r="A15" s="20" t="s">
        <v>6</v>
      </c>
      <c r="B15" s="21">
        <v>105</v>
      </c>
      <c r="C15" s="21">
        <v>108</v>
      </c>
      <c r="D15" s="22">
        <f t="shared" si="0"/>
        <v>2.857142857142847E-2</v>
      </c>
      <c r="E15" s="23">
        <v>41170688</v>
      </c>
      <c r="F15" s="23">
        <v>42185579</v>
      </c>
      <c r="G15" s="23">
        <v>2470243</v>
      </c>
      <c r="H15" s="23">
        <v>2531135</v>
      </c>
      <c r="I15" s="22">
        <f t="shared" si="1"/>
        <v>2.4650206477662362E-2</v>
      </c>
      <c r="J15" s="43"/>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c r="HL15" s="29"/>
      <c r="HM15" s="29"/>
      <c r="HN15" s="29"/>
      <c r="HO15" s="29"/>
      <c r="HP15" s="29"/>
      <c r="HQ15" s="29"/>
      <c r="HR15" s="29"/>
      <c r="HS15" s="29"/>
      <c r="HT15" s="29"/>
      <c r="HU15" s="29"/>
      <c r="HV15" s="29"/>
      <c r="HW15" s="29"/>
      <c r="HX15" s="29"/>
      <c r="HY15" s="29"/>
      <c r="HZ15" s="29"/>
      <c r="IA15" s="29"/>
      <c r="IB15" s="29"/>
      <c r="IC15" s="29"/>
      <c r="ID15" s="29"/>
      <c r="IE15" s="29"/>
      <c r="IF15" s="29"/>
      <c r="IG15" s="29"/>
      <c r="IH15" s="29"/>
      <c r="II15" s="29"/>
      <c r="IJ15" s="29"/>
      <c r="IK15" s="29"/>
      <c r="IL15" s="29"/>
      <c r="IM15" s="29"/>
      <c r="IN15" s="29"/>
      <c r="IO15" s="29"/>
      <c r="IP15" s="29"/>
      <c r="IQ15" s="29"/>
      <c r="IR15" s="29"/>
      <c r="IS15" s="29"/>
      <c r="IT15" s="29"/>
    </row>
    <row r="16" spans="1:256" s="28" customFormat="1" ht="14.25" x14ac:dyDescent="0.2">
      <c r="A16" s="20" t="s">
        <v>10</v>
      </c>
      <c r="B16" s="21">
        <v>15557</v>
      </c>
      <c r="C16" s="21">
        <v>14955</v>
      </c>
      <c r="D16" s="22">
        <f t="shared" si="0"/>
        <v>-3.8696406762229185E-2</v>
      </c>
      <c r="E16" s="23">
        <v>1338036033</v>
      </c>
      <c r="F16" s="23">
        <v>1457534358</v>
      </c>
      <c r="G16" s="23">
        <v>80314501</v>
      </c>
      <c r="H16" s="23">
        <v>87452058</v>
      </c>
      <c r="I16" s="22">
        <f t="shared" si="1"/>
        <v>8.8870090844491489E-2</v>
      </c>
      <c r="J16" s="43"/>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29"/>
      <c r="FJ16" s="29"/>
      <c r="FK16" s="29"/>
      <c r="FL16" s="29"/>
      <c r="FM16" s="29"/>
      <c r="FN16" s="29"/>
      <c r="FO16" s="29"/>
      <c r="FP16" s="29"/>
      <c r="FQ16" s="29"/>
      <c r="FR16" s="29"/>
      <c r="FS16" s="29"/>
      <c r="FT16" s="29"/>
      <c r="FU16" s="29"/>
      <c r="FV16" s="29"/>
      <c r="FW16" s="29"/>
      <c r="FX16" s="29"/>
      <c r="FY16" s="29"/>
      <c r="FZ16" s="29"/>
      <c r="GA16" s="29"/>
      <c r="GB16" s="29"/>
      <c r="GC16" s="29"/>
      <c r="GD16" s="29"/>
      <c r="GE16" s="29"/>
      <c r="GF16" s="29"/>
      <c r="GG16" s="29"/>
      <c r="GH16" s="29"/>
      <c r="GI16" s="29"/>
      <c r="GJ16" s="29"/>
      <c r="GK16" s="29"/>
      <c r="GL16" s="29"/>
      <c r="GM16" s="29"/>
      <c r="GN16" s="29"/>
      <c r="GO16" s="29"/>
      <c r="GP16" s="29"/>
      <c r="GQ16" s="29"/>
      <c r="GR16" s="29"/>
      <c r="GS16" s="29"/>
      <c r="GT16" s="29"/>
      <c r="GU16" s="29"/>
      <c r="GV16" s="29"/>
      <c r="GW16" s="29"/>
      <c r="GX16" s="29"/>
      <c r="GY16" s="29"/>
      <c r="GZ16" s="29"/>
      <c r="HA16" s="29"/>
      <c r="HB16" s="29"/>
      <c r="HC16" s="29"/>
      <c r="HD16" s="29"/>
      <c r="HE16" s="29"/>
      <c r="HF16" s="29"/>
      <c r="HG16" s="29"/>
      <c r="HH16" s="29"/>
      <c r="HI16" s="29"/>
      <c r="HJ16" s="29"/>
      <c r="HK16" s="29"/>
      <c r="HL16" s="29"/>
      <c r="HM16" s="29"/>
      <c r="HN16" s="29"/>
      <c r="HO16" s="29"/>
      <c r="HP16" s="29"/>
      <c r="HQ16" s="29"/>
      <c r="HR16" s="29"/>
      <c r="HS16" s="29"/>
      <c r="HT16" s="29"/>
      <c r="HU16" s="29"/>
      <c r="HV16" s="29"/>
      <c r="HW16" s="29"/>
      <c r="HX16" s="29"/>
      <c r="HY16" s="29"/>
      <c r="HZ16" s="29"/>
      <c r="IA16" s="29"/>
      <c r="IB16" s="29"/>
      <c r="IC16" s="29"/>
      <c r="ID16" s="29"/>
      <c r="IE16" s="29"/>
      <c r="IF16" s="29"/>
      <c r="IG16" s="29"/>
      <c r="IH16" s="29"/>
      <c r="II16" s="29"/>
      <c r="IJ16" s="29"/>
      <c r="IK16" s="29"/>
      <c r="IL16" s="29"/>
      <c r="IM16" s="29"/>
      <c r="IN16" s="29"/>
      <c r="IO16" s="29"/>
      <c r="IP16" s="29"/>
      <c r="IQ16" s="29"/>
      <c r="IR16" s="29"/>
      <c r="IS16" s="29"/>
      <c r="IT16" s="29"/>
    </row>
    <row r="17" spans="1:254" s="28" customFormat="1" ht="14.25" x14ac:dyDescent="0.2">
      <c r="A17" s="20" t="s">
        <v>4</v>
      </c>
      <c r="B17" s="21">
        <v>53</v>
      </c>
      <c r="C17" s="21">
        <v>57</v>
      </c>
      <c r="D17" s="22">
        <f t="shared" si="0"/>
        <v>7.547169811320753E-2</v>
      </c>
      <c r="E17" s="23">
        <v>6264896</v>
      </c>
      <c r="F17" s="23">
        <v>8084298</v>
      </c>
      <c r="G17" s="23">
        <v>375894</v>
      </c>
      <c r="H17" s="23">
        <v>485058</v>
      </c>
      <c r="I17" s="22">
        <f t="shared" si="1"/>
        <v>0.29041165860588358</v>
      </c>
      <c r="J17" s="43"/>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c r="HV17" s="29"/>
      <c r="HW17" s="29"/>
      <c r="HX17" s="29"/>
      <c r="HY17" s="29"/>
      <c r="HZ17" s="29"/>
      <c r="IA17" s="29"/>
      <c r="IB17" s="29"/>
      <c r="IC17" s="29"/>
      <c r="ID17" s="29"/>
      <c r="IE17" s="29"/>
      <c r="IF17" s="29"/>
      <c r="IG17" s="29"/>
      <c r="IH17" s="29"/>
      <c r="II17" s="29"/>
      <c r="IJ17" s="29"/>
      <c r="IK17" s="29"/>
      <c r="IL17" s="29"/>
      <c r="IM17" s="29"/>
      <c r="IN17" s="29"/>
      <c r="IO17" s="29"/>
      <c r="IP17" s="29"/>
      <c r="IQ17" s="29"/>
      <c r="IR17" s="29"/>
      <c r="IS17" s="29"/>
      <c r="IT17" s="29"/>
    </row>
    <row r="18" spans="1:254" s="28" customFormat="1" ht="14.25" x14ac:dyDescent="0.2">
      <c r="A18" s="20" t="s">
        <v>9</v>
      </c>
      <c r="B18" s="21">
        <v>1992</v>
      </c>
      <c r="C18" s="21">
        <v>1937</v>
      </c>
      <c r="D18" s="22">
        <f t="shared" si="0"/>
        <v>-2.7610441767068283E-2</v>
      </c>
      <c r="E18" s="23">
        <v>201873162</v>
      </c>
      <c r="F18" s="23">
        <v>227323087</v>
      </c>
      <c r="G18" s="23">
        <v>12112402</v>
      </c>
      <c r="H18" s="23">
        <v>13639385</v>
      </c>
      <c r="I18" s="22">
        <f t="shared" si="1"/>
        <v>0.12606772793703502</v>
      </c>
      <c r="J18" s="43"/>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c r="FF18" s="29"/>
      <c r="FG18" s="29"/>
      <c r="FH18" s="29"/>
      <c r="FI18" s="29"/>
      <c r="FJ18" s="29"/>
      <c r="FK18" s="29"/>
      <c r="FL18" s="29"/>
      <c r="FM18" s="29"/>
      <c r="FN18" s="29"/>
      <c r="FO18" s="29"/>
      <c r="FP18" s="29"/>
      <c r="FQ18" s="29"/>
      <c r="FR18" s="29"/>
      <c r="FS18" s="29"/>
      <c r="FT18" s="29"/>
      <c r="FU18" s="29"/>
      <c r="FV18" s="29"/>
      <c r="FW18" s="29"/>
      <c r="FX18" s="29"/>
      <c r="FY18" s="29"/>
      <c r="FZ18" s="29"/>
      <c r="GA18" s="29"/>
      <c r="GB18" s="29"/>
      <c r="GC18" s="29"/>
      <c r="GD18" s="29"/>
      <c r="GE18" s="29"/>
      <c r="GF18" s="29"/>
      <c r="GG18" s="29"/>
      <c r="GH18" s="29"/>
      <c r="GI18" s="29"/>
      <c r="GJ18" s="29"/>
      <c r="GK18" s="29"/>
      <c r="GL18" s="29"/>
      <c r="GM18" s="29"/>
      <c r="GN18" s="29"/>
      <c r="GO18" s="29"/>
      <c r="GP18" s="29"/>
      <c r="GQ18" s="29"/>
      <c r="GR18" s="29"/>
      <c r="GS18" s="29"/>
      <c r="GT18" s="29"/>
      <c r="GU18" s="29"/>
      <c r="GV18" s="29"/>
      <c r="GW18" s="29"/>
      <c r="GX18" s="29"/>
      <c r="GY18" s="29"/>
      <c r="GZ18" s="29"/>
      <c r="HA18" s="29"/>
      <c r="HB18" s="29"/>
      <c r="HC18" s="29"/>
      <c r="HD18" s="29"/>
      <c r="HE18" s="29"/>
      <c r="HF18" s="29"/>
      <c r="HG18" s="29"/>
      <c r="HH18" s="29"/>
      <c r="HI18" s="29"/>
      <c r="HJ18" s="29"/>
      <c r="HK18" s="29"/>
      <c r="HL18" s="29"/>
      <c r="HM18" s="29"/>
      <c r="HN18" s="29"/>
      <c r="HO18" s="29"/>
      <c r="HP18" s="29"/>
      <c r="HQ18" s="29"/>
      <c r="HR18" s="29"/>
      <c r="HS18" s="29"/>
      <c r="HT18" s="29"/>
      <c r="HU18" s="29"/>
      <c r="HV18" s="29"/>
      <c r="HW18" s="29"/>
      <c r="HX18" s="29"/>
      <c r="HY18" s="29"/>
      <c r="HZ18" s="29"/>
      <c r="IA18" s="29"/>
      <c r="IB18" s="29"/>
      <c r="IC18" s="29"/>
      <c r="ID18" s="29"/>
      <c r="IE18" s="29"/>
      <c r="IF18" s="29"/>
      <c r="IG18" s="29"/>
      <c r="IH18" s="29"/>
      <c r="II18" s="29"/>
      <c r="IJ18" s="29"/>
      <c r="IK18" s="29"/>
      <c r="IL18" s="29"/>
      <c r="IM18" s="29"/>
      <c r="IN18" s="29"/>
      <c r="IO18" s="29"/>
      <c r="IP18" s="29"/>
      <c r="IQ18" s="29"/>
      <c r="IR18" s="29"/>
      <c r="IS18" s="29"/>
      <c r="IT18" s="29"/>
    </row>
    <row r="19" spans="1:254" s="28" customFormat="1" ht="14.25" x14ac:dyDescent="0.2">
      <c r="A19" s="20" t="s">
        <v>8</v>
      </c>
      <c r="B19" s="21">
        <v>675</v>
      </c>
      <c r="C19" s="21">
        <v>709</v>
      </c>
      <c r="D19" s="22">
        <f t="shared" si="0"/>
        <v>5.0370370370370399E-2</v>
      </c>
      <c r="E19" s="23">
        <v>982660081</v>
      </c>
      <c r="F19" s="23">
        <v>1034117648</v>
      </c>
      <c r="G19" s="23">
        <v>59052195</v>
      </c>
      <c r="H19" s="23">
        <v>62047059</v>
      </c>
      <c r="I19" s="22">
        <f t="shared" si="1"/>
        <v>5.0715540717834351E-2</v>
      </c>
      <c r="J19" s="43"/>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c r="FF19" s="29"/>
      <c r="FG19" s="29"/>
      <c r="FH19" s="29"/>
      <c r="FI19" s="29"/>
      <c r="FJ19" s="29"/>
      <c r="FK19" s="29"/>
      <c r="FL19" s="29"/>
      <c r="FM19" s="29"/>
      <c r="FN19" s="29"/>
      <c r="FO19" s="29"/>
      <c r="FP19" s="29"/>
      <c r="FQ19" s="29"/>
      <c r="FR19" s="29"/>
      <c r="FS19" s="29"/>
      <c r="FT19" s="29"/>
      <c r="FU19" s="29"/>
      <c r="FV19" s="29"/>
      <c r="FW19" s="29"/>
      <c r="FX19" s="29"/>
      <c r="FY19" s="29"/>
      <c r="FZ19" s="29"/>
      <c r="GA19" s="29"/>
      <c r="GB19" s="29"/>
      <c r="GC19" s="29"/>
      <c r="GD19" s="29"/>
      <c r="GE19" s="29"/>
      <c r="GF19" s="29"/>
      <c r="GG19" s="29"/>
      <c r="GH19" s="29"/>
      <c r="GI19" s="29"/>
      <c r="GJ19" s="29"/>
      <c r="GK19" s="29"/>
      <c r="GL19" s="29"/>
      <c r="GM19" s="29"/>
      <c r="GN19" s="29"/>
      <c r="GO19" s="29"/>
      <c r="GP19" s="29"/>
      <c r="GQ19" s="29"/>
      <c r="GR19" s="29"/>
      <c r="GS19" s="29"/>
      <c r="GT19" s="29"/>
      <c r="GU19" s="29"/>
      <c r="GV19" s="29"/>
      <c r="GW19" s="29"/>
      <c r="GX19" s="29"/>
      <c r="GY19" s="29"/>
      <c r="GZ19" s="29"/>
      <c r="HA19" s="29"/>
      <c r="HB19" s="29"/>
      <c r="HC19" s="29"/>
      <c r="HD19" s="29"/>
      <c r="HE19" s="29"/>
      <c r="HF19" s="29"/>
      <c r="HG19" s="29"/>
      <c r="HH19" s="29"/>
      <c r="HI19" s="29"/>
      <c r="HJ19" s="29"/>
      <c r="HK19" s="29"/>
      <c r="HL19" s="29"/>
      <c r="HM19" s="29"/>
      <c r="HN19" s="29"/>
      <c r="HO19" s="29"/>
      <c r="HP19" s="29"/>
      <c r="HQ19" s="29"/>
      <c r="HR19" s="29"/>
      <c r="HS19" s="29"/>
      <c r="HT19" s="29"/>
      <c r="HU19" s="29"/>
      <c r="HV19" s="29"/>
      <c r="HW19" s="29"/>
      <c r="HX19" s="29"/>
      <c r="HY19" s="29"/>
      <c r="HZ19" s="29"/>
      <c r="IA19" s="29"/>
      <c r="IB19" s="29"/>
      <c r="IC19" s="29"/>
      <c r="ID19" s="29"/>
      <c r="IE19" s="29"/>
      <c r="IF19" s="29"/>
      <c r="IG19" s="29"/>
      <c r="IH19" s="29"/>
      <c r="II19" s="29"/>
      <c r="IJ19" s="29"/>
      <c r="IK19" s="29"/>
      <c r="IL19" s="29"/>
      <c r="IM19" s="29"/>
      <c r="IN19" s="29"/>
      <c r="IO19" s="29"/>
      <c r="IP19" s="29"/>
      <c r="IQ19" s="29"/>
      <c r="IR19" s="29"/>
      <c r="IS19" s="29"/>
      <c r="IT19" s="29"/>
    </row>
    <row r="20" spans="1:254" s="28" customFormat="1" ht="14.25" x14ac:dyDescent="0.2">
      <c r="A20" s="20" t="s">
        <v>24</v>
      </c>
      <c r="B20" s="21">
        <v>136</v>
      </c>
      <c r="C20" s="21">
        <v>130</v>
      </c>
      <c r="D20" s="22">
        <f t="shared" si="0"/>
        <v>-4.4117647058823484E-2</v>
      </c>
      <c r="E20" s="23">
        <v>186214841</v>
      </c>
      <c r="F20" s="23">
        <v>187763824</v>
      </c>
      <c r="G20" s="23">
        <v>11172888</v>
      </c>
      <c r="H20" s="23">
        <v>11265829</v>
      </c>
      <c r="I20" s="22">
        <f t="shared" si="1"/>
        <v>8.3184401383062934E-3</v>
      </c>
      <c r="J20" s="43"/>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29"/>
      <c r="FE20" s="29"/>
      <c r="FF20" s="29"/>
      <c r="FG20" s="29"/>
      <c r="FH20" s="29"/>
      <c r="FI20" s="29"/>
      <c r="FJ20" s="29"/>
      <c r="FK20" s="29"/>
      <c r="FL20" s="29"/>
      <c r="FM20" s="29"/>
      <c r="FN20" s="29"/>
      <c r="FO20" s="29"/>
      <c r="FP20" s="29"/>
      <c r="FQ20" s="29"/>
      <c r="FR20" s="29"/>
      <c r="FS20" s="29"/>
      <c r="FT20" s="29"/>
      <c r="FU20" s="29"/>
      <c r="FV20" s="29"/>
      <c r="FW20" s="29"/>
      <c r="FX20" s="29"/>
      <c r="FY20" s="29"/>
      <c r="FZ20" s="29"/>
      <c r="GA20" s="29"/>
      <c r="GB20" s="29"/>
      <c r="GC20" s="29"/>
      <c r="GD20" s="29"/>
      <c r="GE20" s="29"/>
      <c r="GF20" s="29"/>
      <c r="GG20" s="29"/>
      <c r="GH20" s="29"/>
      <c r="GI20" s="29"/>
      <c r="GJ20" s="29"/>
      <c r="GK20" s="29"/>
      <c r="GL20" s="29"/>
      <c r="GM20" s="29"/>
      <c r="GN20" s="29"/>
      <c r="GO20" s="29"/>
      <c r="GP20" s="29"/>
      <c r="GQ20" s="29"/>
      <c r="GR20" s="29"/>
      <c r="GS20" s="29"/>
      <c r="GT20" s="29"/>
      <c r="GU20" s="29"/>
      <c r="GV20" s="29"/>
      <c r="GW20" s="29"/>
      <c r="GX20" s="29"/>
      <c r="GY20" s="29"/>
      <c r="GZ20" s="29"/>
      <c r="HA20" s="29"/>
      <c r="HB20" s="29"/>
      <c r="HC20" s="29"/>
      <c r="HD20" s="29"/>
      <c r="HE20" s="29"/>
      <c r="HF20" s="29"/>
      <c r="HG20" s="29"/>
      <c r="HH20" s="29"/>
      <c r="HI20" s="29"/>
      <c r="HJ20" s="29"/>
      <c r="HK20" s="29"/>
      <c r="HL20" s="29"/>
      <c r="HM20" s="29"/>
      <c r="HN20" s="29"/>
      <c r="HO20" s="29"/>
      <c r="HP20" s="29"/>
      <c r="HQ20" s="29"/>
      <c r="HR20" s="29"/>
      <c r="HS20" s="29"/>
      <c r="HT20" s="29"/>
      <c r="HU20" s="29"/>
      <c r="HV20" s="29"/>
      <c r="HW20" s="29"/>
      <c r="HX20" s="29"/>
      <c r="HY20" s="29"/>
      <c r="HZ20" s="29"/>
      <c r="IA20" s="29"/>
      <c r="IB20" s="29"/>
      <c r="IC20" s="29"/>
      <c r="ID20" s="29"/>
      <c r="IE20" s="29"/>
      <c r="IF20" s="29"/>
      <c r="IG20" s="29"/>
      <c r="IH20" s="29"/>
      <c r="II20" s="29"/>
      <c r="IJ20" s="29"/>
      <c r="IK20" s="29"/>
      <c r="IL20" s="29"/>
      <c r="IM20" s="29"/>
      <c r="IN20" s="29"/>
      <c r="IO20" s="29"/>
      <c r="IP20" s="29"/>
      <c r="IQ20" s="29"/>
      <c r="IR20" s="29"/>
      <c r="IS20" s="29"/>
      <c r="IT20" s="29"/>
    </row>
    <row r="21" spans="1:254" s="28" customFormat="1" ht="14.25" x14ac:dyDescent="0.2">
      <c r="A21" s="20" t="s">
        <v>25</v>
      </c>
      <c r="B21" s="35">
        <v>808</v>
      </c>
      <c r="C21" s="35">
        <v>818</v>
      </c>
      <c r="D21" s="36">
        <f t="shared" si="0"/>
        <v>1.2376237623762387E-2</v>
      </c>
      <c r="E21" s="37">
        <v>141779906</v>
      </c>
      <c r="F21" s="37">
        <v>147459240</v>
      </c>
      <c r="G21" s="37">
        <v>8506797</v>
      </c>
      <c r="H21" s="37">
        <v>8847554</v>
      </c>
      <c r="I21" s="36">
        <f t="shared" si="1"/>
        <v>4.0057027339432283E-2</v>
      </c>
      <c r="J21" s="43"/>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29"/>
      <c r="DS21" s="29"/>
      <c r="DT21" s="29"/>
      <c r="DU21" s="29"/>
      <c r="DV21" s="29"/>
      <c r="DW21" s="29"/>
      <c r="DX21" s="29"/>
      <c r="DY21" s="29"/>
      <c r="DZ21" s="29"/>
      <c r="EA21" s="29"/>
      <c r="EB21" s="29"/>
      <c r="EC21" s="29"/>
      <c r="ED21" s="29"/>
      <c r="EE21" s="29"/>
      <c r="EF21" s="29"/>
      <c r="EG21" s="29"/>
      <c r="EH21" s="29"/>
      <c r="EI21" s="29"/>
      <c r="EJ21" s="29"/>
      <c r="EK21" s="29"/>
      <c r="EL21" s="29"/>
      <c r="EM21" s="29"/>
      <c r="EN21" s="29"/>
      <c r="EO21" s="29"/>
      <c r="EP21" s="29"/>
      <c r="EQ21" s="29"/>
      <c r="ER21" s="29"/>
      <c r="ES21" s="29"/>
      <c r="ET21" s="29"/>
      <c r="EU21" s="29"/>
      <c r="EV21" s="29"/>
      <c r="EW21" s="29"/>
      <c r="EX21" s="29"/>
      <c r="EY21" s="29"/>
      <c r="EZ21" s="29"/>
      <c r="FA21" s="29"/>
      <c r="FB21" s="29"/>
      <c r="FC21" s="29"/>
      <c r="FD21" s="29"/>
      <c r="FE21" s="29"/>
      <c r="FF21" s="29"/>
      <c r="FG21" s="29"/>
      <c r="FH21" s="29"/>
      <c r="FI21" s="29"/>
      <c r="FJ21" s="29"/>
      <c r="FK21" s="29"/>
      <c r="FL21" s="29"/>
      <c r="FM21" s="29"/>
      <c r="FN21" s="29"/>
      <c r="FO21" s="29"/>
      <c r="FP21" s="29"/>
      <c r="FQ21" s="29"/>
      <c r="FR21" s="29"/>
      <c r="FS21" s="29"/>
      <c r="FT21" s="29"/>
      <c r="FU21" s="29"/>
      <c r="FV21" s="29"/>
      <c r="FW21" s="29"/>
      <c r="FX21" s="29"/>
      <c r="FY21" s="29"/>
      <c r="FZ21" s="29"/>
      <c r="GA21" s="29"/>
      <c r="GB21" s="29"/>
      <c r="GC21" s="29"/>
      <c r="GD21" s="29"/>
      <c r="GE21" s="29"/>
      <c r="GF21" s="29"/>
      <c r="GG21" s="29"/>
      <c r="GH21" s="29"/>
      <c r="GI21" s="29"/>
      <c r="GJ21" s="29"/>
      <c r="GK21" s="29"/>
      <c r="GL21" s="29"/>
      <c r="GM21" s="29"/>
      <c r="GN21" s="29"/>
      <c r="GO21" s="29"/>
      <c r="GP21" s="29"/>
      <c r="GQ21" s="29"/>
      <c r="GR21" s="29"/>
      <c r="GS21" s="29"/>
      <c r="GT21" s="29"/>
      <c r="GU21" s="29"/>
      <c r="GV21" s="29"/>
      <c r="GW21" s="29"/>
      <c r="GX21" s="29"/>
      <c r="GY21" s="29"/>
      <c r="GZ21" s="29"/>
      <c r="HA21" s="29"/>
      <c r="HB21" s="29"/>
      <c r="HC21" s="29"/>
      <c r="HD21" s="29"/>
      <c r="HE21" s="29"/>
      <c r="HF21" s="29"/>
      <c r="HG21" s="29"/>
      <c r="HH21" s="29"/>
      <c r="HI21" s="29"/>
      <c r="HJ21" s="29"/>
      <c r="HK21" s="29"/>
      <c r="HL21" s="29"/>
      <c r="HM21" s="29"/>
      <c r="HN21" s="29"/>
      <c r="HO21" s="29"/>
      <c r="HP21" s="29"/>
      <c r="HQ21" s="29"/>
      <c r="HR21" s="29"/>
      <c r="HS21" s="29"/>
      <c r="HT21" s="29"/>
      <c r="HU21" s="29"/>
      <c r="HV21" s="29"/>
      <c r="HW21" s="29"/>
      <c r="HX21" s="29"/>
      <c r="HY21" s="29"/>
      <c r="HZ21" s="29"/>
      <c r="IA21" s="29"/>
      <c r="IB21" s="29"/>
      <c r="IC21" s="29"/>
      <c r="ID21" s="29"/>
      <c r="IE21" s="29"/>
      <c r="IF21" s="29"/>
      <c r="IG21" s="29"/>
      <c r="IH21" s="29"/>
      <c r="II21" s="29"/>
      <c r="IJ21" s="29"/>
      <c r="IK21" s="29"/>
      <c r="IL21" s="29"/>
      <c r="IM21" s="29"/>
      <c r="IN21" s="29"/>
      <c r="IO21" s="29"/>
      <c r="IP21" s="29"/>
      <c r="IQ21" s="29"/>
      <c r="IR21" s="29"/>
      <c r="IS21" s="29"/>
      <c r="IT21" s="29"/>
    </row>
    <row r="22" spans="1:254" s="28" customFormat="1" ht="14.25" x14ac:dyDescent="0.2">
      <c r="A22" s="20"/>
      <c r="B22" s="21"/>
      <c r="C22" s="21"/>
      <c r="D22" s="22"/>
      <c r="E22" s="23"/>
      <c r="F22" s="23"/>
      <c r="G22" s="23"/>
      <c r="H22" s="23"/>
      <c r="I22" s="24"/>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c r="DR22" s="29"/>
      <c r="DS22" s="29"/>
      <c r="DT22" s="29"/>
      <c r="DU22" s="29"/>
      <c r="DV22" s="29"/>
      <c r="DW22" s="29"/>
      <c r="DX22" s="29"/>
      <c r="DY22" s="29"/>
      <c r="DZ22" s="29"/>
      <c r="EA22" s="29"/>
      <c r="EB22" s="29"/>
      <c r="EC22" s="29"/>
      <c r="ED22" s="29"/>
      <c r="EE22" s="29"/>
      <c r="EF22" s="29"/>
      <c r="EG22" s="29"/>
      <c r="EH22" s="29"/>
      <c r="EI22" s="29"/>
      <c r="EJ22" s="29"/>
      <c r="EK22" s="29"/>
      <c r="EL22" s="29"/>
      <c r="EM22" s="29"/>
      <c r="EN22" s="29"/>
      <c r="EO22" s="29"/>
      <c r="EP22" s="29"/>
      <c r="EQ22" s="29"/>
      <c r="ER22" s="29"/>
      <c r="ES22" s="29"/>
      <c r="ET22" s="29"/>
      <c r="EU22" s="29"/>
      <c r="EV22" s="29"/>
      <c r="EW22" s="29"/>
      <c r="EX22" s="29"/>
      <c r="EY22" s="29"/>
      <c r="EZ22" s="29"/>
      <c r="FA22" s="29"/>
      <c r="FB22" s="29"/>
      <c r="FC22" s="29"/>
      <c r="FD22" s="29"/>
      <c r="FE22" s="29"/>
      <c r="FF22" s="29"/>
      <c r="FG22" s="29"/>
      <c r="FH22" s="29"/>
      <c r="FI22" s="29"/>
      <c r="FJ22" s="29"/>
      <c r="FK22" s="29"/>
      <c r="FL22" s="29"/>
      <c r="FM22" s="29"/>
      <c r="FN22" s="29"/>
      <c r="FO22" s="29"/>
      <c r="FP22" s="29"/>
      <c r="FQ22" s="29"/>
      <c r="FR22" s="29"/>
      <c r="FS22" s="29"/>
      <c r="FT22" s="29"/>
      <c r="FU22" s="29"/>
      <c r="FV22" s="29"/>
      <c r="FW22" s="29"/>
      <c r="FX22" s="29"/>
      <c r="FY22" s="29"/>
      <c r="FZ22" s="29"/>
      <c r="GA22" s="29"/>
      <c r="GB22" s="29"/>
      <c r="GC22" s="29"/>
      <c r="GD22" s="29"/>
      <c r="GE22" s="29"/>
      <c r="GF22" s="29"/>
      <c r="GG22" s="29"/>
      <c r="GH22" s="29"/>
      <c r="GI22" s="29"/>
      <c r="GJ22" s="29"/>
      <c r="GK22" s="29"/>
      <c r="GL22" s="29"/>
      <c r="GM22" s="29"/>
      <c r="GN22" s="29"/>
      <c r="GO22" s="29"/>
      <c r="GP22" s="29"/>
      <c r="GQ22" s="29"/>
      <c r="GR22" s="29"/>
      <c r="GS22" s="29"/>
      <c r="GT22" s="29"/>
      <c r="GU22" s="29"/>
      <c r="GV22" s="29"/>
      <c r="GW22" s="29"/>
      <c r="GX22" s="29"/>
      <c r="GY22" s="29"/>
      <c r="GZ22" s="29"/>
      <c r="HA22" s="29"/>
      <c r="HB22" s="29"/>
      <c r="HC22" s="29"/>
      <c r="HD22" s="29"/>
      <c r="HE22" s="29"/>
      <c r="HF22" s="29"/>
      <c r="HG22" s="29"/>
      <c r="HH22" s="29"/>
      <c r="HI22" s="29"/>
      <c r="HJ22" s="29"/>
      <c r="HK22" s="29"/>
      <c r="HL22" s="29"/>
      <c r="HM22" s="29"/>
      <c r="HN22" s="29"/>
      <c r="HO22" s="29"/>
      <c r="HP22" s="29"/>
      <c r="HQ22" s="29"/>
      <c r="HR22" s="29"/>
      <c r="HS22" s="29"/>
      <c r="HT22" s="29"/>
      <c r="HU22" s="29"/>
      <c r="HV22" s="29"/>
      <c r="HW22" s="29"/>
      <c r="HX22" s="29"/>
      <c r="HY22" s="29"/>
      <c r="HZ22" s="29"/>
      <c r="IA22" s="29"/>
      <c r="IB22" s="29"/>
      <c r="IC22" s="29"/>
      <c r="ID22" s="29"/>
      <c r="IE22" s="29"/>
      <c r="IF22" s="29"/>
      <c r="IG22" s="29"/>
      <c r="IH22" s="29"/>
      <c r="II22" s="29"/>
      <c r="IJ22" s="29"/>
      <c r="IK22" s="29"/>
      <c r="IL22" s="29"/>
      <c r="IM22" s="29"/>
      <c r="IN22" s="29"/>
      <c r="IO22" s="29"/>
      <c r="IP22" s="29"/>
      <c r="IQ22" s="29"/>
      <c r="IR22" s="29"/>
      <c r="IS22" s="29"/>
      <c r="IT22" s="29"/>
    </row>
    <row r="23" spans="1:254" s="28" customFormat="1" ht="14.25" x14ac:dyDescent="0.2">
      <c r="A23" s="20" t="s">
        <v>21</v>
      </c>
      <c r="B23" s="21">
        <f>SUM(B10:B21)</f>
        <v>19560</v>
      </c>
      <c r="C23" s="21">
        <f>SUM(C10:C21)</f>
        <v>18945</v>
      </c>
      <c r="D23" s="22">
        <f t="shared" si="0"/>
        <v>-3.1441717791411028E-2</v>
      </c>
      <c r="E23" s="23">
        <f>SUM(E10:E21)</f>
        <v>3119643822</v>
      </c>
      <c r="F23" s="23">
        <f>SUM(F10:F21)</f>
        <v>3335752690</v>
      </c>
      <c r="G23" s="23">
        <f>SUM(G10:G21)</f>
        <v>187303570</v>
      </c>
      <c r="H23" s="23">
        <f>SUM(H10:H21)</f>
        <v>200145157</v>
      </c>
      <c r="I23" s="22">
        <f t="shared" si="1"/>
        <v>6.8560289587646484E-2</v>
      </c>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c r="DC23" s="29"/>
      <c r="DD23" s="29"/>
      <c r="DE23" s="29"/>
      <c r="DF23" s="29"/>
      <c r="DG23" s="29"/>
      <c r="DH23" s="29"/>
      <c r="DI23" s="29"/>
      <c r="DJ23" s="29"/>
      <c r="DK23" s="29"/>
      <c r="DL23" s="29"/>
      <c r="DM23" s="29"/>
      <c r="DN23" s="29"/>
      <c r="DO23" s="29"/>
      <c r="DP23" s="29"/>
      <c r="DQ23" s="29"/>
      <c r="DR23" s="29"/>
      <c r="DS23" s="29"/>
      <c r="DT23" s="29"/>
      <c r="DU23" s="29"/>
      <c r="DV23" s="29"/>
      <c r="DW23" s="29"/>
      <c r="DX23" s="29"/>
      <c r="DY23" s="29"/>
      <c r="DZ23" s="29"/>
      <c r="EA23" s="29"/>
      <c r="EB23" s="29"/>
      <c r="EC23" s="29"/>
      <c r="ED23" s="29"/>
      <c r="EE23" s="29"/>
      <c r="EF23" s="29"/>
      <c r="EG23" s="29"/>
      <c r="EH23" s="29"/>
      <c r="EI23" s="29"/>
      <c r="EJ23" s="29"/>
      <c r="EK23" s="29"/>
      <c r="EL23" s="29"/>
      <c r="EM23" s="29"/>
      <c r="EN23" s="29"/>
      <c r="EO23" s="29"/>
      <c r="EP23" s="29"/>
      <c r="EQ23" s="29"/>
      <c r="ER23" s="29"/>
      <c r="ES23" s="29"/>
      <c r="ET23" s="29"/>
      <c r="EU23" s="29"/>
      <c r="EV23" s="29"/>
      <c r="EW23" s="29"/>
      <c r="EX23" s="29"/>
      <c r="EY23" s="29"/>
      <c r="EZ23" s="29"/>
      <c r="FA23" s="29"/>
      <c r="FB23" s="29"/>
      <c r="FC23" s="29"/>
      <c r="FD23" s="29"/>
      <c r="FE23" s="29"/>
      <c r="FF23" s="29"/>
      <c r="FG23" s="29"/>
      <c r="FH23" s="29"/>
      <c r="FI23" s="29"/>
      <c r="FJ23" s="29"/>
      <c r="FK23" s="29"/>
      <c r="FL23" s="29"/>
      <c r="FM23" s="29"/>
      <c r="FN23" s="29"/>
      <c r="FO23" s="29"/>
      <c r="FP23" s="29"/>
      <c r="FQ23" s="29"/>
      <c r="FR23" s="29"/>
      <c r="FS23" s="29"/>
      <c r="FT23" s="29"/>
      <c r="FU23" s="29"/>
      <c r="FV23" s="29"/>
      <c r="FW23" s="29"/>
      <c r="FX23" s="29"/>
      <c r="FY23" s="29"/>
      <c r="FZ23" s="29"/>
      <c r="GA23" s="29"/>
      <c r="GB23" s="29"/>
      <c r="GC23" s="29"/>
      <c r="GD23" s="29"/>
      <c r="GE23" s="29"/>
      <c r="GF23" s="29"/>
      <c r="GG23" s="29"/>
      <c r="GH23" s="29"/>
      <c r="GI23" s="29"/>
      <c r="GJ23" s="29"/>
      <c r="GK23" s="29"/>
      <c r="GL23" s="29"/>
      <c r="GM23" s="29"/>
      <c r="GN23" s="29"/>
      <c r="GO23" s="29"/>
      <c r="GP23" s="29"/>
      <c r="GQ23" s="29"/>
      <c r="GR23" s="29"/>
      <c r="GS23" s="29"/>
      <c r="GT23" s="29"/>
      <c r="GU23" s="29"/>
      <c r="GV23" s="29"/>
      <c r="GW23" s="29"/>
      <c r="GX23" s="29"/>
      <c r="GY23" s="29"/>
      <c r="GZ23" s="29"/>
      <c r="HA23" s="29"/>
      <c r="HB23" s="29"/>
      <c r="HC23" s="29"/>
      <c r="HD23" s="29"/>
      <c r="HE23" s="29"/>
      <c r="HF23" s="29"/>
      <c r="HG23" s="29"/>
      <c r="HH23" s="29"/>
      <c r="HI23" s="29"/>
      <c r="HJ23" s="29"/>
      <c r="HK23" s="29"/>
      <c r="HL23" s="29"/>
      <c r="HM23" s="29"/>
      <c r="HN23" s="29"/>
      <c r="HO23" s="29"/>
      <c r="HP23" s="29"/>
      <c r="HQ23" s="29"/>
      <c r="HR23" s="29"/>
      <c r="HS23" s="29"/>
      <c r="HT23" s="29"/>
      <c r="HU23" s="29"/>
      <c r="HV23" s="29"/>
      <c r="HW23" s="29"/>
      <c r="HX23" s="29"/>
      <c r="HY23" s="29"/>
      <c r="HZ23" s="29"/>
      <c r="IA23" s="29"/>
      <c r="IB23" s="29"/>
      <c r="IC23" s="29"/>
      <c r="ID23" s="29"/>
      <c r="IE23" s="29"/>
      <c r="IF23" s="29"/>
      <c r="IG23" s="29"/>
      <c r="IH23" s="29"/>
      <c r="II23" s="29"/>
      <c r="IJ23" s="29"/>
      <c r="IK23" s="29"/>
      <c r="IL23" s="29"/>
      <c r="IM23" s="29"/>
      <c r="IN23" s="29"/>
      <c r="IO23" s="29"/>
      <c r="IP23" s="29"/>
      <c r="IQ23" s="29"/>
      <c r="IR23" s="29"/>
      <c r="IS23" s="29"/>
      <c r="IT23" s="29"/>
    </row>
    <row r="24" spans="1:254" s="28" customFormat="1" x14ac:dyDescent="0.25">
      <c r="A24" s="18"/>
      <c r="B24" s="18"/>
      <c r="C24" s="18"/>
      <c r="D24" s="18"/>
      <c r="E24" s="18"/>
      <c r="F24" s="18"/>
      <c r="G24" s="19"/>
      <c r="H24" s="7"/>
      <c r="I24" s="29"/>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c r="CX24" s="29"/>
      <c r="CY24" s="29"/>
      <c r="CZ24" s="29"/>
      <c r="DA24" s="29"/>
      <c r="DB24" s="29"/>
      <c r="DC24" s="29"/>
      <c r="DD24" s="29"/>
      <c r="DE24" s="29"/>
      <c r="DF24" s="29"/>
      <c r="DG24" s="29"/>
      <c r="DH24" s="29"/>
      <c r="DI24" s="29"/>
      <c r="DJ24" s="29"/>
      <c r="DK24" s="29"/>
      <c r="DL24" s="29"/>
      <c r="DM24" s="29"/>
      <c r="DN24" s="29"/>
      <c r="DO24" s="29"/>
      <c r="DP24" s="29"/>
      <c r="DQ24" s="29"/>
      <c r="DR24" s="29"/>
      <c r="DS24" s="29"/>
      <c r="DT24" s="29"/>
      <c r="DU24" s="29"/>
      <c r="DV24" s="29"/>
      <c r="DW24" s="29"/>
      <c r="DX24" s="29"/>
      <c r="DY24" s="29"/>
      <c r="DZ24" s="29"/>
      <c r="EA24" s="29"/>
      <c r="EB24" s="29"/>
      <c r="EC24" s="29"/>
      <c r="ED24" s="29"/>
      <c r="EE24" s="29"/>
      <c r="EF24" s="29"/>
      <c r="EG24" s="29"/>
      <c r="EH24" s="29"/>
      <c r="EI24" s="29"/>
      <c r="EJ24" s="29"/>
      <c r="EK24" s="29"/>
      <c r="EL24" s="29"/>
      <c r="EM24" s="29"/>
      <c r="EN24" s="29"/>
      <c r="EO24" s="29"/>
      <c r="EP24" s="29"/>
      <c r="EQ24" s="29"/>
      <c r="ER24" s="29"/>
      <c r="ES24" s="29"/>
      <c r="ET24" s="29"/>
      <c r="EU24" s="29"/>
      <c r="EV24" s="29"/>
      <c r="EW24" s="29"/>
      <c r="EX24" s="29"/>
      <c r="EY24" s="29"/>
      <c r="EZ24" s="29"/>
      <c r="FA24" s="29"/>
      <c r="FB24" s="29"/>
      <c r="FC24" s="29"/>
      <c r="FD24" s="29"/>
      <c r="FE24" s="29"/>
      <c r="FF24" s="29"/>
      <c r="FG24" s="29"/>
      <c r="FH24" s="29"/>
      <c r="FI24" s="29"/>
      <c r="FJ24" s="29"/>
      <c r="FK24" s="29"/>
      <c r="FL24" s="29"/>
      <c r="FM24" s="29"/>
      <c r="FN24" s="29"/>
      <c r="FO24" s="29"/>
      <c r="FP24" s="29"/>
      <c r="FQ24" s="29"/>
      <c r="FR24" s="29"/>
      <c r="FS24" s="29"/>
      <c r="FT24" s="29"/>
      <c r="FU24" s="29"/>
      <c r="FV24" s="29"/>
      <c r="FW24" s="29"/>
      <c r="FX24" s="29"/>
      <c r="FY24" s="29"/>
      <c r="FZ24" s="29"/>
      <c r="GA24" s="29"/>
      <c r="GB24" s="29"/>
      <c r="GC24" s="29"/>
      <c r="GD24" s="29"/>
      <c r="GE24" s="29"/>
      <c r="GF24" s="29"/>
      <c r="GG24" s="29"/>
      <c r="GH24" s="29"/>
      <c r="GI24" s="29"/>
      <c r="GJ24" s="29"/>
      <c r="GK24" s="29"/>
      <c r="GL24" s="29"/>
      <c r="GM24" s="29"/>
      <c r="GN24" s="29"/>
      <c r="GO24" s="29"/>
      <c r="GP24" s="29"/>
      <c r="GQ24" s="29"/>
      <c r="GR24" s="29"/>
      <c r="GS24" s="29"/>
      <c r="GT24" s="29"/>
      <c r="GU24" s="29"/>
      <c r="GV24" s="29"/>
      <c r="GW24" s="29"/>
      <c r="GX24" s="29"/>
      <c r="GY24" s="29"/>
      <c r="GZ24" s="29"/>
      <c r="HA24" s="29"/>
      <c r="HB24" s="29"/>
      <c r="HC24" s="29"/>
      <c r="HD24" s="29"/>
      <c r="HE24" s="29"/>
      <c r="HF24" s="29"/>
      <c r="HG24" s="29"/>
      <c r="HH24" s="29"/>
      <c r="HI24" s="29"/>
      <c r="HJ24" s="29"/>
      <c r="HK24" s="29"/>
      <c r="HL24" s="29"/>
      <c r="HM24" s="29"/>
      <c r="HN24" s="29"/>
      <c r="HO24" s="29"/>
      <c r="HP24" s="29"/>
      <c r="HQ24" s="29"/>
      <c r="HR24" s="29"/>
      <c r="HS24" s="29"/>
      <c r="HT24" s="29"/>
      <c r="HU24" s="29"/>
      <c r="HV24" s="29"/>
      <c r="HW24" s="29"/>
      <c r="HX24" s="29"/>
      <c r="HY24" s="29"/>
      <c r="HZ24" s="29"/>
      <c r="IA24" s="29"/>
      <c r="IB24" s="29"/>
      <c r="IC24" s="29"/>
      <c r="ID24" s="29"/>
      <c r="IE24" s="29"/>
      <c r="IF24" s="29"/>
      <c r="IG24" s="29"/>
      <c r="IH24" s="29"/>
      <c r="II24" s="29"/>
      <c r="IJ24" s="29"/>
      <c r="IK24" s="29"/>
      <c r="IL24" s="29"/>
      <c r="IM24" s="29"/>
      <c r="IN24" s="29"/>
      <c r="IO24" s="29"/>
      <c r="IP24" s="29"/>
      <c r="IQ24" s="29"/>
      <c r="IR24" s="29"/>
      <c r="IS24" s="29"/>
      <c r="IT24" s="29"/>
    </row>
  </sheetData>
  <mergeCells count="3">
    <mergeCell ref="A1:I1"/>
    <mergeCell ref="A3:I3"/>
    <mergeCell ref="A2:I2"/>
  </mergeCells>
  <printOptions horizontalCentered="1"/>
  <pageMargins left="0.5" right="0.5" top="1" bottom="1" header="0.5" footer="0.5"/>
  <pageSetup scale="5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C9908-BA27-402A-9D31-C9D6E65A6F9D}">
  <dimension ref="A1:IT20"/>
  <sheetViews>
    <sheetView tabSelected="1" showOutlineSymbols="0" zoomScaleNormal="100" workbookViewId="0">
      <selection activeCell="B23" sqref="B23"/>
    </sheetView>
  </sheetViews>
  <sheetFormatPr defaultColWidth="11.44140625" defaultRowHeight="15" x14ac:dyDescent="0.2"/>
  <cols>
    <col min="1" max="1" width="18.6640625" style="27" customWidth="1"/>
    <col min="2" max="3" width="13" style="27" bestFit="1" customWidth="1"/>
    <col min="4" max="4" width="7" style="27" bestFit="1" customWidth="1"/>
    <col min="5" max="8" width="13.5546875" style="27" bestFit="1" customWidth="1"/>
    <col min="9" max="9" width="7" style="27" bestFit="1" customWidth="1"/>
    <col min="10" max="10" width="14.33203125" style="44" customWidth="1"/>
    <col min="11" max="39" width="11.44140625" style="44"/>
    <col min="40" max="16384" width="11.44140625" style="27"/>
  </cols>
  <sheetData>
    <row r="1" spans="1:254" s="31" customFormat="1" x14ac:dyDescent="0.25">
      <c r="A1" s="76" t="s">
        <v>12</v>
      </c>
      <c r="B1" s="76"/>
      <c r="C1" s="76"/>
      <c r="D1" s="76"/>
      <c r="E1" s="7"/>
      <c r="F1" s="7"/>
      <c r="G1" s="7"/>
      <c r="H1" s="7"/>
      <c r="I1" s="38"/>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row>
    <row r="2" spans="1:254" s="31" customFormat="1" x14ac:dyDescent="0.25">
      <c r="A2" s="76" t="s">
        <v>868</v>
      </c>
      <c r="B2" s="76"/>
      <c r="C2" s="76"/>
      <c r="D2" s="76"/>
      <c r="E2" s="7"/>
      <c r="F2" s="7"/>
      <c r="G2" s="7"/>
      <c r="H2" s="7"/>
      <c r="I2" s="29"/>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row>
    <row r="3" spans="1:254" s="31" customFormat="1" x14ac:dyDescent="0.25">
      <c r="A3" s="7"/>
      <c r="B3" s="7"/>
      <c r="C3" s="7"/>
      <c r="D3" s="7"/>
      <c r="E3" s="7"/>
      <c r="F3" s="7"/>
      <c r="G3" s="7"/>
      <c r="I3" s="29"/>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c r="IT3" s="29"/>
    </row>
    <row r="4" spans="1:254" s="31" customFormat="1" ht="30" x14ac:dyDescent="0.25">
      <c r="A4" s="32" t="s">
        <v>22</v>
      </c>
      <c r="B4" s="12">
        <f>'Table 2. Retail Use Tax'!B8</f>
        <v>44166</v>
      </c>
      <c r="C4" s="12">
        <f>'Table 2. Retail Use Tax'!C8</f>
        <v>44531</v>
      </c>
      <c r="D4" s="45" t="s">
        <v>16</v>
      </c>
      <c r="E4" s="12"/>
      <c r="H4" s="7"/>
      <c r="I4" s="29"/>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row>
    <row r="5" spans="1:254" s="28" customFormat="1" x14ac:dyDescent="0.25">
      <c r="A5" s="18"/>
      <c r="B5" s="18"/>
      <c r="C5" s="5"/>
      <c r="D5" s="18"/>
      <c r="E5" s="5"/>
      <c r="H5" s="7"/>
      <c r="I5" s="29"/>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row>
    <row r="6" spans="1:254" s="28" customFormat="1" x14ac:dyDescent="0.25">
      <c r="A6" s="7" t="s">
        <v>14</v>
      </c>
      <c r="B6" s="5"/>
      <c r="C6" s="5"/>
      <c r="D6" s="5"/>
      <c r="E6" s="5"/>
      <c r="I6" s="29"/>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c r="IN6" s="29"/>
      <c r="IO6" s="29"/>
      <c r="IP6" s="29"/>
      <c r="IQ6" s="29"/>
      <c r="IR6" s="29"/>
      <c r="IS6" s="29"/>
      <c r="IT6" s="29"/>
    </row>
    <row r="7" spans="1:254" s="28" customFormat="1" ht="14.25" x14ac:dyDescent="0.2">
      <c r="A7" s="18" t="s">
        <v>13</v>
      </c>
      <c r="B7" s="77">
        <f>'Table 2. Retail Use Tax'!B23</f>
        <v>19560</v>
      </c>
      <c r="C7" s="77">
        <f>'Table 2. Retail Use Tax'!C23</f>
        <v>18945</v>
      </c>
      <c r="D7" s="22">
        <f>+(C7/B7)-1</f>
        <v>-3.1441717791411028E-2</v>
      </c>
      <c r="E7" s="21"/>
      <c r="I7" s="29"/>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c r="HL7" s="29"/>
      <c r="HM7" s="29"/>
      <c r="HN7" s="29"/>
      <c r="HO7" s="29"/>
      <c r="HP7" s="29"/>
      <c r="HQ7" s="29"/>
      <c r="HR7" s="29"/>
      <c r="HS7" s="29"/>
      <c r="HT7" s="29"/>
      <c r="HU7" s="29"/>
      <c r="HV7" s="29"/>
      <c r="HW7" s="29"/>
      <c r="HX7" s="29"/>
      <c r="HY7" s="29"/>
      <c r="HZ7" s="29"/>
      <c r="IA7" s="29"/>
      <c r="IB7" s="29"/>
      <c r="IC7" s="29"/>
      <c r="ID7" s="29"/>
      <c r="IE7" s="29"/>
      <c r="IF7" s="29"/>
      <c r="IG7" s="29"/>
      <c r="IH7" s="29"/>
      <c r="II7" s="29"/>
      <c r="IJ7" s="29"/>
      <c r="IK7" s="29"/>
      <c r="IL7" s="29"/>
      <c r="IM7" s="29"/>
      <c r="IN7" s="29"/>
      <c r="IO7" s="29"/>
      <c r="IP7" s="29"/>
      <c r="IQ7" s="29"/>
      <c r="IR7" s="29"/>
      <c r="IS7" s="29"/>
      <c r="IT7" s="29"/>
    </row>
    <row r="8" spans="1:254" s="28" customFormat="1" ht="14.25" x14ac:dyDescent="0.2">
      <c r="A8" s="18" t="s">
        <v>27</v>
      </c>
      <c r="B8" s="78">
        <f>'Table 2. Retail Use Tax'!E23</f>
        <v>3119643822</v>
      </c>
      <c r="C8" s="78">
        <f>'Table 2. Retail Use Tax'!F23</f>
        <v>3335752690</v>
      </c>
      <c r="D8" s="22">
        <f>+(C8/B8)-1</f>
        <v>6.9273571064741857E-2</v>
      </c>
      <c r="E8" s="25"/>
      <c r="I8" s="29"/>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row>
    <row r="9" spans="1:254" s="28" customFormat="1" ht="14.25" x14ac:dyDescent="0.2">
      <c r="A9" s="18" t="s">
        <v>11</v>
      </c>
      <c r="B9" s="78">
        <f>'Table 2. Retail Use Tax'!G23</f>
        <v>187303570</v>
      </c>
      <c r="C9" s="78">
        <f>'Table 2. Retail Use Tax'!H23</f>
        <v>200145157</v>
      </c>
      <c r="D9" s="22">
        <f>+(C9/B9)-1</f>
        <v>6.8560289587646484E-2</v>
      </c>
      <c r="E9" s="25"/>
      <c r="I9" s="29"/>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row>
    <row r="10" spans="1:254" s="28" customFormat="1" ht="14.25" x14ac:dyDescent="0.2">
      <c r="A10" s="18"/>
      <c r="B10" s="21"/>
      <c r="C10" s="18"/>
      <c r="D10" s="22"/>
      <c r="E10" s="18"/>
      <c r="I10" s="29"/>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N10" s="29"/>
      <c r="HO10" s="29"/>
      <c r="HP10" s="29"/>
      <c r="HQ10" s="29"/>
      <c r="HR10" s="29"/>
      <c r="HS10" s="29"/>
      <c r="HT10" s="29"/>
      <c r="HU10" s="29"/>
      <c r="HV10" s="29"/>
      <c r="HW10" s="29"/>
      <c r="HX10" s="29"/>
      <c r="HY10" s="29"/>
      <c r="HZ10" s="29"/>
      <c r="IA10" s="29"/>
      <c r="IB10" s="29"/>
      <c r="IC10" s="29"/>
      <c r="ID10" s="29"/>
      <c r="IE10" s="29"/>
      <c r="IF10" s="29"/>
      <c r="IG10" s="29"/>
      <c r="IH10" s="29"/>
      <c r="II10" s="29"/>
      <c r="IJ10" s="29"/>
      <c r="IK10" s="29"/>
      <c r="IL10" s="29"/>
      <c r="IM10" s="29"/>
      <c r="IN10" s="29"/>
      <c r="IO10" s="29"/>
      <c r="IP10" s="29"/>
      <c r="IQ10" s="29"/>
      <c r="IR10" s="29"/>
      <c r="IS10" s="29"/>
      <c r="IT10" s="29"/>
    </row>
    <row r="11" spans="1:254" s="28" customFormat="1" x14ac:dyDescent="0.25">
      <c r="A11" s="7" t="s">
        <v>4</v>
      </c>
      <c r="B11" s="21"/>
      <c r="C11" s="18"/>
      <c r="D11" s="22"/>
      <c r="E11" s="18"/>
      <c r="I11" s="29"/>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row>
    <row r="12" spans="1:254" s="28" customFormat="1" ht="14.25" x14ac:dyDescent="0.2">
      <c r="A12" s="30" t="s">
        <v>23</v>
      </c>
      <c r="B12" s="77">
        <v>232443</v>
      </c>
      <c r="C12" s="79">
        <v>200243</v>
      </c>
      <c r="D12" s="24">
        <f>IF(C12="Unk","Unk",(C12/B12)-1)</f>
        <v>-0.13852858550268243</v>
      </c>
      <c r="E12" s="21"/>
      <c r="I12" s="29"/>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row>
    <row r="13" spans="1:254" s="28" customFormat="1" ht="14.25" x14ac:dyDescent="0.2">
      <c r="A13" s="18" t="s">
        <v>11</v>
      </c>
      <c r="B13" s="78">
        <v>98191046.479999989</v>
      </c>
      <c r="C13" s="78">
        <v>101012615.29000002</v>
      </c>
      <c r="D13" s="22">
        <f>(C13/B13)-1</f>
        <v>2.8735499937611264E-2</v>
      </c>
      <c r="E13" s="25"/>
      <c r="I13" s="29"/>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c r="HD13" s="29"/>
      <c r="HE13" s="29"/>
      <c r="HF13" s="29"/>
      <c r="HG13" s="29"/>
      <c r="HH13" s="29"/>
      <c r="HI13" s="29"/>
      <c r="HJ13" s="29"/>
      <c r="HK13" s="29"/>
      <c r="HL13" s="29"/>
      <c r="HM13" s="29"/>
      <c r="HN13" s="29"/>
      <c r="HO13" s="29"/>
      <c r="HP13" s="29"/>
      <c r="HQ13" s="29"/>
      <c r="HR13" s="29"/>
      <c r="HS13" s="29"/>
      <c r="HT13" s="29"/>
      <c r="HU13" s="29"/>
      <c r="HV13" s="29"/>
      <c r="HW13" s="29"/>
      <c r="HX13" s="29"/>
      <c r="HY13" s="29"/>
      <c r="HZ13" s="29"/>
      <c r="IA13" s="29"/>
      <c r="IB13" s="29"/>
      <c r="IC13" s="29"/>
      <c r="ID13" s="29"/>
      <c r="IE13" s="29"/>
      <c r="IF13" s="29"/>
      <c r="IG13" s="29"/>
      <c r="IH13" s="29"/>
      <c r="II13" s="29"/>
      <c r="IJ13" s="29"/>
      <c r="IK13" s="29"/>
      <c r="IL13" s="29"/>
      <c r="IM13" s="29"/>
      <c r="IN13" s="29"/>
      <c r="IO13" s="29"/>
      <c r="IP13" s="29"/>
      <c r="IQ13" s="29"/>
      <c r="IR13" s="29"/>
      <c r="IS13" s="29"/>
      <c r="IT13" s="29"/>
    </row>
    <row r="14" spans="1:254" s="28" customFormat="1" ht="14.25" x14ac:dyDescent="0.2">
      <c r="A14" s="18"/>
      <c r="B14" s="21"/>
      <c r="C14" s="21"/>
      <c r="D14" s="22"/>
      <c r="E14" s="21"/>
      <c r="I14" s="29"/>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29"/>
      <c r="IL14" s="29"/>
      <c r="IM14" s="29"/>
      <c r="IN14" s="29"/>
      <c r="IO14" s="29"/>
      <c r="IP14" s="29"/>
      <c r="IQ14" s="29"/>
      <c r="IR14" s="29"/>
      <c r="IS14" s="29"/>
      <c r="IT14" s="29"/>
    </row>
    <row r="15" spans="1:254" s="28" customFormat="1" x14ac:dyDescent="0.25">
      <c r="A15" s="7" t="s">
        <v>15</v>
      </c>
      <c r="B15" s="21"/>
      <c r="C15" s="18"/>
      <c r="D15" s="22"/>
      <c r="E15" s="18"/>
      <c r="I15" s="29"/>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c r="HL15" s="29"/>
      <c r="HM15" s="29"/>
      <c r="HN15" s="29"/>
      <c r="HO15" s="29"/>
      <c r="HP15" s="29"/>
      <c r="HQ15" s="29"/>
      <c r="HR15" s="29"/>
      <c r="HS15" s="29"/>
      <c r="HT15" s="29"/>
      <c r="HU15" s="29"/>
      <c r="HV15" s="29"/>
      <c r="HW15" s="29"/>
      <c r="HX15" s="29"/>
      <c r="HY15" s="29"/>
      <c r="HZ15" s="29"/>
      <c r="IA15" s="29"/>
      <c r="IB15" s="29"/>
      <c r="IC15" s="29"/>
      <c r="ID15" s="29"/>
      <c r="IE15" s="29"/>
      <c r="IF15" s="29"/>
      <c r="IG15" s="29"/>
      <c r="IH15" s="29"/>
      <c r="II15" s="29"/>
      <c r="IJ15" s="29"/>
      <c r="IK15" s="29"/>
      <c r="IL15" s="29"/>
      <c r="IM15" s="29"/>
      <c r="IN15" s="29"/>
      <c r="IO15" s="29"/>
      <c r="IP15" s="29"/>
      <c r="IQ15" s="29"/>
      <c r="IR15" s="29"/>
      <c r="IS15" s="29"/>
      <c r="IT15" s="29"/>
    </row>
    <row r="16" spans="1:254" s="28" customFormat="1" ht="14.25" x14ac:dyDescent="0.2">
      <c r="A16" s="18" t="s">
        <v>13</v>
      </c>
      <c r="B16" s="77">
        <v>9731</v>
      </c>
      <c r="C16" s="77">
        <v>10230</v>
      </c>
      <c r="D16" s="22">
        <f>(C16/B16)-1</f>
        <v>5.1279416298427805E-2</v>
      </c>
      <c r="E16" s="21"/>
      <c r="I16" s="29"/>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29"/>
      <c r="FJ16" s="29"/>
      <c r="FK16" s="29"/>
      <c r="FL16" s="29"/>
      <c r="FM16" s="29"/>
      <c r="FN16" s="29"/>
      <c r="FO16" s="29"/>
      <c r="FP16" s="29"/>
      <c r="FQ16" s="29"/>
      <c r="FR16" s="29"/>
      <c r="FS16" s="29"/>
      <c r="FT16" s="29"/>
      <c r="FU16" s="29"/>
      <c r="FV16" s="29"/>
      <c r="FW16" s="29"/>
      <c r="FX16" s="29"/>
      <c r="FY16" s="29"/>
      <c r="FZ16" s="29"/>
      <c r="GA16" s="29"/>
      <c r="GB16" s="29"/>
      <c r="GC16" s="29"/>
      <c r="GD16" s="29"/>
      <c r="GE16" s="29"/>
      <c r="GF16" s="29"/>
      <c r="GG16" s="29"/>
      <c r="GH16" s="29"/>
      <c r="GI16" s="29"/>
      <c r="GJ16" s="29"/>
      <c r="GK16" s="29"/>
      <c r="GL16" s="29"/>
      <c r="GM16" s="29"/>
      <c r="GN16" s="29"/>
      <c r="GO16" s="29"/>
      <c r="GP16" s="29"/>
      <c r="GQ16" s="29"/>
      <c r="GR16" s="29"/>
      <c r="GS16" s="29"/>
      <c r="GT16" s="29"/>
      <c r="GU16" s="29"/>
      <c r="GV16" s="29"/>
      <c r="GW16" s="29"/>
      <c r="GX16" s="29"/>
      <c r="GY16" s="29"/>
      <c r="GZ16" s="29"/>
      <c r="HA16" s="29"/>
      <c r="HB16" s="29"/>
      <c r="HC16" s="29"/>
      <c r="HD16" s="29"/>
      <c r="HE16" s="29"/>
      <c r="HF16" s="29"/>
      <c r="HG16" s="29"/>
      <c r="HH16" s="29"/>
      <c r="HI16" s="29"/>
      <c r="HJ16" s="29"/>
      <c r="HK16" s="29"/>
      <c r="HL16" s="29"/>
      <c r="HM16" s="29"/>
      <c r="HN16" s="29"/>
      <c r="HO16" s="29"/>
      <c r="HP16" s="29"/>
      <c r="HQ16" s="29"/>
      <c r="HR16" s="29"/>
      <c r="HS16" s="29"/>
      <c r="HT16" s="29"/>
      <c r="HU16" s="29"/>
      <c r="HV16" s="29"/>
      <c r="HW16" s="29"/>
      <c r="HX16" s="29"/>
      <c r="HY16" s="29"/>
      <c r="HZ16" s="29"/>
      <c r="IA16" s="29"/>
      <c r="IB16" s="29"/>
      <c r="IC16" s="29"/>
      <c r="ID16" s="29"/>
      <c r="IE16" s="29"/>
      <c r="IF16" s="29"/>
      <c r="IG16" s="29"/>
      <c r="IH16" s="29"/>
      <c r="II16" s="29"/>
      <c r="IJ16" s="29"/>
      <c r="IK16" s="29"/>
      <c r="IL16" s="29"/>
      <c r="IM16" s="29"/>
      <c r="IN16" s="29"/>
      <c r="IO16" s="29"/>
      <c r="IP16" s="29"/>
      <c r="IQ16" s="29"/>
      <c r="IR16" s="29"/>
      <c r="IS16" s="29"/>
      <c r="IT16" s="29"/>
    </row>
    <row r="17" spans="1:254" s="28" customFormat="1" ht="14.25" x14ac:dyDescent="0.2">
      <c r="A17" s="18" t="s">
        <v>27</v>
      </c>
      <c r="B17" s="78">
        <v>441993229</v>
      </c>
      <c r="C17" s="78">
        <v>472754691</v>
      </c>
      <c r="D17" s="22">
        <f>(C17/B17)-1</f>
        <v>6.9597134032114427E-2</v>
      </c>
      <c r="E17" s="25"/>
      <c r="I17" s="29"/>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c r="HV17" s="29"/>
      <c r="HW17" s="29"/>
      <c r="HX17" s="29"/>
      <c r="HY17" s="29"/>
      <c r="HZ17" s="29"/>
      <c r="IA17" s="29"/>
      <c r="IB17" s="29"/>
      <c r="IC17" s="29"/>
      <c r="ID17" s="29"/>
      <c r="IE17" s="29"/>
      <c r="IF17" s="29"/>
      <c r="IG17" s="29"/>
      <c r="IH17" s="29"/>
      <c r="II17" s="29"/>
      <c r="IJ17" s="29"/>
      <c r="IK17" s="29"/>
      <c r="IL17" s="29"/>
      <c r="IM17" s="29"/>
      <c r="IN17" s="29"/>
      <c r="IO17" s="29"/>
      <c r="IP17" s="29"/>
      <c r="IQ17" s="29"/>
      <c r="IR17" s="29"/>
      <c r="IS17" s="29"/>
      <c r="IT17" s="29"/>
    </row>
    <row r="18" spans="1:254" s="28" customFormat="1" ht="14.25" x14ac:dyDescent="0.2">
      <c r="A18" s="18" t="s">
        <v>11</v>
      </c>
      <c r="B18" s="78">
        <v>26519594</v>
      </c>
      <c r="C18" s="78">
        <v>28365281</v>
      </c>
      <c r="D18" s="22">
        <f>(C18/B18)-1</f>
        <v>6.9597106200042225E-2</v>
      </c>
      <c r="E18" s="25"/>
      <c r="I18" s="29"/>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c r="FF18" s="29"/>
      <c r="FG18" s="29"/>
      <c r="FH18" s="29"/>
      <c r="FI18" s="29"/>
      <c r="FJ18" s="29"/>
      <c r="FK18" s="29"/>
      <c r="FL18" s="29"/>
      <c r="FM18" s="29"/>
      <c r="FN18" s="29"/>
      <c r="FO18" s="29"/>
      <c r="FP18" s="29"/>
      <c r="FQ18" s="29"/>
      <c r="FR18" s="29"/>
      <c r="FS18" s="29"/>
      <c r="FT18" s="29"/>
      <c r="FU18" s="29"/>
      <c r="FV18" s="29"/>
      <c r="FW18" s="29"/>
      <c r="FX18" s="29"/>
      <c r="FY18" s="29"/>
      <c r="FZ18" s="29"/>
      <c r="GA18" s="29"/>
      <c r="GB18" s="29"/>
      <c r="GC18" s="29"/>
      <c r="GD18" s="29"/>
      <c r="GE18" s="29"/>
      <c r="GF18" s="29"/>
      <c r="GG18" s="29"/>
      <c r="GH18" s="29"/>
      <c r="GI18" s="29"/>
      <c r="GJ18" s="29"/>
      <c r="GK18" s="29"/>
      <c r="GL18" s="29"/>
      <c r="GM18" s="29"/>
      <c r="GN18" s="29"/>
      <c r="GO18" s="29"/>
      <c r="GP18" s="29"/>
      <c r="GQ18" s="29"/>
      <c r="GR18" s="29"/>
      <c r="GS18" s="29"/>
      <c r="GT18" s="29"/>
      <c r="GU18" s="29"/>
      <c r="GV18" s="29"/>
      <c r="GW18" s="29"/>
      <c r="GX18" s="29"/>
      <c r="GY18" s="29"/>
      <c r="GZ18" s="29"/>
      <c r="HA18" s="29"/>
      <c r="HB18" s="29"/>
      <c r="HC18" s="29"/>
      <c r="HD18" s="29"/>
      <c r="HE18" s="29"/>
      <c r="HF18" s="29"/>
      <c r="HG18" s="29"/>
      <c r="HH18" s="29"/>
      <c r="HI18" s="29"/>
      <c r="HJ18" s="29"/>
      <c r="HK18" s="29"/>
      <c r="HL18" s="29"/>
      <c r="HM18" s="29"/>
      <c r="HN18" s="29"/>
      <c r="HO18" s="29"/>
      <c r="HP18" s="29"/>
      <c r="HQ18" s="29"/>
      <c r="HR18" s="29"/>
      <c r="HS18" s="29"/>
      <c r="HT18" s="29"/>
      <c r="HU18" s="29"/>
      <c r="HV18" s="29"/>
      <c r="HW18" s="29"/>
      <c r="HX18" s="29"/>
      <c r="HY18" s="29"/>
      <c r="HZ18" s="29"/>
      <c r="IA18" s="29"/>
      <c r="IB18" s="29"/>
      <c r="IC18" s="29"/>
      <c r="ID18" s="29"/>
      <c r="IE18" s="29"/>
      <c r="IF18" s="29"/>
      <c r="IG18" s="29"/>
      <c r="IH18" s="29"/>
      <c r="II18" s="29"/>
      <c r="IJ18" s="29"/>
      <c r="IK18" s="29"/>
      <c r="IL18" s="29"/>
      <c r="IM18" s="29"/>
      <c r="IN18" s="29"/>
      <c r="IO18" s="29"/>
      <c r="IP18" s="29"/>
      <c r="IQ18" s="29"/>
      <c r="IR18" s="29"/>
      <c r="IS18" s="29"/>
      <c r="IT18" s="29"/>
    </row>
    <row r="19" spans="1:254" s="28" customFormat="1" ht="14.25" x14ac:dyDescent="0.2">
      <c r="A19" s="5"/>
      <c r="B19" s="5"/>
      <c r="C19" s="5"/>
      <c r="D19" s="5"/>
      <c r="E19" s="5"/>
      <c r="F19" s="5"/>
      <c r="G19" s="5"/>
      <c r="H19" s="5"/>
      <c r="I19" s="29"/>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c r="FF19" s="29"/>
      <c r="FG19" s="29"/>
      <c r="FH19" s="29"/>
      <c r="FI19" s="29"/>
      <c r="FJ19" s="29"/>
      <c r="FK19" s="29"/>
      <c r="FL19" s="29"/>
      <c r="FM19" s="29"/>
      <c r="FN19" s="29"/>
      <c r="FO19" s="29"/>
      <c r="FP19" s="29"/>
      <c r="FQ19" s="29"/>
      <c r="FR19" s="29"/>
      <c r="FS19" s="29"/>
      <c r="FT19" s="29"/>
      <c r="FU19" s="29"/>
      <c r="FV19" s="29"/>
      <c r="FW19" s="29"/>
      <c r="FX19" s="29"/>
      <c r="FY19" s="29"/>
      <c r="FZ19" s="29"/>
      <c r="GA19" s="29"/>
      <c r="GB19" s="29"/>
      <c r="GC19" s="29"/>
      <c r="GD19" s="29"/>
      <c r="GE19" s="29"/>
      <c r="GF19" s="29"/>
      <c r="GG19" s="29"/>
      <c r="GH19" s="29"/>
      <c r="GI19" s="29"/>
      <c r="GJ19" s="29"/>
      <c r="GK19" s="29"/>
      <c r="GL19" s="29"/>
      <c r="GM19" s="29"/>
      <c r="GN19" s="29"/>
      <c r="GO19" s="29"/>
      <c r="GP19" s="29"/>
      <c r="GQ19" s="29"/>
      <c r="GR19" s="29"/>
      <c r="GS19" s="29"/>
      <c r="GT19" s="29"/>
      <c r="GU19" s="29"/>
      <c r="GV19" s="29"/>
      <c r="GW19" s="29"/>
      <c r="GX19" s="29"/>
      <c r="GY19" s="29"/>
      <c r="GZ19" s="29"/>
      <c r="HA19" s="29"/>
      <c r="HB19" s="29"/>
      <c r="HC19" s="29"/>
      <c r="HD19" s="29"/>
      <c r="HE19" s="29"/>
      <c r="HF19" s="29"/>
      <c r="HG19" s="29"/>
      <c r="HH19" s="29"/>
      <c r="HI19" s="29"/>
      <c r="HJ19" s="29"/>
      <c r="HK19" s="29"/>
      <c r="HL19" s="29"/>
      <c r="HM19" s="29"/>
      <c r="HN19" s="29"/>
      <c r="HO19" s="29"/>
      <c r="HP19" s="29"/>
      <c r="HQ19" s="29"/>
      <c r="HR19" s="29"/>
      <c r="HS19" s="29"/>
      <c r="HT19" s="29"/>
      <c r="HU19" s="29"/>
      <c r="HV19" s="29"/>
      <c r="HW19" s="29"/>
      <c r="HX19" s="29"/>
      <c r="HY19" s="29"/>
      <c r="HZ19" s="29"/>
      <c r="IA19" s="29"/>
      <c r="IB19" s="29"/>
      <c r="IC19" s="29"/>
      <c r="ID19" s="29"/>
      <c r="IE19" s="29"/>
      <c r="IF19" s="29"/>
      <c r="IG19" s="29"/>
      <c r="IH19" s="29"/>
      <c r="II19" s="29"/>
      <c r="IJ19" s="29"/>
      <c r="IK19" s="29"/>
      <c r="IL19" s="29"/>
      <c r="IM19" s="29"/>
      <c r="IN19" s="29"/>
      <c r="IO19" s="29"/>
      <c r="IP19" s="29"/>
      <c r="IQ19" s="29"/>
      <c r="IR19" s="29"/>
      <c r="IS19" s="29"/>
      <c r="IT19" s="29"/>
    </row>
    <row r="20" spans="1:254" s="28" customFormat="1" ht="14.25" x14ac:dyDescent="0.2">
      <c r="A20" s="80" t="s">
        <v>26</v>
      </c>
      <c r="B20" s="5"/>
      <c r="C20" s="5"/>
      <c r="D20" s="5"/>
      <c r="E20" s="5"/>
      <c r="F20" s="5"/>
      <c r="G20" s="5"/>
      <c r="H20" s="5"/>
      <c r="I20" s="29"/>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29"/>
      <c r="FE20" s="29"/>
      <c r="FF20" s="29"/>
      <c r="FG20" s="29"/>
      <c r="FH20" s="29"/>
      <c r="FI20" s="29"/>
      <c r="FJ20" s="29"/>
      <c r="FK20" s="29"/>
      <c r="FL20" s="29"/>
      <c r="FM20" s="29"/>
      <c r="FN20" s="29"/>
      <c r="FO20" s="29"/>
      <c r="FP20" s="29"/>
      <c r="FQ20" s="29"/>
      <c r="FR20" s="29"/>
      <c r="FS20" s="29"/>
      <c r="FT20" s="29"/>
      <c r="FU20" s="29"/>
      <c r="FV20" s="29"/>
      <c r="FW20" s="29"/>
      <c r="FX20" s="29"/>
      <c r="FY20" s="29"/>
      <c r="FZ20" s="29"/>
      <c r="GA20" s="29"/>
      <c r="GB20" s="29"/>
      <c r="GC20" s="29"/>
      <c r="GD20" s="29"/>
      <c r="GE20" s="29"/>
      <c r="GF20" s="29"/>
      <c r="GG20" s="29"/>
      <c r="GH20" s="29"/>
      <c r="GI20" s="29"/>
      <c r="GJ20" s="29"/>
      <c r="GK20" s="29"/>
      <c r="GL20" s="29"/>
      <c r="GM20" s="29"/>
      <c r="GN20" s="29"/>
      <c r="GO20" s="29"/>
      <c r="GP20" s="29"/>
      <c r="GQ20" s="29"/>
      <c r="GR20" s="29"/>
      <c r="GS20" s="29"/>
      <c r="GT20" s="29"/>
      <c r="GU20" s="29"/>
      <c r="GV20" s="29"/>
      <c r="GW20" s="29"/>
      <c r="GX20" s="29"/>
      <c r="GY20" s="29"/>
      <c r="GZ20" s="29"/>
      <c r="HA20" s="29"/>
      <c r="HB20" s="29"/>
      <c r="HC20" s="29"/>
      <c r="HD20" s="29"/>
      <c r="HE20" s="29"/>
      <c r="HF20" s="29"/>
      <c r="HG20" s="29"/>
      <c r="HH20" s="29"/>
      <c r="HI20" s="29"/>
      <c r="HJ20" s="29"/>
      <c r="HK20" s="29"/>
      <c r="HL20" s="29"/>
      <c r="HM20" s="29"/>
      <c r="HN20" s="29"/>
      <c r="HO20" s="29"/>
      <c r="HP20" s="29"/>
      <c r="HQ20" s="29"/>
      <c r="HR20" s="29"/>
      <c r="HS20" s="29"/>
      <c r="HT20" s="29"/>
      <c r="HU20" s="29"/>
      <c r="HV20" s="29"/>
      <c r="HW20" s="29"/>
      <c r="HX20" s="29"/>
      <c r="HY20" s="29"/>
      <c r="HZ20" s="29"/>
      <c r="IA20" s="29"/>
      <c r="IB20" s="29"/>
      <c r="IC20" s="29"/>
      <c r="ID20" s="29"/>
      <c r="IE20" s="29"/>
      <c r="IF20" s="29"/>
      <c r="IG20" s="29"/>
      <c r="IH20" s="29"/>
      <c r="II20" s="29"/>
      <c r="IJ20" s="29"/>
      <c r="IK20" s="29"/>
      <c r="IL20" s="29"/>
      <c r="IM20" s="29"/>
      <c r="IN20" s="29"/>
      <c r="IO20" s="29"/>
      <c r="IP20" s="29"/>
      <c r="IQ20" s="29"/>
      <c r="IR20" s="29"/>
      <c r="IS20" s="29"/>
      <c r="IT20" s="29"/>
    </row>
  </sheetData>
  <mergeCells count="2">
    <mergeCell ref="A1:D1"/>
    <mergeCell ref="A2:D2"/>
  </mergeCells>
  <printOptions horizontalCentered="1"/>
  <pageMargins left="0.5" right="0.5" top="1" bottom="1" header="0.5" footer="0.5"/>
  <pageSetup scale="5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D1B3B-13A7-4EA9-8A71-40230B30ECD7}">
  <dimension ref="A1:F1001"/>
  <sheetViews>
    <sheetView workbookViewId="0">
      <pane xSplit="2" ySplit="7" topLeftCell="C957" activePane="bottomRight" state="frozen"/>
      <selection pane="topRight" activeCell="C1" sqref="C1"/>
      <selection pane="bottomLeft" activeCell="A3" sqref="A3"/>
      <selection pane="bottomRight" activeCell="D969" sqref="D969"/>
    </sheetView>
  </sheetViews>
  <sheetFormatPr defaultRowHeight="12.75" x14ac:dyDescent="0.2"/>
  <cols>
    <col min="1" max="1" width="10" style="46" bestFit="1" customWidth="1"/>
    <col min="2" max="2" width="13.109375" style="46" bestFit="1" customWidth="1"/>
    <col min="3" max="3" width="9.6640625" style="46" bestFit="1" customWidth="1"/>
    <col min="4" max="4" width="14.33203125" style="46" bestFit="1" customWidth="1"/>
    <col min="5" max="5" width="9.44140625" style="46" bestFit="1" customWidth="1"/>
    <col min="6" max="6" width="8.88671875" style="61"/>
    <col min="7" max="16384" width="8.88671875" style="46"/>
  </cols>
  <sheetData>
    <row r="1" spans="1:6" x14ac:dyDescent="0.2">
      <c r="A1" s="69" t="s">
        <v>144</v>
      </c>
      <c r="B1" s="69"/>
      <c r="C1" s="69"/>
      <c r="D1" s="69"/>
      <c r="E1" s="69"/>
      <c r="F1" s="69"/>
    </row>
    <row r="2" spans="1:6" x14ac:dyDescent="0.2">
      <c r="A2" s="70" t="s">
        <v>145</v>
      </c>
      <c r="B2" s="70"/>
      <c r="C2" s="70"/>
      <c r="D2" s="70"/>
      <c r="E2" s="70"/>
      <c r="F2" s="70"/>
    </row>
    <row r="3" spans="1:6" x14ac:dyDescent="0.2">
      <c r="A3" s="70" t="s">
        <v>34</v>
      </c>
      <c r="B3" s="70"/>
      <c r="C3" s="70"/>
      <c r="D3" s="70"/>
      <c r="E3" s="70"/>
      <c r="F3" s="70"/>
    </row>
    <row r="4" spans="1:6" x14ac:dyDescent="0.2">
      <c r="A4" s="69"/>
      <c r="B4" s="69"/>
      <c r="C4" s="69"/>
      <c r="D4" s="69"/>
      <c r="E4" s="69"/>
      <c r="F4" s="69"/>
    </row>
    <row r="5" spans="1:6" ht="63.75" customHeight="1" x14ac:dyDescent="0.2">
      <c r="A5" s="71" t="s">
        <v>37</v>
      </c>
      <c r="B5" s="71"/>
      <c r="C5" s="71"/>
      <c r="D5" s="71"/>
      <c r="E5" s="71"/>
      <c r="F5" s="71"/>
    </row>
    <row r="7" spans="1:6" ht="25.5" x14ac:dyDescent="0.2">
      <c r="A7" s="55" t="s">
        <v>38</v>
      </c>
      <c r="B7" s="55" t="s">
        <v>146</v>
      </c>
      <c r="C7" s="56" t="s">
        <v>13</v>
      </c>
      <c r="D7" s="57" t="s">
        <v>27</v>
      </c>
      <c r="E7" s="57" t="s">
        <v>11</v>
      </c>
      <c r="F7" s="58" t="s">
        <v>39</v>
      </c>
    </row>
    <row r="8" spans="1:6" x14ac:dyDescent="0.2">
      <c r="A8" s="46" t="s">
        <v>40</v>
      </c>
      <c r="B8" s="46" t="s">
        <v>147</v>
      </c>
      <c r="C8" s="52">
        <v>137</v>
      </c>
      <c r="D8" s="59">
        <v>9130856.7400000002</v>
      </c>
      <c r="E8" s="59">
        <v>547659.89</v>
      </c>
      <c r="F8" s="60">
        <v>7.5821063310211538E-4</v>
      </c>
    </row>
    <row r="9" spans="1:6" x14ac:dyDescent="0.2">
      <c r="A9" s="46" t="s">
        <v>40</v>
      </c>
      <c r="B9" s="46" t="s">
        <v>40</v>
      </c>
      <c r="C9" s="52">
        <v>55</v>
      </c>
      <c r="D9" s="59">
        <v>3327899.38</v>
      </c>
      <c r="E9" s="59">
        <v>198398.09</v>
      </c>
      <c r="F9" s="60">
        <v>2.7467328568676165E-4</v>
      </c>
    </row>
    <row r="10" spans="1:6" x14ac:dyDescent="0.2">
      <c r="A10" s="46" t="s">
        <v>40</v>
      </c>
      <c r="B10" s="46" t="s">
        <v>148</v>
      </c>
      <c r="C10" s="52">
        <v>38</v>
      </c>
      <c r="D10" s="59">
        <v>1105459.1000000001</v>
      </c>
      <c r="E10" s="59">
        <v>66327.55</v>
      </c>
      <c r="F10" s="60">
        <v>9.1827527624146834E-5</v>
      </c>
    </row>
    <row r="11" spans="1:6" x14ac:dyDescent="0.2">
      <c r="A11" s="46" t="s">
        <v>40</v>
      </c>
      <c r="B11" s="46" t="s">
        <v>149</v>
      </c>
      <c r="C11" s="52">
        <v>23</v>
      </c>
      <c r="D11" s="59">
        <v>2759381.79</v>
      </c>
      <c r="E11" s="59">
        <v>165562.9</v>
      </c>
      <c r="F11" s="60">
        <v>2.2921443311691534E-4</v>
      </c>
    </row>
    <row r="12" spans="1:6" x14ac:dyDescent="0.2">
      <c r="A12" s="46" t="s">
        <v>40</v>
      </c>
      <c r="B12" s="46" t="s">
        <v>150</v>
      </c>
      <c r="C12" s="52">
        <v>22</v>
      </c>
      <c r="D12" s="59">
        <v>352748.65</v>
      </c>
      <c r="E12" s="59">
        <v>21164.92</v>
      </c>
      <c r="F12" s="60">
        <v>2.9301885505538161E-5</v>
      </c>
    </row>
    <row r="13" spans="1:6" x14ac:dyDescent="0.2">
      <c r="A13" s="46" t="s">
        <v>40</v>
      </c>
      <c r="B13" s="46" t="s">
        <v>151</v>
      </c>
      <c r="C13" s="52">
        <v>15</v>
      </c>
      <c r="D13" s="59">
        <v>152481.74</v>
      </c>
      <c r="E13" s="59">
        <v>9148.9</v>
      </c>
      <c r="F13" s="60">
        <v>1.2666243023910229E-5</v>
      </c>
    </row>
    <row r="14" spans="1:6" x14ac:dyDescent="0.2">
      <c r="A14" s="46" t="s">
        <v>40</v>
      </c>
      <c r="B14" s="46" t="s">
        <v>152</v>
      </c>
      <c r="C14" s="52">
        <v>15</v>
      </c>
      <c r="D14" s="59">
        <v>1034035.2</v>
      </c>
      <c r="E14" s="59">
        <v>62042.11</v>
      </c>
      <c r="F14" s="60">
        <v>8.5894527536225235E-5</v>
      </c>
    </row>
    <row r="15" spans="1:6" x14ac:dyDescent="0.2">
      <c r="A15" s="46" t="s">
        <v>40</v>
      </c>
      <c r="B15" s="46" t="s">
        <v>45</v>
      </c>
      <c r="C15" s="52">
        <v>305</v>
      </c>
      <c r="D15" s="59">
        <v>17862862.600000001</v>
      </c>
      <c r="E15" s="59">
        <v>1070304.3600000001</v>
      </c>
      <c r="F15" s="60">
        <v>1.4817885355956129E-3</v>
      </c>
    </row>
    <row r="16" spans="1:6" x14ac:dyDescent="0.2">
      <c r="A16" s="46" t="s">
        <v>46</v>
      </c>
      <c r="B16" s="46" t="s">
        <v>153</v>
      </c>
      <c r="C16" s="52">
        <v>139</v>
      </c>
      <c r="D16" s="59">
        <v>8372701.2199999997</v>
      </c>
      <c r="E16" s="59">
        <v>500745.27</v>
      </c>
      <c r="F16" s="60">
        <v>6.9325943915591432E-4</v>
      </c>
    </row>
    <row r="17" spans="1:6" x14ac:dyDescent="0.2">
      <c r="A17" s="46" t="s">
        <v>46</v>
      </c>
      <c r="B17" s="46" t="s">
        <v>154</v>
      </c>
      <c r="C17" s="52">
        <v>10</v>
      </c>
      <c r="D17" s="59">
        <v>72494.850000000006</v>
      </c>
      <c r="E17" s="59">
        <v>4349.6899999999996</v>
      </c>
      <c r="F17" s="60">
        <v>6.0219513404531781E-6</v>
      </c>
    </row>
    <row r="18" spans="1:6" x14ac:dyDescent="0.2">
      <c r="A18" s="46" t="s">
        <v>46</v>
      </c>
      <c r="B18" s="46" t="s">
        <v>152</v>
      </c>
      <c r="C18" s="52">
        <v>14</v>
      </c>
      <c r="D18" s="59">
        <v>60187.71</v>
      </c>
      <c r="E18" s="59">
        <v>3611.26</v>
      </c>
      <c r="F18" s="60">
        <v>4.9996280189450162E-6</v>
      </c>
    </row>
    <row r="19" spans="1:6" x14ac:dyDescent="0.2">
      <c r="A19" s="46" t="s">
        <v>46</v>
      </c>
      <c r="B19" s="46" t="s">
        <v>45</v>
      </c>
      <c r="C19" s="52">
        <v>163</v>
      </c>
      <c r="D19" s="59">
        <v>8505383.7799999993</v>
      </c>
      <c r="E19" s="59">
        <v>508706.22</v>
      </c>
      <c r="F19" s="60">
        <v>7.042810185153124E-4</v>
      </c>
    </row>
    <row r="20" spans="1:6" x14ac:dyDescent="0.2">
      <c r="A20" s="46" t="s">
        <v>47</v>
      </c>
      <c r="B20" s="46" t="s">
        <v>155</v>
      </c>
      <c r="C20" s="52">
        <v>292</v>
      </c>
      <c r="D20" s="59">
        <v>18862018.68</v>
      </c>
      <c r="E20" s="59">
        <v>1136237.82</v>
      </c>
      <c r="F20" s="60">
        <v>1.5730704632336092E-3</v>
      </c>
    </row>
    <row r="21" spans="1:6" x14ac:dyDescent="0.2">
      <c r="A21" s="46" t="s">
        <v>47</v>
      </c>
      <c r="B21" s="46" t="s">
        <v>156</v>
      </c>
      <c r="C21" s="52">
        <v>97</v>
      </c>
      <c r="D21" s="59">
        <v>4543232.7699999996</v>
      </c>
      <c r="E21" s="59">
        <v>272086.25</v>
      </c>
      <c r="F21" s="60">
        <v>3.7669124878011507E-4</v>
      </c>
    </row>
    <row r="22" spans="1:6" x14ac:dyDescent="0.2">
      <c r="A22" s="46" t="s">
        <v>47</v>
      </c>
      <c r="B22" s="46" t="s">
        <v>157</v>
      </c>
      <c r="C22" s="52">
        <v>80</v>
      </c>
      <c r="D22" s="59">
        <v>5428295.0700000003</v>
      </c>
      <c r="E22" s="59">
        <v>325311.95</v>
      </c>
      <c r="F22" s="60">
        <v>4.5037985083257371E-4</v>
      </c>
    </row>
    <row r="23" spans="1:6" x14ac:dyDescent="0.2">
      <c r="A23" s="46" t="s">
        <v>47</v>
      </c>
      <c r="B23" s="46" t="s">
        <v>158</v>
      </c>
      <c r="C23" s="52">
        <v>30</v>
      </c>
      <c r="D23" s="59">
        <v>549094.42000000004</v>
      </c>
      <c r="E23" s="59">
        <v>32899.47</v>
      </c>
      <c r="F23" s="60">
        <v>4.5547845356036673E-5</v>
      </c>
    </row>
    <row r="24" spans="1:6" x14ac:dyDescent="0.2">
      <c r="A24" s="46" t="s">
        <v>47</v>
      </c>
      <c r="B24" s="46" t="s">
        <v>159</v>
      </c>
      <c r="C24" s="52">
        <v>32</v>
      </c>
      <c r="D24" s="59">
        <v>362815.71</v>
      </c>
      <c r="E24" s="59">
        <v>21642.67</v>
      </c>
      <c r="F24" s="60">
        <v>2.9963309021444238E-5</v>
      </c>
    </row>
    <row r="25" spans="1:6" x14ac:dyDescent="0.2">
      <c r="A25" s="46" t="s">
        <v>47</v>
      </c>
      <c r="B25" s="46" t="s">
        <v>160</v>
      </c>
      <c r="C25" s="52">
        <v>12</v>
      </c>
      <c r="D25" s="59">
        <v>133728</v>
      </c>
      <c r="E25" s="59">
        <v>8023.68</v>
      </c>
      <c r="F25" s="60">
        <v>1.1108426239885455E-5</v>
      </c>
    </row>
    <row r="26" spans="1:6" x14ac:dyDescent="0.2">
      <c r="A26" s="46" t="s">
        <v>47</v>
      </c>
      <c r="B26" s="46" t="s">
        <v>161</v>
      </c>
      <c r="C26" s="52">
        <v>17</v>
      </c>
      <c r="D26" s="59">
        <v>231036.94</v>
      </c>
      <c r="E26" s="59">
        <v>13736.71</v>
      </c>
      <c r="F26" s="60">
        <v>1.9017860858570742E-5</v>
      </c>
    </row>
    <row r="27" spans="1:6" x14ac:dyDescent="0.2">
      <c r="A27" s="46" t="s">
        <v>47</v>
      </c>
      <c r="B27" s="46" t="s">
        <v>152</v>
      </c>
      <c r="C27" s="52">
        <v>14</v>
      </c>
      <c r="D27" s="59">
        <v>315418.89</v>
      </c>
      <c r="E27" s="59">
        <v>17309.900000000001</v>
      </c>
      <c r="F27" s="60">
        <v>2.3964782664537126E-5</v>
      </c>
    </row>
    <row r="28" spans="1:6" x14ac:dyDescent="0.2">
      <c r="A28" s="46" t="s">
        <v>47</v>
      </c>
      <c r="B28" s="46" t="s">
        <v>45</v>
      </c>
      <c r="C28" s="52">
        <v>574</v>
      </c>
      <c r="D28" s="59">
        <v>30425640.48</v>
      </c>
      <c r="E28" s="59">
        <v>1827248.45</v>
      </c>
      <c r="F28" s="60">
        <v>2.5297437869867723E-3</v>
      </c>
    </row>
    <row r="29" spans="1:6" x14ac:dyDescent="0.2">
      <c r="A29" s="46" t="s">
        <v>48</v>
      </c>
      <c r="B29" s="46" t="s">
        <v>162</v>
      </c>
      <c r="C29" s="52">
        <v>286</v>
      </c>
      <c r="D29" s="59">
        <v>31304299.73</v>
      </c>
      <c r="E29" s="59">
        <v>1874639.5</v>
      </c>
      <c r="F29" s="60">
        <v>2.5953545769678934E-3</v>
      </c>
    </row>
    <row r="30" spans="1:6" x14ac:dyDescent="0.2">
      <c r="A30" s="46" t="s">
        <v>48</v>
      </c>
      <c r="B30" s="46" t="s">
        <v>163</v>
      </c>
      <c r="C30" s="52">
        <v>55</v>
      </c>
      <c r="D30" s="59">
        <v>1692626.32</v>
      </c>
      <c r="E30" s="59">
        <v>98272.5</v>
      </c>
      <c r="F30" s="60">
        <v>1.3605388271455783E-4</v>
      </c>
    </row>
    <row r="31" spans="1:6" x14ac:dyDescent="0.2">
      <c r="A31" s="46" t="s">
        <v>48</v>
      </c>
      <c r="B31" s="46" t="s">
        <v>164</v>
      </c>
      <c r="C31" s="52">
        <v>38</v>
      </c>
      <c r="D31" s="59">
        <v>300219.78000000003</v>
      </c>
      <c r="E31" s="59">
        <v>18013.18</v>
      </c>
      <c r="F31" s="60">
        <v>2.4938442382520225E-5</v>
      </c>
    </row>
    <row r="32" spans="1:6" x14ac:dyDescent="0.2">
      <c r="A32" s="46" t="s">
        <v>48</v>
      </c>
      <c r="B32" s="46" t="s">
        <v>165</v>
      </c>
      <c r="C32" s="52">
        <v>19</v>
      </c>
      <c r="D32" s="59">
        <v>515668.54</v>
      </c>
      <c r="E32" s="59">
        <v>30940.11</v>
      </c>
      <c r="F32" s="60">
        <v>4.2835199034475742E-5</v>
      </c>
    </row>
    <row r="33" spans="1:6" x14ac:dyDescent="0.2">
      <c r="A33" s="46" t="s">
        <v>48</v>
      </c>
      <c r="B33" s="46" t="s">
        <v>166</v>
      </c>
      <c r="C33" s="52">
        <v>13</v>
      </c>
      <c r="D33" s="59">
        <v>48478.1</v>
      </c>
      <c r="E33" s="59">
        <v>2908.69</v>
      </c>
      <c r="F33" s="60">
        <v>4.0269512642194628E-6</v>
      </c>
    </row>
    <row r="34" spans="1:6" x14ac:dyDescent="0.2">
      <c r="A34" s="46" t="s">
        <v>48</v>
      </c>
      <c r="B34" s="46" t="s">
        <v>167</v>
      </c>
      <c r="C34" s="52">
        <v>12</v>
      </c>
      <c r="D34" s="59">
        <v>40672</v>
      </c>
      <c r="E34" s="59">
        <v>2440.3200000000002</v>
      </c>
      <c r="F34" s="60">
        <v>3.3785139389553514E-6</v>
      </c>
    </row>
    <row r="35" spans="1:6" x14ac:dyDescent="0.2">
      <c r="A35" s="46" t="s">
        <v>48</v>
      </c>
      <c r="B35" s="46" t="s">
        <v>152</v>
      </c>
      <c r="C35" s="52">
        <v>24</v>
      </c>
      <c r="D35" s="59">
        <v>193121.27</v>
      </c>
      <c r="E35" s="59">
        <v>11426.85</v>
      </c>
      <c r="F35" s="60">
        <v>1.5819962957051516E-5</v>
      </c>
    </row>
    <row r="36" spans="1:6" x14ac:dyDescent="0.2">
      <c r="A36" s="46" t="s">
        <v>48</v>
      </c>
      <c r="B36" s="46" t="s">
        <v>45</v>
      </c>
      <c r="C36" s="52">
        <v>447</v>
      </c>
      <c r="D36" s="59">
        <v>34095085.729999997</v>
      </c>
      <c r="E36" s="59">
        <v>2038641.15</v>
      </c>
      <c r="F36" s="60">
        <v>2.8224075292596733E-3</v>
      </c>
    </row>
    <row r="37" spans="1:6" x14ac:dyDescent="0.2">
      <c r="A37" s="46" t="s">
        <v>49</v>
      </c>
      <c r="B37" s="46" t="s">
        <v>49</v>
      </c>
      <c r="C37" s="52">
        <v>135</v>
      </c>
      <c r="D37" s="59">
        <v>8484884.5600000005</v>
      </c>
      <c r="E37" s="59">
        <v>506682.82</v>
      </c>
      <c r="F37" s="60">
        <v>7.0147971167683137E-4</v>
      </c>
    </row>
    <row r="38" spans="1:6" x14ac:dyDescent="0.2">
      <c r="A38" s="46" t="s">
        <v>49</v>
      </c>
      <c r="B38" s="46" t="s">
        <v>168</v>
      </c>
      <c r="C38" s="52">
        <v>10</v>
      </c>
      <c r="D38" s="59">
        <v>47389</v>
      </c>
      <c r="E38" s="59">
        <v>2843.34</v>
      </c>
      <c r="F38" s="60">
        <v>3.9364771108663238E-6</v>
      </c>
    </row>
    <row r="39" spans="1:6" x14ac:dyDescent="0.2">
      <c r="A39" s="46" t="s">
        <v>49</v>
      </c>
      <c r="B39" s="46" t="s">
        <v>169</v>
      </c>
      <c r="C39" s="52">
        <v>48</v>
      </c>
      <c r="D39" s="59">
        <v>1686749.23</v>
      </c>
      <c r="E39" s="59">
        <v>101204.96</v>
      </c>
      <c r="F39" s="60">
        <v>1.4011374248107576E-4</v>
      </c>
    </row>
    <row r="40" spans="1:6" x14ac:dyDescent="0.2">
      <c r="A40" s="46" t="s">
        <v>49</v>
      </c>
      <c r="B40" s="46" t="s">
        <v>170</v>
      </c>
      <c r="C40" s="52">
        <v>18</v>
      </c>
      <c r="D40" s="59">
        <v>188107.4</v>
      </c>
      <c r="E40" s="59">
        <v>11286.44</v>
      </c>
      <c r="F40" s="60">
        <v>1.5625571589456807E-5</v>
      </c>
    </row>
    <row r="41" spans="1:6" x14ac:dyDescent="0.2">
      <c r="A41" s="46" t="s">
        <v>49</v>
      </c>
      <c r="B41" s="46" t="s">
        <v>152</v>
      </c>
      <c r="C41" s="52">
        <v>23</v>
      </c>
      <c r="D41" s="59">
        <v>480116.3</v>
      </c>
      <c r="E41" s="59">
        <v>28806.98</v>
      </c>
      <c r="F41" s="60">
        <v>3.9881975916768303E-5</v>
      </c>
    </row>
    <row r="42" spans="1:6" x14ac:dyDescent="0.2">
      <c r="A42" s="46" t="s">
        <v>49</v>
      </c>
      <c r="B42" s="46" t="s">
        <v>45</v>
      </c>
      <c r="C42" s="52">
        <v>234</v>
      </c>
      <c r="D42" s="59">
        <v>10887246.49</v>
      </c>
      <c r="E42" s="59">
        <v>650824.54</v>
      </c>
      <c r="F42" s="60">
        <v>9.0103747877499864E-4</v>
      </c>
    </row>
    <row r="43" spans="1:6" x14ac:dyDescent="0.2">
      <c r="A43" s="46" t="s">
        <v>50</v>
      </c>
      <c r="B43" s="46" t="s">
        <v>171</v>
      </c>
      <c r="C43" s="52">
        <v>269</v>
      </c>
      <c r="D43" s="59">
        <v>14641707.609999999</v>
      </c>
      <c r="E43" s="59">
        <v>879054.13</v>
      </c>
      <c r="F43" s="60">
        <v>1.2170111425146167E-3</v>
      </c>
    </row>
    <row r="44" spans="1:6" x14ac:dyDescent="0.2">
      <c r="A44" s="46" t="s">
        <v>50</v>
      </c>
      <c r="B44" s="46" t="s">
        <v>172</v>
      </c>
      <c r="C44" s="52">
        <v>106</v>
      </c>
      <c r="D44" s="59">
        <v>4532755.67</v>
      </c>
      <c r="E44" s="59">
        <v>271965.34999999998</v>
      </c>
      <c r="F44" s="60">
        <v>3.7652386813527349E-4</v>
      </c>
    </row>
    <row r="45" spans="1:6" x14ac:dyDescent="0.2">
      <c r="A45" s="46" t="s">
        <v>50</v>
      </c>
      <c r="B45" s="46" t="s">
        <v>173</v>
      </c>
      <c r="C45" s="52">
        <v>64</v>
      </c>
      <c r="D45" s="59">
        <v>1993395.54</v>
      </c>
      <c r="E45" s="59">
        <v>119603.73</v>
      </c>
      <c r="F45" s="60">
        <v>1.6558601697976179E-4</v>
      </c>
    </row>
    <row r="46" spans="1:6" x14ac:dyDescent="0.2">
      <c r="A46" s="46" t="s">
        <v>50</v>
      </c>
      <c r="B46" s="46" t="s">
        <v>174</v>
      </c>
      <c r="C46" s="52">
        <v>64</v>
      </c>
      <c r="D46" s="59">
        <v>4978650.3</v>
      </c>
      <c r="E46" s="59">
        <v>298719.02</v>
      </c>
      <c r="F46" s="60">
        <v>4.1356312815576739E-4</v>
      </c>
    </row>
    <row r="47" spans="1:6" x14ac:dyDescent="0.2">
      <c r="A47" s="46" t="s">
        <v>50</v>
      </c>
      <c r="B47" s="46" t="s">
        <v>175</v>
      </c>
      <c r="C47" s="52">
        <v>56</v>
      </c>
      <c r="D47" s="59">
        <v>2981821.5</v>
      </c>
      <c r="E47" s="59">
        <v>178909.31</v>
      </c>
      <c r="F47" s="60">
        <v>2.4769194107489344E-4</v>
      </c>
    </row>
    <row r="48" spans="1:6" x14ac:dyDescent="0.2">
      <c r="A48" s="46" t="s">
        <v>50</v>
      </c>
      <c r="B48" s="46" t="s">
        <v>176</v>
      </c>
      <c r="C48" s="52">
        <v>10</v>
      </c>
      <c r="D48" s="59">
        <v>102531.65</v>
      </c>
      <c r="E48" s="59">
        <v>6151.9</v>
      </c>
      <c r="F48" s="60">
        <v>8.5170305128259508E-6</v>
      </c>
    </row>
    <row r="49" spans="1:6" x14ac:dyDescent="0.2">
      <c r="A49" s="46" t="s">
        <v>50</v>
      </c>
      <c r="B49" s="46" t="s">
        <v>177</v>
      </c>
      <c r="C49" s="52">
        <v>42</v>
      </c>
      <c r="D49" s="59">
        <v>6107877.8899999997</v>
      </c>
      <c r="E49" s="59">
        <v>366472.67</v>
      </c>
      <c r="F49" s="60">
        <v>5.0736502747229231E-4</v>
      </c>
    </row>
    <row r="50" spans="1:6" x14ac:dyDescent="0.2">
      <c r="A50" s="46" t="s">
        <v>50</v>
      </c>
      <c r="B50" s="46" t="s">
        <v>178</v>
      </c>
      <c r="C50" s="52">
        <v>40</v>
      </c>
      <c r="D50" s="59">
        <v>1121611</v>
      </c>
      <c r="E50" s="59">
        <v>67296.649999999994</v>
      </c>
      <c r="F50" s="60">
        <v>9.316920324793453E-5</v>
      </c>
    </row>
    <row r="51" spans="1:6" x14ac:dyDescent="0.2">
      <c r="A51" s="46" t="s">
        <v>50</v>
      </c>
      <c r="B51" s="46" t="s">
        <v>179</v>
      </c>
      <c r="C51" s="52">
        <v>39</v>
      </c>
      <c r="D51" s="59">
        <v>1326451.83</v>
      </c>
      <c r="E51" s="59">
        <v>79587.12</v>
      </c>
      <c r="F51" s="60">
        <v>1.1018480948453981E-4</v>
      </c>
    </row>
    <row r="52" spans="1:6" x14ac:dyDescent="0.2">
      <c r="A52" s="46" t="s">
        <v>50</v>
      </c>
      <c r="B52" s="46" t="s">
        <v>180</v>
      </c>
      <c r="C52" s="52">
        <v>37</v>
      </c>
      <c r="D52" s="59">
        <v>1014946.88</v>
      </c>
      <c r="E52" s="59">
        <v>60896.81</v>
      </c>
      <c r="F52" s="60">
        <v>8.4308910889930669E-5</v>
      </c>
    </row>
    <row r="53" spans="1:6" x14ac:dyDescent="0.2">
      <c r="A53" s="46" t="s">
        <v>50</v>
      </c>
      <c r="B53" s="46" t="s">
        <v>181</v>
      </c>
      <c r="C53" s="52">
        <v>32</v>
      </c>
      <c r="D53" s="59">
        <v>1076191.96</v>
      </c>
      <c r="E53" s="59">
        <v>64571.519999999997</v>
      </c>
      <c r="F53" s="60">
        <v>8.9396382597173408E-5</v>
      </c>
    </row>
    <row r="54" spans="1:6" x14ac:dyDescent="0.2">
      <c r="A54" s="46" t="s">
        <v>50</v>
      </c>
      <c r="B54" s="46" t="s">
        <v>182</v>
      </c>
      <c r="C54" s="52">
        <v>27</v>
      </c>
      <c r="D54" s="59">
        <v>574144.85</v>
      </c>
      <c r="E54" s="59">
        <v>34448.69</v>
      </c>
      <c r="F54" s="60">
        <v>4.7692671184005303E-5</v>
      </c>
    </row>
    <row r="55" spans="1:6" x14ac:dyDescent="0.2">
      <c r="A55" s="46" t="s">
        <v>50</v>
      </c>
      <c r="B55" s="46" t="s">
        <v>183</v>
      </c>
      <c r="C55" s="52">
        <v>18</v>
      </c>
      <c r="D55" s="59">
        <v>328222.83</v>
      </c>
      <c r="E55" s="59">
        <v>19693.37</v>
      </c>
      <c r="F55" s="60">
        <v>2.7264590320124057E-5</v>
      </c>
    </row>
    <row r="56" spans="1:6" x14ac:dyDescent="0.2">
      <c r="A56" s="46" t="s">
        <v>50</v>
      </c>
      <c r="B56" s="46" t="s">
        <v>152</v>
      </c>
      <c r="C56" s="52">
        <v>50</v>
      </c>
      <c r="D56" s="59">
        <v>271673.56</v>
      </c>
      <c r="E56" s="59">
        <v>16300.42</v>
      </c>
      <c r="F56" s="60">
        <v>2.2567202736045511E-5</v>
      </c>
    </row>
    <row r="57" spans="1:6" x14ac:dyDescent="0.2">
      <c r="A57" s="46" t="s">
        <v>50</v>
      </c>
      <c r="B57" s="46" t="s">
        <v>45</v>
      </c>
      <c r="C57" s="52">
        <v>854</v>
      </c>
      <c r="D57" s="59">
        <v>41051983.07</v>
      </c>
      <c r="E57" s="59">
        <v>2463670.69</v>
      </c>
      <c r="F57" s="60">
        <v>3.4108419253051844E-3</v>
      </c>
    </row>
    <row r="58" spans="1:6" x14ac:dyDescent="0.2">
      <c r="A58" s="46" t="s">
        <v>51</v>
      </c>
      <c r="B58" s="46" t="s">
        <v>184</v>
      </c>
      <c r="C58" s="52">
        <v>1754</v>
      </c>
      <c r="D58" s="59">
        <v>326025850.92000002</v>
      </c>
      <c r="E58" s="59">
        <v>19540485.390000001</v>
      </c>
      <c r="F58" s="60">
        <v>2.7052928412695215E-2</v>
      </c>
    </row>
    <row r="59" spans="1:6" x14ac:dyDescent="0.2">
      <c r="A59" s="46" t="s">
        <v>51</v>
      </c>
      <c r="B59" s="46" t="s">
        <v>185</v>
      </c>
      <c r="C59" s="52">
        <v>1250</v>
      </c>
      <c r="D59" s="59">
        <v>332722730.33999997</v>
      </c>
      <c r="E59" s="59">
        <v>19941617.98</v>
      </c>
      <c r="F59" s="60">
        <v>2.7608278549842911E-2</v>
      </c>
    </row>
    <row r="60" spans="1:6" x14ac:dyDescent="0.2">
      <c r="A60" s="46" t="s">
        <v>51</v>
      </c>
      <c r="B60" s="46" t="s">
        <v>186</v>
      </c>
      <c r="C60" s="52">
        <v>122</v>
      </c>
      <c r="D60" s="59">
        <v>7332468.2599999998</v>
      </c>
      <c r="E60" s="59">
        <v>439948.1</v>
      </c>
      <c r="F60" s="60">
        <v>6.0908847539131044E-4</v>
      </c>
    </row>
    <row r="61" spans="1:6" x14ac:dyDescent="0.2">
      <c r="A61" s="46" t="s">
        <v>51</v>
      </c>
      <c r="B61" s="46" t="s">
        <v>187</v>
      </c>
      <c r="C61" s="52">
        <v>109</v>
      </c>
      <c r="D61" s="59">
        <v>5792143.6600000001</v>
      </c>
      <c r="E61" s="59">
        <v>343373.92</v>
      </c>
      <c r="F61" s="60">
        <v>4.7538584078880619E-4</v>
      </c>
    </row>
    <row r="62" spans="1:6" x14ac:dyDescent="0.2">
      <c r="A62" s="46" t="s">
        <v>51</v>
      </c>
      <c r="B62" s="46" t="s">
        <v>188</v>
      </c>
      <c r="C62" s="52">
        <v>107</v>
      </c>
      <c r="D62" s="59">
        <v>2734244.18</v>
      </c>
      <c r="E62" s="59">
        <v>164054.65</v>
      </c>
      <c r="F62" s="60">
        <v>2.2712632842227309E-4</v>
      </c>
    </row>
    <row r="63" spans="1:6" x14ac:dyDescent="0.2">
      <c r="A63" s="46" t="s">
        <v>51</v>
      </c>
      <c r="B63" s="46" t="s">
        <v>189</v>
      </c>
      <c r="C63" s="52">
        <v>63</v>
      </c>
      <c r="D63" s="59">
        <v>2623928.42</v>
      </c>
      <c r="E63" s="59">
        <v>157435.70000000001</v>
      </c>
      <c r="F63" s="60">
        <v>2.179626880651689E-4</v>
      </c>
    </row>
    <row r="64" spans="1:6" x14ac:dyDescent="0.2">
      <c r="A64" s="46" t="s">
        <v>51</v>
      </c>
      <c r="B64" s="46" t="s">
        <v>190</v>
      </c>
      <c r="C64" s="52">
        <v>23</v>
      </c>
      <c r="D64" s="59">
        <v>469220.03</v>
      </c>
      <c r="E64" s="59">
        <v>28153.200000000001</v>
      </c>
      <c r="F64" s="60">
        <v>3.8976846735755059E-5</v>
      </c>
    </row>
    <row r="65" spans="1:6" x14ac:dyDescent="0.2">
      <c r="A65" s="46" t="s">
        <v>51</v>
      </c>
      <c r="B65" s="46" t="s">
        <v>191</v>
      </c>
      <c r="C65" s="52">
        <v>29</v>
      </c>
      <c r="D65" s="59">
        <v>478130.74</v>
      </c>
      <c r="E65" s="59">
        <v>28687.85</v>
      </c>
      <c r="F65" s="60">
        <v>3.9717045757794166E-5</v>
      </c>
    </row>
    <row r="66" spans="1:6" x14ac:dyDescent="0.2">
      <c r="A66" s="46" t="s">
        <v>51</v>
      </c>
      <c r="B66" s="46" t="s">
        <v>192</v>
      </c>
      <c r="C66" s="52">
        <v>27</v>
      </c>
      <c r="D66" s="59">
        <v>5554266.0599999996</v>
      </c>
      <c r="E66" s="59">
        <v>330994.93</v>
      </c>
      <c r="F66" s="60">
        <v>4.5824768256972476E-4</v>
      </c>
    </row>
    <row r="67" spans="1:6" x14ac:dyDescent="0.2">
      <c r="A67" s="46" t="s">
        <v>51</v>
      </c>
      <c r="B67" s="46" t="s">
        <v>193</v>
      </c>
      <c r="C67" s="52">
        <v>24</v>
      </c>
      <c r="D67" s="59">
        <v>1527448.5</v>
      </c>
      <c r="E67" s="59">
        <v>91646.91</v>
      </c>
      <c r="F67" s="60">
        <v>1.2688104957431261E-4</v>
      </c>
    </row>
    <row r="68" spans="1:6" x14ac:dyDescent="0.2">
      <c r="A68" s="46" t="s">
        <v>51</v>
      </c>
      <c r="B68" s="46" t="s">
        <v>152</v>
      </c>
      <c r="C68" s="52">
        <v>39</v>
      </c>
      <c r="D68" s="59">
        <v>1102275.77</v>
      </c>
      <c r="E68" s="59">
        <v>66136.539999999994</v>
      </c>
      <c r="F68" s="60">
        <v>9.1563082818760697E-5</v>
      </c>
    </row>
    <row r="69" spans="1:6" x14ac:dyDescent="0.2">
      <c r="A69" s="46" t="s">
        <v>51</v>
      </c>
      <c r="B69" s="46" t="s">
        <v>45</v>
      </c>
      <c r="C69" s="52">
        <v>3547</v>
      </c>
      <c r="D69" s="59">
        <v>686362706.88</v>
      </c>
      <c r="E69" s="59">
        <v>41132535.170000002</v>
      </c>
      <c r="F69" s="60">
        <v>5.6946156002662035E-2</v>
      </c>
    </row>
    <row r="70" spans="1:6" x14ac:dyDescent="0.2">
      <c r="A70" s="46" t="s">
        <v>52</v>
      </c>
      <c r="B70" s="46" t="s">
        <v>52</v>
      </c>
      <c r="C70" s="52">
        <v>505</v>
      </c>
      <c r="D70" s="59">
        <v>61034651.049999997</v>
      </c>
      <c r="E70" s="59">
        <v>3665745.15</v>
      </c>
      <c r="F70" s="60">
        <v>5.0750602732153871E-3</v>
      </c>
    </row>
    <row r="71" spans="1:6" x14ac:dyDescent="0.2">
      <c r="A71" s="46" t="s">
        <v>52</v>
      </c>
      <c r="B71" s="46" t="s">
        <v>194</v>
      </c>
      <c r="C71" s="52">
        <v>110</v>
      </c>
      <c r="D71" s="59">
        <v>2330305.84</v>
      </c>
      <c r="E71" s="59">
        <v>139768.1</v>
      </c>
      <c r="F71" s="60">
        <v>1.9350268574256876E-4</v>
      </c>
    </row>
    <row r="72" spans="1:6" x14ac:dyDescent="0.2">
      <c r="A72" s="46" t="s">
        <v>52</v>
      </c>
      <c r="B72" s="46" t="s">
        <v>195</v>
      </c>
      <c r="C72" s="52">
        <v>118</v>
      </c>
      <c r="D72" s="59">
        <v>3095481.5</v>
      </c>
      <c r="E72" s="59">
        <v>185681.24</v>
      </c>
      <c r="F72" s="60">
        <v>2.570673754026168E-4</v>
      </c>
    </row>
    <row r="73" spans="1:6" x14ac:dyDescent="0.2">
      <c r="A73" s="46" t="s">
        <v>52</v>
      </c>
      <c r="B73" s="46" t="s">
        <v>196</v>
      </c>
      <c r="C73" s="52">
        <v>10</v>
      </c>
      <c r="D73" s="59">
        <v>36016.559999999998</v>
      </c>
      <c r="E73" s="59">
        <v>2160.9899999999998</v>
      </c>
      <c r="F73" s="60">
        <v>2.9917940421514898E-6</v>
      </c>
    </row>
    <row r="74" spans="1:6" x14ac:dyDescent="0.2">
      <c r="A74" s="46" t="s">
        <v>52</v>
      </c>
      <c r="B74" s="46" t="s">
        <v>152</v>
      </c>
      <c r="C74" s="52">
        <v>76</v>
      </c>
      <c r="D74" s="59">
        <v>1574171.23</v>
      </c>
      <c r="E74" s="59">
        <v>94450.28</v>
      </c>
      <c r="F74" s="60">
        <v>1.307621900071449E-4</v>
      </c>
    </row>
    <row r="75" spans="1:6" x14ac:dyDescent="0.2">
      <c r="A75" s="46" t="s">
        <v>52</v>
      </c>
      <c r="B75" s="46" t="s">
        <v>45</v>
      </c>
      <c r="C75" s="52">
        <v>819</v>
      </c>
      <c r="D75" s="59">
        <v>68070626.180000007</v>
      </c>
      <c r="E75" s="59">
        <v>4087805.76</v>
      </c>
      <c r="F75" s="60">
        <v>5.6593843184098687E-3</v>
      </c>
    </row>
    <row r="76" spans="1:6" x14ac:dyDescent="0.2">
      <c r="A76" s="46" t="s">
        <v>53</v>
      </c>
      <c r="B76" s="46" t="s">
        <v>197</v>
      </c>
      <c r="C76" s="52">
        <v>418</v>
      </c>
      <c r="D76" s="59">
        <v>44440122.590000004</v>
      </c>
      <c r="E76" s="59">
        <v>2662481.9500000002</v>
      </c>
      <c r="F76" s="60">
        <v>3.6860872263850745E-3</v>
      </c>
    </row>
    <row r="77" spans="1:6" x14ac:dyDescent="0.2">
      <c r="A77" s="46" t="s">
        <v>53</v>
      </c>
      <c r="B77" s="46" t="s">
        <v>198</v>
      </c>
      <c r="C77" s="52">
        <v>135</v>
      </c>
      <c r="D77" s="59">
        <v>6493717.7599999998</v>
      </c>
      <c r="E77" s="59">
        <v>389608.83</v>
      </c>
      <c r="F77" s="60">
        <v>5.3939600662826427E-4</v>
      </c>
    </row>
    <row r="78" spans="1:6" x14ac:dyDescent="0.2">
      <c r="A78" s="46" t="s">
        <v>53</v>
      </c>
      <c r="B78" s="46" t="s">
        <v>199</v>
      </c>
      <c r="C78" s="52">
        <v>107</v>
      </c>
      <c r="D78" s="59">
        <v>4894185.6100000003</v>
      </c>
      <c r="E78" s="59">
        <v>293651.14</v>
      </c>
      <c r="F78" s="60">
        <v>4.0654687486892262E-4</v>
      </c>
    </row>
    <row r="79" spans="1:6" x14ac:dyDescent="0.2">
      <c r="A79" s="46" t="s">
        <v>53</v>
      </c>
      <c r="B79" s="46" t="s">
        <v>191</v>
      </c>
      <c r="C79" s="52">
        <v>73</v>
      </c>
      <c r="D79" s="59">
        <v>2261975.66</v>
      </c>
      <c r="E79" s="59">
        <v>135718.54</v>
      </c>
      <c r="F79" s="60">
        <v>1.8789625096899971E-4</v>
      </c>
    </row>
    <row r="80" spans="1:6" x14ac:dyDescent="0.2">
      <c r="A80" s="46" t="s">
        <v>53</v>
      </c>
      <c r="B80" s="46" t="s">
        <v>200</v>
      </c>
      <c r="C80" s="52">
        <v>50</v>
      </c>
      <c r="D80" s="59">
        <v>1658570.62</v>
      </c>
      <c r="E80" s="59">
        <v>99514.240000000005</v>
      </c>
      <c r="F80" s="60">
        <v>1.3777301622924378E-4</v>
      </c>
    </row>
    <row r="81" spans="1:6" x14ac:dyDescent="0.2">
      <c r="A81" s="46" t="s">
        <v>53</v>
      </c>
      <c r="B81" s="46" t="s">
        <v>201</v>
      </c>
      <c r="C81" s="52">
        <v>42</v>
      </c>
      <c r="D81" s="59">
        <v>1537459.29</v>
      </c>
      <c r="E81" s="59">
        <v>92247.56</v>
      </c>
      <c r="F81" s="60">
        <v>1.2771262264564485E-4</v>
      </c>
    </row>
    <row r="82" spans="1:6" x14ac:dyDescent="0.2">
      <c r="A82" s="46" t="s">
        <v>53</v>
      </c>
      <c r="B82" s="46" t="s">
        <v>202</v>
      </c>
      <c r="C82" s="52">
        <v>30</v>
      </c>
      <c r="D82" s="59">
        <v>1287901.8500000001</v>
      </c>
      <c r="E82" s="59">
        <v>77274.12</v>
      </c>
      <c r="F82" s="60">
        <v>1.0698256439340269E-4</v>
      </c>
    </row>
    <row r="83" spans="1:6" x14ac:dyDescent="0.2">
      <c r="A83" s="46" t="s">
        <v>53</v>
      </c>
      <c r="B83" s="46" t="s">
        <v>152</v>
      </c>
      <c r="C83" s="52">
        <v>17</v>
      </c>
      <c r="D83" s="59">
        <v>195556.76</v>
      </c>
      <c r="E83" s="59">
        <v>11733.41</v>
      </c>
      <c r="F83" s="60">
        <v>1.624438157146526E-5</v>
      </c>
    </row>
    <row r="84" spans="1:6" x14ac:dyDescent="0.2">
      <c r="A84" s="46" t="s">
        <v>53</v>
      </c>
      <c r="B84" s="46" t="s">
        <v>45</v>
      </c>
      <c r="C84" s="52">
        <v>872</v>
      </c>
      <c r="D84" s="59">
        <v>62769490.140000001</v>
      </c>
      <c r="E84" s="59">
        <v>3762229.79</v>
      </c>
      <c r="F84" s="60">
        <v>5.2086389436910175E-3</v>
      </c>
    </row>
    <row r="85" spans="1:6" x14ac:dyDescent="0.2">
      <c r="A85" s="46" t="s">
        <v>54</v>
      </c>
      <c r="B85" s="46" t="s">
        <v>203</v>
      </c>
      <c r="C85" s="52">
        <v>333</v>
      </c>
      <c r="D85" s="59">
        <v>35097567.240000002</v>
      </c>
      <c r="E85" s="59">
        <v>2086441.66</v>
      </c>
      <c r="F85" s="60">
        <v>2.8885851983047883E-3</v>
      </c>
    </row>
    <row r="86" spans="1:6" x14ac:dyDescent="0.2">
      <c r="A86" s="46" t="s">
        <v>54</v>
      </c>
      <c r="B86" s="46" t="s">
        <v>204</v>
      </c>
      <c r="C86" s="52">
        <v>113</v>
      </c>
      <c r="D86" s="59">
        <v>8552989.1699999999</v>
      </c>
      <c r="E86" s="59">
        <v>513179.36</v>
      </c>
      <c r="F86" s="60">
        <v>7.1047388086160261E-4</v>
      </c>
    </row>
    <row r="87" spans="1:6" x14ac:dyDescent="0.2">
      <c r="A87" s="46" t="s">
        <v>54</v>
      </c>
      <c r="B87" s="46" t="s">
        <v>205</v>
      </c>
      <c r="C87" s="52">
        <v>76</v>
      </c>
      <c r="D87" s="59">
        <v>2689653.6</v>
      </c>
      <c r="E87" s="59">
        <v>161358.15</v>
      </c>
      <c r="F87" s="60">
        <v>2.2339314472653109E-4</v>
      </c>
    </row>
    <row r="88" spans="1:6" x14ac:dyDescent="0.2">
      <c r="A88" s="46" t="s">
        <v>54</v>
      </c>
      <c r="B88" s="46" t="s">
        <v>206</v>
      </c>
      <c r="C88" s="52">
        <v>55</v>
      </c>
      <c r="D88" s="59">
        <v>2032294.16</v>
      </c>
      <c r="E88" s="59">
        <v>121937.64</v>
      </c>
      <c r="F88" s="60">
        <v>1.6881721103106131E-4</v>
      </c>
    </row>
    <row r="89" spans="1:6" x14ac:dyDescent="0.2">
      <c r="A89" s="46" t="s">
        <v>54</v>
      </c>
      <c r="B89" s="46" t="s">
        <v>207</v>
      </c>
      <c r="C89" s="52">
        <v>50</v>
      </c>
      <c r="D89" s="59">
        <v>3667393.22</v>
      </c>
      <c r="E89" s="59">
        <v>220043.59</v>
      </c>
      <c r="F89" s="60">
        <v>3.0464051271668319E-4</v>
      </c>
    </row>
    <row r="90" spans="1:6" x14ac:dyDescent="0.2">
      <c r="A90" s="46" t="s">
        <v>54</v>
      </c>
      <c r="B90" s="46" t="s">
        <v>208</v>
      </c>
      <c r="C90" s="52">
        <v>24</v>
      </c>
      <c r="D90" s="59">
        <v>159263.24</v>
      </c>
      <c r="E90" s="59">
        <v>9555.7900000000009</v>
      </c>
      <c r="F90" s="60">
        <v>1.3229564037802483E-5</v>
      </c>
    </row>
    <row r="91" spans="1:6" x14ac:dyDescent="0.2">
      <c r="A91" s="46" t="s">
        <v>54</v>
      </c>
      <c r="B91" s="46" t="s">
        <v>209</v>
      </c>
      <c r="C91" s="52">
        <v>21</v>
      </c>
      <c r="D91" s="59">
        <v>470231.28</v>
      </c>
      <c r="E91" s="59">
        <v>28213.88</v>
      </c>
      <c r="F91" s="60">
        <v>3.9060855482893064E-5</v>
      </c>
    </row>
    <row r="92" spans="1:6" x14ac:dyDescent="0.2">
      <c r="A92" s="46" t="s">
        <v>54</v>
      </c>
      <c r="B92" s="46" t="s">
        <v>210</v>
      </c>
      <c r="C92" s="52">
        <v>17</v>
      </c>
      <c r="D92" s="59">
        <v>337006.36</v>
      </c>
      <c r="E92" s="59">
        <v>20220.38</v>
      </c>
      <c r="F92" s="60">
        <v>2.799421210372984E-5</v>
      </c>
    </row>
    <row r="93" spans="1:6" x14ac:dyDescent="0.2">
      <c r="A93" s="46" t="s">
        <v>54</v>
      </c>
      <c r="B93" s="46" t="s">
        <v>211</v>
      </c>
      <c r="C93" s="52">
        <v>15</v>
      </c>
      <c r="D93" s="59">
        <v>357020.71</v>
      </c>
      <c r="E93" s="59">
        <v>21421.24</v>
      </c>
      <c r="F93" s="60">
        <v>2.9656749086065735E-5</v>
      </c>
    </row>
    <row r="94" spans="1:6" x14ac:dyDescent="0.2">
      <c r="A94" s="46" t="s">
        <v>54</v>
      </c>
      <c r="B94" s="46" t="s">
        <v>212</v>
      </c>
      <c r="C94" s="52">
        <v>14</v>
      </c>
      <c r="D94" s="59">
        <v>479048.74</v>
      </c>
      <c r="E94" s="59">
        <v>28742.92</v>
      </c>
      <c r="F94" s="60">
        <v>3.9793287710742251E-5</v>
      </c>
    </row>
    <row r="95" spans="1:6" x14ac:dyDescent="0.2">
      <c r="A95" s="46" t="s">
        <v>54</v>
      </c>
      <c r="B95" s="46" t="s">
        <v>152</v>
      </c>
      <c r="C95" s="52">
        <v>10</v>
      </c>
      <c r="D95" s="59">
        <v>180059</v>
      </c>
      <c r="E95" s="59">
        <v>10803.54</v>
      </c>
      <c r="F95" s="60">
        <v>1.495701812879528E-5</v>
      </c>
    </row>
    <row r="96" spans="1:6" x14ac:dyDescent="0.2">
      <c r="A96" s="46" t="s">
        <v>54</v>
      </c>
      <c r="B96" s="46" t="s">
        <v>45</v>
      </c>
      <c r="C96" s="52">
        <v>728</v>
      </c>
      <c r="D96" s="59">
        <v>54022526.719999999</v>
      </c>
      <c r="E96" s="59">
        <v>3221918.15</v>
      </c>
      <c r="F96" s="60">
        <v>4.4606016341906954E-3</v>
      </c>
    </row>
    <row r="97" spans="1:6" x14ac:dyDescent="0.2">
      <c r="A97" s="46" t="s">
        <v>55</v>
      </c>
      <c r="B97" s="46" t="s">
        <v>213</v>
      </c>
      <c r="C97" s="52">
        <v>382</v>
      </c>
      <c r="D97" s="59">
        <v>49394832.810000002</v>
      </c>
      <c r="E97" s="59">
        <v>2953954.72</v>
      </c>
      <c r="F97" s="60">
        <v>4.0896182453788654E-3</v>
      </c>
    </row>
    <row r="98" spans="1:6" x14ac:dyDescent="0.2">
      <c r="A98" s="46" t="s">
        <v>55</v>
      </c>
      <c r="B98" s="46" t="s">
        <v>214</v>
      </c>
      <c r="C98" s="52">
        <v>89</v>
      </c>
      <c r="D98" s="59">
        <v>2601144.86</v>
      </c>
      <c r="E98" s="59">
        <v>156068.69</v>
      </c>
      <c r="F98" s="60">
        <v>2.1607012383601396E-4</v>
      </c>
    </row>
    <row r="99" spans="1:6" x14ac:dyDescent="0.2">
      <c r="A99" s="46" t="s">
        <v>55</v>
      </c>
      <c r="B99" s="46" t="s">
        <v>215</v>
      </c>
      <c r="C99" s="52">
        <v>12</v>
      </c>
      <c r="D99" s="59">
        <v>239948.45</v>
      </c>
      <c r="E99" s="59">
        <v>14396.91</v>
      </c>
      <c r="F99" s="60">
        <v>1.9931878242560683E-5</v>
      </c>
    </row>
    <row r="100" spans="1:6" x14ac:dyDescent="0.2">
      <c r="A100" s="46" t="s">
        <v>55</v>
      </c>
      <c r="B100" s="46" t="s">
        <v>216</v>
      </c>
      <c r="C100" s="52">
        <v>45</v>
      </c>
      <c r="D100" s="59">
        <v>2414450.59</v>
      </c>
      <c r="E100" s="59">
        <v>144817.53</v>
      </c>
      <c r="F100" s="60">
        <v>2.0049339582927023E-4</v>
      </c>
    </row>
    <row r="101" spans="1:6" x14ac:dyDescent="0.2">
      <c r="A101" s="46" t="s">
        <v>55</v>
      </c>
      <c r="B101" s="46" t="s">
        <v>217</v>
      </c>
      <c r="C101" s="52">
        <v>39</v>
      </c>
      <c r="D101" s="59">
        <v>786377.1</v>
      </c>
      <c r="E101" s="59">
        <v>47172.99</v>
      </c>
      <c r="F101" s="60">
        <v>6.5308895660077929E-5</v>
      </c>
    </row>
    <row r="102" spans="1:6" x14ac:dyDescent="0.2">
      <c r="A102" s="46" t="s">
        <v>55</v>
      </c>
      <c r="B102" s="46" t="s">
        <v>218</v>
      </c>
      <c r="C102" s="52">
        <v>38</v>
      </c>
      <c r="D102" s="59">
        <v>646500.15</v>
      </c>
      <c r="E102" s="59">
        <v>38790.01</v>
      </c>
      <c r="F102" s="60">
        <v>5.370303463366176E-5</v>
      </c>
    </row>
    <row r="103" spans="1:6" x14ac:dyDescent="0.2">
      <c r="A103" s="46" t="s">
        <v>55</v>
      </c>
      <c r="B103" s="46" t="s">
        <v>219</v>
      </c>
      <c r="C103" s="52">
        <v>18</v>
      </c>
      <c r="D103" s="59">
        <v>160296.70000000001</v>
      </c>
      <c r="E103" s="59">
        <v>9617.7999999999993</v>
      </c>
      <c r="F103" s="60">
        <v>1.3315414110479271E-5</v>
      </c>
    </row>
    <row r="104" spans="1:6" x14ac:dyDescent="0.2">
      <c r="A104" s="46" t="s">
        <v>55</v>
      </c>
      <c r="B104" s="46" t="s">
        <v>220</v>
      </c>
      <c r="C104" s="52">
        <v>15</v>
      </c>
      <c r="D104" s="59">
        <v>219704.25</v>
      </c>
      <c r="E104" s="59">
        <v>13182.26</v>
      </c>
      <c r="F104" s="60">
        <v>1.8250249621743692E-5</v>
      </c>
    </row>
    <row r="105" spans="1:6" x14ac:dyDescent="0.2">
      <c r="A105" s="46" t="s">
        <v>55</v>
      </c>
      <c r="B105" s="46" t="s">
        <v>152</v>
      </c>
      <c r="C105" s="52">
        <v>16</v>
      </c>
      <c r="D105" s="59">
        <v>134977.17000000001</v>
      </c>
      <c r="E105" s="59">
        <v>8050.88</v>
      </c>
      <c r="F105" s="60">
        <v>1.1146083423836569E-5</v>
      </c>
    </row>
    <row r="106" spans="1:6" x14ac:dyDescent="0.2">
      <c r="A106" s="46" t="s">
        <v>55</v>
      </c>
      <c r="B106" s="46" t="s">
        <v>45</v>
      </c>
      <c r="C106" s="52">
        <v>654</v>
      </c>
      <c r="D106" s="59">
        <v>56598232.07</v>
      </c>
      <c r="E106" s="59">
        <v>3386051.79</v>
      </c>
      <c r="F106" s="60">
        <v>4.6878373207365088E-3</v>
      </c>
    </row>
    <row r="107" spans="1:6" x14ac:dyDescent="0.2">
      <c r="A107" s="46" t="s">
        <v>56</v>
      </c>
      <c r="B107" s="46" t="s">
        <v>221</v>
      </c>
      <c r="C107" s="52">
        <v>100</v>
      </c>
      <c r="D107" s="59">
        <v>3764299.98</v>
      </c>
      <c r="E107" s="59">
        <v>225401.88</v>
      </c>
      <c r="F107" s="60">
        <v>3.1205882566497073E-4</v>
      </c>
    </row>
    <row r="108" spans="1:6" x14ac:dyDescent="0.2">
      <c r="A108" s="46" t="s">
        <v>56</v>
      </c>
      <c r="B108" s="46" t="s">
        <v>222</v>
      </c>
      <c r="C108" s="52">
        <v>77</v>
      </c>
      <c r="D108" s="59">
        <v>1596299.92</v>
      </c>
      <c r="E108" s="59">
        <v>95514.63</v>
      </c>
      <c r="F108" s="60">
        <v>1.3223573499752614E-4</v>
      </c>
    </row>
    <row r="109" spans="1:6" x14ac:dyDescent="0.2">
      <c r="A109" s="46" t="s">
        <v>56</v>
      </c>
      <c r="B109" s="46" t="s">
        <v>223</v>
      </c>
      <c r="C109" s="52">
        <v>59</v>
      </c>
      <c r="D109" s="59">
        <v>2675665.52</v>
      </c>
      <c r="E109" s="59">
        <v>161916.39000000001</v>
      </c>
      <c r="F109" s="60">
        <v>2.2416600304891608E-4</v>
      </c>
    </row>
    <row r="110" spans="1:6" x14ac:dyDescent="0.2">
      <c r="A110" s="46" t="s">
        <v>56</v>
      </c>
      <c r="B110" s="46" t="s">
        <v>81</v>
      </c>
      <c r="C110" s="52">
        <v>69</v>
      </c>
      <c r="D110" s="59">
        <v>2009136.85</v>
      </c>
      <c r="E110" s="59">
        <v>120548.21</v>
      </c>
      <c r="F110" s="60">
        <v>1.6689360731425259E-4</v>
      </c>
    </row>
    <row r="111" spans="1:6" x14ac:dyDescent="0.2">
      <c r="A111" s="46" t="s">
        <v>56</v>
      </c>
      <c r="B111" s="46" t="s">
        <v>224</v>
      </c>
      <c r="C111" s="52">
        <v>48</v>
      </c>
      <c r="D111" s="59">
        <v>2701603.7</v>
      </c>
      <c r="E111" s="59">
        <v>162094.72</v>
      </c>
      <c r="F111" s="60">
        <v>2.2441289296119555E-4</v>
      </c>
    </row>
    <row r="112" spans="1:6" x14ac:dyDescent="0.2">
      <c r="A112" s="46" t="s">
        <v>56</v>
      </c>
      <c r="B112" s="46" t="s">
        <v>225</v>
      </c>
      <c r="C112" s="52">
        <v>61</v>
      </c>
      <c r="D112" s="59">
        <v>1235383.05</v>
      </c>
      <c r="E112" s="59">
        <v>74122.98</v>
      </c>
      <c r="F112" s="60">
        <v>1.0261995194356014E-4</v>
      </c>
    </row>
    <row r="113" spans="1:6" x14ac:dyDescent="0.2">
      <c r="A113" s="46" t="s">
        <v>56</v>
      </c>
      <c r="B113" s="46" t="s">
        <v>226</v>
      </c>
      <c r="C113" s="52">
        <v>34</v>
      </c>
      <c r="D113" s="59">
        <v>1651376.48</v>
      </c>
      <c r="E113" s="59">
        <v>99082.59</v>
      </c>
      <c r="F113" s="60">
        <v>1.3717541610231367E-4</v>
      </c>
    </row>
    <row r="114" spans="1:6" x14ac:dyDescent="0.2">
      <c r="A114" s="46" t="s">
        <v>56</v>
      </c>
      <c r="B114" s="46" t="s">
        <v>227</v>
      </c>
      <c r="C114" s="52">
        <v>38</v>
      </c>
      <c r="D114" s="59">
        <v>835323.96</v>
      </c>
      <c r="E114" s="59">
        <v>50119.44</v>
      </c>
      <c r="F114" s="60">
        <v>6.9388123956135416E-5</v>
      </c>
    </row>
    <row r="115" spans="1:6" x14ac:dyDescent="0.2">
      <c r="A115" s="46" t="s">
        <v>56</v>
      </c>
      <c r="B115" s="46" t="s">
        <v>228</v>
      </c>
      <c r="C115" s="52">
        <v>13</v>
      </c>
      <c r="D115" s="59">
        <v>93347.12</v>
      </c>
      <c r="E115" s="59">
        <v>5600.83</v>
      </c>
      <c r="F115" s="60">
        <v>7.7540987348869408E-6</v>
      </c>
    </row>
    <row r="116" spans="1:6" x14ac:dyDescent="0.2">
      <c r="A116" s="46" t="s">
        <v>56</v>
      </c>
      <c r="B116" s="46" t="s">
        <v>152</v>
      </c>
      <c r="C116" s="52">
        <v>18</v>
      </c>
      <c r="D116" s="59">
        <v>403371.18</v>
      </c>
      <c r="E116" s="59">
        <v>24202.27</v>
      </c>
      <c r="F116" s="60">
        <v>3.3506960787667573E-5</v>
      </c>
    </row>
    <row r="117" spans="1:6" x14ac:dyDescent="0.2">
      <c r="A117" s="46" t="s">
        <v>56</v>
      </c>
      <c r="B117" s="46" t="s">
        <v>45</v>
      </c>
      <c r="C117" s="52">
        <v>517</v>
      </c>
      <c r="D117" s="59">
        <v>16965807.760000002</v>
      </c>
      <c r="E117" s="59">
        <v>1018603.94</v>
      </c>
      <c r="F117" s="60">
        <v>1.4102116155114246E-3</v>
      </c>
    </row>
    <row r="118" spans="1:6" x14ac:dyDescent="0.2">
      <c r="A118" s="46" t="s">
        <v>57</v>
      </c>
      <c r="B118" s="46" t="s">
        <v>229</v>
      </c>
      <c r="C118" s="52">
        <v>90</v>
      </c>
      <c r="D118" s="59">
        <v>5397592.3899999997</v>
      </c>
      <c r="E118" s="59">
        <v>323855.53999999998</v>
      </c>
      <c r="F118" s="60">
        <v>4.4836351630028526E-4</v>
      </c>
    </row>
    <row r="119" spans="1:6" x14ac:dyDescent="0.2">
      <c r="A119" s="46" t="s">
        <v>57</v>
      </c>
      <c r="B119" s="46" t="s">
        <v>230</v>
      </c>
      <c r="C119" s="52">
        <v>89</v>
      </c>
      <c r="D119" s="59">
        <v>4744125.0599999996</v>
      </c>
      <c r="E119" s="59">
        <v>285224.03999999998</v>
      </c>
      <c r="F119" s="60">
        <v>3.9487993167500922E-4</v>
      </c>
    </row>
    <row r="120" spans="1:6" x14ac:dyDescent="0.2">
      <c r="A120" s="46" t="s">
        <v>57</v>
      </c>
      <c r="B120" s="46" t="s">
        <v>231</v>
      </c>
      <c r="C120" s="52">
        <v>95</v>
      </c>
      <c r="D120" s="59">
        <v>3564805.14</v>
      </c>
      <c r="E120" s="59">
        <v>213713.15</v>
      </c>
      <c r="F120" s="60">
        <v>2.9587630155596633E-4</v>
      </c>
    </row>
    <row r="121" spans="1:6" x14ac:dyDescent="0.2">
      <c r="A121" s="46" t="s">
        <v>57</v>
      </c>
      <c r="B121" s="46" t="s">
        <v>232</v>
      </c>
      <c r="C121" s="52">
        <v>24</v>
      </c>
      <c r="D121" s="59">
        <v>722532</v>
      </c>
      <c r="E121" s="59">
        <v>43351.92</v>
      </c>
      <c r="F121" s="60">
        <v>6.0018795076251168E-5</v>
      </c>
    </row>
    <row r="122" spans="1:6" x14ac:dyDescent="0.2">
      <c r="A122" s="46" t="s">
        <v>57</v>
      </c>
      <c r="B122" s="46" t="s">
        <v>233</v>
      </c>
      <c r="C122" s="52">
        <v>22</v>
      </c>
      <c r="D122" s="59">
        <v>306373.28000000003</v>
      </c>
      <c r="E122" s="59">
        <v>18382.400000000001</v>
      </c>
      <c r="F122" s="60">
        <v>2.5449610965550768E-5</v>
      </c>
    </row>
    <row r="123" spans="1:6" x14ac:dyDescent="0.2">
      <c r="A123" s="46" t="s">
        <v>57</v>
      </c>
      <c r="B123" s="46" t="s">
        <v>234</v>
      </c>
      <c r="C123" s="52">
        <v>20</v>
      </c>
      <c r="D123" s="59">
        <v>573161.82999999996</v>
      </c>
      <c r="E123" s="59">
        <v>34389.71</v>
      </c>
      <c r="F123" s="60">
        <v>4.761101601086424E-5</v>
      </c>
    </row>
    <row r="124" spans="1:6" x14ac:dyDescent="0.2">
      <c r="A124" s="46" t="s">
        <v>57</v>
      </c>
      <c r="B124" s="46" t="s">
        <v>235</v>
      </c>
      <c r="C124" s="52">
        <v>11</v>
      </c>
      <c r="D124" s="59">
        <v>327965.99</v>
      </c>
      <c r="E124" s="59">
        <v>19677.97</v>
      </c>
      <c r="F124" s="60">
        <v>2.7243269708622325E-5</v>
      </c>
    </row>
    <row r="125" spans="1:6" x14ac:dyDescent="0.2">
      <c r="A125" s="46" t="s">
        <v>57</v>
      </c>
      <c r="B125" s="46" t="s">
        <v>236</v>
      </c>
      <c r="C125" s="52">
        <v>11</v>
      </c>
      <c r="D125" s="59">
        <v>148834.14000000001</v>
      </c>
      <c r="E125" s="59">
        <v>8930.0499999999993</v>
      </c>
      <c r="F125" s="60">
        <v>1.2363254983185906E-5</v>
      </c>
    </row>
    <row r="126" spans="1:6" x14ac:dyDescent="0.2">
      <c r="A126" s="46" t="s">
        <v>57</v>
      </c>
      <c r="B126" s="46" t="s">
        <v>152</v>
      </c>
      <c r="C126" s="52">
        <v>19</v>
      </c>
      <c r="D126" s="59">
        <v>149009</v>
      </c>
      <c r="E126" s="59">
        <v>8940.5400000000009</v>
      </c>
      <c r="F126" s="60">
        <v>1.2377777919202349E-5</v>
      </c>
    </row>
    <row r="127" spans="1:6" x14ac:dyDescent="0.2">
      <c r="A127" s="46" t="s">
        <v>57</v>
      </c>
      <c r="B127" s="46" t="s">
        <v>45</v>
      </c>
      <c r="C127" s="52">
        <v>381</v>
      </c>
      <c r="D127" s="59">
        <v>15934398.83</v>
      </c>
      <c r="E127" s="59">
        <v>956465.32</v>
      </c>
      <c r="F127" s="60">
        <v>1.3241834741949377E-3</v>
      </c>
    </row>
    <row r="128" spans="1:6" x14ac:dyDescent="0.2">
      <c r="A128" s="46" t="s">
        <v>58</v>
      </c>
      <c r="B128" s="46" t="s">
        <v>58</v>
      </c>
      <c r="C128" s="52">
        <v>588</v>
      </c>
      <c r="D128" s="59">
        <v>78759186.670000002</v>
      </c>
      <c r="E128" s="59">
        <v>4719875.1900000004</v>
      </c>
      <c r="F128" s="60">
        <v>6.5344561858873169E-3</v>
      </c>
    </row>
    <row r="129" spans="1:6" x14ac:dyDescent="0.2">
      <c r="A129" s="46" t="s">
        <v>58</v>
      </c>
      <c r="B129" s="46" t="s">
        <v>237</v>
      </c>
      <c r="C129" s="52">
        <v>98</v>
      </c>
      <c r="D129" s="59">
        <v>6143924.1900000004</v>
      </c>
      <c r="E129" s="59">
        <v>368635.46</v>
      </c>
      <c r="F129" s="60">
        <v>5.1035931353397011E-4</v>
      </c>
    </row>
    <row r="130" spans="1:6" x14ac:dyDescent="0.2">
      <c r="A130" s="46" t="s">
        <v>58</v>
      </c>
      <c r="B130" s="46" t="s">
        <v>238</v>
      </c>
      <c r="C130" s="52">
        <v>73</v>
      </c>
      <c r="D130" s="59">
        <v>3468858.45</v>
      </c>
      <c r="E130" s="59">
        <v>208119.58</v>
      </c>
      <c r="F130" s="60">
        <v>2.8813225396650161E-4</v>
      </c>
    </row>
    <row r="131" spans="1:6" x14ac:dyDescent="0.2">
      <c r="A131" s="46" t="s">
        <v>58</v>
      </c>
      <c r="B131" s="46" t="s">
        <v>239</v>
      </c>
      <c r="C131" s="52">
        <v>69</v>
      </c>
      <c r="D131" s="59">
        <v>2286109.06</v>
      </c>
      <c r="E131" s="59">
        <v>137166.54</v>
      </c>
      <c r="F131" s="60">
        <v>1.8990094223227967E-4</v>
      </c>
    </row>
    <row r="132" spans="1:6" x14ac:dyDescent="0.2">
      <c r="A132" s="46" t="s">
        <v>58</v>
      </c>
      <c r="B132" s="46" t="s">
        <v>240</v>
      </c>
      <c r="C132" s="52">
        <v>42</v>
      </c>
      <c r="D132" s="59">
        <v>3389422.46</v>
      </c>
      <c r="E132" s="59">
        <v>203365.35</v>
      </c>
      <c r="F132" s="60">
        <v>2.8155023508209316E-4</v>
      </c>
    </row>
    <row r="133" spans="1:6" x14ac:dyDescent="0.2">
      <c r="A133" s="46" t="s">
        <v>58</v>
      </c>
      <c r="B133" s="46" t="s">
        <v>241</v>
      </c>
      <c r="C133" s="52">
        <v>33</v>
      </c>
      <c r="D133" s="59">
        <v>1780765.45</v>
      </c>
      <c r="E133" s="59">
        <v>106845.94</v>
      </c>
      <c r="F133" s="60">
        <v>1.4792342709594935E-4</v>
      </c>
    </row>
    <row r="134" spans="1:6" x14ac:dyDescent="0.2">
      <c r="A134" s="46" t="s">
        <v>58</v>
      </c>
      <c r="B134" s="46" t="s">
        <v>242</v>
      </c>
      <c r="C134" s="52">
        <v>36</v>
      </c>
      <c r="D134" s="59">
        <v>1768519.33</v>
      </c>
      <c r="E134" s="59">
        <v>106075.89</v>
      </c>
      <c r="F134" s="60">
        <v>1.4685732729809801E-4</v>
      </c>
    </row>
    <row r="135" spans="1:6" x14ac:dyDescent="0.2">
      <c r="A135" s="46" t="s">
        <v>58</v>
      </c>
      <c r="B135" s="46" t="s">
        <v>243</v>
      </c>
      <c r="C135" s="52">
        <v>10</v>
      </c>
      <c r="D135" s="59">
        <v>1843982.9</v>
      </c>
      <c r="E135" s="59">
        <v>110638.97</v>
      </c>
      <c r="F135" s="60">
        <v>1.5317470755337945E-4</v>
      </c>
    </row>
    <row r="136" spans="1:6" x14ac:dyDescent="0.2">
      <c r="A136" s="46" t="s">
        <v>58</v>
      </c>
      <c r="B136" s="46" t="s">
        <v>244</v>
      </c>
      <c r="C136" s="52">
        <v>22</v>
      </c>
      <c r="D136" s="59">
        <v>566756.67000000004</v>
      </c>
      <c r="E136" s="59">
        <v>34005.4</v>
      </c>
      <c r="F136" s="60">
        <v>4.7078955997472583E-5</v>
      </c>
    </row>
    <row r="137" spans="1:6" x14ac:dyDescent="0.2">
      <c r="A137" s="46" t="s">
        <v>58</v>
      </c>
      <c r="B137" s="46" t="s">
        <v>245</v>
      </c>
      <c r="C137" s="52">
        <v>20</v>
      </c>
      <c r="D137" s="59">
        <v>786501.22</v>
      </c>
      <c r="E137" s="59">
        <v>47190.080000000002</v>
      </c>
      <c r="F137" s="60">
        <v>6.5332556001023695E-5</v>
      </c>
    </row>
    <row r="138" spans="1:6" x14ac:dyDescent="0.2">
      <c r="A138" s="46" t="s">
        <v>58</v>
      </c>
      <c r="B138" s="46" t="s">
        <v>152</v>
      </c>
      <c r="C138" s="52">
        <v>7</v>
      </c>
      <c r="D138" s="59">
        <v>177614</v>
      </c>
      <c r="E138" s="59">
        <v>10656.84</v>
      </c>
      <c r="F138" s="60">
        <v>1.4753918537411873E-5</v>
      </c>
    </row>
    <row r="139" spans="1:6" x14ac:dyDescent="0.2">
      <c r="A139" s="46" t="s">
        <v>58</v>
      </c>
      <c r="B139" s="46" t="s">
        <v>45</v>
      </c>
      <c r="C139" s="52">
        <v>998</v>
      </c>
      <c r="D139" s="59">
        <v>100971640.40000001</v>
      </c>
      <c r="E139" s="59">
        <v>6052575.2400000002</v>
      </c>
      <c r="F139" s="60">
        <v>8.3795198231854957E-3</v>
      </c>
    </row>
    <row r="140" spans="1:6" x14ac:dyDescent="0.2">
      <c r="A140" s="46" t="s">
        <v>59</v>
      </c>
      <c r="B140" s="46" t="s">
        <v>246</v>
      </c>
      <c r="C140" s="52">
        <v>345</v>
      </c>
      <c r="D140" s="59">
        <v>42799870.579999998</v>
      </c>
      <c r="E140" s="59">
        <v>2569391.65</v>
      </c>
      <c r="F140" s="60">
        <v>3.5572078678863788E-3</v>
      </c>
    </row>
    <row r="141" spans="1:6" x14ac:dyDescent="0.2">
      <c r="A141" s="46" t="s">
        <v>59</v>
      </c>
      <c r="B141" s="46" t="s">
        <v>247</v>
      </c>
      <c r="C141" s="52">
        <v>61</v>
      </c>
      <c r="D141" s="59">
        <v>2981431.79</v>
      </c>
      <c r="E141" s="59">
        <v>178864.32</v>
      </c>
      <c r="F141" s="60">
        <v>2.4762965443129195E-4</v>
      </c>
    </row>
    <row r="142" spans="1:6" x14ac:dyDescent="0.2">
      <c r="A142" s="46" t="s">
        <v>59</v>
      </c>
      <c r="B142" s="46" t="s">
        <v>248</v>
      </c>
      <c r="C142" s="52">
        <v>67</v>
      </c>
      <c r="D142" s="59">
        <v>2661803.17</v>
      </c>
      <c r="E142" s="59">
        <v>159708.20000000001</v>
      </c>
      <c r="F142" s="60">
        <v>2.2110886271696706E-4</v>
      </c>
    </row>
    <row r="143" spans="1:6" x14ac:dyDescent="0.2">
      <c r="A143" s="46" t="s">
        <v>59</v>
      </c>
      <c r="B143" s="46" t="s">
        <v>249</v>
      </c>
      <c r="C143" s="52">
        <v>32</v>
      </c>
      <c r="D143" s="59">
        <v>2373224.6</v>
      </c>
      <c r="E143" s="59">
        <v>142393.47</v>
      </c>
      <c r="F143" s="60">
        <v>1.9713739313336802E-4</v>
      </c>
    </row>
    <row r="144" spans="1:6" x14ac:dyDescent="0.2">
      <c r="A144" s="46" t="s">
        <v>59</v>
      </c>
      <c r="B144" s="46" t="s">
        <v>250</v>
      </c>
      <c r="C144" s="52">
        <v>22</v>
      </c>
      <c r="D144" s="59">
        <v>167153.91</v>
      </c>
      <c r="E144" s="59">
        <v>10029.23</v>
      </c>
      <c r="F144" s="60">
        <v>1.3885020551398658E-5</v>
      </c>
    </row>
    <row r="145" spans="1:6" x14ac:dyDescent="0.2">
      <c r="A145" s="46" t="s">
        <v>59</v>
      </c>
      <c r="B145" s="46" t="s">
        <v>251</v>
      </c>
      <c r="C145" s="52">
        <v>10</v>
      </c>
      <c r="D145" s="59">
        <v>252312.57</v>
      </c>
      <c r="E145" s="59">
        <v>15138.75</v>
      </c>
      <c r="F145" s="60">
        <v>2.0958922556615657E-5</v>
      </c>
    </row>
    <row r="146" spans="1:6" x14ac:dyDescent="0.2">
      <c r="A146" s="46" t="s">
        <v>59</v>
      </c>
      <c r="B146" s="46" t="s">
        <v>252</v>
      </c>
      <c r="C146" s="52">
        <v>15</v>
      </c>
      <c r="D146" s="59">
        <v>329295.82</v>
      </c>
      <c r="E146" s="59">
        <v>19757.75</v>
      </c>
      <c r="F146" s="60">
        <v>2.7353721551843645E-5</v>
      </c>
    </row>
    <row r="147" spans="1:6" x14ac:dyDescent="0.2">
      <c r="A147" s="46" t="s">
        <v>59</v>
      </c>
      <c r="B147" s="46" t="s">
        <v>253</v>
      </c>
      <c r="C147" s="52">
        <v>15</v>
      </c>
      <c r="D147" s="59">
        <v>174167.45</v>
      </c>
      <c r="E147" s="59">
        <v>10450.049999999999</v>
      </c>
      <c r="F147" s="60">
        <v>1.4467627027512934E-5</v>
      </c>
    </row>
    <row r="148" spans="1:6" x14ac:dyDescent="0.2">
      <c r="A148" s="46" t="s">
        <v>59</v>
      </c>
      <c r="B148" s="46" t="s">
        <v>45</v>
      </c>
      <c r="C148" s="52">
        <v>571</v>
      </c>
      <c r="D148" s="59">
        <v>51834030.890000001</v>
      </c>
      <c r="E148" s="59">
        <v>3111419.68</v>
      </c>
      <c r="F148" s="60">
        <v>4.307621442605887E-3</v>
      </c>
    </row>
    <row r="149" spans="1:6" x14ac:dyDescent="0.2">
      <c r="A149" s="46" t="s">
        <v>60</v>
      </c>
      <c r="B149" s="46" t="s">
        <v>254</v>
      </c>
      <c r="C149" s="52">
        <v>213</v>
      </c>
      <c r="D149" s="59">
        <v>15326544.75</v>
      </c>
      <c r="E149" s="59">
        <v>924922.86</v>
      </c>
      <c r="F149" s="60">
        <v>1.2805143485151327E-3</v>
      </c>
    </row>
    <row r="150" spans="1:6" x14ac:dyDescent="0.2">
      <c r="A150" s="46" t="s">
        <v>60</v>
      </c>
      <c r="B150" s="46" t="s">
        <v>255</v>
      </c>
      <c r="C150" s="52">
        <v>102</v>
      </c>
      <c r="D150" s="59">
        <v>5082652.8899999997</v>
      </c>
      <c r="E150" s="59">
        <v>304318.63</v>
      </c>
      <c r="F150" s="60">
        <v>4.2131553785519773E-4</v>
      </c>
    </row>
    <row r="151" spans="1:6" x14ac:dyDescent="0.2">
      <c r="A151" s="46" t="s">
        <v>60</v>
      </c>
      <c r="B151" s="46" t="s">
        <v>256</v>
      </c>
      <c r="C151" s="52">
        <v>72</v>
      </c>
      <c r="D151" s="59">
        <v>4663482.9800000004</v>
      </c>
      <c r="E151" s="59">
        <v>279808.99</v>
      </c>
      <c r="F151" s="60">
        <v>3.8738303704432961E-4</v>
      </c>
    </row>
    <row r="152" spans="1:6" x14ac:dyDescent="0.2">
      <c r="A152" s="46" t="s">
        <v>60</v>
      </c>
      <c r="B152" s="46" t="s">
        <v>257</v>
      </c>
      <c r="C152" s="52">
        <v>55</v>
      </c>
      <c r="D152" s="59">
        <v>1279159.95</v>
      </c>
      <c r="E152" s="59">
        <v>76749.600000000006</v>
      </c>
      <c r="F152" s="60">
        <v>1.062563899034748E-4</v>
      </c>
    </row>
    <row r="153" spans="1:6" x14ac:dyDescent="0.2">
      <c r="A153" s="46" t="s">
        <v>60</v>
      </c>
      <c r="B153" s="46" t="s">
        <v>258</v>
      </c>
      <c r="C153" s="52">
        <v>38</v>
      </c>
      <c r="D153" s="59">
        <v>1163795.18</v>
      </c>
      <c r="E153" s="59">
        <v>69774.789999999994</v>
      </c>
      <c r="F153" s="60">
        <v>9.6600077286045446E-5</v>
      </c>
    </row>
    <row r="154" spans="1:6" x14ac:dyDescent="0.2">
      <c r="A154" s="46" t="s">
        <v>60</v>
      </c>
      <c r="B154" s="46" t="s">
        <v>259</v>
      </c>
      <c r="C154" s="52">
        <v>44</v>
      </c>
      <c r="D154" s="59">
        <v>708821.1</v>
      </c>
      <c r="E154" s="59">
        <v>42529.27</v>
      </c>
      <c r="F154" s="60">
        <v>5.887987293002378E-5</v>
      </c>
    </row>
    <row r="155" spans="1:6" x14ac:dyDescent="0.2">
      <c r="A155" s="46" t="s">
        <v>60</v>
      </c>
      <c r="B155" s="46" t="s">
        <v>260</v>
      </c>
      <c r="C155" s="52">
        <v>31</v>
      </c>
      <c r="D155" s="59">
        <v>899145.53</v>
      </c>
      <c r="E155" s="59">
        <v>53948.73</v>
      </c>
      <c r="F155" s="60">
        <v>7.4689604762465057E-5</v>
      </c>
    </row>
    <row r="156" spans="1:6" x14ac:dyDescent="0.2">
      <c r="A156" s="46" t="s">
        <v>60</v>
      </c>
      <c r="B156" s="46" t="s">
        <v>261</v>
      </c>
      <c r="C156" s="52">
        <v>28</v>
      </c>
      <c r="D156" s="59">
        <v>776343.48</v>
      </c>
      <c r="E156" s="59">
        <v>46580.61</v>
      </c>
      <c r="F156" s="60">
        <v>6.4488772034013172E-5</v>
      </c>
    </row>
    <row r="157" spans="1:6" x14ac:dyDescent="0.2">
      <c r="A157" s="46" t="s">
        <v>60</v>
      </c>
      <c r="B157" s="46" t="s">
        <v>262</v>
      </c>
      <c r="C157" s="52">
        <v>16</v>
      </c>
      <c r="D157" s="59">
        <v>232584.93</v>
      </c>
      <c r="E157" s="59">
        <v>13955.09</v>
      </c>
      <c r="F157" s="60">
        <v>1.9320198205307677E-5</v>
      </c>
    </row>
    <row r="158" spans="1:6" x14ac:dyDescent="0.2">
      <c r="A158" s="46" t="s">
        <v>60</v>
      </c>
      <c r="B158" s="46" t="s">
        <v>152</v>
      </c>
      <c r="C158" s="52">
        <v>42</v>
      </c>
      <c r="D158" s="59">
        <v>2086251.91</v>
      </c>
      <c r="E158" s="59">
        <v>125175.11</v>
      </c>
      <c r="F158" s="60">
        <v>1.732993435062899E-4</v>
      </c>
    </row>
    <row r="159" spans="1:6" x14ac:dyDescent="0.2">
      <c r="A159" s="46" t="s">
        <v>60</v>
      </c>
      <c r="B159" s="46" t="s">
        <v>45</v>
      </c>
      <c r="C159" s="52">
        <v>641</v>
      </c>
      <c r="D159" s="59">
        <v>32218782.699999999</v>
      </c>
      <c r="E159" s="59">
        <v>1937763.68</v>
      </c>
      <c r="F159" s="60">
        <v>2.6827471820422798E-3</v>
      </c>
    </row>
    <row r="160" spans="1:6" x14ac:dyDescent="0.2">
      <c r="A160" s="46" t="s">
        <v>61</v>
      </c>
      <c r="B160" s="46" t="s">
        <v>263</v>
      </c>
      <c r="C160" s="52">
        <v>959</v>
      </c>
      <c r="D160" s="59">
        <v>168638411.59999999</v>
      </c>
      <c r="E160" s="59">
        <v>10092837.43</v>
      </c>
      <c r="F160" s="60">
        <v>1.3973082194493058E-2</v>
      </c>
    </row>
    <row r="161" spans="1:6" x14ac:dyDescent="0.2">
      <c r="A161" s="46" t="s">
        <v>61</v>
      </c>
      <c r="B161" s="46" t="s">
        <v>264</v>
      </c>
      <c r="C161" s="52">
        <v>445</v>
      </c>
      <c r="D161" s="59">
        <v>32322057.530000001</v>
      </c>
      <c r="E161" s="59">
        <v>1932842.86</v>
      </c>
      <c r="F161" s="60">
        <v>2.6759345267507238E-3</v>
      </c>
    </row>
    <row r="162" spans="1:6" x14ac:dyDescent="0.2">
      <c r="A162" s="46" t="s">
        <v>61</v>
      </c>
      <c r="B162" s="46" t="s">
        <v>265</v>
      </c>
      <c r="C162" s="52">
        <v>11</v>
      </c>
      <c r="D162" s="59">
        <v>40246.61</v>
      </c>
      <c r="E162" s="59">
        <v>2414.8000000000002</v>
      </c>
      <c r="F162" s="60">
        <v>3.3431826398953344E-6</v>
      </c>
    </row>
    <row r="163" spans="1:6" x14ac:dyDescent="0.2">
      <c r="A163" s="46" t="s">
        <v>61</v>
      </c>
      <c r="B163" s="46" t="s">
        <v>266</v>
      </c>
      <c r="C163" s="52">
        <v>10</v>
      </c>
      <c r="D163" s="59">
        <v>300343.71000000002</v>
      </c>
      <c r="E163" s="59">
        <v>18012.12</v>
      </c>
      <c r="F163" s="60">
        <v>2.4936974859910363E-5</v>
      </c>
    </row>
    <row r="164" spans="1:6" x14ac:dyDescent="0.2">
      <c r="A164" s="46" t="s">
        <v>61</v>
      </c>
      <c r="B164" s="46" t="s">
        <v>267</v>
      </c>
      <c r="C164" s="52">
        <v>49</v>
      </c>
      <c r="D164" s="59">
        <v>1551160.24</v>
      </c>
      <c r="E164" s="59">
        <v>93069.63</v>
      </c>
      <c r="F164" s="60">
        <v>1.2885074180780273E-4</v>
      </c>
    </row>
    <row r="165" spans="1:6" x14ac:dyDescent="0.2">
      <c r="A165" s="46" t="s">
        <v>61</v>
      </c>
      <c r="B165" s="46" t="s">
        <v>268</v>
      </c>
      <c r="C165" s="52">
        <v>37</v>
      </c>
      <c r="D165" s="59">
        <v>489125.91</v>
      </c>
      <c r="E165" s="59">
        <v>29337.360000000001</v>
      </c>
      <c r="F165" s="60">
        <v>4.0616263314709201E-5</v>
      </c>
    </row>
    <row r="166" spans="1:6" x14ac:dyDescent="0.2">
      <c r="A166" s="46" t="s">
        <v>61</v>
      </c>
      <c r="B166" s="46" t="s">
        <v>269</v>
      </c>
      <c r="C166" s="52">
        <v>22</v>
      </c>
      <c r="D166" s="59">
        <v>581287.6</v>
      </c>
      <c r="E166" s="59">
        <v>34877.26</v>
      </c>
      <c r="F166" s="60">
        <v>4.8286007188635061E-5</v>
      </c>
    </row>
    <row r="167" spans="1:6" x14ac:dyDescent="0.2">
      <c r="A167" s="46" t="s">
        <v>61</v>
      </c>
      <c r="B167" s="46" t="s">
        <v>119</v>
      </c>
      <c r="C167" s="52">
        <v>22</v>
      </c>
      <c r="D167" s="59">
        <v>209655.55</v>
      </c>
      <c r="E167" s="59">
        <v>12579.33</v>
      </c>
      <c r="F167" s="60">
        <v>1.7415519992344944E-5</v>
      </c>
    </row>
    <row r="168" spans="1:6" x14ac:dyDescent="0.2">
      <c r="A168" s="46" t="s">
        <v>61</v>
      </c>
      <c r="B168" s="46" t="s">
        <v>270</v>
      </c>
      <c r="C168" s="52">
        <v>13</v>
      </c>
      <c r="D168" s="59">
        <v>545537.57999999996</v>
      </c>
      <c r="E168" s="59">
        <v>32732.26</v>
      </c>
      <c r="F168" s="60">
        <v>4.531635058660777E-5</v>
      </c>
    </row>
    <row r="169" spans="1:6" x14ac:dyDescent="0.2">
      <c r="A169" s="46" t="s">
        <v>61</v>
      </c>
      <c r="B169" s="46" t="s">
        <v>152</v>
      </c>
      <c r="C169" s="52">
        <v>19</v>
      </c>
      <c r="D169" s="59">
        <v>134512.54999999999</v>
      </c>
      <c r="E169" s="59">
        <v>8070.75</v>
      </c>
      <c r="F169" s="60">
        <v>1.1173592550494975E-5</v>
      </c>
    </row>
    <row r="170" spans="1:6" x14ac:dyDescent="0.2">
      <c r="A170" s="46" t="s">
        <v>61</v>
      </c>
      <c r="B170" s="46" t="s">
        <v>45</v>
      </c>
      <c r="C170" s="52">
        <v>1587</v>
      </c>
      <c r="D170" s="59">
        <v>204812338.88</v>
      </c>
      <c r="E170" s="59">
        <v>12256773.800000001</v>
      </c>
      <c r="F170" s="60">
        <v>1.6968955354184183E-2</v>
      </c>
    </row>
    <row r="171" spans="1:6" x14ac:dyDescent="0.2">
      <c r="A171" s="46" t="s">
        <v>62</v>
      </c>
      <c r="B171" s="46" t="s">
        <v>62</v>
      </c>
      <c r="C171" s="52">
        <v>295</v>
      </c>
      <c r="D171" s="59">
        <v>20663037.77</v>
      </c>
      <c r="E171" s="59">
        <v>1240889.6299999999</v>
      </c>
      <c r="F171" s="60">
        <v>1.7179562154390194E-3</v>
      </c>
    </row>
    <row r="172" spans="1:6" x14ac:dyDescent="0.2">
      <c r="A172" s="46" t="s">
        <v>62</v>
      </c>
      <c r="B172" s="46" t="s">
        <v>271</v>
      </c>
      <c r="C172" s="52">
        <v>68</v>
      </c>
      <c r="D172" s="59">
        <v>8164921.3099999996</v>
      </c>
      <c r="E172" s="59">
        <v>489419.03</v>
      </c>
      <c r="F172" s="60">
        <v>6.7757876624582316E-4</v>
      </c>
    </row>
    <row r="173" spans="1:6" x14ac:dyDescent="0.2">
      <c r="A173" s="46" t="s">
        <v>62</v>
      </c>
      <c r="B173" s="46" t="s">
        <v>272</v>
      </c>
      <c r="C173" s="52">
        <v>46</v>
      </c>
      <c r="D173" s="59">
        <v>2171410.67</v>
      </c>
      <c r="E173" s="59">
        <v>130274.23</v>
      </c>
      <c r="F173" s="60">
        <v>1.8035884717646677E-4</v>
      </c>
    </row>
    <row r="174" spans="1:6" x14ac:dyDescent="0.2">
      <c r="A174" s="46" t="s">
        <v>62</v>
      </c>
      <c r="B174" s="46" t="s">
        <v>273</v>
      </c>
      <c r="C174" s="52">
        <v>12</v>
      </c>
      <c r="D174" s="59">
        <v>95410.71</v>
      </c>
      <c r="E174" s="59">
        <v>5724.64</v>
      </c>
      <c r="F174" s="60">
        <v>7.9255081446291317E-6</v>
      </c>
    </row>
    <row r="175" spans="1:6" x14ac:dyDescent="0.2">
      <c r="A175" s="46" t="s">
        <v>62</v>
      </c>
      <c r="B175" s="46" t="s">
        <v>274</v>
      </c>
      <c r="C175" s="52">
        <v>17</v>
      </c>
      <c r="D175" s="59">
        <v>248170.33</v>
      </c>
      <c r="E175" s="59">
        <v>14890.22</v>
      </c>
      <c r="F175" s="60">
        <v>2.0614843882815263E-5</v>
      </c>
    </row>
    <row r="176" spans="1:6" x14ac:dyDescent="0.2">
      <c r="A176" s="46" t="s">
        <v>62</v>
      </c>
      <c r="B176" s="46" t="s">
        <v>275</v>
      </c>
      <c r="C176" s="52">
        <v>12</v>
      </c>
      <c r="D176" s="59">
        <v>136342</v>
      </c>
      <c r="E176" s="59">
        <v>8180.52</v>
      </c>
      <c r="F176" s="60">
        <v>1.1325564207932989E-5</v>
      </c>
    </row>
    <row r="177" spans="1:6" x14ac:dyDescent="0.2">
      <c r="A177" s="46" t="s">
        <v>62</v>
      </c>
      <c r="B177" s="46" t="s">
        <v>276</v>
      </c>
      <c r="C177" s="52">
        <v>15</v>
      </c>
      <c r="D177" s="59">
        <v>394469.94</v>
      </c>
      <c r="E177" s="59">
        <v>23668.2</v>
      </c>
      <c r="F177" s="60">
        <v>3.2767564749698009E-5</v>
      </c>
    </row>
    <row r="178" spans="1:6" x14ac:dyDescent="0.2">
      <c r="A178" s="46" t="s">
        <v>62</v>
      </c>
      <c r="B178" s="46" t="s">
        <v>277</v>
      </c>
      <c r="C178" s="52">
        <v>11</v>
      </c>
      <c r="D178" s="59">
        <v>71153.25</v>
      </c>
      <c r="E178" s="59">
        <v>4269.2</v>
      </c>
      <c r="F178" s="60">
        <v>5.9105165339743083E-6</v>
      </c>
    </row>
    <row r="179" spans="1:6" x14ac:dyDescent="0.2">
      <c r="A179" s="46" t="s">
        <v>62</v>
      </c>
      <c r="B179" s="46" t="s">
        <v>45</v>
      </c>
      <c r="C179" s="52">
        <v>480</v>
      </c>
      <c r="D179" s="59">
        <v>31963344.98</v>
      </c>
      <c r="E179" s="59">
        <v>1918421.41</v>
      </c>
      <c r="F179" s="60">
        <v>2.6559686739752895E-3</v>
      </c>
    </row>
    <row r="180" spans="1:6" x14ac:dyDescent="0.2">
      <c r="A180" s="46" t="s">
        <v>63</v>
      </c>
      <c r="B180" s="46" t="s">
        <v>278</v>
      </c>
      <c r="C180" s="52">
        <v>243</v>
      </c>
      <c r="D180" s="59">
        <v>20558719.899999999</v>
      </c>
      <c r="E180" s="59">
        <v>1234702.23</v>
      </c>
      <c r="F180" s="60">
        <v>1.7093900367633162E-3</v>
      </c>
    </row>
    <row r="181" spans="1:6" x14ac:dyDescent="0.2">
      <c r="A181" s="46" t="s">
        <v>63</v>
      </c>
      <c r="B181" s="46" t="s">
        <v>279</v>
      </c>
      <c r="C181" s="52">
        <v>80</v>
      </c>
      <c r="D181" s="59">
        <v>3116836.19</v>
      </c>
      <c r="E181" s="59">
        <v>187010.18</v>
      </c>
      <c r="F181" s="60">
        <v>2.5890723341879309E-4</v>
      </c>
    </row>
    <row r="182" spans="1:6" x14ac:dyDescent="0.2">
      <c r="A182" s="46" t="s">
        <v>63</v>
      </c>
      <c r="B182" s="46" t="s">
        <v>280</v>
      </c>
      <c r="C182" s="52">
        <v>53</v>
      </c>
      <c r="D182" s="59">
        <v>3561321.96</v>
      </c>
      <c r="E182" s="59">
        <v>213646.06</v>
      </c>
      <c r="F182" s="60">
        <v>2.9578341845040457E-4</v>
      </c>
    </row>
    <row r="183" spans="1:6" x14ac:dyDescent="0.2">
      <c r="A183" s="46" t="s">
        <v>63</v>
      </c>
      <c r="B183" s="46" t="s">
        <v>281</v>
      </c>
      <c r="C183" s="52">
        <v>50</v>
      </c>
      <c r="D183" s="59">
        <v>1410184.31</v>
      </c>
      <c r="E183" s="59">
        <v>84611.05</v>
      </c>
      <c r="F183" s="60">
        <v>1.1714021596128711E-4</v>
      </c>
    </row>
    <row r="184" spans="1:6" x14ac:dyDescent="0.2">
      <c r="A184" s="46" t="s">
        <v>63</v>
      </c>
      <c r="B184" s="46" t="s">
        <v>282</v>
      </c>
      <c r="C184" s="52">
        <v>53</v>
      </c>
      <c r="D184" s="59">
        <v>627507.84</v>
      </c>
      <c r="E184" s="59">
        <v>37637.730000000003</v>
      </c>
      <c r="F184" s="60">
        <v>5.2107754489426794E-5</v>
      </c>
    </row>
    <row r="185" spans="1:6" x14ac:dyDescent="0.2">
      <c r="A185" s="46" t="s">
        <v>63</v>
      </c>
      <c r="B185" s="46" t="s">
        <v>283</v>
      </c>
      <c r="C185" s="52">
        <v>16</v>
      </c>
      <c r="D185" s="59">
        <v>204218.34</v>
      </c>
      <c r="E185" s="59">
        <v>12253.1</v>
      </c>
      <c r="F185" s="60">
        <v>1.6963869142331256E-5</v>
      </c>
    </row>
    <row r="186" spans="1:6" x14ac:dyDescent="0.2">
      <c r="A186" s="46" t="s">
        <v>63</v>
      </c>
      <c r="B186" s="46" t="s">
        <v>152</v>
      </c>
      <c r="C186" s="52">
        <v>16</v>
      </c>
      <c r="D186" s="59">
        <v>591989.6</v>
      </c>
      <c r="E186" s="59">
        <v>35519.379999999997</v>
      </c>
      <c r="F186" s="60">
        <v>4.917499362093984E-5</v>
      </c>
    </row>
    <row r="187" spans="1:6" x14ac:dyDescent="0.2">
      <c r="A187" s="46" t="s">
        <v>63</v>
      </c>
      <c r="B187" s="46" t="s">
        <v>45</v>
      </c>
      <c r="C187" s="52">
        <v>511</v>
      </c>
      <c r="D187" s="59">
        <v>30070778.140000001</v>
      </c>
      <c r="E187" s="59">
        <v>1805379.73</v>
      </c>
      <c r="F187" s="60">
        <v>2.4994675218464987E-3</v>
      </c>
    </row>
    <row r="188" spans="1:6" x14ac:dyDescent="0.2">
      <c r="A188" s="46" t="s">
        <v>64</v>
      </c>
      <c r="B188" s="46" t="s">
        <v>116</v>
      </c>
      <c r="C188" s="52">
        <v>209</v>
      </c>
      <c r="D188" s="59">
        <v>24416369.890000001</v>
      </c>
      <c r="E188" s="59">
        <v>1455833.17</v>
      </c>
      <c r="F188" s="60">
        <v>2.0155359369421039E-3</v>
      </c>
    </row>
    <row r="189" spans="1:6" x14ac:dyDescent="0.2">
      <c r="A189" s="46" t="s">
        <v>64</v>
      </c>
      <c r="B189" s="46" t="s">
        <v>284</v>
      </c>
      <c r="C189" s="52">
        <v>31</v>
      </c>
      <c r="D189" s="59">
        <v>759775.96</v>
      </c>
      <c r="E189" s="59">
        <v>45586.55</v>
      </c>
      <c r="F189" s="60">
        <v>6.3112540406129136E-5</v>
      </c>
    </row>
    <row r="190" spans="1:6" x14ac:dyDescent="0.2">
      <c r="A190" s="46" t="s">
        <v>64</v>
      </c>
      <c r="B190" s="46" t="s">
        <v>152</v>
      </c>
      <c r="C190" s="52">
        <v>26</v>
      </c>
      <c r="D190" s="59">
        <v>542448.56999999995</v>
      </c>
      <c r="E190" s="59">
        <v>32533.34</v>
      </c>
      <c r="F190" s="60">
        <v>4.5040954739859399E-5</v>
      </c>
    </row>
    <row r="191" spans="1:6" x14ac:dyDescent="0.2">
      <c r="A191" s="46" t="s">
        <v>64</v>
      </c>
      <c r="B191" s="46" t="s">
        <v>45</v>
      </c>
      <c r="C191" s="52">
        <v>266</v>
      </c>
      <c r="D191" s="59">
        <v>25718594.420000002</v>
      </c>
      <c r="E191" s="59">
        <v>1533953.06</v>
      </c>
      <c r="F191" s="60">
        <v>2.1236894320880925E-3</v>
      </c>
    </row>
    <row r="192" spans="1:6" x14ac:dyDescent="0.2">
      <c r="A192" s="46" t="s">
        <v>65</v>
      </c>
      <c r="B192" s="46" t="s">
        <v>285</v>
      </c>
      <c r="C192" s="52">
        <v>586</v>
      </c>
      <c r="D192" s="59">
        <v>91845533.819999993</v>
      </c>
      <c r="E192" s="59">
        <v>5505386.8399999999</v>
      </c>
      <c r="F192" s="60">
        <v>7.6219619469091561E-3</v>
      </c>
    </row>
    <row r="193" spans="1:6" x14ac:dyDescent="0.2">
      <c r="A193" s="46" t="s">
        <v>65</v>
      </c>
      <c r="B193" s="46" t="s">
        <v>286</v>
      </c>
      <c r="C193" s="52">
        <v>34</v>
      </c>
      <c r="D193" s="59">
        <v>629465.68999999994</v>
      </c>
      <c r="E193" s="59">
        <v>37767.93</v>
      </c>
      <c r="F193" s="60">
        <v>5.2288010568486907E-5</v>
      </c>
    </row>
    <row r="194" spans="1:6" x14ac:dyDescent="0.2">
      <c r="A194" s="46" t="s">
        <v>65</v>
      </c>
      <c r="B194" s="46" t="s">
        <v>287</v>
      </c>
      <c r="C194" s="52">
        <v>24</v>
      </c>
      <c r="D194" s="59">
        <v>291730.65999999997</v>
      </c>
      <c r="E194" s="59">
        <v>17503.84</v>
      </c>
      <c r="F194" s="60">
        <v>2.4233283923929743E-5</v>
      </c>
    </row>
    <row r="195" spans="1:6" x14ac:dyDescent="0.2">
      <c r="A195" s="46" t="s">
        <v>65</v>
      </c>
      <c r="B195" s="46" t="s">
        <v>288</v>
      </c>
      <c r="C195" s="52">
        <v>21</v>
      </c>
      <c r="D195" s="59">
        <v>141813.18</v>
      </c>
      <c r="E195" s="59">
        <v>8508.7999999999993</v>
      </c>
      <c r="F195" s="60">
        <v>1.1780053191295932E-5</v>
      </c>
    </row>
    <row r="196" spans="1:6" x14ac:dyDescent="0.2">
      <c r="A196" s="46" t="s">
        <v>65</v>
      </c>
      <c r="B196" s="46" t="s">
        <v>289</v>
      </c>
      <c r="C196" s="52">
        <v>16</v>
      </c>
      <c r="D196" s="59">
        <v>113381</v>
      </c>
      <c r="E196" s="59">
        <v>6802.86</v>
      </c>
      <c r="F196" s="60">
        <v>9.4182555299148464E-6</v>
      </c>
    </row>
    <row r="197" spans="1:6" x14ac:dyDescent="0.2">
      <c r="A197" s="46" t="s">
        <v>65</v>
      </c>
      <c r="B197" s="46" t="s">
        <v>290</v>
      </c>
      <c r="C197" s="52">
        <v>14</v>
      </c>
      <c r="D197" s="59">
        <v>687757.89</v>
      </c>
      <c r="E197" s="59">
        <v>41265.46</v>
      </c>
      <c r="F197" s="60">
        <v>5.7130184487036322E-5</v>
      </c>
    </row>
    <row r="198" spans="1:6" x14ac:dyDescent="0.2">
      <c r="A198" s="46" t="s">
        <v>65</v>
      </c>
      <c r="B198" s="46" t="s">
        <v>152</v>
      </c>
      <c r="C198" s="52">
        <v>29</v>
      </c>
      <c r="D198" s="59">
        <v>356860.93</v>
      </c>
      <c r="E198" s="59">
        <v>21411.66</v>
      </c>
      <c r="F198" s="60">
        <v>2.96434860043653E-5</v>
      </c>
    </row>
    <row r="199" spans="1:6" x14ac:dyDescent="0.2">
      <c r="A199" s="46" t="s">
        <v>65</v>
      </c>
      <c r="B199" s="46" t="s">
        <v>45</v>
      </c>
      <c r="C199" s="52">
        <v>724</v>
      </c>
      <c r="D199" s="59">
        <v>94066543.170000002</v>
      </c>
      <c r="E199" s="59">
        <v>5638647.3899999997</v>
      </c>
      <c r="F199" s="60">
        <v>7.8064552206141852E-3</v>
      </c>
    </row>
    <row r="200" spans="1:6" x14ac:dyDescent="0.2">
      <c r="A200" s="46" t="s">
        <v>66</v>
      </c>
      <c r="B200" s="46" t="s">
        <v>291</v>
      </c>
      <c r="C200" s="52">
        <v>149</v>
      </c>
      <c r="D200" s="59">
        <v>15176641.300000001</v>
      </c>
      <c r="E200" s="59">
        <v>913256.53</v>
      </c>
      <c r="F200" s="60">
        <v>1.2643628362046765E-3</v>
      </c>
    </row>
    <row r="201" spans="1:6" x14ac:dyDescent="0.2">
      <c r="A201" s="46" t="s">
        <v>66</v>
      </c>
      <c r="B201" s="46" t="s">
        <v>292</v>
      </c>
      <c r="C201" s="52">
        <v>141</v>
      </c>
      <c r="D201" s="59">
        <v>7345246.9100000001</v>
      </c>
      <c r="E201" s="59">
        <v>439720.76</v>
      </c>
      <c r="F201" s="60">
        <v>6.0877373332515435E-4</v>
      </c>
    </row>
    <row r="202" spans="1:6" x14ac:dyDescent="0.2">
      <c r="A202" s="46" t="s">
        <v>66</v>
      </c>
      <c r="B202" s="46" t="s">
        <v>293</v>
      </c>
      <c r="C202" s="52">
        <v>12</v>
      </c>
      <c r="D202" s="59">
        <v>78224</v>
      </c>
      <c r="E202" s="59">
        <v>4693.4399999999996</v>
      </c>
      <c r="F202" s="60">
        <v>6.4978578471883202E-6</v>
      </c>
    </row>
    <row r="203" spans="1:6" x14ac:dyDescent="0.2">
      <c r="A203" s="46" t="s">
        <v>66</v>
      </c>
      <c r="B203" s="46" t="s">
        <v>294</v>
      </c>
      <c r="C203" s="52">
        <v>111</v>
      </c>
      <c r="D203" s="59">
        <v>4438369.54</v>
      </c>
      <c r="E203" s="59">
        <v>266183.46999999997</v>
      </c>
      <c r="F203" s="60">
        <v>3.6851911376971195E-4</v>
      </c>
    </row>
    <row r="204" spans="1:6" x14ac:dyDescent="0.2">
      <c r="A204" s="46" t="s">
        <v>66</v>
      </c>
      <c r="B204" s="46" t="s">
        <v>111</v>
      </c>
      <c r="C204" s="52">
        <v>98</v>
      </c>
      <c r="D204" s="59">
        <v>7351831.0599999996</v>
      </c>
      <c r="E204" s="59">
        <v>441103.34</v>
      </c>
      <c r="F204" s="60">
        <v>6.1068785352321072E-4</v>
      </c>
    </row>
    <row r="205" spans="1:6" x14ac:dyDescent="0.2">
      <c r="A205" s="46" t="s">
        <v>66</v>
      </c>
      <c r="B205" s="46" t="s">
        <v>295</v>
      </c>
      <c r="C205" s="52">
        <v>77</v>
      </c>
      <c r="D205" s="59">
        <v>6182048.25</v>
      </c>
      <c r="E205" s="59">
        <v>370829.33</v>
      </c>
      <c r="F205" s="60">
        <v>5.1339662846613303E-4</v>
      </c>
    </row>
    <row r="206" spans="1:6" x14ac:dyDescent="0.2">
      <c r="A206" s="46" t="s">
        <v>66</v>
      </c>
      <c r="B206" s="46" t="s">
        <v>296</v>
      </c>
      <c r="C206" s="52">
        <v>52</v>
      </c>
      <c r="D206" s="59">
        <v>1600063.52</v>
      </c>
      <c r="E206" s="59">
        <v>95993.5</v>
      </c>
      <c r="F206" s="60">
        <v>1.3289870910335961E-4</v>
      </c>
    </row>
    <row r="207" spans="1:6" x14ac:dyDescent="0.2">
      <c r="A207" s="46" t="s">
        <v>66</v>
      </c>
      <c r="B207" s="46" t="s">
        <v>297</v>
      </c>
      <c r="C207" s="52">
        <v>21</v>
      </c>
      <c r="D207" s="59">
        <v>1509265.64</v>
      </c>
      <c r="E207" s="59">
        <v>87962.42</v>
      </c>
      <c r="F207" s="60">
        <v>1.2178003789431097E-4</v>
      </c>
    </row>
    <row r="208" spans="1:6" x14ac:dyDescent="0.2">
      <c r="A208" s="46" t="s">
        <v>66</v>
      </c>
      <c r="B208" s="46" t="s">
        <v>157</v>
      </c>
      <c r="C208" s="52">
        <v>13</v>
      </c>
      <c r="D208" s="59">
        <v>421650.97</v>
      </c>
      <c r="E208" s="59">
        <v>25299.06</v>
      </c>
      <c r="F208" s="60">
        <v>3.5025417507731679E-5</v>
      </c>
    </row>
    <row r="209" spans="1:6" x14ac:dyDescent="0.2">
      <c r="A209" s="46" t="s">
        <v>66</v>
      </c>
      <c r="B209" s="46" t="s">
        <v>298</v>
      </c>
      <c r="C209" s="52">
        <v>20</v>
      </c>
      <c r="D209" s="59">
        <v>269935.08</v>
      </c>
      <c r="E209" s="59">
        <v>16196.11</v>
      </c>
      <c r="F209" s="60">
        <v>2.242279020450357E-5</v>
      </c>
    </row>
    <row r="210" spans="1:6" x14ac:dyDescent="0.2">
      <c r="A210" s="46" t="s">
        <v>66</v>
      </c>
      <c r="B210" s="46" t="s">
        <v>299</v>
      </c>
      <c r="C210" s="52">
        <v>17</v>
      </c>
      <c r="D210" s="59">
        <v>442605.18</v>
      </c>
      <c r="E210" s="59">
        <v>26549.75</v>
      </c>
      <c r="F210" s="60">
        <v>3.6756941897283894E-5</v>
      </c>
    </row>
    <row r="211" spans="1:6" x14ac:dyDescent="0.2">
      <c r="A211" s="46" t="s">
        <v>66</v>
      </c>
      <c r="B211" s="46" t="s">
        <v>152</v>
      </c>
      <c r="C211" s="52">
        <v>120</v>
      </c>
      <c r="D211" s="59">
        <v>2432150.7200000002</v>
      </c>
      <c r="E211" s="59">
        <v>145102.41</v>
      </c>
      <c r="F211" s="60">
        <v>2.0088779945294646E-4</v>
      </c>
    </row>
    <row r="212" spans="1:6" x14ac:dyDescent="0.2">
      <c r="A212" s="46" t="s">
        <v>66</v>
      </c>
      <c r="B212" s="46" t="s">
        <v>45</v>
      </c>
      <c r="C212" s="52">
        <v>831</v>
      </c>
      <c r="D212" s="59">
        <v>47248032.18</v>
      </c>
      <c r="E212" s="59">
        <v>2832890.12</v>
      </c>
      <c r="F212" s="60">
        <v>3.922009719196211E-3</v>
      </c>
    </row>
    <row r="213" spans="1:6" x14ac:dyDescent="0.2">
      <c r="A213" s="46" t="s">
        <v>67</v>
      </c>
      <c r="B213" s="46" t="s">
        <v>67</v>
      </c>
      <c r="C213" s="52">
        <v>714</v>
      </c>
      <c r="D213" s="59">
        <v>90876583.040000007</v>
      </c>
      <c r="E213" s="59">
        <v>5452557.8099999996</v>
      </c>
      <c r="F213" s="60">
        <v>7.5488225167375019E-3</v>
      </c>
    </row>
    <row r="214" spans="1:6" x14ac:dyDescent="0.2">
      <c r="A214" s="46" t="s">
        <v>67</v>
      </c>
      <c r="B214" s="46" t="s">
        <v>300</v>
      </c>
      <c r="C214" s="52">
        <v>272</v>
      </c>
      <c r="D214" s="59">
        <v>23262367.82</v>
      </c>
      <c r="E214" s="59">
        <v>1392721.75</v>
      </c>
      <c r="F214" s="60">
        <v>1.9281609975172476E-3</v>
      </c>
    </row>
    <row r="215" spans="1:6" x14ac:dyDescent="0.2">
      <c r="A215" s="46" t="s">
        <v>67</v>
      </c>
      <c r="B215" s="46" t="s">
        <v>301</v>
      </c>
      <c r="C215" s="52">
        <v>102</v>
      </c>
      <c r="D215" s="59">
        <v>3597569.47</v>
      </c>
      <c r="E215" s="59">
        <v>215854.16</v>
      </c>
      <c r="F215" s="60">
        <v>2.988404341813773E-4</v>
      </c>
    </row>
    <row r="216" spans="1:6" x14ac:dyDescent="0.2">
      <c r="A216" s="46" t="s">
        <v>67</v>
      </c>
      <c r="B216" s="46" t="s">
        <v>302</v>
      </c>
      <c r="C216" s="52">
        <v>47</v>
      </c>
      <c r="D216" s="59">
        <v>1301282.06</v>
      </c>
      <c r="E216" s="59">
        <v>78076.92</v>
      </c>
      <c r="F216" s="60">
        <v>1.0809400510207752E-4</v>
      </c>
    </row>
    <row r="217" spans="1:6" x14ac:dyDescent="0.2">
      <c r="A217" s="46" t="s">
        <v>67</v>
      </c>
      <c r="B217" s="46" t="s">
        <v>303</v>
      </c>
      <c r="C217" s="52">
        <v>46</v>
      </c>
      <c r="D217" s="59">
        <v>1997082.46</v>
      </c>
      <c r="E217" s="59">
        <v>119824.95</v>
      </c>
      <c r="F217" s="60">
        <v>1.6589228617952892E-4</v>
      </c>
    </row>
    <row r="218" spans="1:6" x14ac:dyDescent="0.2">
      <c r="A218" s="46" t="s">
        <v>67</v>
      </c>
      <c r="B218" s="46" t="s">
        <v>304</v>
      </c>
      <c r="C218" s="52">
        <v>34</v>
      </c>
      <c r="D218" s="59">
        <v>835265.55</v>
      </c>
      <c r="E218" s="59">
        <v>50115.93</v>
      </c>
      <c r="F218" s="60">
        <v>6.9383264518059376E-5</v>
      </c>
    </row>
    <row r="219" spans="1:6" x14ac:dyDescent="0.2">
      <c r="A219" s="46" t="s">
        <v>67</v>
      </c>
      <c r="B219" s="46" t="s">
        <v>305</v>
      </c>
      <c r="C219" s="52">
        <v>29</v>
      </c>
      <c r="D219" s="59">
        <v>1157720.0900000001</v>
      </c>
      <c r="E219" s="59">
        <v>69391.95</v>
      </c>
      <c r="F219" s="60">
        <v>9.60700524219335E-5</v>
      </c>
    </row>
    <row r="220" spans="1:6" x14ac:dyDescent="0.2">
      <c r="A220" s="46" t="s">
        <v>67</v>
      </c>
      <c r="B220" s="46" t="s">
        <v>306</v>
      </c>
      <c r="C220" s="52">
        <v>19</v>
      </c>
      <c r="D220" s="59">
        <v>793985.65</v>
      </c>
      <c r="E220" s="59">
        <v>47639.14</v>
      </c>
      <c r="F220" s="60">
        <v>6.5954259494593089E-5</v>
      </c>
    </row>
    <row r="221" spans="1:6" x14ac:dyDescent="0.2">
      <c r="A221" s="46" t="s">
        <v>67</v>
      </c>
      <c r="B221" s="46" t="s">
        <v>307</v>
      </c>
      <c r="C221" s="52">
        <v>21</v>
      </c>
      <c r="D221" s="59">
        <v>232709.89</v>
      </c>
      <c r="E221" s="59">
        <v>13962.6</v>
      </c>
      <c r="F221" s="60">
        <v>1.9330595464553005E-5</v>
      </c>
    </row>
    <row r="222" spans="1:6" x14ac:dyDescent="0.2">
      <c r="A222" s="46" t="s">
        <v>67</v>
      </c>
      <c r="B222" s="46" t="s">
        <v>308</v>
      </c>
      <c r="C222" s="52">
        <v>18</v>
      </c>
      <c r="D222" s="59">
        <v>453514.23999999999</v>
      </c>
      <c r="E222" s="59">
        <v>27210.85</v>
      </c>
      <c r="F222" s="60">
        <v>3.7672205291036918E-5</v>
      </c>
    </row>
    <row r="223" spans="1:6" x14ac:dyDescent="0.2">
      <c r="A223" s="46" t="s">
        <v>67</v>
      </c>
      <c r="B223" s="46" t="s">
        <v>309</v>
      </c>
      <c r="C223" s="52">
        <v>14</v>
      </c>
      <c r="D223" s="59">
        <v>714628.5</v>
      </c>
      <c r="E223" s="59">
        <v>42877.71</v>
      </c>
      <c r="F223" s="60">
        <v>5.936227253207991E-5</v>
      </c>
    </row>
    <row r="224" spans="1:6" x14ac:dyDescent="0.2">
      <c r="A224" s="46" t="s">
        <v>67</v>
      </c>
      <c r="B224" s="46" t="s">
        <v>310</v>
      </c>
      <c r="C224" s="52">
        <v>10</v>
      </c>
      <c r="D224" s="59">
        <v>342944</v>
      </c>
      <c r="E224" s="59">
        <v>20576.64</v>
      </c>
      <c r="F224" s="60">
        <v>2.8487438146171908E-5</v>
      </c>
    </row>
    <row r="225" spans="1:6" x14ac:dyDescent="0.2">
      <c r="A225" s="46" t="s">
        <v>67</v>
      </c>
      <c r="B225" s="46" t="s">
        <v>311</v>
      </c>
      <c r="C225" s="52">
        <v>10</v>
      </c>
      <c r="D225" s="59">
        <v>341029.88</v>
      </c>
      <c r="E225" s="59">
        <v>20461.79</v>
      </c>
      <c r="F225" s="60">
        <v>2.8328433455848912E-5</v>
      </c>
    </row>
    <row r="226" spans="1:6" x14ac:dyDescent="0.2">
      <c r="A226" s="46" t="s">
        <v>67</v>
      </c>
      <c r="B226" s="46" t="s">
        <v>152</v>
      </c>
      <c r="C226" s="52">
        <v>28</v>
      </c>
      <c r="D226" s="59">
        <v>286854.34999999998</v>
      </c>
      <c r="E226" s="59">
        <v>17211.259999999998</v>
      </c>
      <c r="F226" s="60">
        <v>2.3828219994502636E-5</v>
      </c>
    </row>
    <row r="227" spans="1:6" x14ac:dyDescent="0.2">
      <c r="A227" s="46" t="s">
        <v>67</v>
      </c>
      <c r="B227" s="46" t="s">
        <v>45</v>
      </c>
      <c r="C227" s="52">
        <v>1364</v>
      </c>
      <c r="D227" s="59">
        <v>126193537</v>
      </c>
      <c r="E227" s="59">
        <v>7568483.46</v>
      </c>
      <c r="F227" s="60">
        <v>1.0478226981036513E-2</v>
      </c>
    </row>
    <row r="228" spans="1:6" x14ac:dyDescent="0.2">
      <c r="A228" s="46" t="s">
        <v>68</v>
      </c>
      <c r="B228" s="46" t="s">
        <v>312</v>
      </c>
      <c r="C228" s="52">
        <v>288</v>
      </c>
      <c r="D228" s="59">
        <v>30092361.600000001</v>
      </c>
      <c r="E228" s="59">
        <v>1792581.96</v>
      </c>
      <c r="F228" s="60">
        <v>2.4817495814400993E-3</v>
      </c>
    </row>
    <row r="229" spans="1:6" x14ac:dyDescent="0.2">
      <c r="A229" s="46" t="s">
        <v>68</v>
      </c>
      <c r="B229" s="46" t="s">
        <v>313</v>
      </c>
      <c r="C229" s="52">
        <v>44</v>
      </c>
      <c r="D229" s="59">
        <v>950958.68</v>
      </c>
      <c r="E229" s="59">
        <v>57057.52</v>
      </c>
      <c r="F229" s="60">
        <v>7.8993585530677825E-5</v>
      </c>
    </row>
    <row r="230" spans="1:6" x14ac:dyDescent="0.2">
      <c r="A230" s="46" t="s">
        <v>68</v>
      </c>
      <c r="B230" s="46" t="s">
        <v>314</v>
      </c>
      <c r="C230" s="52">
        <v>26</v>
      </c>
      <c r="D230" s="59">
        <v>407619.7</v>
      </c>
      <c r="E230" s="59">
        <v>24457.18</v>
      </c>
      <c r="F230" s="60">
        <v>3.3859872286232966E-5</v>
      </c>
    </row>
    <row r="231" spans="1:6" x14ac:dyDescent="0.2">
      <c r="A231" s="46" t="s">
        <v>68</v>
      </c>
      <c r="B231" s="46" t="s">
        <v>315</v>
      </c>
      <c r="C231" s="52">
        <v>36</v>
      </c>
      <c r="D231" s="59">
        <v>443550.09</v>
      </c>
      <c r="E231" s="59">
        <v>26612.99</v>
      </c>
      <c r="F231" s="60">
        <v>3.684449484997024E-5</v>
      </c>
    </row>
    <row r="232" spans="1:6" x14ac:dyDescent="0.2">
      <c r="A232" s="46" t="s">
        <v>68</v>
      </c>
      <c r="B232" s="46" t="s">
        <v>316</v>
      </c>
      <c r="C232" s="52">
        <v>10</v>
      </c>
      <c r="D232" s="59">
        <v>127975</v>
      </c>
      <c r="E232" s="59">
        <v>7678.5</v>
      </c>
      <c r="F232" s="60">
        <v>1.0630539962082294E-5</v>
      </c>
    </row>
    <row r="233" spans="1:6" x14ac:dyDescent="0.2">
      <c r="A233" s="46" t="s">
        <v>68</v>
      </c>
      <c r="B233" s="46" t="s">
        <v>317</v>
      </c>
      <c r="C233" s="52">
        <v>26</v>
      </c>
      <c r="D233" s="59">
        <v>830175.27</v>
      </c>
      <c r="E233" s="59">
        <v>49810.52</v>
      </c>
      <c r="F233" s="60">
        <v>6.8960438027231786E-5</v>
      </c>
    </row>
    <row r="234" spans="1:6" x14ac:dyDescent="0.2">
      <c r="A234" s="46" t="s">
        <v>68</v>
      </c>
      <c r="B234" s="46" t="s">
        <v>318</v>
      </c>
      <c r="C234" s="52">
        <v>27</v>
      </c>
      <c r="D234" s="59">
        <v>647213.43000000005</v>
      </c>
      <c r="E234" s="59">
        <v>38832.800000000003</v>
      </c>
      <c r="F234" s="60">
        <v>5.376227547562015E-5</v>
      </c>
    </row>
    <row r="235" spans="1:6" x14ac:dyDescent="0.2">
      <c r="A235" s="46" t="s">
        <v>68</v>
      </c>
      <c r="B235" s="46" t="s">
        <v>319</v>
      </c>
      <c r="C235" s="52">
        <v>23</v>
      </c>
      <c r="D235" s="59">
        <v>493017.72</v>
      </c>
      <c r="E235" s="59">
        <v>29581.07</v>
      </c>
      <c r="F235" s="60">
        <v>4.0953668914000612E-5</v>
      </c>
    </row>
    <row r="236" spans="1:6" x14ac:dyDescent="0.2">
      <c r="A236" s="46" t="s">
        <v>68</v>
      </c>
      <c r="B236" s="46" t="s">
        <v>320</v>
      </c>
      <c r="C236" s="52">
        <v>18</v>
      </c>
      <c r="D236" s="59">
        <v>841491.11</v>
      </c>
      <c r="E236" s="59">
        <v>50489.47</v>
      </c>
      <c r="F236" s="60">
        <v>6.9900413947952743E-5</v>
      </c>
    </row>
    <row r="237" spans="1:6" x14ac:dyDescent="0.2">
      <c r="A237" s="46" t="s">
        <v>68</v>
      </c>
      <c r="B237" s="46" t="s">
        <v>321</v>
      </c>
      <c r="C237" s="52">
        <v>12</v>
      </c>
      <c r="D237" s="59">
        <v>148022.82999999999</v>
      </c>
      <c r="E237" s="59">
        <v>8881.3700000000008</v>
      </c>
      <c r="F237" s="60">
        <v>1.2295859699555751E-5</v>
      </c>
    </row>
    <row r="238" spans="1:6" x14ac:dyDescent="0.2">
      <c r="A238" s="46" t="s">
        <v>68</v>
      </c>
      <c r="B238" s="46" t="s">
        <v>152</v>
      </c>
      <c r="C238" s="52">
        <v>12</v>
      </c>
      <c r="D238" s="59">
        <v>644398.42000000004</v>
      </c>
      <c r="E238" s="59">
        <v>38663.9</v>
      </c>
      <c r="F238" s="60">
        <v>5.3528440976747231E-5</v>
      </c>
    </row>
    <row r="239" spans="1:6" x14ac:dyDescent="0.2">
      <c r="A239" s="46" t="s">
        <v>68</v>
      </c>
      <c r="B239" s="46" t="s">
        <v>45</v>
      </c>
      <c r="C239" s="52">
        <v>522</v>
      </c>
      <c r="D239" s="59">
        <v>35626783.850000001</v>
      </c>
      <c r="E239" s="59">
        <v>2124647.2799999998</v>
      </c>
      <c r="F239" s="60">
        <v>2.9414791711101706E-3</v>
      </c>
    </row>
    <row r="240" spans="1:6" x14ac:dyDescent="0.2">
      <c r="A240" s="46" t="s">
        <v>69</v>
      </c>
      <c r="B240" s="46" t="s">
        <v>322</v>
      </c>
      <c r="C240" s="52">
        <v>496</v>
      </c>
      <c r="D240" s="59">
        <v>241414217.97</v>
      </c>
      <c r="E240" s="59">
        <v>14401707.869999999</v>
      </c>
      <c r="F240" s="60">
        <v>1.9938520679074045E-2</v>
      </c>
    </row>
    <row r="241" spans="1:6" x14ac:dyDescent="0.2">
      <c r="A241" s="46" t="s">
        <v>69</v>
      </c>
      <c r="B241" s="46" t="s">
        <v>323</v>
      </c>
      <c r="C241" s="52">
        <v>468</v>
      </c>
      <c r="D241" s="59">
        <v>110036976.08</v>
      </c>
      <c r="E241" s="59">
        <v>6599162.5300000003</v>
      </c>
      <c r="F241" s="60">
        <v>9.1362454895410686E-3</v>
      </c>
    </row>
    <row r="242" spans="1:6" x14ac:dyDescent="0.2">
      <c r="A242" s="46" t="s">
        <v>69</v>
      </c>
      <c r="B242" s="46" t="s">
        <v>324</v>
      </c>
      <c r="C242" s="52">
        <v>316</v>
      </c>
      <c r="D242" s="59">
        <v>15243131.27</v>
      </c>
      <c r="E242" s="59">
        <v>928446.28</v>
      </c>
      <c r="F242" s="60">
        <v>1.2853923659812004E-3</v>
      </c>
    </row>
    <row r="243" spans="1:6" x14ac:dyDescent="0.2">
      <c r="A243" s="46" t="s">
        <v>69</v>
      </c>
      <c r="B243" s="46" t="s">
        <v>325</v>
      </c>
      <c r="C243" s="52">
        <v>237</v>
      </c>
      <c r="D243" s="59">
        <v>21717055.16</v>
      </c>
      <c r="E243" s="59">
        <v>1301023.92</v>
      </c>
      <c r="F243" s="60">
        <v>1.80120945147945E-3</v>
      </c>
    </row>
    <row r="244" spans="1:6" x14ac:dyDescent="0.2">
      <c r="A244" s="46" t="s">
        <v>69</v>
      </c>
      <c r="B244" s="46" t="s">
        <v>326</v>
      </c>
      <c r="C244" s="52">
        <v>112</v>
      </c>
      <c r="D244" s="59">
        <v>5185091.99</v>
      </c>
      <c r="E244" s="59">
        <v>311105.53000000003</v>
      </c>
      <c r="F244" s="60">
        <v>4.3071169747864717E-4</v>
      </c>
    </row>
    <row r="245" spans="1:6" x14ac:dyDescent="0.2">
      <c r="A245" s="46" t="s">
        <v>69</v>
      </c>
      <c r="B245" s="46" t="s">
        <v>327</v>
      </c>
      <c r="C245" s="52">
        <v>111</v>
      </c>
      <c r="D245" s="59">
        <v>6405780.9199999999</v>
      </c>
      <c r="E245" s="59">
        <v>384346.86</v>
      </c>
      <c r="F245" s="60">
        <v>5.3211104441373293E-4</v>
      </c>
    </row>
    <row r="246" spans="1:6" x14ac:dyDescent="0.2">
      <c r="A246" s="46" t="s">
        <v>69</v>
      </c>
      <c r="B246" s="46" t="s">
        <v>328</v>
      </c>
      <c r="C246" s="52">
        <v>96</v>
      </c>
      <c r="D246" s="59">
        <v>3609131.63</v>
      </c>
      <c r="E246" s="59">
        <v>216547.91</v>
      </c>
      <c r="F246" s="60">
        <v>2.9980090004042454E-4</v>
      </c>
    </row>
    <row r="247" spans="1:6" x14ac:dyDescent="0.2">
      <c r="A247" s="46" t="s">
        <v>69</v>
      </c>
      <c r="B247" s="46" t="s">
        <v>329</v>
      </c>
      <c r="C247" s="52">
        <v>54</v>
      </c>
      <c r="D247" s="59">
        <v>1321299.24</v>
      </c>
      <c r="E247" s="59">
        <v>79277.95</v>
      </c>
      <c r="F247" s="60">
        <v>1.0975677744181311E-4</v>
      </c>
    </row>
    <row r="248" spans="1:6" x14ac:dyDescent="0.2">
      <c r="A248" s="46" t="s">
        <v>69</v>
      </c>
      <c r="B248" s="46" t="s">
        <v>330</v>
      </c>
      <c r="C248" s="52">
        <v>50</v>
      </c>
      <c r="D248" s="59">
        <v>1815295.03</v>
      </c>
      <c r="E248" s="59">
        <v>108917.71</v>
      </c>
      <c r="F248" s="60">
        <v>1.5079170003692001E-4</v>
      </c>
    </row>
    <row r="249" spans="1:6" x14ac:dyDescent="0.2">
      <c r="A249" s="46" t="s">
        <v>69</v>
      </c>
      <c r="B249" s="46" t="s">
        <v>331</v>
      </c>
      <c r="C249" s="52">
        <v>47</v>
      </c>
      <c r="D249" s="59">
        <v>2416721.2599999998</v>
      </c>
      <c r="E249" s="59">
        <v>145003.26</v>
      </c>
      <c r="F249" s="60">
        <v>2.007505307107129E-4</v>
      </c>
    </row>
    <row r="250" spans="1:6" x14ac:dyDescent="0.2">
      <c r="A250" s="46" t="s">
        <v>69</v>
      </c>
      <c r="B250" s="46" t="s">
        <v>332</v>
      </c>
      <c r="C250" s="52">
        <v>42</v>
      </c>
      <c r="D250" s="59">
        <v>1192830.06</v>
      </c>
      <c r="E250" s="59">
        <v>71569.81</v>
      </c>
      <c r="F250" s="60">
        <v>9.9085202224866441E-5</v>
      </c>
    </row>
    <row r="251" spans="1:6" x14ac:dyDescent="0.2">
      <c r="A251" s="46" t="s">
        <v>69</v>
      </c>
      <c r="B251" s="46" t="s">
        <v>333</v>
      </c>
      <c r="C251" s="52">
        <v>33</v>
      </c>
      <c r="D251" s="59">
        <v>4436609.5199999996</v>
      </c>
      <c r="E251" s="59">
        <v>265888.89</v>
      </c>
      <c r="F251" s="60">
        <v>3.6811128092970025E-4</v>
      </c>
    </row>
    <row r="252" spans="1:6" x14ac:dyDescent="0.2">
      <c r="A252" s="46" t="s">
        <v>69</v>
      </c>
      <c r="B252" s="46" t="s">
        <v>334</v>
      </c>
      <c r="C252" s="52">
        <v>38</v>
      </c>
      <c r="D252" s="59">
        <v>3153402.74</v>
      </c>
      <c r="E252" s="59">
        <v>189204.16</v>
      </c>
      <c r="F252" s="60">
        <v>2.6194470064103825E-4</v>
      </c>
    </row>
    <row r="253" spans="1:6" x14ac:dyDescent="0.2">
      <c r="A253" s="46" t="s">
        <v>69</v>
      </c>
      <c r="B253" s="46" t="s">
        <v>335</v>
      </c>
      <c r="C253" s="52">
        <v>32</v>
      </c>
      <c r="D253" s="59">
        <v>635113.68999999994</v>
      </c>
      <c r="E253" s="59">
        <v>38106.82</v>
      </c>
      <c r="F253" s="60">
        <v>5.275718862250137E-5</v>
      </c>
    </row>
    <row r="254" spans="1:6" x14ac:dyDescent="0.2">
      <c r="A254" s="46" t="s">
        <v>69</v>
      </c>
      <c r="B254" s="46" t="s">
        <v>336</v>
      </c>
      <c r="C254" s="52">
        <v>17</v>
      </c>
      <c r="D254" s="59">
        <v>3172540.21</v>
      </c>
      <c r="E254" s="59">
        <v>190352.41</v>
      </c>
      <c r="F254" s="60">
        <v>2.6353440143044515E-4</v>
      </c>
    </row>
    <row r="255" spans="1:6" x14ac:dyDescent="0.2">
      <c r="A255" s="46" t="s">
        <v>69</v>
      </c>
      <c r="B255" s="46" t="s">
        <v>337</v>
      </c>
      <c r="C255" s="52">
        <v>19</v>
      </c>
      <c r="D255" s="59">
        <v>105156.2</v>
      </c>
      <c r="E255" s="59">
        <v>6309.37</v>
      </c>
      <c r="F255" s="60">
        <v>8.7350406877076453E-6</v>
      </c>
    </row>
    <row r="256" spans="1:6" x14ac:dyDescent="0.2">
      <c r="A256" s="46" t="s">
        <v>69</v>
      </c>
      <c r="B256" s="46" t="s">
        <v>152</v>
      </c>
      <c r="C256" s="52">
        <v>54</v>
      </c>
      <c r="D256" s="59">
        <v>4241349.22</v>
      </c>
      <c r="E256" s="59">
        <v>254382.07</v>
      </c>
      <c r="F256" s="60">
        <v>3.5218060308292188E-4</v>
      </c>
    </row>
    <row r="257" spans="1:6" x14ac:dyDescent="0.2">
      <c r="A257" s="46" t="s">
        <v>69</v>
      </c>
      <c r="B257" s="46" t="s">
        <v>45</v>
      </c>
      <c r="C257" s="52">
        <v>2222</v>
      </c>
      <c r="D257" s="59">
        <v>426101702.19</v>
      </c>
      <c r="E257" s="59">
        <v>25491353.350000001</v>
      </c>
      <c r="F257" s="60">
        <v>3.52916390538172E-2</v>
      </c>
    </row>
    <row r="258" spans="1:6" x14ac:dyDescent="0.2">
      <c r="A258" s="46" t="s">
        <v>70</v>
      </c>
      <c r="B258" s="46" t="s">
        <v>338</v>
      </c>
      <c r="C258" s="52">
        <v>322</v>
      </c>
      <c r="D258" s="59">
        <v>29519169.120000001</v>
      </c>
      <c r="E258" s="59">
        <v>1769306.48</v>
      </c>
      <c r="F258" s="60">
        <v>2.4495257199728016E-3</v>
      </c>
    </row>
    <row r="259" spans="1:6" x14ac:dyDescent="0.2">
      <c r="A259" s="46" t="s">
        <v>70</v>
      </c>
      <c r="B259" s="46" t="s">
        <v>339</v>
      </c>
      <c r="C259" s="52">
        <v>35</v>
      </c>
      <c r="D259" s="59">
        <v>1342551.28</v>
      </c>
      <c r="E259" s="59">
        <v>80553.070000000007</v>
      </c>
      <c r="F259" s="60">
        <v>1.1152212407415673E-4</v>
      </c>
    </row>
    <row r="260" spans="1:6" x14ac:dyDescent="0.2">
      <c r="A260" s="46" t="s">
        <v>70</v>
      </c>
      <c r="B260" s="46" t="s">
        <v>340</v>
      </c>
      <c r="C260" s="52">
        <v>13</v>
      </c>
      <c r="D260" s="59">
        <v>376559</v>
      </c>
      <c r="E260" s="59">
        <v>22593.54</v>
      </c>
      <c r="F260" s="60">
        <v>3.127974602525295E-5</v>
      </c>
    </row>
    <row r="261" spans="1:6" x14ac:dyDescent="0.2">
      <c r="A261" s="46" t="s">
        <v>70</v>
      </c>
      <c r="B261" s="46" t="s">
        <v>341</v>
      </c>
      <c r="C261" s="52">
        <v>25</v>
      </c>
      <c r="D261" s="59">
        <v>854852.75</v>
      </c>
      <c r="E261" s="59">
        <v>51291.16</v>
      </c>
      <c r="F261" s="60">
        <v>7.1010317911253095E-5</v>
      </c>
    </row>
    <row r="262" spans="1:6" x14ac:dyDescent="0.2">
      <c r="A262" s="46" t="s">
        <v>70</v>
      </c>
      <c r="B262" s="46" t="s">
        <v>45</v>
      </c>
      <c r="C262" s="52">
        <v>399</v>
      </c>
      <c r="D262" s="59">
        <v>32878347.149999999</v>
      </c>
      <c r="E262" s="59">
        <v>1970857.15</v>
      </c>
      <c r="F262" s="60">
        <v>2.7285636117250264E-3</v>
      </c>
    </row>
    <row r="263" spans="1:6" x14ac:dyDescent="0.2">
      <c r="A263" s="46" t="s">
        <v>71</v>
      </c>
      <c r="B263" s="46" t="s">
        <v>342</v>
      </c>
      <c r="C263" s="52">
        <v>95</v>
      </c>
      <c r="D263" s="59">
        <v>5232357.49</v>
      </c>
      <c r="E263" s="59">
        <v>311519.15000000002</v>
      </c>
      <c r="F263" s="60">
        <v>4.3128433587665671E-4</v>
      </c>
    </row>
    <row r="264" spans="1:6" x14ac:dyDescent="0.2">
      <c r="A264" s="46" t="s">
        <v>71</v>
      </c>
      <c r="B264" s="46" t="s">
        <v>343</v>
      </c>
      <c r="C264" s="52">
        <v>12</v>
      </c>
      <c r="D264" s="59">
        <v>345333.59</v>
      </c>
      <c r="E264" s="59">
        <v>20720.009999999998</v>
      </c>
      <c r="F264" s="60">
        <v>2.8685927501431887E-5</v>
      </c>
    </row>
    <row r="265" spans="1:6" x14ac:dyDescent="0.2">
      <c r="A265" s="46" t="s">
        <v>71</v>
      </c>
      <c r="B265" s="46" t="s">
        <v>344</v>
      </c>
      <c r="C265" s="52">
        <v>111</v>
      </c>
      <c r="D265" s="59">
        <v>9914316.4900000002</v>
      </c>
      <c r="E265" s="59">
        <v>595804.5</v>
      </c>
      <c r="F265" s="60">
        <v>8.2486469321331772E-4</v>
      </c>
    </row>
    <row r="266" spans="1:6" x14ac:dyDescent="0.2">
      <c r="A266" s="46" t="s">
        <v>71</v>
      </c>
      <c r="B266" s="46" t="s">
        <v>345</v>
      </c>
      <c r="C266" s="52">
        <v>11</v>
      </c>
      <c r="D266" s="59">
        <v>62694</v>
      </c>
      <c r="E266" s="59">
        <v>3739.64</v>
      </c>
      <c r="F266" s="60">
        <v>5.1773643893731105E-6</v>
      </c>
    </row>
    <row r="267" spans="1:6" x14ac:dyDescent="0.2">
      <c r="A267" s="46" t="s">
        <v>71</v>
      </c>
      <c r="B267" s="46" t="s">
        <v>346</v>
      </c>
      <c r="C267" s="52">
        <v>18</v>
      </c>
      <c r="D267" s="59">
        <v>154610.9</v>
      </c>
      <c r="E267" s="59">
        <v>9267.65</v>
      </c>
      <c r="F267" s="60">
        <v>1.2830647089873278E-5</v>
      </c>
    </row>
    <row r="268" spans="1:6" x14ac:dyDescent="0.2">
      <c r="A268" s="46" t="s">
        <v>71</v>
      </c>
      <c r="B268" s="46" t="s">
        <v>347</v>
      </c>
      <c r="C268" s="52">
        <v>14</v>
      </c>
      <c r="D268" s="59">
        <v>464973.96</v>
      </c>
      <c r="E268" s="59">
        <v>27894.29</v>
      </c>
      <c r="F268" s="60">
        <v>3.8618397416020382E-5</v>
      </c>
    </row>
    <row r="269" spans="1:6" x14ac:dyDescent="0.2">
      <c r="A269" s="46" t="s">
        <v>71</v>
      </c>
      <c r="B269" s="46" t="s">
        <v>152</v>
      </c>
      <c r="C269" s="52">
        <v>19</v>
      </c>
      <c r="D269" s="59">
        <v>128494.48</v>
      </c>
      <c r="E269" s="59">
        <v>7709.67</v>
      </c>
      <c r="F269" s="60">
        <v>1.0673693433543921E-5</v>
      </c>
    </row>
    <row r="270" spans="1:6" x14ac:dyDescent="0.2">
      <c r="A270" s="46" t="s">
        <v>71</v>
      </c>
      <c r="B270" s="46" t="s">
        <v>45</v>
      </c>
      <c r="C270" s="52">
        <v>280</v>
      </c>
      <c r="D270" s="59">
        <v>16302780.91</v>
      </c>
      <c r="E270" s="59">
        <v>976654.91</v>
      </c>
      <c r="F270" s="60">
        <v>1.352135058920217E-3</v>
      </c>
    </row>
    <row r="271" spans="1:6" x14ac:dyDescent="0.2">
      <c r="A271" s="46" t="s">
        <v>72</v>
      </c>
      <c r="B271" s="46" t="s">
        <v>348</v>
      </c>
      <c r="C271" s="52">
        <v>347</v>
      </c>
      <c r="D271" s="59">
        <v>29282740.129999999</v>
      </c>
      <c r="E271" s="59">
        <v>1763551.36</v>
      </c>
      <c r="F271" s="60">
        <v>2.4415580136308624E-3</v>
      </c>
    </row>
    <row r="272" spans="1:6" x14ac:dyDescent="0.2">
      <c r="A272" s="46" t="s">
        <v>72</v>
      </c>
      <c r="B272" s="46" t="s">
        <v>349</v>
      </c>
      <c r="C272" s="52">
        <v>78</v>
      </c>
      <c r="D272" s="59">
        <v>4204886.91</v>
      </c>
      <c r="E272" s="59">
        <v>252293.23</v>
      </c>
      <c r="F272" s="60">
        <v>3.492886974901113E-4</v>
      </c>
    </row>
    <row r="273" spans="1:6" x14ac:dyDescent="0.2">
      <c r="A273" s="46" t="s">
        <v>72</v>
      </c>
      <c r="B273" s="46" t="s">
        <v>350</v>
      </c>
      <c r="C273" s="52">
        <v>57</v>
      </c>
      <c r="D273" s="59">
        <v>2769265.35</v>
      </c>
      <c r="E273" s="59">
        <v>166155.91</v>
      </c>
      <c r="F273" s="60">
        <v>2.300354289498143E-4</v>
      </c>
    </row>
    <row r="274" spans="1:6" x14ac:dyDescent="0.2">
      <c r="A274" s="46" t="s">
        <v>72</v>
      </c>
      <c r="B274" s="46" t="s">
        <v>351</v>
      </c>
      <c r="C274" s="52">
        <v>49</v>
      </c>
      <c r="D274" s="59">
        <v>528152.73</v>
      </c>
      <c r="E274" s="59">
        <v>31689.17</v>
      </c>
      <c r="F274" s="60">
        <v>4.3872239115741269E-5</v>
      </c>
    </row>
    <row r="275" spans="1:6" x14ac:dyDescent="0.2">
      <c r="A275" s="46" t="s">
        <v>72</v>
      </c>
      <c r="B275" s="46" t="s">
        <v>352</v>
      </c>
      <c r="C275" s="52">
        <v>35</v>
      </c>
      <c r="D275" s="59">
        <v>1195228.7</v>
      </c>
      <c r="E275" s="59">
        <v>71637.11</v>
      </c>
      <c r="F275" s="60">
        <v>9.9178376066039601E-5</v>
      </c>
    </row>
    <row r="276" spans="1:6" x14ac:dyDescent="0.2">
      <c r="A276" s="46" t="s">
        <v>72</v>
      </c>
      <c r="B276" s="46" t="s">
        <v>353</v>
      </c>
      <c r="C276" s="52">
        <v>39</v>
      </c>
      <c r="D276" s="59">
        <v>805689.28</v>
      </c>
      <c r="E276" s="59">
        <v>48341.35</v>
      </c>
      <c r="F276" s="60">
        <v>6.6926437845413411E-5</v>
      </c>
    </row>
    <row r="277" spans="1:6" x14ac:dyDescent="0.2">
      <c r="A277" s="46" t="s">
        <v>72</v>
      </c>
      <c r="B277" s="46" t="s">
        <v>295</v>
      </c>
      <c r="C277" s="52">
        <v>31</v>
      </c>
      <c r="D277" s="59">
        <v>3020306.34</v>
      </c>
      <c r="E277" s="59">
        <v>181218.38</v>
      </c>
      <c r="F277" s="60">
        <v>2.5088874525673176E-4</v>
      </c>
    </row>
    <row r="278" spans="1:6" x14ac:dyDescent="0.2">
      <c r="A278" s="46" t="s">
        <v>72</v>
      </c>
      <c r="B278" s="46" t="s">
        <v>354</v>
      </c>
      <c r="C278" s="52">
        <v>27</v>
      </c>
      <c r="D278" s="59">
        <v>861694.13</v>
      </c>
      <c r="E278" s="59">
        <v>51701.64</v>
      </c>
      <c r="F278" s="60">
        <v>7.1578609119644777E-5</v>
      </c>
    </row>
    <row r="279" spans="1:6" x14ac:dyDescent="0.2">
      <c r="A279" s="46" t="s">
        <v>72</v>
      </c>
      <c r="B279" s="46" t="s">
        <v>355</v>
      </c>
      <c r="C279" s="52">
        <v>16</v>
      </c>
      <c r="D279" s="59">
        <v>610478.03</v>
      </c>
      <c r="E279" s="59">
        <v>36628.69</v>
      </c>
      <c r="F279" s="60">
        <v>5.0710783721263804E-5</v>
      </c>
    </row>
    <row r="280" spans="1:6" x14ac:dyDescent="0.2">
      <c r="A280" s="46" t="s">
        <v>72</v>
      </c>
      <c r="B280" s="46" t="s">
        <v>356</v>
      </c>
      <c r="C280" s="52">
        <v>10</v>
      </c>
      <c r="D280" s="59">
        <v>65044.5</v>
      </c>
      <c r="E280" s="59">
        <v>3902.67</v>
      </c>
      <c r="F280" s="60">
        <v>5.4030721356801076E-6</v>
      </c>
    </row>
    <row r="281" spans="1:6" x14ac:dyDescent="0.2">
      <c r="A281" s="46" t="s">
        <v>72</v>
      </c>
      <c r="B281" s="46" t="s">
        <v>357</v>
      </c>
      <c r="C281" s="52">
        <v>18</v>
      </c>
      <c r="D281" s="59">
        <v>432549.18</v>
      </c>
      <c r="E281" s="59">
        <v>25952.95</v>
      </c>
      <c r="F281" s="60">
        <v>3.5930698978827072E-5</v>
      </c>
    </row>
    <row r="282" spans="1:6" x14ac:dyDescent="0.2">
      <c r="A282" s="46" t="s">
        <v>72</v>
      </c>
      <c r="B282" s="46" t="s">
        <v>152</v>
      </c>
      <c r="C282" s="52">
        <v>13</v>
      </c>
      <c r="D282" s="59">
        <v>770180.33</v>
      </c>
      <c r="E282" s="59">
        <v>46210.82</v>
      </c>
      <c r="F282" s="60">
        <v>6.3976814311466007E-5</v>
      </c>
    </row>
    <row r="283" spans="1:6" x14ac:dyDescent="0.2">
      <c r="A283" s="46" t="s">
        <v>72</v>
      </c>
      <c r="B283" s="46" t="s">
        <v>45</v>
      </c>
      <c r="C283" s="52">
        <v>720</v>
      </c>
      <c r="D283" s="59">
        <v>44546215.609999999</v>
      </c>
      <c r="E283" s="59">
        <v>2679283.2799999998</v>
      </c>
      <c r="F283" s="60">
        <v>3.7093479166215955E-3</v>
      </c>
    </row>
    <row r="284" spans="1:6" x14ac:dyDescent="0.2">
      <c r="A284" s="46" t="s">
        <v>73</v>
      </c>
      <c r="B284" s="46" t="s">
        <v>358</v>
      </c>
      <c r="C284" s="52">
        <v>824</v>
      </c>
      <c r="D284" s="59">
        <v>83423271.950000003</v>
      </c>
      <c r="E284" s="59">
        <v>4939942.71</v>
      </c>
      <c r="F284" s="60">
        <v>6.8391298286191449E-3</v>
      </c>
    </row>
    <row r="285" spans="1:6" x14ac:dyDescent="0.2">
      <c r="A285" s="46" t="s">
        <v>73</v>
      </c>
      <c r="B285" s="46" t="s">
        <v>359</v>
      </c>
      <c r="C285" s="52">
        <v>230</v>
      </c>
      <c r="D285" s="59">
        <v>70844672.180000007</v>
      </c>
      <c r="E285" s="59">
        <v>4248103.0199999996</v>
      </c>
      <c r="F285" s="60">
        <v>5.8813087083613297E-3</v>
      </c>
    </row>
    <row r="286" spans="1:6" x14ac:dyDescent="0.2">
      <c r="A286" s="46" t="s">
        <v>73</v>
      </c>
      <c r="B286" s="46" t="s">
        <v>360</v>
      </c>
      <c r="C286" s="52">
        <v>109</v>
      </c>
      <c r="D286" s="59">
        <v>6558260.9400000004</v>
      </c>
      <c r="E286" s="59">
        <v>393495.67</v>
      </c>
      <c r="F286" s="60">
        <v>5.4477716283666687E-4</v>
      </c>
    </row>
    <row r="287" spans="1:6" x14ac:dyDescent="0.2">
      <c r="A287" s="46" t="s">
        <v>73</v>
      </c>
      <c r="B287" s="46" t="s">
        <v>361</v>
      </c>
      <c r="C287" s="52">
        <v>54</v>
      </c>
      <c r="D287" s="59">
        <v>748010.31</v>
      </c>
      <c r="E287" s="59">
        <v>44880.62</v>
      </c>
      <c r="F287" s="60">
        <v>6.2135211881621393E-5</v>
      </c>
    </row>
    <row r="288" spans="1:6" x14ac:dyDescent="0.2">
      <c r="A288" s="46" t="s">
        <v>73</v>
      </c>
      <c r="B288" s="46" t="s">
        <v>362</v>
      </c>
      <c r="C288" s="52">
        <v>13</v>
      </c>
      <c r="D288" s="59">
        <v>439492</v>
      </c>
      <c r="E288" s="59">
        <v>26369.52</v>
      </c>
      <c r="F288" s="60">
        <v>3.6507421519948986E-5</v>
      </c>
    </row>
    <row r="289" spans="1:6" x14ac:dyDescent="0.2">
      <c r="A289" s="46" t="s">
        <v>73</v>
      </c>
      <c r="B289" s="46" t="s">
        <v>152</v>
      </c>
      <c r="C289" s="52">
        <v>42</v>
      </c>
      <c r="D289" s="59">
        <v>2082275.8</v>
      </c>
      <c r="E289" s="59">
        <v>124936.55</v>
      </c>
      <c r="F289" s="60">
        <v>1.7296906785175395E-4</v>
      </c>
    </row>
    <row r="290" spans="1:6" x14ac:dyDescent="0.2">
      <c r="A290" s="46" t="s">
        <v>73</v>
      </c>
      <c r="B290" s="46" t="s">
        <v>45</v>
      </c>
      <c r="C290" s="52">
        <v>1272</v>
      </c>
      <c r="D290" s="59">
        <v>164095983.18000001</v>
      </c>
      <c r="E290" s="59">
        <v>9777728.0899999999</v>
      </c>
      <c r="F290" s="60">
        <v>1.3536827401070466E-2</v>
      </c>
    </row>
    <row r="291" spans="1:6" x14ac:dyDescent="0.2">
      <c r="A291" s="46" t="s">
        <v>74</v>
      </c>
      <c r="B291" s="46" t="s">
        <v>363</v>
      </c>
      <c r="C291" s="52">
        <v>471</v>
      </c>
      <c r="D291" s="59">
        <v>48659243.740000002</v>
      </c>
      <c r="E291" s="59">
        <v>2916390.91</v>
      </c>
      <c r="F291" s="60">
        <v>4.0376128298246468E-3</v>
      </c>
    </row>
    <row r="292" spans="1:6" x14ac:dyDescent="0.2">
      <c r="A292" s="46" t="s">
        <v>74</v>
      </c>
      <c r="B292" s="46" t="s">
        <v>364</v>
      </c>
      <c r="C292" s="52">
        <v>235</v>
      </c>
      <c r="D292" s="59">
        <v>9946615.2400000002</v>
      </c>
      <c r="E292" s="59">
        <v>594598.30000000005</v>
      </c>
      <c r="F292" s="60">
        <v>8.2319476323972085E-4</v>
      </c>
    </row>
    <row r="293" spans="1:6" x14ac:dyDescent="0.2">
      <c r="A293" s="46" t="s">
        <v>74</v>
      </c>
      <c r="B293" s="46" t="s">
        <v>365</v>
      </c>
      <c r="C293" s="52">
        <v>119</v>
      </c>
      <c r="D293" s="59">
        <v>8139064.25</v>
      </c>
      <c r="E293" s="59">
        <v>486627.77</v>
      </c>
      <c r="F293" s="60">
        <v>6.7371439156658087E-4</v>
      </c>
    </row>
    <row r="294" spans="1:6" x14ac:dyDescent="0.2">
      <c r="A294" s="46" t="s">
        <v>74</v>
      </c>
      <c r="B294" s="46" t="s">
        <v>366</v>
      </c>
      <c r="C294" s="52">
        <v>82</v>
      </c>
      <c r="D294" s="59">
        <v>10074473.84</v>
      </c>
      <c r="E294" s="59">
        <v>600264.56999999995</v>
      </c>
      <c r="F294" s="60">
        <v>8.3103946072893709E-4</v>
      </c>
    </row>
    <row r="295" spans="1:6" x14ac:dyDescent="0.2">
      <c r="A295" s="46" t="s">
        <v>74</v>
      </c>
      <c r="B295" s="46" t="s">
        <v>367</v>
      </c>
      <c r="C295" s="52">
        <v>64</v>
      </c>
      <c r="D295" s="59">
        <v>3031207.97</v>
      </c>
      <c r="E295" s="59">
        <v>181872.48</v>
      </c>
      <c r="F295" s="60">
        <v>2.5179431746343852E-4</v>
      </c>
    </row>
    <row r="296" spans="1:6" x14ac:dyDescent="0.2">
      <c r="A296" s="46" t="s">
        <v>74</v>
      </c>
      <c r="B296" s="46" t="s">
        <v>368</v>
      </c>
      <c r="C296" s="52">
        <v>32</v>
      </c>
      <c r="D296" s="59">
        <v>264419.40000000002</v>
      </c>
      <c r="E296" s="59">
        <v>15865.17</v>
      </c>
      <c r="F296" s="60">
        <v>2.1964618570063052E-5</v>
      </c>
    </row>
    <row r="297" spans="1:6" x14ac:dyDescent="0.2">
      <c r="A297" s="46" t="s">
        <v>74</v>
      </c>
      <c r="B297" s="46" t="s">
        <v>152</v>
      </c>
      <c r="C297" s="52">
        <v>16</v>
      </c>
      <c r="D297" s="59">
        <v>156481.35999999999</v>
      </c>
      <c r="E297" s="59">
        <v>9388.8799999999992</v>
      </c>
      <c r="F297" s="60">
        <v>1.2998484604961281E-5</v>
      </c>
    </row>
    <row r="298" spans="1:6" x14ac:dyDescent="0.2">
      <c r="A298" s="46" t="s">
        <v>74</v>
      </c>
      <c r="B298" s="46" t="s">
        <v>45</v>
      </c>
      <c r="C298" s="52">
        <v>1019</v>
      </c>
      <c r="D298" s="59">
        <v>80271505.799999997</v>
      </c>
      <c r="E298" s="59">
        <v>4805008.08</v>
      </c>
      <c r="F298" s="60">
        <v>6.6523188659983476E-3</v>
      </c>
    </row>
    <row r="299" spans="1:6" x14ac:dyDescent="0.2">
      <c r="A299" s="46" t="s">
        <v>75</v>
      </c>
      <c r="B299" s="46" t="s">
        <v>75</v>
      </c>
      <c r="C299" s="52">
        <v>2116</v>
      </c>
      <c r="D299" s="59">
        <v>363667176.56</v>
      </c>
      <c r="E299" s="59">
        <v>21780963.93</v>
      </c>
      <c r="F299" s="60">
        <v>3.015477078472853E-2</v>
      </c>
    </row>
    <row r="300" spans="1:6" x14ac:dyDescent="0.2">
      <c r="A300" s="46" t="s">
        <v>75</v>
      </c>
      <c r="B300" s="46" t="s">
        <v>352</v>
      </c>
      <c r="C300" s="52">
        <v>248</v>
      </c>
      <c r="D300" s="59">
        <v>25533537.300000001</v>
      </c>
      <c r="E300" s="59">
        <v>1528958.09</v>
      </c>
      <c r="F300" s="60">
        <v>2.1167741194366109E-3</v>
      </c>
    </row>
    <row r="301" spans="1:6" x14ac:dyDescent="0.2">
      <c r="A301" s="46" t="s">
        <v>75</v>
      </c>
      <c r="B301" s="46" t="s">
        <v>369</v>
      </c>
      <c r="C301" s="52">
        <v>135</v>
      </c>
      <c r="D301" s="59">
        <v>9296176.6600000001</v>
      </c>
      <c r="E301" s="59">
        <v>556405.27</v>
      </c>
      <c r="F301" s="60">
        <v>7.7031822072646855E-4</v>
      </c>
    </row>
    <row r="302" spans="1:6" x14ac:dyDescent="0.2">
      <c r="A302" s="46" t="s">
        <v>75</v>
      </c>
      <c r="B302" s="46" t="s">
        <v>370</v>
      </c>
      <c r="C302" s="52">
        <v>117</v>
      </c>
      <c r="D302" s="59">
        <v>8618374.9100000001</v>
      </c>
      <c r="E302" s="59">
        <v>517102.5</v>
      </c>
      <c r="F302" s="60">
        <v>7.1590529279711649E-4</v>
      </c>
    </row>
    <row r="303" spans="1:6" x14ac:dyDescent="0.2">
      <c r="A303" s="46" t="s">
        <v>75</v>
      </c>
      <c r="B303" s="46" t="s">
        <v>371</v>
      </c>
      <c r="C303" s="52">
        <v>84</v>
      </c>
      <c r="D303" s="59">
        <v>2595330.96</v>
      </c>
      <c r="E303" s="59">
        <v>155595.85999999999</v>
      </c>
      <c r="F303" s="60">
        <v>2.1541551184014608E-4</v>
      </c>
    </row>
    <row r="304" spans="1:6" x14ac:dyDescent="0.2">
      <c r="A304" s="46" t="s">
        <v>75</v>
      </c>
      <c r="B304" s="46" t="s">
        <v>372</v>
      </c>
      <c r="C304" s="52">
        <v>93</v>
      </c>
      <c r="D304" s="59">
        <v>2627877.2799999998</v>
      </c>
      <c r="E304" s="59">
        <v>157672.63</v>
      </c>
      <c r="F304" s="60">
        <v>2.1829070705757837E-4</v>
      </c>
    </row>
    <row r="305" spans="1:6" x14ac:dyDescent="0.2">
      <c r="A305" s="46" t="s">
        <v>75</v>
      </c>
      <c r="B305" s="46" t="s">
        <v>373</v>
      </c>
      <c r="C305" s="52">
        <v>78</v>
      </c>
      <c r="D305" s="59">
        <v>2867723.15</v>
      </c>
      <c r="E305" s="59">
        <v>172063.38</v>
      </c>
      <c r="F305" s="60">
        <v>2.3821405705553837E-4</v>
      </c>
    </row>
    <row r="306" spans="1:6" x14ac:dyDescent="0.2">
      <c r="A306" s="46" t="s">
        <v>75</v>
      </c>
      <c r="B306" s="46" t="s">
        <v>374</v>
      </c>
      <c r="C306" s="52">
        <v>33</v>
      </c>
      <c r="D306" s="59">
        <v>2839152.18</v>
      </c>
      <c r="E306" s="59">
        <v>170349.13</v>
      </c>
      <c r="F306" s="60">
        <v>2.358407545706781E-4</v>
      </c>
    </row>
    <row r="307" spans="1:6" x14ac:dyDescent="0.2">
      <c r="A307" s="46" t="s">
        <v>75</v>
      </c>
      <c r="B307" s="46" t="s">
        <v>375</v>
      </c>
      <c r="C307" s="52">
        <v>38</v>
      </c>
      <c r="D307" s="59">
        <v>945231.11</v>
      </c>
      <c r="E307" s="59">
        <v>56713.87</v>
      </c>
      <c r="F307" s="60">
        <v>7.8517817469471923E-5</v>
      </c>
    </row>
    <row r="308" spans="1:6" x14ac:dyDescent="0.2">
      <c r="A308" s="46" t="s">
        <v>75</v>
      </c>
      <c r="B308" s="46" t="s">
        <v>376</v>
      </c>
      <c r="C308" s="52">
        <v>37</v>
      </c>
      <c r="D308" s="59">
        <v>966356.77</v>
      </c>
      <c r="E308" s="59">
        <v>57981.41</v>
      </c>
      <c r="F308" s="60">
        <v>8.0272669930699734E-5</v>
      </c>
    </row>
    <row r="309" spans="1:6" x14ac:dyDescent="0.2">
      <c r="A309" s="46" t="s">
        <v>75</v>
      </c>
      <c r="B309" s="46" t="s">
        <v>377</v>
      </c>
      <c r="C309" s="52">
        <v>30</v>
      </c>
      <c r="D309" s="59">
        <v>974884.89</v>
      </c>
      <c r="E309" s="59">
        <v>58493.09</v>
      </c>
      <c r="F309" s="60">
        <v>8.0981068014674245E-5</v>
      </c>
    </row>
    <row r="310" spans="1:6" x14ac:dyDescent="0.2">
      <c r="A310" s="46" t="s">
        <v>75</v>
      </c>
      <c r="B310" s="46" t="s">
        <v>378</v>
      </c>
      <c r="C310" s="52">
        <v>32</v>
      </c>
      <c r="D310" s="59">
        <v>405797.92</v>
      </c>
      <c r="E310" s="59">
        <v>24347.88</v>
      </c>
      <c r="F310" s="60">
        <v>3.3708551322782346E-5</v>
      </c>
    </row>
    <row r="311" spans="1:6" x14ac:dyDescent="0.2">
      <c r="A311" s="46" t="s">
        <v>75</v>
      </c>
      <c r="B311" s="46" t="s">
        <v>379</v>
      </c>
      <c r="C311" s="52">
        <v>31</v>
      </c>
      <c r="D311" s="59">
        <v>3533427.12</v>
      </c>
      <c r="E311" s="59">
        <v>212005.63</v>
      </c>
      <c r="F311" s="60">
        <v>2.9351231645522341E-4</v>
      </c>
    </row>
    <row r="312" spans="1:6" x14ac:dyDescent="0.2">
      <c r="A312" s="46" t="s">
        <v>75</v>
      </c>
      <c r="B312" s="46" t="s">
        <v>152</v>
      </c>
      <c r="C312" s="52">
        <v>37</v>
      </c>
      <c r="D312" s="59">
        <v>423993</v>
      </c>
      <c r="E312" s="59">
        <v>25439.58</v>
      </c>
      <c r="F312" s="60">
        <v>3.5219961165408545E-5</v>
      </c>
    </row>
    <row r="313" spans="1:6" x14ac:dyDescent="0.2">
      <c r="A313" s="46" t="s">
        <v>75</v>
      </c>
      <c r="B313" s="46" t="s">
        <v>45</v>
      </c>
      <c r="C313" s="52">
        <v>3109</v>
      </c>
      <c r="D313" s="59">
        <v>425295039.81</v>
      </c>
      <c r="E313" s="59">
        <v>25474092.25</v>
      </c>
      <c r="F313" s="60">
        <v>3.5267741832570927E-2</v>
      </c>
    </row>
    <row r="314" spans="1:6" x14ac:dyDescent="0.2">
      <c r="A314" s="46" t="s">
        <v>76</v>
      </c>
      <c r="B314" s="46" t="s">
        <v>380</v>
      </c>
      <c r="C314" s="52">
        <v>288</v>
      </c>
      <c r="D314" s="59">
        <v>20992051.050000001</v>
      </c>
      <c r="E314" s="59">
        <v>1261921.07</v>
      </c>
      <c r="F314" s="60">
        <v>1.7470733038521388E-3</v>
      </c>
    </row>
    <row r="315" spans="1:6" x14ac:dyDescent="0.2">
      <c r="A315" s="46" t="s">
        <v>76</v>
      </c>
      <c r="B315" s="46" t="s">
        <v>381</v>
      </c>
      <c r="C315" s="52">
        <v>66</v>
      </c>
      <c r="D315" s="59">
        <v>1836433.98</v>
      </c>
      <c r="E315" s="59">
        <v>110174.61</v>
      </c>
      <c r="F315" s="60">
        <v>1.5253182189383754E-4</v>
      </c>
    </row>
    <row r="316" spans="1:6" x14ac:dyDescent="0.2">
      <c r="A316" s="46" t="s">
        <v>76</v>
      </c>
      <c r="B316" s="46" t="s">
        <v>382</v>
      </c>
      <c r="C316" s="52">
        <v>30</v>
      </c>
      <c r="D316" s="59">
        <v>460508.99</v>
      </c>
      <c r="E316" s="59">
        <v>27630.54</v>
      </c>
      <c r="F316" s="60">
        <v>3.8253247332670872E-5</v>
      </c>
    </row>
    <row r="317" spans="1:6" x14ac:dyDescent="0.2">
      <c r="A317" s="46" t="s">
        <v>76</v>
      </c>
      <c r="B317" s="46" t="s">
        <v>383</v>
      </c>
      <c r="C317" s="52">
        <v>15</v>
      </c>
      <c r="D317" s="59">
        <v>129923.53</v>
      </c>
      <c r="E317" s="59">
        <v>7795.41</v>
      </c>
      <c r="F317" s="60">
        <v>1.0792396630307473E-5</v>
      </c>
    </row>
    <row r="318" spans="1:6" x14ac:dyDescent="0.2">
      <c r="A318" s="46" t="s">
        <v>76</v>
      </c>
      <c r="B318" s="46" t="s">
        <v>152</v>
      </c>
      <c r="C318" s="52">
        <v>11</v>
      </c>
      <c r="D318" s="59">
        <v>64091.59</v>
      </c>
      <c r="E318" s="59">
        <v>3845.5</v>
      </c>
      <c r="F318" s="60">
        <v>5.3239228266181498E-6</v>
      </c>
    </row>
    <row r="319" spans="1:6" x14ac:dyDescent="0.2">
      <c r="A319" s="46" t="s">
        <v>76</v>
      </c>
      <c r="B319" s="46" t="s">
        <v>45</v>
      </c>
      <c r="C319" s="52">
        <v>410</v>
      </c>
      <c r="D319" s="59">
        <v>23483009.140000001</v>
      </c>
      <c r="E319" s="59">
        <v>1411367.13</v>
      </c>
      <c r="F319" s="60">
        <v>1.9539746925355725E-3</v>
      </c>
    </row>
    <row r="320" spans="1:6" x14ac:dyDescent="0.2">
      <c r="A320" s="46" t="s">
        <v>77</v>
      </c>
      <c r="B320" s="46" t="s">
        <v>384</v>
      </c>
      <c r="C320" s="52">
        <v>203</v>
      </c>
      <c r="D320" s="59">
        <v>13465485.050000001</v>
      </c>
      <c r="E320" s="59">
        <v>807607.62</v>
      </c>
      <c r="F320" s="60">
        <v>1.1180966436272932E-3</v>
      </c>
    </row>
    <row r="321" spans="1:6" x14ac:dyDescent="0.2">
      <c r="A321" s="46" t="s">
        <v>77</v>
      </c>
      <c r="B321" s="46" t="s">
        <v>385</v>
      </c>
      <c r="C321" s="52">
        <v>159</v>
      </c>
      <c r="D321" s="59">
        <v>10403462.93</v>
      </c>
      <c r="E321" s="59">
        <v>631017.04</v>
      </c>
      <c r="F321" s="60">
        <v>8.7361488057236198E-4</v>
      </c>
    </row>
    <row r="322" spans="1:6" x14ac:dyDescent="0.2">
      <c r="A322" s="46" t="s">
        <v>77</v>
      </c>
      <c r="B322" s="46" t="s">
        <v>77</v>
      </c>
      <c r="C322" s="52">
        <v>57</v>
      </c>
      <c r="D322" s="59">
        <v>1260916.9099999999</v>
      </c>
      <c r="E322" s="59">
        <v>75655.02</v>
      </c>
      <c r="F322" s="60">
        <v>1.0474099282960673E-4</v>
      </c>
    </row>
    <row r="323" spans="1:6" x14ac:dyDescent="0.2">
      <c r="A323" s="46" t="s">
        <v>77</v>
      </c>
      <c r="B323" s="46" t="s">
        <v>207</v>
      </c>
      <c r="C323" s="52">
        <v>10</v>
      </c>
      <c r="D323" s="59">
        <v>1622172</v>
      </c>
      <c r="E323" s="59">
        <v>97330.32</v>
      </c>
      <c r="F323" s="60">
        <v>1.3474947662723939E-4</v>
      </c>
    </row>
    <row r="324" spans="1:6" x14ac:dyDescent="0.2">
      <c r="A324" s="46" t="s">
        <v>77</v>
      </c>
      <c r="B324" s="46" t="s">
        <v>386</v>
      </c>
      <c r="C324" s="52">
        <v>56</v>
      </c>
      <c r="D324" s="59">
        <v>1934103.04</v>
      </c>
      <c r="E324" s="59">
        <v>116046.18</v>
      </c>
      <c r="F324" s="60">
        <v>1.6066074805456729E-4</v>
      </c>
    </row>
    <row r="325" spans="1:6" x14ac:dyDescent="0.2">
      <c r="A325" s="46" t="s">
        <v>77</v>
      </c>
      <c r="B325" s="46" t="s">
        <v>387</v>
      </c>
      <c r="C325" s="52">
        <v>51</v>
      </c>
      <c r="D325" s="59">
        <v>1334755.19</v>
      </c>
      <c r="E325" s="59">
        <v>80085.31</v>
      </c>
      <c r="F325" s="60">
        <v>1.1087453126662092E-4</v>
      </c>
    </row>
    <row r="326" spans="1:6" x14ac:dyDescent="0.2">
      <c r="A326" s="46" t="s">
        <v>77</v>
      </c>
      <c r="B326" s="46" t="s">
        <v>388</v>
      </c>
      <c r="C326" s="52">
        <v>52</v>
      </c>
      <c r="D326" s="59">
        <v>2293805.83</v>
      </c>
      <c r="E326" s="59">
        <v>137628.35</v>
      </c>
      <c r="F326" s="60">
        <v>1.9054029753082618E-4</v>
      </c>
    </row>
    <row r="327" spans="1:6" x14ac:dyDescent="0.2">
      <c r="A327" s="46" t="s">
        <v>77</v>
      </c>
      <c r="B327" s="46" t="s">
        <v>389</v>
      </c>
      <c r="C327" s="52">
        <v>29</v>
      </c>
      <c r="D327" s="59">
        <v>1343776.08</v>
      </c>
      <c r="E327" s="59">
        <v>80626.570000000007</v>
      </c>
      <c r="F327" s="60">
        <v>1.1162388153814227E-4</v>
      </c>
    </row>
    <row r="328" spans="1:6" x14ac:dyDescent="0.2">
      <c r="A328" s="46" t="s">
        <v>77</v>
      </c>
      <c r="B328" s="46" t="s">
        <v>390</v>
      </c>
      <c r="C328" s="52">
        <v>25</v>
      </c>
      <c r="D328" s="59">
        <v>604405.5</v>
      </c>
      <c r="E328" s="59">
        <v>36264.33</v>
      </c>
      <c r="F328" s="60">
        <v>5.020634359095394E-5</v>
      </c>
    </row>
    <row r="329" spans="1:6" x14ac:dyDescent="0.2">
      <c r="A329" s="46" t="s">
        <v>77</v>
      </c>
      <c r="B329" s="46" t="s">
        <v>391</v>
      </c>
      <c r="C329" s="52">
        <v>25</v>
      </c>
      <c r="D329" s="59">
        <v>359520.82</v>
      </c>
      <c r="E329" s="59">
        <v>21571.24</v>
      </c>
      <c r="F329" s="60">
        <v>2.9864417379913794E-5</v>
      </c>
    </row>
    <row r="330" spans="1:6" x14ac:dyDescent="0.2">
      <c r="A330" s="46" t="s">
        <v>77</v>
      </c>
      <c r="B330" s="46" t="s">
        <v>392</v>
      </c>
      <c r="C330" s="52">
        <v>23</v>
      </c>
      <c r="D330" s="59">
        <v>261455.1</v>
      </c>
      <c r="E330" s="59">
        <v>15680.81</v>
      </c>
      <c r="F330" s="60">
        <v>2.170938039237086E-5</v>
      </c>
    </row>
    <row r="331" spans="1:6" x14ac:dyDescent="0.2">
      <c r="A331" s="46" t="s">
        <v>77</v>
      </c>
      <c r="B331" s="46" t="s">
        <v>198</v>
      </c>
      <c r="C331" s="52">
        <v>19</v>
      </c>
      <c r="D331" s="59">
        <v>603732.89</v>
      </c>
      <c r="E331" s="59">
        <v>36223.97</v>
      </c>
      <c r="F331" s="60">
        <v>5.0150466975355885E-5</v>
      </c>
    </row>
    <row r="332" spans="1:6" x14ac:dyDescent="0.2">
      <c r="A332" s="46" t="s">
        <v>77</v>
      </c>
      <c r="B332" s="46" t="s">
        <v>152</v>
      </c>
      <c r="C332" s="52">
        <v>61</v>
      </c>
      <c r="D332" s="59">
        <v>685256.01</v>
      </c>
      <c r="E332" s="59">
        <v>41115.370000000003</v>
      </c>
      <c r="F332" s="60">
        <v>5.6922391592211953E-5</v>
      </c>
    </row>
    <row r="333" spans="1:6" x14ac:dyDescent="0.2">
      <c r="A333" s="46" t="s">
        <v>77</v>
      </c>
      <c r="B333" s="46" t="s">
        <v>45</v>
      </c>
      <c r="C333" s="52">
        <v>770</v>
      </c>
      <c r="D333" s="59">
        <v>36172847.350000001</v>
      </c>
      <c r="E333" s="59">
        <v>2176852.13</v>
      </c>
      <c r="F333" s="60">
        <v>3.0137544519774641E-3</v>
      </c>
    </row>
    <row r="334" spans="1:6" x14ac:dyDescent="0.2">
      <c r="A334" s="46" t="s">
        <v>78</v>
      </c>
      <c r="B334" s="46" t="s">
        <v>393</v>
      </c>
      <c r="C334" s="52">
        <v>411</v>
      </c>
      <c r="D334" s="59">
        <v>39663547.200000003</v>
      </c>
      <c r="E334" s="59">
        <v>2372975.23</v>
      </c>
      <c r="F334" s="60">
        <v>3.2852781157187501E-3</v>
      </c>
    </row>
    <row r="335" spans="1:6" x14ac:dyDescent="0.2">
      <c r="A335" s="46" t="s">
        <v>78</v>
      </c>
      <c r="B335" s="46" t="s">
        <v>266</v>
      </c>
      <c r="C335" s="52">
        <v>54</v>
      </c>
      <c r="D335" s="59">
        <v>1782713.73</v>
      </c>
      <c r="E335" s="59">
        <v>106822.81</v>
      </c>
      <c r="F335" s="60">
        <v>1.4789140464503797E-4</v>
      </c>
    </row>
    <row r="336" spans="1:6" x14ac:dyDescent="0.2">
      <c r="A336" s="46" t="s">
        <v>78</v>
      </c>
      <c r="B336" s="46" t="s">
        <v>394</v>
      </c>
      <c r="C336" s="52">
        <v>48</v>
      </c>
      <c r="D336" s="59">
        <v>715920.99</v>
      </c>
      <c r="E336" s="59">
        <v>42923.76</v>
      </c>
      <c r="F336" s="60">
        <v>5.9426026698291266E-5</v>
      </c>
    </row>
    <row r="337" spans="1:6" x14ac:dyDescent="0.2">
      <c r="A337" s="46" t="s">
        <v>78</v>
      </c>
      <c r="B337" s="46" t="s">
        <v>78</v>
      </c>
      <c r="C337" s="52">
        <v>45</v>
      </c>
      <c r="D337" s="59">
        <v>4443778.55</v>
      </c>
      <c r="E337" s="59">
        <v>266626.73</v>
      </c>
      <c r="F337" s="60">
        <v>3.6913278742258589E-4</v>
      </c>
    </row>
    <row r="338" spans="1:6" x14ac:dyDescent="0.2">
      <c r="A338" s="46" t="s">
        <v>78</v>
      </c>
      <c r="B338" s="46" t="s">
        <v>395</v>
      </c>
      <c r="C338" s="52">
        <v>24</v>
      </c>
      <c r="D338" s="59">
        <v>209054.5</v>
      </c>
      <c r="E338" s="59">
        <v>12543.27</v>
      </c>
      <c r="F338" s="60">
        <v>1.7365596534503873E-5</v>
      </c>
    </row>
    <row r="339" spans="1:6" x14ac:dyDescent="0.2">
      <c r="A339" s="46" t="s">
        <v>78</v>
      </c>
      <c r="B339" s="46" t="s">
        <v>396</v>
      </c>
      <c r="C339" s="52">
        <v>25</v>
      </c>
      <c r="D339" s="59">
        <v>1063007</v>
      </c>
      <c r="E339" s="59">
        <v>63780.42</v>
      </c>
      <c r="F339" s="60">
        <v>8.8301140015418727E-5</v>
      </c>
    </row>
    <row r="340" spans="1:6" x14ac:dyDescent="0.2">
      <c r="A340" s="46" t="s">
        <v>78</v>
      </c>
      <c r="B340" s="46" t="s">
        <v>81</v>
      </c>
      <c r="C340" s="52">
        <v>14</v>
      </c>
      <c r="D340" s="59">
        <v>221420.2</v>
      </c>
      <c r="E340" s="59">
        <v>13285.21</v>
      </c>
      <c r="F340" s="60">
        <v>1.8392779294088078E-5</v>
      </c>
    </row>
    <row r="341" spans="1:6" x14ac:dyDescent="0.2">
      <c r="A341" s="46" t="s">
        <v>78</v>
      </c>
      <c r="B341" s="46" t="s">
        <v>152</v>
      </c>
      <c r="C341" s="52">
        <v>21</v>
      </c>
      <c r="D341" s="59">
        <v>367001.38</v>
      </c>
      <c r="E341" s="59">
        <v>22020.080000000002</v>
      </c>
      <c r="F341" s="60">
        <v>3.0485816293318889E-5</v>
      </c>
    </row>
    <row r="342" spans="1:6" x14ac:dyDescent="0.2">
      <c r="A342" s="46" t="s">
        <v>78</v>
      </c>
      <c r="B342" s="46" t="s">
        <v>45</v>
      </c>
      <c r="C342" s="52">
        <v>642</v>
      </c>
      <c r="D342" s="59">
        <v>48466443.560000002</v>
      </c>
      <c r="E342" s="59">
        <v>2900977.51</v>
      </c>
      <c r="F342" s="60">
        <v>4.0162736666219945E-3</v>
      </c>
    </row>
    <row r="343" spans="1:6" x14ac:dyDescent="0.2">
      <c r="A343" s="46" t="s">
        <v>79</v>
      </c>
      <c r="B343" s="46" t="s">
        <v>397</v>
      </c>
      <c r="C343" s="52">
        <v>263</v>
      </c>
      <c r="D343" s="59">
        <v>13150433.890000001</v>
      </c>
      <c r="E343" s="59">
        <v>787937.67</v>
      </c>
      <c r="F343" s="60">
        <v>1.0908644772501155E-3</v>
      </c>
    </row>
    <row r="344" spans="1:6" x14ac:dyDescent="0.2">
      <c r="A344" s="46" t="s">
        <v>79</v>
      </c>
      <c r="B344" s="46" t="s">
        <v>398</v>
      </c>
      <c r="C344" s="52">
        <v>66</v>
      </c>
      <c r="D344" s="59">
        <v>2082809.61</v>
      </c>
      <c r="E344" s="59">
        <v>124968.58</v>
      </c>
      <c r="F344" s="60">
        <v>1.7301341195476695E-4</v>
      </c>
    </row>
    <row r="345" spans="1:6" x14ac:dyDescent="0.2">
      <c r="A345" s="46" t="s">
        <v>79</v>
      </c>
      <c r="B345" s="46" t="s">
        <v>399</v>
      </c>
      <c r="C345" s="52">
        <v>29</v>
      </c>
      <c r="D345" s="59">
        <v>1309456.46</v>
      </c>
      <c r="E345" s="59">
        <v>78567.39</v>
      </c>
      <c r="F345" s="60">
        <v>1.0877303888930192E-4</v>
      </c>
    </row>
    <row r="346" spans="1:6" x14ac:dyDescent="0.2">
      <c r="A346" s="46" t="s">
        <v>79</v>
      </c>
      <c r="B346" s="46" t="s">
        <v>400</v>
      </c>
      <c r="C346" s="52">
        <v>24</v>
      </c>
      <c r="D346" s="59">
        <v>988610.25</v>
      </c>
      <c r="E346" s="59">
        <v>59316.61</v>
      </c>
      <c r="F346" s="60">
        <v>8.2121194637005957E-5</v>
      </c>
    </row>
    <row r="347" spans="1:6" x14ac:dyDescent="0.2">
      <c r="A347" s="46" t="s">
        <v>79</v>
      </c>
      <c r="B347" s="46" t="s">
        <v>401</v>
      </c>
      <c r="C347" s="52">
        <v>19</v>
      </c>
      <c r="D347" s="59">
        <v>68211.91</v>
      </c>
      <c r="E347" s="59">
        <v>4092.72</v>
      </c>
      <c r="F347" s="60">
        <v>5.6661878639856014E-6</v>
      </c>
    </row>
    <row r="348" spans="1:6" x14ac:dyDescent="0.2">
      <c r="A348" s="46" t="s">
        <v>79</v>
      </c>
      <c r="B348" s="46" t="s">
        <v>402</v>
      </c>
      <c r="C348" s="52">
        <v>15</v>
      </c>
      <c r="D348" s="59">
        <v>199413.14</v>
      </c>
      <c r="E348" s="59">
        <v>11964.79</v>
      </c>
      <c r="F348" s="60">
        <v>1.6564716837002361E-5</v>
      </c>
    </row>
    <row r="349" spans="1:6" x14ac:dyDescent="0.2">
      <c r="A349" s="46" t="s">
        <v>79</v>
      </c>
      <c r="B349" s="46" t="s">
        <v>152</v>
      </c>
      <c r="C349" s="52">
        <v>43</v>
      </c>
      <c r="D349" s="59">
        <v>675999.59</v>
      </c>
      <c r="E349" s="59">
        <v>40559.97</v>
      </c>
      <c r="F349" s="60">
        <v>5.6153465122857197E-5</v>
      </c>
    </row>
    <row r="350" spans="1:6" x14ac:dyDescent="0.2">
      <c r="A350" s="46" t="s">
        <v>79</v>
      </c>
      <c r="B350" s="46" t="s">
        <v>45</v>
      </c>
      <c r="C350" s="52">
        <v>459</v>
      </c>
      <c r="D350" s="59">
        <v>18474934.850000001</v>
      </c>
      <c r="E350" s="59">
        <v>1107407.73</v>
      </c>
      <c r="F350" s="60">
        <v>1.5331564925550353E-3</v>
      </c>
    </row>
    <row r="351" spans="1:6" x14ac:dyDescent="0.2">
      <c r="A351" s="46" t="s">
        <v>80</v>
      </c>
      <c r="B351" s="46" t="s">
        <v>403</v>
      </c>
      <c r="C351" s="52">
        <v>69</v>
      </c>
      <c r="D351" s="59">
        <v>1399821.42</v>
      </c>
      <c r="E351" s="59">
        <v>84576.84</v>
      </c>
      <c r="F351" s="60">
        <v>1.1709285374573682E-4</v>
      </c>
    </row>
    <row r="352" spans="1:6" x14ac:dyDescent="0.2">
      <c r="A352" s="46" t="s">
        <v>80</v>
      </c>
      <c r="B352" s="46" t="s">
        <v>404</v>
      </c>
      <c r="C352" s="52">
        <v>50</v>
      </c>
      <c r="D352" s="59">
        <v>2120980.52</v>
      </c>
      <c r="E352" s="59">
        <v>127258.83</v>
      </c>
      <c r="F352" s="60">
        <v>1.7618416068800378E-4</v>
      </c>
    </row>
    <row r="353" spans="1:6" x14ac:dyDescent="0.2">
      <c r="A353" s="46" t="s">
        <v>80</v>
      </c>
      <c r="B353" s="46" t="s">
        <v>405</v>
      </c>
      <c r="C353" s="52">
        <v>11</v>
      </c>
      <c r="D353" s="59">
        <v>53755</v>
      </c>
      <c r="E353" s="59">
        <v>3225.3</v>
      </c>
      <c r="F353" s="60">
        <v>4.4652836543210293E-6</v>
      </c>
    </row>
    <row r="354" spans="1:6" x14ac:dyDescent="0.2">
      <c r="A354" s="46" t="s">
        <v>80</v>
      </c>
      <c r="B354" s="46" t="s">
        <v>406</v>
      </c>
      <c r="C354" s="52">
        <v>10</v>
      </c>
      <c r="D354" s="59">
        <v>68990.539999999994</v>
      </c>
      <c r="E354" s="59">
        <v>4139.4399999999996</v>
      </c>
      <c r="F354" s="60">
        <v>5.7308696152428114E-6</v>
      </c>
    </row>
    <row r="355" spans="1:6" x14ac:dyDescent="0.2">
      <c r="A355" s="46" t="s">
        <v>80</v>
      </c>
      <c r="B355" s="46" t="s">
        <v>407</v>
      </c>
      <c r="C355" s="52">
        <v>44</v>
      </c>
      <c r="D355" s="59">
        <v>1239377.6399999999</v>
      </c>
      <c r="E355" s="59">
        <v>74339.839999999997</v>
      </c>
      <c r="F355" s="60">
        <v>1.0292018491825275E-4</v>
      </c>
    </row>
    <row r="356" spans="1:6" x14ac:dyDescent="0.2">
      <c r="A356" s="46" t="s">
        <v>80</v>
      </c>
      <c r="B356" s="46" t="s">
        <v>408</v>
      </c>
      <c r="C356" s="52">
        <v>28</v>
      </c>
      <c r="D356" s="59">
        <v>243762.52</v>
      </c>
      <c r="E356" s="59">
        <v>14625.75</v>
      </c>
      <c r="F356" s="60">
        <v>2.0248696991655285E-5</v>
      </c>
    </row>
    <row r="357" spans="1:6" x14ac:dyDescent="0.2">
      <c r="A357" s="46" t="s">
        <v>80</v>
      </c>
      <c r="B357" s="46" t="s">
        <v>409</v>
      </c>
      <c r="C357" s="52">
        <v>25</v>
      </c>
      <c r="D357" s="59">
        <v>4391776.3899999997</v>
      </c>
      <c r="E357" s="59">
        <v>262665.46999999997</v>
      </c>
      <c r="F357" s="60">
        <v>3.6364860005132872E-4</v>
      </c>
    </row>
    <row r="358" spans="1:6" x14ac:dyDescent="0.2">
      <c r="A358" s="46" t="s">
        <v>80</v>
      </c>
      <c r="B358" s="46" t="s">
        <v>152</v>
      </c>
      <c r="C358" s="52">
        <v>26</v>
      </c>
      <c r="D358" s="59">
        <v>6029994.2800000003</v>
      </c>
      <c r="E358" s="59">
        <v>360204.19</v>
      </c>
      <c r="F358" s="60">
        <v>4.9868659716148771E-4</v>
      </c>
    </row>
    <row r="359" spans="1:6" x14ac:dyDescent="0.2">
      <c r="A359" s="46" t="s">
        <v>80</v>
      </c>
      <c r="B359" s="46" t="s">
        <v>45</v>
      </c>
      <c r="C359" s="52">
        <v>263</v>
      </c>
      <c r="D359" s="59">
        <v>15548458.310000001</v>
      </c>
      <c r="E359" s="59">
        <v>931035.66</v>
      </c>
      <c r="F359" s="60">
        <v>1.288977246826029E-3</v>
      </c>
    </row>
    <row r="360" spans="1:6" x14ac:dyDescent="0.2">
      <c r="A360" s="46" t="s">
        <v>81</v>
      </c>
      <c r="B360" s="46" t="s">
        <v>95</v>
      </c>
      <c r="C360" s="52">
        <v>201</v>
      </c>
      <c r="D360" s="59">
        <v>13298018.83</v>
      </c>
      <c r="E360" s="59">
        <v>794356.28</v>
      </c>
      <c r="F360" s="60">
        <v>1.0997507558339562E-3</v>
      </c>
    </row>
    <row r="361" spans="1:6" x14ac:dyDescent="0.2">
      <c r="A361" s="46" t="s">
        <v>81</v>
      </c>
      <c r="B361" s="46" t="s">
        <v>410</v>
      </c>
      <c r="C361" s="52">
        <v>30</v>
      </c>
      <c r="D361" s="59">
        <v>1323652.74</v>
      </c>
      <c r="E361" s="59">
        <v>79419.16</v>
      </c>
      <c r="F361" s="60">
        <v>1.0995227637364168E-4</v>
      </c>
    </row>
    <row r="362" spans="1:6" x14ac:dyDescent="0.2">
      <c r="A362" s="46" t="s">
        <v>81</v>
      </c>
      <c r="B362" s="46" t="s">
        <v>411</v>
      </c>
      <c r="C362" s="52">
        <v>27</v>
      </c>
      <c r="D362" s="59">
        <v>679779.96</v>
      </c>
      <c r="E362" s="59">
        <v>40586.32</v>
      </c>
      <c r="F362" s="60">
        <v>5.6189945519809834E-5</v>
      </c>
    </row>
    <row r="363" spans="1:6" x14ac:dyDescent="0.2">
      <c r="A363" s="46" t="s">
        <v>81</v>
      </c>
      <c r="B363" s="46" t="s">
        <v>412</v>
      </c>
      <c r="C363" s="52">
        <v>23</v>
      </c>
      <c r="D363" s="59">
        <v>1096742</v>
      </c>
      <c r="E363" s="59">
        <v>65804.52</v>
      </c>
      <c r="F363" s="60">
        <v>9.1103415972604491E-5</v>
      </c>
    </row>
    <row r="364" spans="1:6" x14ac:dyDescent="0.2">
      <c r="A364" s="46" t="s">
        <v>81</v>
      </c>
      <c r="B364" s="46" t="s">
        <v>413</v>
      </c>
      <c r="C364" s="52">
        <v>22</v>
      </c>
      <c r="D364" s="59">
        <v>294952.8</v>
      </c>
      <c r="E364" s="59">
        <v>17697.169999999998</v>
      </c>
      <c r="F364" s="60">
        <v>2.4500940665594045E-5</v>
      </c>
    </row>
    <row r="365" spans="1:6" x14ac:dyDescent="0.2">
      <c r="A365" s="46" t="s">
        <v>81</v>
      </c>
      <c r="B365" s="46" t="s">
        <v>414</v>
      </c>
      <c r="C365" s="52">
        <v>21</v>
      </c>
      <c r="D365" s="59">
        <v>244580.75</v>
      </c>
      <c r="E365" s="59">
        <v>14674.85</v>
      </c>
      <c r="F365" s="60">
        <v>2.0316673746508216E-5</v>
      </c>
    </row>
    <row r="366" spans="1:6" x14ac:dyDescent="0.2">
      <c r="A366" s="46" t="s">
        <v>81</v>
      </c>
      <c r="B366" s="46" t="s">
        <v>152</v>
      </c>
      <c r="C366" s="52">
        <v>13</v>
      </c>
      <c r="D366" s="59">
        <v>1393707.71</v>
      </c>
      <c r="E366" s="59">
        <v>83622.460000000006</v>
      </c>
      <c r="F366" s="60">
        <v>1.1577155730385207E-4</v>
      </c>
    </row>
    <row r="367" spans="1:6" x14ac:dyDescent="0.2">
      <c r="A367" s="46" t="s">
        <v>81</v>
      </c>
      <c r="B367" s="46" t="s">
        <v>45</v>
      </c>
      <c r="C367" s="52">
        <v>337</v>
      </c>
      <c r="D367" s="59">
        <v>18331434.789999999</v>
      </c>
      <c r="E367" s="59">
        <v>1096160.76</v>
      </c>
      <c r="F367" s="60">
        <v>1.5175855654159665E-3</v>
      </c>
    </row>
    <row r="368" spans="1:6" x14ac:dyDescent="0.2">
      <c r="A368" s="46" t="s">
        <v>82</v>
      </c>
      <c r="B368" s="46" t="s">
        <v>415</v>
      </c>
      <c r="C368" s="52">
        <v>145</v>
      </c>
      <c r="D368" s="59">
        <v>7943197.2300000004</v>
      </c>
      <c r="E368" s="59">
        <v>475742.05</v>
      </c>
      <c r="F368" s="60">
        <v>6.5864359890186266E-4</v>
      </c>
    </row>
    <row r="369" spans="1:6" x14ac:dyDescent="0.2">
      <c r="A369" s="46" t="s">
        <v>82</v>
      </c>
      <c r="B369" s="46" t="s">
        <v>416</v>
      </c>
      <c r="C369" s="52">
        <v>85</v>
      </c>
      <c r="D369" s="59">
        <v>4264307.74</v>
      </c>
      <c r="E369" s="59">
        <v>255848.97</v>
      </c>
      <c r="F369" s="60">
        <v>3.5421146055122666E-4</v>
      </c>
    </row>
    <row r="370" spans="1:6" x14ac:dyDescent="0.2">
      <c r="A370" s="46" t="s">
        <v>82</v>
      </c>
      <c r="B370" s="46" t="s">
        <v>417</v>
      </c>
      <c r="C370" s="52">
        <v>77</v>
      </c>
      <c r="D370" s="59">
        <v>2894446.55</v>
      </c>
      <c r="E370" s="59">
        <v>173098.05</v>
      </c>
      <c r="F370" s="60">
        <v>2.3964651141284351E-4</v>
      </c>
    </row>
    <row r="371" spans="1:6" x14ac:dyDescent="0.2">
      <c r="A371" s="46" t="s">
        <v>82</v>
      </c>
      <c r="B371" s="46" t="s">
        <v>418</v>
      </c>
      <c r="C371" s="52">
        <v>54</v>
      </c>
      <c r="D371" s="59">
        <v>2493656.81</v>
      </c>
      <c r="E371" s="59">
        <v>149619.43</v>
      </c>
      <c r="F371" s="60">
        <v>2.071414116974636E-4</v>
      </c>
    </row>
    <row r="372" spans="1:6" x14ac:dyDescent="0.2">
      <c r="A372" s="46" t="s">
        <v>82</v>
      </c>
      <c r="B372" s="46" t="s">
        <v>419</v>
      </c>
      <c r="C372" s="52">
        <v>40</v>
      </c>
      <c r="D372" s="59">
        <v>1062515.1499999999</v>
      </c>
      <c r="E372" s="59">
        <v>63750.91</v>
      </c>
      <c r="F372" s="60">
        <v>8.8260284739742362E-5</v>
      </c>
    </row>
    <row r="373" spans="1:6" x14ac:dyDescent="0.2">
      <c r="A373" s="46" t="s">
        <v>82</v>
      </c>
      <c r="B373" s="46" t="s">
        <v>420</v>
      </c>
      <c r="C373" s="52">
        <v>15</v>
      </c>
      <c r="D373" s="59">
        <v>81208.62</v>
      </c>
      <c r="E373" s="59">
        <v>4872.5200000000004</v>
      </c>
      <c r="F373" s="60">
        <v>6.7457861009370605E-6</v>
      </c>
    </row>
    <row r="374" spans="1:6" x14ac:dyDescent="0.2">
      <c r="A374" s="46" t="s">
        <v>82</v>
      </c>
      <c r="B374" s="46" t="s">
        <v>421</v>
      </c>
      <c r="C374" s="52">
        <v>14</v>
      </c>
      <c r="D374" s="59">
        <v>1476339.25</v>
      </c>
      <c r="E374" s="59">
        <v>88580.36</v>
      </c>
      <c r="F374" s="60">
        <v>1.2263554819764744E-4</v>
      </c>
    </row>
    <row r="375" spans="1:6" x14ac:dyDescent="0.2">
      <c r="A375" s="46" t="s">
        <v>82</v>
      </c>
      <c r="B375" s="46" t="s">
        <v>152</v>
      </c>
      <c r="C375" s="52">
        <v>30</v>
      </c>
      <c r="D375" s="59">
        <v>177769</v>
      </c>
      <c r="E375" s="59">
        <v>10666.14</v>
      </c>
      <c r="F375" s="60">
        <v>1.4766793971630452E-5</v>
      </c>
    </row>
    <row r="376" spans="1:6" x14ac:dyDescent="0.2">
      <c r="A376" s="46" t="s">
        <v>82</v>
      </c>
      <c r="B376" s="46" t="s">
        <v>45</v>
      </c>
      <c r="C376" s="52">
        <v>460</v>
      </c>
      <c r="D376" s="59">
        <v>20393440.350000001</v>
      </c>
      <c r="E376" s="59">
        <v>1222178.43</v>
      </c>
      <c r="F376" s="60">
        <v>1.6920513955733538E-3</v>
      </c>
    </row>
    <row r="377" spans="1:6" x14ac:dyDescent="0.2">
      <c r="A377" s="46" t="s">
        <v>83</v>
      </c>
      <c r="B377" s="46" t="s">
        <v>422</v>
      </c>
      <c r="C377" s="52">
        <v>128</v>
      </c>
      <c r="D377" s="59">
        <v>6770801.7300000004</v>
      </c>
      <c r="E377" s="59">
        <v>405821.12</v>
      </c>
      <c r="F377" s="60">
        <v>5.6184119731939757E-4</v>
      </c>
    </row>
    <row r="378" spans="1:6" x14ac:dyDescent="0.2">
      <c r="A378" s="46" t="s">
        <v>83</v>
      </c>
      <c r="B378" s="46" t="s">
        <v>423</v>
      </c>
      <c r="C378" s="52">
        <v>131</v>
      </c>
      <c r="D378" s="59">
        <v>5335827.37</v>
      </c>
      <c r="E378" s="59">
        <v>319897.53999999998</v>
      </c>
      <c r="F378" s="60">
        <v>4.428838422532811E-4</v>
      </c>
    </row>
    <row r="379" spans="1:6" x14ac:dyDescent="0.2">
      <c r="A379" s="46" t="s">
        <v>83</v>
      </c>
      <c r="B379" s="46" t="s">
        <v>149</v>
      </c>
      <c r="C379" s="52">
        <v>77</v>
      </c>
      <c r="D379" s="59">
        <v>4987562.2</v>
      </c>
      <c r="E379" s="59">
        <v>297879.05</v>
      </c>
      <c r="F379" s="60">
        <v>4.1240022724387698E-4</v>
      </c>
    </row>
    <row r="380" spans="1:6" x14ac:dyDescent="0.2">
      <c r="A380" s="46" t="s">
        <v>83</v>
      </c>
      <c r="B380" s="46" t="s">
        <v>424</v>
      </c>
      <c r="C380" s="52">
        <v>24</v>
      </c>
      <c r="D380" s="59">
        <v>1084801.4099999999</v>
      </c>
      <c r="E380" s="59">
        <v>65088.09</v>
      </c>
      <c r="F380" s="60">
        <v>9.011155066752737E-5</v>
      </c>
    </row>
    <row r="381" spans="1:6" x14ac:dyDescent="0.2">
      <c r="A381" s="46" t="s">
        <v>83</v>
      </c>
      <c r="B381" s="46" t="s">
        <v>425</v>
      </c>
      <c r="C381" s="52">
        <v>24</v>
      </c>
      <c r="D381" s="59">
        <v>502885.95</v>
      </c>
      <c r="E381" s="59">
        <v>30173.17</v>
      </c>
      <c r="F381" s="60">
        <v>4.1773404892583526E-5</v>
      </c>
    </row>
    <row r="382" spans="1:6" x14ac:dyDescent="0.2">
      <c r="A382" s="46" t="s">
        <v>83</v>
      </c>
      <c r="B382" s="46" t="s">
        <v>426</v>
      </c>
      <c r="C382" s="52">
        <v>10</v>
      </c>
      <c r="D382" s="59">
        <v>109789.1</v>
      </c>
      <c r="E382" s="59">
        <v>6587.35</v>
      </c>
      <c r="F382" s="60">
        <v>9.1198915698668746E-6</v>
      </c>
    </row>
    <row r="383" spans="1:6" x14ac:dyDescent="0.2">
      <c r="A383" s="46" t="s">
        <v>83</v>
      </c>
      <c r="B383" s="46" t="s">
        <v>427</v>
      </c>
      <c r="C383" s="52">
        <v>21</v>
      </c>
      <c r="D383" s="59">
        <v>415585.76</v>
      </c>
      <c r="E383" s="59">
        <v>24935.15</v>
      </c>
      <c r="F383" s="60">
        <v>3.4521600382303359E-5</v>
      </c>
    </row>
    <row r="384" spans="1:6" x14ac:dyDescent="0.2">
      <c r="A384" s="46" t="s">
        <v>83</v>
      </c>
      <c r="B384" s="46" t="s">
        <v>428</v>
      </c>
      <c r="C384" s="52">
        <v>19</v>
      </c>
      <c r="D384" s="59">
        <v>314299</v>
      </c>
      <c r="E384" s="59">
        <v>18857.939999999999</v>
      </c>
      <c r="F384" s="60">
        <v>2.6107974835260812E-5</v>
      </c>
    </row>
    <row r="385" spans="1:6" x14ac:dyDescent="0.2">
      <c r="A385" s="46" t="s">
        <v>83</v>
      </c>
      <c r="B385" s="46" t="s">
        <v>40</v>
      </c>
      <c r="C385" s="52">
        <v>18</v>
      </c>
      <c r="D385" s="59">
        <v>355751</v>
      </c>
      <c r="E385" s="59">
        <v>21307.72</v>
      </c>
      <c r="F385" s="60">
        <v>2.9499585721281518E-5</v>
      </c>
    </row>
    <row r="386" spans="1:6" x14ac:dyDescent="0.2">
      <c r="A386" s="46" t="s">
        <v>83</v>
      </c>
      <c r="B386" s="46" t="s">
        <v>429</v>
      </c>
      <c r="C386" s="52">
        <v>13</v>
      </c>
      <c r="D386" s="59">
        <v>78476.97</v>
      </c>
      <c r="E386" s="59">
        <v>4708.62</v>
      </c>
      <c r="F386" s="60">
        <v>6.5188738785257447E-6</v>
      </c>
    </row>
    <row r="387" spans="1:6" x14ac:dyDescent="0.2">
      <c r="A387" s="46" t="s">
        <v>83</v>
      </c>
      <c r="B387" s="46" t="s">
        <v>152</v>
      </c>
      <c r="C387" s="52">
        <v>20</v>
      </c>
      <c r="D387" s="59">
        <v>286214</v>
      </c>
      <c r="E387" s="59">
        <v>16737.3</v>
      </c>
      <c r="F387" s="60">
        <v>2.3172043564154452E-5</v>
      </c>
    </row>
    <row r="388" spans="1:6" x14ac:dyDescent="0.2">
      <c r="A388" s="46" t="s">
        <v>83</v>
      </c>
      <c r="B388" s="46" t="s">
        <v>45</v>
      </c>
      <c r="C388" s="52">
        <v>485</v>
      </c>
      <c r="D388" s="59">
        <v>20241994.48</v>
      </c>
      <c r="E388" s="59">
        <v>1211993.05</v>
      </c>
      <c r="F388" s="60">
        <v>1.6779501923280594E-3</v>
      </c>
    </row>
    <row r="389" spans="1:6" x14ac:dyDescent="0.2">
      <c r="A389" s="46" t="s">
        <v>84</v>
      </c>
      <c r="B389" s="46" t="s">
        <v>430</v>
      </c>
      <c r="C389" s="52">
        <v>301</v>
      </c>
      <c r="D389" s="59">
        <v>22458300.359999999</v>
      </c>
      <c r="E389" s="59">
        <v>1347266.36</v>
      </c>
      <c r="F389" s="60">
        <v>1.8652300422672594E-3</v>
      </c>
    </row>
    <row r="390" spans="1:6" x14ac:dyDescent="0.2">
      <c r="A390" s="46" t="s">
        <v>84</v>
      </c>
      <c r="B390" s="46" t="s">
        <v>431</v>
      </c>
      <c r="C390" s="52">
        <v>38</v>
      </c>
      <c r="D390" s="59">
        <v>1709414.99</v>
      </c>
      <c r="E390" s="59">
        <v>102564.9</v>
      </c>
      <c r="F390" s="60">
        <v>1.4199651861131394E-4</v>
      </c>
    </row>
    <row r="391" spans="1:6" x14ac:dyDescent="0.2">
      <c r="A391" s="46" t="s">
        <v>84</v>
      </c>
      <c r="B391" s="46" t="s">
        <v>432</v>
      </c>
      <c r="C391" s="52">
        <v>37</v>
      </c>
      <c r="D391" s="59">
        <v>2979596.33</v>
      </c>
      <c r="E391" s="59">
        <v>178775.79</v>
      </c>
      <c r="F391" s="60">
        <v>2.4750708860426282E-4</v>
      </c>
    </row>
    <row r="392" spans="1:6" x14ac:dyDescent="0.2">
      <c r="A392" s="46" t="s">
        <v>84</v>
      </c>
      <c r="B392" s="46" t="s">
        <v>433</v>
      </c>
      <c r="C392" s="52">
        <v>26</v>
      </c>
      <c r="D392" s="59">
        <v>1805048.41</v>
      </c>
      <c r="E392" s="59">
        <v>106623.9</v>
      </c>
      <c r="F392" s="60">
        <v>1.4761602264284251E-4</v>
      </c>
    </row>
    <row r="393" spans="1:6" x14ac:dyDescent="0.2">
      <c r="A393" s="46" t="s">
        <v>84</v>
      </c>
      <c r="B393" s="46" t="s">
        <v>434</v>
      </c>
      <c r="C393" s="52">
        <v>19</v>
      </c>
      <c r="D393" s="59">
        <v>439704.85</v>
      </c>
      <c r="E393" s="59">
        <v>26382.29</v>
      </c>
      <c r="F393" s="60">
        <v>3.6525101014031917E-5</v>
      </c>
    </row>
    <row r="394" spans="1:6" x14ac:dyDescent="0.2">
      <c r="A394" s="46" t="s">
        <v>84</v>
      </c>
      <c r="B394" s="46" t="s">
        <v>435</v>
      </c>
      <c r="C394" s="52">
        <v>16</v>
      </c>
      <c r="D394" s="59">
        <v>238046.31</v>
      </c>
      <c r="E394" s="59">
        <v>14282.78</v>
      </c>
      <c r="F394" s="60">
        <v>1.9773870360048154E-5</v>
      </c>
    </row>
    <row r="395" spans="1:6" x14ac:dyDescent="0.2">
      <c r="A395" s="46" t="s">
        <v>84</v>
      </c>
      <c r="B395" s="46" t="s">
        <v>436</v>
      </c>
      <c r="C395" s="52">
        <v>15</v>
      </c>
      <c r="D395" s="59">
        <v>325554.25</v>
      </c>
      <c r="E395" s="59">
        <v>19533.259999999998</v>
      </c>
      <c r="F395" s="60">
        <v>2.7042925183270635E-5</v>
      </c>
    </row>
    <row r="396" spans="1:6" x14ac:dyDescent="0.2">
      <c r="A396" s="46" t="s">
        <v>84</v>
      </c>
      <c r="B396" s="46" t="s">
        <v>152</v>
      </c>
      <c r="C396" s="52">
        <v>73</v>
      </c>
      <c r="D396" s="59">
        <v>2846280.49</v>
      </c>
      <c r="E396" s="59">
        <v>170776.83</v>
      </c>
      <c r="F396" s="60">
        <v>2.3643288609920352E-4</v>
      </c>
    </row>
    <row r="397" spans="1:6" x14ac:dyDescent="0.2">
      <c r="A397" s="46" t="s">
        <v>84</v>
      </c>
      <c r="B397" s="46" t="s">
        <v>45</v>
      </c>
      <c r="C397" s="52">
        <v>525</v>
      </c>
      <c r="D397" s="59">
        <v>32801945.989999998</v>
      </c>
      <c r="E397" s="59">
        <v>1966206.11</v>
      </c>
      <c r="F397" s="60">
        <v>2.722124454782233E-3</v>
      </c>
    </row>
    <row r="398" spans="1:6" x14ac:dyDescent="0.2">
      <c r="A398" s="46" t="s">
        <v>85</v>
      </c>
      <c r="B398" s="46" t="s">
        <v>437</v>
      </c>
      <c r="C398" s="52">
        <v>176</v>
      </c>
      <c r="D398" s="59">
        <v>26846085.84</v>
      </c>
      <c r="E398" s="59">
        <v>1610867.08</v>
      </c>
      <c r="F398" s="60">
        <v>2.2301734541307306E-3</v>
      </c>
    </row>
    <row r="399" spans="1:6" x14ac:dyDescent="0.2">
      <c r="A399" s="46" t="s">
        <v>85</v>
      </c>
      <c r="B399" s="46" t="s">
        <v>438</v>
      </c>
      <c r="C399" s="52">
        <v>124</v>
      </c>
      <c r="D399" s="59">
        <v>4565490.7300000004</v>
      </c>
      <c r="E399" s="59">
        <v>273929.45</v>
      </c>
      <c r="F399" s="60">
        <v>3.7924307677492005E-4</v>
      </c>
    </row>
    <row r="400" spans="1:6" x14ac:dyDescent="0.2">
      <c r="A400" s="46" t="s">
        <v>85</v>
      </c>
      <c r="B400" s="46" t="s">
        <v>439</v>
      </c>
      <c r="C400" s="52">
        <v>12</v>
      </c>
      <c r="D400" s="59">
        <v>59980</v>
      </c>
      <c r="E400" s="59">
        <v>3598.8</v>
      </c>
      <c r="F400" s="60">
        <v>4.9823777060027039E-6</v>
      </c>
    </row>
    <row r="401" spans="1:6" x14ac:dyDescent="0.2">
      <c r="A401" s="46" t="s">
        <v>85</v>
      </c>
      <c r="B401" s="46" t="s">
        <v>440</v>
      </c>
      <c r="C401" s="52">
        <v>44</v>
      </c>
      <c r="D401" s="59">
        <v>1896175.57</v>
      </c>
      <c r="E401" s="59">
        <v>113770.53</v>
      </c>
      <c r="F401" s="60">
        <v>1.5751021236859835E-4</v>
      </c>
    </row>
    <row r="402" spans="1:6" x14ac:dyDescent="0.2">
      <c r="A402" s="46" t="s">
        <v>85</v>
      </c>
      <c r="B402" s="46" t="s">
        <v>441</v>
      </c>
      <c r="C402" s="52">
        <v>29</v>
      </c>
      <c r="D402" s="59">
        <v>2174989.08</v>
      </c>
      <c r="E402" s="59">
        <v>130499.35</v>
      </c>
      <c r="F402" s="60">
        <v>1.8067051575187395E-4</v>
      </c>
    </row>
    <row r="403" spans="1:6" x14ac:dyDescent="0.2">
      <c r="A403" s="46" t="s">
        <v>85</v>
      </c>
      <c r="B403" s="46" t="s">
        <v>442</v>
      </c>
      <c r="C403" s="52">
        <v>16</v>
      </c>
      <c r="D403" s="59">
        <v>281637.18</v>
      </c>
      <c r="E403" s="59">
        <v>16898.23</v>
      </c>
      <c r="F403" s="60">
        <v>2.3394843954347576E-5</v>
      </c>
    </row>
    <row r="404" spans="1:6" x14ac:dyDescent="0.2">
      <c r="A404" s="46" t="s">
        <v>85</v>
      </c>
      <c r="B404" s="46" t="s">
        <v>443</v>
      </c>
      <c r="C404" s="52">
        <v>15</v>
      </c>
      <c r="D404" s="59">
        <v>598066</v>
      </c>
      <c r="E404" s="59">
        <v>35883.96</v>
      </c>
      <c r="F404" s="60">
        <v>4.9679738331414016E-5</v>
      </c>
    </row>
    <row r="405" spans="1:6" x14ac:dyDescent="0.2">
      <c r="A405" s="46" t="s">
        <v>85</v>
      </c>
      <c r="B405" s="46" t="s">
        <v>444</v>
      </c>
      <c r="C405" s="52">
        <v>13</v>
      </c>
      <c r="D405" s="59">
        <v>94696.33</v>
      </c>
      <c r="E405" s="59">
        <v>5681.78</v>
      </c>
      <c r="F405" s="60">
        <v>7.8661703908002773E-6</v>
      </c>
    </row>
    <row r="406" spans="1:6" x14ac:dyDescent="0.2">
      <c r="A406" s="46" t="s">
        <v>85</v>
      </c>
      <c r="B406" s="46" t="s">
        <v>152</v>
      </c>
      <c r="C406" s="52">
        <v>14</v>
      </c>
      <c r="D406" s="59">
        <v>153248.20000000001</v>
      </c>
      <c r="E406" s="59">
        <v>9194.9</v>
      </c>
      <c r="F406" s="60">
        <v>1.2729927967356968E-5</v>
      </c>
    </row>
    <row r="407" spans="1:6" x14ac:dyDescent="0.2">
      <c r="A407" s="46" t="s">
        <v>85</v>
      </c>
      <c r="B407" s="46" t="s">
        <v>45</v>
      </c>
      <c r="C407" s="52">
        <v>443</v>
      </c>
      <c r="D407" s="59">
        <v>36670368.93</v>
      </c>
      <c r="E407" s="59">
        <v>2200324.08</v>
      </c>
      <c r="F407" s="60">
        <v>3.0462503173760446E-3</v>
      </c>
    </row>
    <row r="408" spans="1:6" x14ac:dyDescent="0.2">
      <c r="A408" s="46" t="s">
        <v>86</v>
      </c>
      <c r="B408" s="46" t="s">
        <v>445</v>
      </c>
      <c r="C408" s="52">
        <v>318</v>
      </c>
      <c r="D408" s="59">
        <v>30010993.719999999</v>
      </c>
      <c r="E408" s="59">
        <v>1800420.82</v>
      </c>
      <c r="F408" s="60">
        <v>2.4926021326528583E-3</v>
      </c>
    </row>
    <row r="409" spans="1:6" x14ac:dyDescent="0.2">
      <c r="A409" s="46" t="s">
        <v>86</v>
      </c>
      <c r="B409" s="46" t="s">
        <v>446</v>
      </c>
      <c r="C409" s="52">
        <v>136</v>
      </c>
      <c r="D409" s="59">
        <v>6310925.04</v>
      </c>
      <c r="E409" s="59">
        <v>379294.41</v>
      </c>
      <c r="F409" s="60">
        <v>5.2511615327204865E-4</v>
      </c>
    </row>
    <row r="410" spans="1:6" x14ac:dyDescent="0.2">
      <c r="A410" s="46" t="s">
        <v>86</v>
      </c>
      <c r="B410" s="46" t="s">
        <v>400</v>
      </c>
      <c r="C410" s="52">
        <v>83</v>
      </c>
      <c r="D410" s="59">
        <v>2632454.58</v>
      </c>
      <c r="E410" s="59">
        <v>157894.92000000001</v>
      </c>
      <c r="F410" s="60">
        <v>2.185984576245083E-4</v>
      </c>
    </row>
    <row r="411" spans="1:6" x14ac:dyDescent="0.2">
      <c r="A411" s="46" t="s">
        <v>86</v>
      </c>
      <c r="B411" s="46" t="s">
        <v>447</v>
      </c>
      <c r="C411" s="52">
        <v>63</v>
      </c>
      <c r="D411" s="59">
        <v>2343254.7200000002</v>
      </c>
      <c r="E411" s="59">
        <v>140595.28</v>
      </c>
      <c r="F411" s="60">
        <v>1.9464787947127035E-4</v>
      </c>
    </row>
    <row r="412" spans="1:6" x14ac:dyDescent="0.2">
      <c r="A412" s="46" t="s">
        <v>86</v>
      </c>
      <c r="B412" s="46" t="s">
        <v>448</v>
      </c>
      <c r="C412" s="52">
        <v>31</v>
      </c>
      <c r="D412" s="59">
        <v>604501.26</v>
      </c>
      <c r="E412" s="59">
        <v>36199.85</v>
      </c>
      <c r="F412" s="60">
        <v>5.0117073913705114E-5</v>
      </c>
    </row>
    <row r="413" spans="1:6" x14ac:dyDescent="0.2">
      <c r="A413" s="46" t="s">
        <v>86</v>
      </c>
      <c r="B413" s="46" t="s">
        <v>449</v>
      </c>
      <c r="C413" s="52">
        <v>40</v>
      </c>
      <c r="D413" s="59">
        <v>3355934.55</v>
      </c>
      <c r="E413" s="59">
        <v>201356.07</v>
      </c>
      <c r="F413" s="60">
        <v>2.7876847675233963E-4</v>
      </c>
    </row>
    <row r="414" spans="1:6" x14ac:dyDescent="0.2">
      <c r="A414" s="46" t="s">
        <v>86</v>
      </c>
      <c r="B414" s="46" t="s">
        <v>132</v>
      </c>
      <c r="C414" s="52">
        <v>23</v>
      </c>
      <c r="D414" s="59">
        <v>1153262.58</v>
      </c>
      <c r="E414" s="59">
        <v>69195.75</v>
      </c>
      <c r="F414" s="60">
        <v>9.5798422293580238E-5</v>
      </c>
    </row>
    <row r="415" spans="1:6" x14ac:dyDescent="0.2">
      <c r="A415" s="46" t="s">
        <v>86</v>
      </c>
      <c r="B415" s="46" t="s">
        <v>450</v>
      </c>
      <c r="C415" s="52">
        <v>16</v>
      </c>
      <c r="D415" s="59">
        <v>456740.38</v>
      </c>
      <c r="E415" s="59">
        <v>27404.42</v>
      </c>
      <c r="F415" s="60">
        <v>3.7940194301971376E-5</v>
      </c>
    </row>
    <row r="416" spans="1:6" x14ac:dyDescent="0.2">
      <c r="A416" s="46" t="s">
        <v>86</v>
      </c>
      <c r="B416" s="46" t="s">
        <v>451</v>
      </c>
      <c r="C416" s="52">
        <v>16</v>
      </c>
      <c r="D416" s="59">
        <v>270555.19</v>
      </c>
      <c r="E416" s="59">
        <v>16233.31</v>
      </c>
      <c r="F416" s="60">
        <v>2.2474291941377887E-5</v>
      </c>
    </row>
    <row r="417" spans="1:6" x14ac:dyDescent="0.2">
      <c r="A417" s="46" t="s">
        <v>86</v>
      </c>
      <c r="B417" s="46" t="s">
        <v>152</v>
      </c>
      <c r="C417" s="52">
        <v>8</v>
      </c>
      <c r="D417" s="59">
        <v>106534.99</v>
      </c>
      <c r="E417" s="59">
        <v>6392.1</v>
      </c>
      <c r="F417" s="60">
        <v>8.8495766740413147E-6</v>
      </c>
    </row>
    <row r="418" spans="1:6" x14ac:dyDescent="0.2">
      <c r="A418" s="46" t="s">
        <v>86</v>
      </c>
      <c r="B418" s="46" t="s">
        <v>45</v>
      </c>
      <c r="C418" s="52">
        <v>734</v>
      </c>
      <c r="D418" s="59">
        <v>47245157.009999998</v>
      </c>
      <c r="E418" s="59">
        <v>2834986.93</v>
      </c>
      <c r="F418" s="60">
        <v>3.9249126588977012E-3</v>
      </c>
    </row>
    <row r="419" spans="1:6" x14ac:dyDescent="0.2">
      <c r="A419" s="46" t="s">
        <v>87</v>
      </c>
      <c r="B419" s="46" t="s">
        <v>452</v>
      </c>
      <c r="C419" s="52">
        <v>140</v>
      </c>
      <c r="D419" s="59">
        <v>8284812.1500000004</v>
      </c>
      <c r="E419" s="59">
        <v>495984.99</v>
      </c>
      <c r="F419" s="60">
        <v>6.8666904431698725E-4</v>
      </c>
    </row>
    <row r="420" spans="1:6" x14ac:dyDescent="0.2">
      <c r="A420" s="46" t="s">
        <v>87</v>
      </c>
      <c r="B420" s="46" t="s">
        <v>453</v>
      </c>
      <c r="C420" s="52">
        <v>87</v>
      </c>
      <c r="D420" s="59">
        <v>3130063.73</v>
      </c>
      <c r="E420" s="59">
        <v>187368.87</v>
      </c>
      <c r="F420" s="60">
        <v>2.5940382368759552E-4</v>
      </c>
    </row>
    <row r="421" spans="1:6" x14ac:dyDescent="0.2">
      <c r="A421" s="46" t="s">
        <v>87</v>
      </c>
      <c r="B421" s="46" t="s">
        <v>454</v>
      </c>
      <c r="C421" s="52">
        <v>82</v>
      </c>
      <c r="D421" s="59">
        <v>2613043.29</v>
      </c>
      <c r="E421" s="59">
        <v>162236.20000000001</v>
      </c>
      <c r="F421" s="60">
        <v>2.2460876569595307E-4</v>
      </c>
    </row>
    <row r="422" spans="1:6" x14ac:dyDescent="0.2">
      <c r="A422" s="46" t="s">
        <v>87</v>
      </c>
      <c r="B422" s="46" t="s">
        <v>316</v>
      </c>
      <c r="C422" s="52">
        <v>58</v>
      </c>
      <c r="D422" s="59">
        <v>3242928.59</v>
      </c>
      <c r="E422" s="59">
        <v>194567.69</v>
      </c>
      <c r="F422" s="60">
        <v>2.6937026813505756E-4</v>
      </c>
    </row>
    <row r="423" spans="1:6" x14ac:dyDescent="0.2">
      <c r="A423" s="46" t="s">
        <v>87</v>
      </c>
      <c r="B423" s="46" t="s">
        <v>455</v>
      </c>
      <c r="C423" s="52">
        <v>15</v>
      </c>
      <c r="D423" s="59">
        <v>116044</v>
      </c>
      <c r="E423" s="59">
        <v>6962.64</v>
      </c>
      <c r="F423" s="60">
        <v>9.639463796521803E-6</v>
      </c>
    </row>
    <row r="424" spans="1:6" x14ac:dyDescent="0.2">
      <c r="A424" s="46" t="s">
        <v>87</v>
      </c>
      <c r="B424" s="46" t="s">
        <v>456</v>
      </c>
      <c r="C424" s="52">
        <v>15</v>
      </c>
      <c r="D424" s="59">
        <v>280594.58</v>
      </c>
      <c r="E424" s="59">
        <v>16835.68</v>
      </c>
      <c r="F424" s="60">
        <v>2.3308246275812936E-5</v>
      </c>
    </row>
    <row r="425" spans="1:6" x14ac:dyDescent="0.2">
      <c r="A425" s="46" t="s">
        <v>87</v>
      </c>
      <c r="B425" s="46" t="s">
        <v>457</v>
      </c>
      <c r="C425" s="52">
        <v>13</v>
      </c>
      <c r="D425" s="59">
        <v>113521.84</v>
      </c>
      <c r="E425" s="59">
        <v>6811.31</v>
      </c>
      <c r="F425" s="60">
        <v>9.4299541771349557E-6</v>
      </c>
    </row>
    <row r="426" spans="1:6" x14ac:dyDescent="0.2">
      <c r="A426" s="46" t="s">
        <v>87</v>
      </c>
      <c r="B426" s="46" t="s">
        <v>458</v>
      </c>
      <c r="C426" s="52">
        <v>18</v>
      </c>
      <c r="D426" s="59">
        <v>276674.27</v>
      </c>
      <c r="E426" s="59">
        <v>16600.45</v>
      </c>
      <c r="F426" s="60">
        <v>2.2982580857400405E-5</v>
      </c>
    </row>
    <row r="427" spans="1:6" x14ac:dyDescent="0.2">
      <c r="A427" s="46" t="s">
        <v>87</v>
      </c>
      <c r="B427" s="46" t="s">
        <v>152</v>
      </c>
      <c r="C427" s="52">
        <v>19</v>
      </c>
      <c r="D427" s="59">
        <v>148421.88</v>
      </c>
      <c r="E427" s="59">
        <v>8905.31</v>
      </c>
      <c r="F427" s="60">
        <v>1.23290035592539E-5</v>
      </c>
    </row>
    <row r="428" spans="1:6" x14ac:dyDescent="0.2">
      <c r="A428" s="46" t="s">
        <v>87</v>
      </c>
      <c r="B428" s="46" t="s">
        <v>45</v>
      </c>
      <c r="C428" s="52">
        <v>447</v>
      </c>
      <c r="D428" s="59">
        <v>18206104.329999998</v>
      </c>
      <c r="E428" s="59">
        <v>1096273.1399999999</v>
      </c>
      <c r="F428" s="60">
        <v>1.5177411505017172E-3</v>
      </c>
    </row>
    <row r="429" spans="1:6" x14ac:dyDescent="0.2">
      <c r="A429" s="46" t="s">
        <v>88</v>
      </c>
      <c r="B429" s="46" t="s">
        <v>459</v>
      </c>
      <c r="C429" s="52">
        <v>414</v>
      </c>
      <c r="D429" s="59">
        <v>39281483.920000002</v>
      </c>
      <c r="E429" s="59">
        <v>2354360.0699999998</v>
      </c>
      <c r="F429" s="60">
        <v>3.2595062589393584E-3</v>
      </c>
    </row>
    <row r="430" spans="1:6" x14ac:dyDescent="0.2">
      <c r="A430" s="46" t="s">
        <v>88</v>
      </c>
      <c r="B430" s="46" t="s">
        <v>460</v>
      </c>
      <c r="C430" s="52">
        <v>80</v>
      </c>
      <c r="D430" s="59">
        <v>2255411.61</v>
      </c>
      <c r="E430" s="59">
        <v>135324.69</v>
      </c>
      <c r="F430" s="60">
        <v>1.8735098325211932E-4</v>
      </c>
    </row>
    <row r="431" spans="1:6" x14ac:dyDescent="0.2">
      <c r="A431" s="46" t="s">
        <v>88</v>
      </c>
      <c r="B431" s="46" t="s">
        <v>461</v>
      </c>
      <c r="C431" s="52">
        <v>51</v>
      </c>
      <c r="D431" s="59">
        <v>1707141.96</v>
      </c>
      <c r="E431" s="59">
        <v>102428.53</v>
      </c>
      <c r="F431" s="60">
        <v>1.4180772044310023E-4</v>
      </c>
    </row>
    <row r="432" spans="1:6" x14ac:dyDescent="0.2">
      <c r="A432" s="46" t="s">
        <v>88</v>
      </c>
      <c r="B432" s="46" t="s">
        <v>462</v>
      </c>
      <c r="C432" s="52">
        <v>10</v>
      </c>
      <c r="D432" s="59">
        <v>234701.83</v>
      </c>
      <c r="E432" s="59">
        <v>14082.11</v>
      </c>
      <c r="F432" s="60">
        <v>1.9496051716538215E-5</v>
      </c>
    </row>
    <row r="433" spans="1:6" x14ac:dyDescent="0.2">
      <c r="A433" s="46" t="s">
        <v>88</v>
      </c>
      <c r="B433" s="46" t="s">
        <v>463</v>
      </c>
      <c r="C433" s="52">
        <v>40</v>
      </c>
      <c r="D433" s="59">
        <v>1102100.96</v>
      </c>
      <c r="E433" s="59">
        <v>66126.06</v>
      </c>
      <c r="F433" s="60">
        <v>9.1548573727297182E-5</v>
      </c>
    </row>
    <row r="434" spans="1:6" x14ac:dyDescent="0.2">
      <c r="A434" s="46" t="s">
        <v>88</v>
      </c>
      <c r="B434" s="46" t="s">
        <v>464</v>
      </c>
      <c r="C434" s="52">
        <v>32</v>
      </c>
      <c r="D434" s="59">
        <v>621163.76</v>
      </c>
      <c r="E434" s="59">
        <v>37269.82</v>
      </c>
      <c r="F434" s="60">
        <v>5.1598399542829183E-5</v>
      </c>
    </row>
    <row r="435" spans="1:6" x14ac:dyDescent="0.2">
      <c r="A435" s="46" t="s">
        <v>88</v>
      </c>
      <c r="B435" s="46" t="s">
        <v>465</v>
      </c>
      <c r="C435" s="52">
        <v>20</v>
      </c>
      <c r="D435" s="59">
        <v>492251.02</v>
      </c>
      <c r="E435" s="59">
        <v>29535.06</v>
      </c>
      <c r="F435" s="60">
        <v>4.088997012600095E-5</v>
      </c>
    </row>
    <row r="436" spans="1:6" x14ac:dyDescent="0.2">
      <c r="A436" s="46" t="s">
        <v>88</v>
      </c>
      <c r="B436" s="46" t="s">
        <v>152</v>
      </c>
      <c r="C436" s="52">
        <v>18</v>
      </c>
      <c r="D436" s="59">
        <v>52050</v>
      </c>
      <c r="E436" s="59">
        <v>3123</v>
      </c>
      <c r="F436" s="60">
        <v>4.3236538779166507E-6</v>
      </c>
    </row>
    <row r="437" spans="1:6" x14ac:dyDescent="0.2">
      <c r="A437" s="46" t="s">
        <v>88</v>
      </c>
      <c r="B437" s="46" t="s">
        <v>45</v>
      </c>
      <c r="C437" s="52">
        <v>665</v>
      </c>
      <c r="D437" s="59">
        <v>45746305.07</v>
      </c>
      <c r="E437" s="59">
        <v>2742249.34</v>
      </c>
      <c r="F437" s="60">
        <v>3.7965216116251604E-3</v>
      </c>
    </row>
    <row r="438" spans="1:6" x14ac:dyDescent="0.2">
      <c r="A438" s="46" t="s">
        <v>89</v>
      </c>
      <c r="B438" s="46" t="s">
        <v>466</v>
      </c>
      <c r="C438" s="52">
        <v>262</v>
      </c>
      <c r="D438" s="59">
        <v>19124127.870000001</v>
      </c>
      <c r="E438" s="59">
        <v>1152883.67</v>
      </c>
      <c r="F438" s="60">
        <v>1.5961158983612809E-3</v>
      </c>
    </row>
    <row r="439" spans="1:6" x14ac:dyDescent="0.2">
      <c r="A439" s="46" t="s">
        <v>89</v>
      </c>
      <c r="B439" s="46" t="s">
        <v>467</v>
      </c>
      <c r="C439" s="52">
        <v>52</v>
      </c>
      <c r="D439" s="59">
        <v>2335271.35</v>
      </c>
      <c r="E439" s="59">
        <v>140116.28</v>
      </c>
      <c r="F439" s="60">
        <v>1.9398472538624889E-4</v>
      </c>
    </row>
    <row r="440" spans="1:6" x14ac:dyDescent="0.2">
      <c r="A440" s="46" t="s">
        <v>89</v>
      </c>
      <c r="B440" s="46" t="s">
        <v>468</v>
      </c>
      <c r="C440" s="52">
        <v>42</v>
      </c>
      <c r="D440" s="59">
        <v>1734384.49</v>
      </c>
      <c r="E440" s="59">
        <v>103840.82</v>
      </c>
      <c r="F440" s="60">
        <v>1.4376297280789142E-4</v>
      </c>
    </row>
    <row r="441" spans="1:6" x14ac:dyDescent="0.2">
      <c r="A441" s="46" t="s">
        <v>89</v>
      </c>
      <c r="B441" s="46" t="s">
        <v>469</v>
      </c>
      <c r="C441" s="52">
        <v>46</v>
      </c>
      <c r="D441" s="59">
        <v>1480137.61</v>
      </c>
      <c r="E441" s="59">
        <v>88808.25</v>
      </c>
      <c r="F441" s="60">
        <v>1.2295105171421434E-4</v>
      </c>
    </row>
    <row r="442" spans="1:6" x14ac:dyDescent="0.2">
      <c r="A442" s="46" t="s">
        <v>89</v>
      </c>
      <c r="B442" s="46" t="s">
        <v>470</v>
      </c>
      <c r="C442" s="52">
        <v>25</v>
      </c>
      <c r="D442" s="59">
        <v>1402473.54</v>
      </c>
      <c r="E442" s="59">
        <v>84148.41</v>
      </c>
      <c r="F442" s="60">
        <v>1.16499711564848E-4</v>
      </c>
    </row>
    <row r="443" spans="1:6" x14ac:dyDescent="0.2">
      <c r="A443" s="46" t="s">
        <v>89</v>
      </c>
      <c r="B443" s="46" t="s">
        <v>471</v>
      </c>
      <c r="C443" s="52">
        <v>15</v>
      </c>
      <c r="D443" s="59">
        <v>1019335.53</v>
      </c>
      <c r="E443" s="59">
        <v>61160.13</v>
      </c>
      <c r="F443" s="60">
        <v>8.467346565750448E-5</v>
      </c>
    </row>
    <row r="444" spans="1:6" x14ac:dyDescent="0.2">
      <c r="A444" s="46" t="s">
        <v>89</v>
      </c>
      <c r="B444" s="46" t="s">
        <v>152</v>
      </c>
      <c r="C444" s="52">
        <v>6</v>
      </c>
      <c r="D444" s="59">
        <v>129378.76</v>
      </c>
      <c r="E444" s="59">
        <v>7762.73</v>
      </c>
      <c r="F444" s="60">
        <v>1.0747152631354442E-5</v>
      </c>
    </row>
    <row r="445" spans="1:6" x14ac:dyDescent="0.2">
      <c r="A445" s="46" t="s">
        <v>89</v>
      </c>
      <c r="B445" s="46" t="s">
        <v>45</v>
      </c>
      <c r="C445" s="52">
        <v>448</v>
      </c>
      <c r="D445" s="59">
        <v>27225109.16</v>
      </c>
      <c r="E445" s="59">
        <v>1638720.29</v>
      </c>
      <c r="F445" s="60">
        <v>2.2687349781233424E-3</v>
      </c>
    </row>
    <row r="446" spans="1:6" x14ac:dyDescent="0.2">
      <c r="A446" s="46" t="s">
        <v>90</v>
      </c>
      <c r="B446" s="46" t="s">
        <v>90</v>
      </c>
      <c r="C446" s="52">
        <v>248</v>
      </c>
      <c r="D446" s="59">
        <v>19904387.670000002</v>
      </c>
      <c r="E446" s="59">
        <v>1190003.8899999999</v>
      </c>
      <c r="F446" s="60">
        <v>1.6475071833923789E-3</v>
      </c>
    </row>
    <row r="447" spans="1:6" x14ac:dyDescent="0.2">
      <c r="A447" s="46" t="s">
        <v>90</v>
      </c>
      <c r="B447" s="46" t="s">
        <v>472</v>
      </c>
      <c r="C447" s="52">
        <v>33</v>
      </c>
      <c r="D447" s="59">
        <v>582787.30000000005</v>
      </c>
      <c r="E447" s="59">
        <v>37087.879999999997</v>
      </c>
      <c r="F447" s="60">
        <v>5.1346511746944407E-5</v>
      </c>
    </row>
    <row r="448" spans="1:6" x14ac:dyDescent="0.2">
      <c r="A448" s="46" t="s">
        <v>90</v>
      </c>
      <c r="B448" s="46" t="s">
        <v>473</v>
      </c>
      <c r="C448" s="52">
        <v>30</v>
      </c>
      <c r="D448" s="59">
        <v>405269.52</v>
      </c>
      <c r="E448" s="59">
        <v>24316.17</v>
      </c>
      <c r="F448" s="60">
        <v>3.3664650245462863E-5</v>
      </c>
    </row>
    <row r="449" spans="1:6" x14ac:dyDescent="0.2">
      <c r="A449" s="46" t="s">
        <v>90</v>
      </c>
      <c r="B449" s="46" t="s">
        <v>474</v>
      </c>
      <c r="C449" s="52">
        <v>22</v>
      </c>
      <c r="D449" s="59">
        <v>407502.58</v>
      </c>
      <c r="E449" s="59">
        <v>24450.15</v>
      </c>
      <c r="F449" s="60">
        <v>3.3850139565527954E-5</v>
      </c>
    </row>
    <row r="450" spans="1:6" x14ac:dyDescent="0.2">
      <c r="A450" s="46" t="s">
        <v>90</v>
      </c>
      <c r="B450" s="46" t="s">
        <v>475</v>
      </c>
      <c r="C450" s="52">
        <v>18</v>
      </c>
      <c r="D450" s="59">
        <v>518201.76</v>
      </c>
      <c r="E450" s="59">
        <v>31092.1</v>
      </c>
      <c r="F450" s="60">
        <v>4.3045622394355521E-5</v>
      </c>
    </row>
    <row r="451" spans="1:6" x14ac:dyDescent="0.2">
      <c r="A451" s="46" t="s">
        <v>90</v>
      </c>
      <c r="B451" s="46" t="s">
        <v>476</v>
      </c>
      <c r="C451" s="52">
        <v>13</v>
      </c>
      <c r="D451" s="59">
        <v>793578.98</v>
      </c>
      <c r="E451" s="59">
        <v>47614.74</v>
      </c>
      <c r="F451" s="60">
        <v>6.5920478785460476E-5</v>
      </c>
    </row>
    <row r="452" spans="1:6" x14ac:dyDescent="0.2">
      <c r="A452" s="46" t="s">
        <v>90</v>
      </c>
      <c r="B452" s="46" t="s">
        <v>477</v>
      </c>
      <c r="C452" s="52">
        <v>10</v>
      </c>
      <c r="D452" s="59">
        <v>22102.93</v>
      </c>
      <c r="E452" s="59">
        <v>1326.18</v>
      </c>
      <c r="F452" s="60">
        <v>1.8360369195694857E-6</v>
      </c>
    </row>
    <row r="453" spans="1:6" x14ac:dyDescent="0.2">
      <c r="A453" s="46" t="s">
        <v>90</v>
      </c>
      <c r="B453" s="46" t="s">
        <v>478</v>
      </c>
      <c r="C453" s="52">
        <v>11</v>
      </c>
      <c r="D453" s="59">
        <v>331712.44</v>
      </c>
      <c r="E453" s="59">
        <v>19902.75</v>
      </c>
      <c r="F453" s="60">
        <v>2.7554467569230106E-5</v>
      </c>
    </row>
    <row r="454" spans="1:6" x14ac:dyDescent="0.2">
      <c r="A454" s="46" t="s">
        <v>90</v>
      </c>
      <c r="B454" s="46" t="s">
        <v>152</v>
      </c>
      <c r="C454" s="52">
        <v>26</v>
      </c>
      <c r="D454" s="59">
        <v>709562.57</v>
      </c>
      <c r="E454" s="59">
        <v>42573.760000000002</v>
      </c>
      <c r="F454" s="60">
        <v>5.8941467345979119E-5</v>
      </c>
    </row>
    <row r="455" spans="1:6" x14ac:dyDescent="0.2">
      <c r="A455" s="46" t="s">
        <v>90</v>
      </c>
      <c r="B455" s="46" t="s">
        <v>45</v>
      </c>
      <c r="C455" s="52">
        <v>411</v>
      </c>
      <c r="D455" s="59">
        <v>23675105.75</v>
      </c>
      <c r="E455" s="59">
        <v>1418367.62</v>
      </c>
      <c r="F455" s="60">
        <v>1.9636665579649093E-3</v>
      </c>
    </row>
    <row r="456" spans="1:6" x14ac:dyDescent="0.2">
      <c r="A456" s="46" t="s">
        <v>91</v>
      </c>
      <c r="B456" s="46" t="s">
        <v>479</v>
      </c>
      <c r="C456" s="52">
        <v>129</v>
      </c>
      <c r="D456" s="59">
        <v>7638921.3600000003</v>
      </c>
      <c r="E456" s="59">
        <v>460089.77</v>
      </c>
      <c r="F456" s="60">
        <v>6.3697371701898172E-4</v>
      </c>
    </row>
    <row r="457" spans="1:6" x14ac:dyDescent="0.2">
      <c r="A457" s="46" t="s">
        <v>91</v>
      </c>
      <c r="B457" s="46" t="s">
        <v>480</v>
      </c>
      <c r="C457" s="52">
        <v>69</v>
      </c>
      <c r="D457" s="59">
        <v>3747115.75</v>
      </c>
      <c r="E457" s="59">
        <v>222878.4</v>
      </c>
      <c r="F457" s="60">
        <v>3.0856518042390602E-4</v>
      </c>
    </row>
    <row r="458" spans="1:6" x14ac:dyDescent="0.2">
      <c r="A458" s="46" t="s">
        <v>91</v>
      </c>
      <c r="B458" s="46" t="s">
        <v>481</v>
      </c>
      <c r="C458" s="52">
        <v>31</v>
      </c>
      <c r="D458" s="59">
        <v>815585.89</v>
      </c>
      <c r="E458" s="59">
        <v>48935.15</v>
      </c>
      <c r="F458" s="60">
        <v>6.7748527397993281E-5</v>
      </c>
    </row>
    <row r="459" spans="1:6" x14ac:dyDescent="0.2">
      <c r="A459" s="46" t="s">
        <v>91</v>
      </c>
      <c r="B459" s="46" t="s">
        <v>482</v>
      </c>
      <c r="C459" s="52">
        <v>16</v>
      </c>
      <c r="D459" s="59">
        <v>339787.91</v>
      </c>
      <c r="E459" s="59">
        <v>20387.28</v>
      </c>
      <c r="F459" s="60">
        <v>2.8225277692018114E-5</v>
      </c>
    </row>
    <row r="460" spans="1:6" x14ac:dyDescent="0.2">
      <c r="A460" s="46" t="s">
        <v>91</v>
      </c>
      <c r="B460" s="46" t="s">
        <v>483</v>
      </c>
      <c r="C460" s="52">
        <v>12</v>
      </c>
      <c r="D460" s="59">
        <v>381698.91</v>
      </c>
      <c r="E460" s="59">
        <v>22901.93</v>
      </c>
      <c r="F460" s="60">
        <v>3.1706698192851642E-5</v>
      </c>
    </row>
    <row r="461" spans="1:6" x14ac:dyDescent="0.2">
      <c r="A461" s="46" t="s">
        <v>91</v>
      </c>
      <c r="B461" s="46" t="s">
        <v>152</v>
      </c>
      <c r="C461" s="52">
        <v>10</v>
      </c>
      <c r="D461" s="59">
        <v>114673</v>
      </c>
      <c r="E461" s="59">
        <v>6880.38</v>
      </c>
      <c r="F461" s="60">
        <v>9.5255785041755254E-6</v>
      </c>
    </row>
    <row r="462" spans="1:6" x14ac:dyDescent="0.2">
      <c r="A462" s="46" t="s">
        <v>91</v>
      </c>
      <c r="B462" s="46" t="s">
        <v>45</v>
      </c>
      <c r="C462" s="52">
        <v>267</v>
      </c>
      <c r="D462" s="59">
        <v>13037782.810000001</v>
      </c>
      <c r="E462" s="59">
        <v>782072.91</v>
      </c>
      <c r="F462" s="60">
        <v>1.0827449792299264E-3</v>
      </c>
    </row>
    <row r="463" spans="1:6" x14ac:dyDescent="0.2">
      <c r="A463" s="46" t="s">
        <v>92</v>
      </c>
      <c r="B463" s="46" t="s">
        <v>484</v>
      </c>
      <c r="C463" s="52">
        <v>217</v>
      </c>
      <c r="D463" s="59">
        <v>31013747.5</v>
      </c>
      <c r="E463" s="59">
        <v>1858988.52</v>
      </c>
      <c r="F463" s="60">
        <v>2.5736864948768924E-3</v>
      </c>
    </row>
    <row r="464" spans="1:6" x14ac:dyDescent="0.2">
      <c r="A464" s="46" t="s">
        <v>92</v>
      </c>
      <c r="B464" s="46" t="s">
        <v>485</v>
      </c>
      <c r="C464" s="52">
        <v>129</v>
      </c>
      <c r="D464" s="59">
        <v>5581529.8700000001</v>
      </c>
      <c r="E464" s="59">
        <v>337441.73</v>
      </c>
      <c r="F464" s="60">
        <v>4.6717298894825593E-4</v>
      </c>
    </row>
    <row r="465" spans="1:6" x14ac:dyDescent="0.2">
      <c r="A465" s="46" t="s">
        <v>92</v>
      </c>
      <c r="B465" s="46" t="s">
        <v>486</v>
      </c>
      <c r="C465" s="52">
        <v>10</v>
      </c>
      <c r="D465" s="59">
        <v>235528.45</v>
      </c>
      <c r="E465" s="59">
        <v>14131.71</v>
      </c>
      <c r="F465" s="60">
        <v>1.9564720699037308E-5</v>
      </c>
    </row>
    <row r="466" spans="1:6" x14ac:dyDescent="0.2">
      <c r="A466" s="46" t="s">
        <v>92</v>
      </c>
      <c r="B466" s="46" t="s">
        <v>487</v>
      </c>
      <c r="C466" s="52">
        <v>62</v>
      </c>
      <c r="D466" s="59">
        <v>2322726.5099999998</v>
      </c>
      <c r="E466" s="59">
        <v>139363.59</v>
      </c>
      <c r="F466" s="60">
        <v>1.9294265973227221E-4</v>
      </c>
    </row>
    <row r="467" spans="1:6" x14ac:dyDescent="0.2">
      <c r="A467" s="46" t="s">
        <v>92</v>
      </c>
      <c r="B467" s="46" t="s">
        <v>488</v>
      </c>
      <c r="C467" s="52">
        <v>55</v>
      </c>
      <c r="D467" s="59">
        <v>2470535.2999999998</v>
      </c>
      <c r="E467" s="59">
        <v>148232.12</v>
      </c>
      <c r="F467" s="60">
        <v>2.0522074302587457E-4</v>
      </c>
    </row>
    <row r="468" spans="1:6" x14ac:dyDescent="0.2">
      <c r="A468" s="46" t="s">
        <v>92</v>
      </c>
      <c r="B468" s="46" t="s">
        <v>489</v>
      </c>
      <c r="C468" s="52">
        <v>27</v>
      </c>
      <c r="D468" s="59">
        <v>614102.31999999995</v>
      </c>
      <c r="E468" s="59">
        <v>36383.599999999999</v>
      </c>
      <c r="F468" s="60">
        <v>5.0371467573668988E-5</v>
      </c>
    </row>
    <row r="469" spans="1:6" x14ac:dyDescent="0.2">
      <c r="A469" s="46" t="s">
        <v>92</v>
      </c>
      <c r="B469" s="46" t="s">
        <v>490</v>
      </c>
      <c r="C469" s="52">
        <v>14</v>
      </c>
      <c r="D469" s="59">
        <v>89006.56</v>
      </c>
      <c r="E469" s="59">
        <v>5257.95</v>
      </c>
      <c r="F469" s="60">
        <v>7.2793967042561174E-6</v>
      </c>
    </row>
    <row r="470" spans="1:6" x14ac:dyDescent="0.2">
      <c r="A470" s="46" t="s">
        <v>92</v>
      </c>
      <c r="B470" s="46" t="s">
        <v>152</v>
      </c>
      <c r="C470" s="52">
        <v>183</v>
      </c>
      <c r="D470" s="59">
        <v>7269580.4100000001</v>
      </c>
      <c r="E470" s="59">
        <v>430473.54</v>
      </c>
      <c r="F470" s="60">
        <v>5.9597137065690311E-4</v>
      </c>
    </row>
    <row r="471" spans="1:6" x14ac:dyDescent="0.2">
      <c r="A471" s="46" t="s">
        <v>92</v>
      </c>
      <c r="B471" s="46" t="s">
        <v>45</v>
      </c>
      <c r="C471" s="52">
        <v>697</v>
      </c>
      <c r="D471" s="59">
        <v>49596756.920000002</v>
      </c>
      <c r="E471" s="59">
        <v>2970272.76</v>
      </c>
      <c r="F471" s="60">
        <v>4.1122098422171609E-3</v>
      </c>
    </row>
    <row r="472" spans="1:6" x14ac:dyDescent="0.2">
      <c r="A472" s="46" t="s">
        <v>93</v>
      </c>
      <c r="B472" s="46" t="s">
        <v>491</v>
      </c>
      <c r="C472" s="52">
        <v>10</v>
      </c>
      <c r="D472" s="59">
        <v>81233</v>
      </c>
      <c r="E472" s="59">
        <v>4873.9799999999996</v>
      </c>
      <c r="F472" s="60">
        <v>6.7478074056638473E-6</v>
      </c>
    </row>
    <row r="473" spans="1:6" x14ac:dyDescent="0.2">
      <c r="A473" s="46" t="s">
        <v>93</v>
      </c>
      <c r="B473" s="46" t="s">
        <v>310</v>
      </c>
      <c r="C473" s="52">
        <v>321</v>
      </c>
      <c r="D473" s="59">
        <v>25661829.289999999</v>
      </c>
      <c r="E473" s="59">
        <v>1540298.25</v>
      </c>
      <c r="F473" s="60">
        <v>2.1324740639643712E-3</v>
      </c>
    </row>
    <row r="474" spans="1:6" x14ac:dyDescent="0.2">
      <c r="A474" s="46" t="s">
        <v>93</v>
      </c>
      <c r="B474" s="46" t="s">
        <v>492</v>
      </c>
      <c r="C474" s="52">
        <v>181</v>
      </c>
      <c r="D474" s="59">
        <v>6598723.0099999998</v>
      </c>
      <c r="E474" s="59">
        <v>395679.95</v>
      </c>
      <c r="F474" s="60">
        <v>5.4780120084257651E-4</v>
      </c>
    </row>
    <row r="475" spans="1:6" x14ac:dyDescent="0.2">
      <c r="A475" s="46" t="s">
        <v>93</v>
      </c>
      <c r="B475" s="46" t="s">
        <v>493</v>
      </c>
      <c r="C475" s="52">
        <v>77</v>
      </c>
      <c r="D475" s="59">
        <v>3737200.98</v>
      </c>
      <c r="E475" s="59">
        <v>224232.04</v>
      </c>
      <c r="F475" s="60">
        <v>3.104392344858026E-4</v>
      </c>
    </row>
    <row r="476" spans="1:6" x14ac:dyDescent="0.2">
      <c r="A476" s="46" t="s">
        <v>93</v>
      </c>
      <c r="B476" s="46" t="s">
        <v>494</v>
      </c>
      <c r="C476" s="52">
        <v>11</v>
      </c>
      <c r="D476" s="59">
        <v>162376.15</v>
      </c>
      <c r="E476" s="59">
        <v>9461.82</v>
      </c>
      <c r="F476" s="60">
        <v>1.3099466773983133E-5</v>
      </c>
    </row>
    <row r="477" spans="1:6" x14ac:dyDescent="0.2">
      <c r="A477" s="46" t="s">
        <v>93</v>
      </c>
      <c r="B477" s="46" t="s">
        <v>495</v>
      </c>
      <c r="C477" s="52">
        <v>31</v>
      </c>
      <c r="D477" s="59">
        <v>1021375.18</v>
      </c>
      <c r="E477" s="59">
        <v>61259.51</v>
      </c>
      <c r="F477" s="60">
        <v>8.4811052824455285E-5</v>
      </c>
    </row>
    <row r="478" spans="1:6" x14ac:dyDescent="0.2">
      <c r="A478" s="46" t="s">
        <v>93</v>
      </c>
      <c r="B478" s="46" t="s">
        <v>496</v>
      </c>
      <c r="C478" s="52">
        <v>25</v>
      </c>
      <c r="D478" s="59">
        <v>627657.26</v>
      </c>
      <c r="E478" s="59">
        <v>37659.440000000002</v>
      </c>
      <c r="F478" s="60">
        <v>5.2137811013823067E-5</v>
      </c>
    </row>
    <row r="479" spans="1:6" x14ac:dyDescent="0.2">
      <c r="A479" s="46" t="s">
        <v>93</v>
      </c>
      <c r="B479" s="46" t="s">
        <v>497</v>
      </c>
      <c r="C479" s="52">
        <v>11</v>
      </c>
      <c r="D479" s="59">
        <v>40868.35</v>
      </c>
      <c r="E479" s="59">
        <v>2452.11</v>
      </c>
      <c r="F479" s="60">
        <v>3.3948366668518088E-6</v>
      </c>
    </row>
    <row r="480" spans="1:6" x14ac:dyDescent="0.2">
      <c r="A480" s="46" t="s">
        <v>93</v>
      </c>
      <c r="B480" s="46" t="s">
        <v>498</v>
      </c>
      <c r="C480" s="52">
        <v>13</v>
      </c>
      <c r="D480" s="59">
        <v>245842</v>
      </c>
      <c r="E480" s="59">
        <v>14651.95</v>
      </c>
      <c r="F480" s="60">
        <v>2.0284969720314082E-5</v>
      </c>
    </row>
    <row r="481" spans="1:6" x14ac:dyDescent="0.2">
      <c r="A481" s="46" t="s">
        <v>93</v>
      </c>
      <c r="B481" s="46" t="s">
        <v>499</v>
      </c>
      <c r="C481" s="52">
        <v>14</v>
      </c>
      <c r="D481" s="59">
        <v>102509.97</v>
      </c>
      <c r="E481" s="59">
        <v>6150.6</v>
      </c>
      <c r="F481" s="60">
        <v>8.5152307209459349E-6</v>
      </c>
    </row>
    <row r="482" spans="1:6" x14ac:dyDescent="0.2">
      <c r="A482" s="46" t="s">
        <v>93</v>
      </c>
      <c r="B482" s="46" t="s">
        <v>152</v>
      </c>
      <c r="C482" s="52">
        <v>64</v>
      </c>
      <c r="D482" s="59">
        <v>1773283.58</v>
      </c>
      <c r="E482" s="59">
        <v>106339.26</v>
      </c>
      <c r="F482" s="60">
        <v>1.4722195128843643E-4</v>
      </c>
    </row>
    <row r="483" spans="1:6" x14ac:dyDescent="0.2">
      <c r="A483" s="46" t="s">
        <v>93</v>
      </c>
      <c r="B483" s="46" t="s">
        <v>45</v>
      </c>
      <c r="C483" s="52">
        <v>758</v>
      </c>
      <c r="D483" s="59">
        <v>40052898.770000003</v>
      </c>
      <c r="E483" s="59">
        <v>2403058.91</v>
      </c>
      <c r="F483" s="60">
        <v>3.3269276257072238E-3</v>
      </c>
    </row>
    <row r="484" spans="1:6" x14ac:dyDescent="0.2">
      <c r="A484" s="46" t="s">
        <v>94</v>
      </c>
      <c r="B484" s="46" t="s">
        <v>500</v>
      </c>
      <c r="C484" s="52">
        <v>582</v>
      </c>
      <c r="D484" s="59">
        <v>64089304.439999998</v>
      </c>
      <c r="E484" s="59">
        <v>3840005.72</v>
      </c>
      <c r="F484" s="60">
        <v>5.3163162415946598E-3</v>
      </c>
    </row>
    <row r="485" spans="1:6" x14ac:dyDescent="0.2">
      <c r="A485" s="46" t="s">
        <v>94</v>
      </c>
      <c r="B485" s="46" t="s">
        <v>112</v>
      </c>
      <c r="C485" s="52">
        <v>98</v>
      </c>
      <c r="D485" s="59">
        <v>4550256.7699999996</v>
      </c>
      <c r="E485" s="59">
        <v>273015.42</v>
      </c>
      <c r="F485" s="60">
        <v>3.779776431040804E-4</v>
      </c>
    </row>
    <row r="486" spans="1:6" x14ac:dyDescent="0.2">
      <c r="A486" s="46" t="s">
        <v>94</v>
      </c>
      <c r="B486" s="46" t="s">
        <v>501</v>
      </c>
      <c r="C486" s="52">
        <v>92</v>
      </c>
      <c r="D486" s="59">
        <v>2854455.86</v>
      </c>
      <c r="E486" s="59">
        <v>171267.37</v>
      </c>
      <c r="F486" s="60">
        <v>2.3711201679829839E-4</v>
      </c>
    </row>
    <row r="487" spans="1:6" x14ac:dyDescent="0.2">
      <c r="A487" s="46" t="s">
        <v>94</v>
      </c>
      <c r="B487" s="46" t="s">
        <v>502</v>
      </c>
      <c r="C487" s="52">
        <v>90</v>
      </c>
      <c r="D487" s="59">
        <v>3575491.15</v>
      </c>
      <c r="E487" s="59">
        <v>214529.46</v>
      </c>
      <c r="F487" s="60">
        <v>2.970064462556404E-4</v>
      </c>
    </row>
    <row r="488" spans="1:6" x14ac:dyDescent="0.2">
      <c r="A488" s="46" t="s">
        <v>94</v>
      </c>
      <c r="B488" s="46" t="s">
        <v>503</v>
      </c>
      <c r="C488" s="52">
        <v>68</v>
      </c>
      <c r="D488" s="59">
        <v>4471354.92</v>
      </c>
      <c r="E488" s="59">
        <v>268281.3</v>
      </c>
      <c r="F488" s="60">
        <v>3.714234656156005E-4</v>
      </c>
    </row>
    <row r="489" spans="1:6" x14ac:dyDescent="0.2">
      <c r="A489" s="46" t="s">
        <v>94</v>
      </c>
      <c r="B489" s="46" t="s">
        <v>504</v>
      </c>
      <c r="C489" s="52">
        <v>61</v>
      </c>
      <c r="D489" s="59">
        <v>1909472.61</v>
      </c>
      <c r="E489" s="59">
        <v>114536.24</v>
      </c>
      <c r="F489" s="60">
        <v>1.5857030363048102E-4</v>
      </c>
    </row>
    <row r="490" spans="1:6" x14ac:dyDescent="0.2">
      <c r="A490" s="46" t="s">
        <v>94</v>
      </c>
      <c r="B490" s="46" t="s">
        <v>505</v>
      </c>
      <c r="C490" s="52">
        <v>44</v>
      </c>
      <c r="D490" s="59">
        <v>1130831.56</v>
      </c>
      <c r="E490" s="59">
        <v>67849.89</v>
      </c>
      <c r="F490" s="60">
        <v>9.3935139293857889E-5</v>
      </c>
    </row>
    <row r="491" spans="1:6" x14ac:dyDescent="0.2">
      <c r="A491" s="46" t="s">
        <v>94</v>
      </c>
      <c r="B491" s="46" t="s">
        <v>506</v>
      </c>
      <c r="C491" s="52">
        <v>42</v>
      </c>
      <c r="D491" s="59">
        <v>1409526.69</v>
      </c>
      <c r="E491" s="59">
        <v>84426.8</v>
      </c>
      <c r="F491" s="60">
        <v>1.1688513007367708E-4</v>
      </c>
    </row>
    <row r="492" spans="1:6" x14ac:dyDescent="0.2">
      <c r="A492" s="46" t="s">
        <v>94</v>
      </c>
      <c r="B492" s="46" t="s">
        <v>507</v>
      </c>
      <c r="C492" s="52">
        <v>24</v>
      </c>
      <c r="D492" s="59">
        <v>335989.88</v>
      </c>
      <c r="E492" s="59">
        <v>20159.39</v>
      </c>
      <c r="F492" s="60">
        <v>2.7909774175451217E-5</v>
      </c>
    </row>
    <row r="493" spans="1:6" x14ac:dyDescent="0.2">
      <c r="A493" s="46" t="s">
        <v>94</v>
      </c>
      <c r="B493" s="46" t="s">
        <v>508</v>
      </c>
      <c r="C493" s="52">
        <v>10</v>
      </c>
      <c r="D493" s="59">
        <v>38315</v>
      </c>
      <c r="E493" s="59">
        <v>2298.9</v>
      </c>
      <c r="F493" s="60">
        <v>3.1827242715153985E-6</v>
      </c>
    </row>
    <row r="494" spans="1:6" x14ac:dyDescent="0.2">
      <c r="A494" s="46" t="s">
        <v>94</v>
      </c>
      <c r="B494" s="46" t="s">
        <v>509</v>
      </c>
      <c r="C494" s="52">
        <v>11</v>
      </c>
      <c r="D494" s="59">
        <v>96480.639999999999</v>
      </c>
      <c r="E494" s="59">
        <v>5788.83</v>
      </c>
      <c r="F494" s="60">
        <v>8.014376329843178E-6</v>
      </c>
    </row>
    <row r="495" spans="1:6" x14ac:dyDescent="0.2">
      <c r="A495" s="46" t="s">
        <v>94</v>
      </c>
      <c r="B495" s="46" t="s">
        <v>152</v>
      </c>
      <c r="C495" s="52">
        <v>32</v>
      </c>
      <c r="D495" s="59">
        <v>368682.82</v>
      </c>
      <c r="E495" s="59">
        <v>22120.97</v>
      </c>
      <c r="F495" s="60">
        <v>3.0625493987761096E-5</v>
      </c>
    </row>
    <row r="496" spans="1:6" x14ac:dyDescent="0.2">
      <c r="A496" s="46" t="s">
        <v>94</v>
      </c>
      <c r="B496" s="46" t="s">
        <v>45</v>
      </c>
      <c r="C496" s="52">
        <v>1154</v>
      </c>
      <c r="D496" s="59">
        <v>84830162.340000004</v>
      </c>
      <c r="E496" s="59">
        <v>5084280.29</v>
      </c>
      <c r="F496" s="60">
        <v>7.0389587551308655E-3</v>
      </c>
    </row>
    <row r="497" spans="1:6" x14ac:dyDescent="0.2">
      <c r="A497" s="46" t="s">
        <v>95</v>
      </c>
      <c r="B497" s="46" t="s">
        <v>510</v>
      </c>
      <c r="C497" s="52">
        <v>564</v>
      </c>
      <c r="D497" s="59">
        <v>32902991.489999998</v>
      </c>
      <c r="E497" s="59">
        <v>1969396.97</v>
      </c>
      <c r="F497" s="60">
        <v>2.7265420577962862E-3</v>
      </c>
    </row>
    <row r="498" spans="1:6" x14ac:dyDescent="0.2">
      <c r="A498" s="46" t="s">
        <v>95</v>
      </c>
      <c r="B498" s="46" t="s">
        <v>511</v>
      </c>
      <c r="C498" s="52">
        <v>26</v>
      </c>
      <c r="D498" s="59">
        <v>9139350.6199999992</v>
      </c>
      <c r="E498" s="59">
        <v>548361.04</v>
      </c>
      <c r="F498" s="60">
        <v>7.5918134393032589E-4</v>
      </c>
    </row>
    <row r="499" spans="1:6" x14ac:dyDescent="0.2">
      <c r="A499" s="46" t="s">
        <v>95</v>
      </c>
      <c r="B499" s="46" t="s">
        <v>512</v>
      </c>
      <c r="C499" s="52">
        <v>23</v>
      </c>
      <c r="D499" s="59">
        <v>362780.05</v>
      </c>
      <c r="E499" s="59">
        <v>21766.799999999999</v>
      </c>
      <c r="F499" s="60">
        <v>3.0135161456879972E-5</v>
      </c>
    </row>
    <row r="500" spans="1:6" x14ac:dyDescent="0.2">
      <c r="A500" s="46" t="s">
        <v>95</v>
      </c>
      <c r="B500" s="46" t="s">
        <v>513</v>
      </c>
      <c r="C500" s="52">
        <v>17</v>
      </c>
      <c r="D500" s="59">
        <v>103280</v>
      </c>
      <c r="E500" s="59">
        <v>6196.8</v>
      </c>
      <c r="F500" s="60">
        <v>8.5791925554511375E-6</v>
      </c>
    </row>
    <row r="501" spans="1:6" x14ac:dyDescent="0.2">
      <c r="A501" s="46" t="s">
        <v>95</v>
      </c>
      <c r="B501" s="46" t="s">
        <v>514</v>
      </c>
      <c r="C501" s="52">
        <v>15</v>
      </c>
      <c r="D501" s="59">
        <v>520270.51</v>
      </c>
      <c r="E501" s="59">
        <v>31216.23</v>
      </c>
      <c r="F501" s="60">
        <v>4.3217474829791253E-5</v>
      </c>
    </row>
    <row r="502" spans="1:6" x14ac:dyDescent="0.2">
      <c r="A502" s="46" t="s">
        <v>95</v>
      </c>
      <c r="B502" s="46" t="s">
        <v>152</v>
      </c>
      <c r="C502" s="52">
        <v>12</v>
      </c>
      <c r="D502" s="59">
        <v>137577</v>
      </c>
      <c r="E502" s="59">
        <v>8254.6200000000008</v>
      </c>
      <c r="F502" s="60">
        <v>1.1428152345093932E-5</v>
      </c>
    </row>
    <row r="503" spans="1:6" x14ac:dyDescent="0.2">
      <c r="A503" s="46" t="s">
        <v>95</v>
      </c>
      <c r="B503" s="46" t="s">
        <v>45</v>
      </c>
      <c r="C503" s="52">
        <v>657</v>
      </c>
      <c r="D503" s="59">
        <v>43166249.670000002</v>
      </c>
      <c r="E503" s="59">
        <v>2585192.46</v>
      </c>
      <c r="F503" s="60">
        <v>3.5790833829138285E-3</v>
      </c>
    </row>
    <row r="504" spans="1:6" x14ac:dyDescent="0.2">
      <c r="A504" s="46" t="s">
        <v>96</v>
      </c>
      <c r="B504" s="46" t="s">
        <v>515</v>
      </c>
      <c r="C504" s="52">
        <v>1687</v>
      </c>
      <c r="D504" s="59">
        <v>222807387.33000001</v>
      </c>
      <c r="E504" s="59">
        <v>13357208.630000001</v>
      </c>
      <c r="F504" s="60">
        <v>1.8492458178431398E-2</v>
      </c>
    </row>
    <row r="505" spans="1:6" x14ac:dyDescent="0.2">
      <c r="A505" s="46" t="s">
        <v>96</v>
      </c>
      <c r="B505" s="46" t="s">
        <v>516</v>
      </c>
      <c r="C505" s="52">
        <v>729</v>
      </c>
      <c r="D505" s="59">
        <v>271335034.22000003</v>
      </c>
      <c r="E505" s="59">
        <v>16002444.810000001</v>
      </c>
      <c r="F505" s="60">
        <v>2.2154669407269831E-2</v>
      </c>
    </row>
    <row r="506" spans="1:6" x14ac:dyDescent="0.2">
      <c r="A506" s="46" t="s">
        <v>96</v>
      </c>
      <c r="B506" s="46" t="s">
        <v>517</v>
      </c>
      <c r="C506" s="52">
        <v>456</v>
      </c>
      <c r="D506" s="59">
        <v>49337862.509999998</v>
      </c>
      <c r="E506" s="59">
        <v>2928850.39</v>
      </c>
      <c r="F506" s="60">
        <v>4.0548624228502065E-3</v>
      </c>
    </row>
    <row r="507" spans="1:6" x14ac:dyDescent="0.2">
      <c r="A507" s="46" t="s">
        <v>96</v>
      </c>
      <c r="B507" s="46" t="s">
        <v>518</v>
      </c>
      <c r="C507" s="52">
        <v>205</v>
      </c>
      <c r="D507" s="59">
        <v>10590183.32</v>
      </c>
      <c r="E507" s="59">
        <v>627533.66</v>
      </c>
      <c r="F507" s="60">
        <v>8.6879229669619893E-4</v>
      </c>
    </row>
    <row r="508" spans="1:6" x14ac:dyDescent="0.2">
      <c r="A508" s="46" t="s">
        <v>96</v>
      </c>
      <c r="B508" s="46" t="s">
        <v>519</v>
      </c>
      <c r="C508" s="52">
        <v>123</v>
      </c>
      <c r="D508" s="59">
        <v>3564733.01</v>
      </c>
      <c r="E508" s="59">
        <v>213883.97</v>
      </c>
      <c r="F508" s="60">
        <v>2.961127942090005E-4</v>
      </c>
    </row>
    <row r="509" spans="1:6" x14ac:dyDescent="0.2">
      <c r="A509" s="46" t="s">
        <v>96</v>
      </c>
      <c r="B509" s="46" t="s">
        <v>520</v>
      </c>
      <c r="C509" s="52">
        <v>107</v>
      </c>
      <c r="D509" s="59">
        <v>8058703.1600000001</v>
      </c>
      <c r="E509" s="59">
        <v>483522.19</v>
      </c>
      <c r="F509" s="60">
        <v>6.6941485489985643E-4</v>
      </c>
    </row>
    <row r="510" spans="1:6" x14ac:dyDescent="0.2">
      <c r="A510" s="46" t="s">
        <v>96</v>
      </c>
      <c r="B510" s="46" t="s">
        <v>521</v>
      </c>
      <c r="C510" s="52">
        <v>66</v>
      </c>
      <c r="D510" s="59">
        <v>2039662.68</v>
      </c>
      <c r="E510" s="59">
        <v>122379.74</v>
      </c>
      <c r="F510" s="60">
        <v>1.6942927871579618E-4</v>
      </c>
    </row>
    <row r="511" spans="1:6" x14ac:dyDescent="0.2">
      <c r="A511" s="46" t="s">
        <v>96</v>
      </c>
      <c r="B511" s="46" t="s">
        <v>522</v>
      </c>
      <c r="C511" s="52">
        <v>58</v>
      </c>
      <c r="D511" s="59">
        <v>962120.53</v>
      </c>
      <c r="E511" s="59">
        <v>57727.23</v>
      </c>
      <c r="F511" s="60">
        <v>7.9920769084497741E-5</v>
      </c>
    </row>
    <row r="512" spans="1:6" x14ac:dyDescent="0.2">
      <c r="A512" s="46" t="s">
        <v>96</v>
      </c>
      <c r="B512" s="46" t="s">
        <v>523</v>
      </c>
      <c r="C512" s="52">
        <v>28</v>
      </c>
      <c r="D512" s="59">
        <v>1701984.74</v>
      </c>
      <c r="E512" s="59">
        <v>102119.09</v>
      </c>
      <c r="F512" s="60">
        <v>1.413793145974446E-4</v>
      </c>
    </row>
    <row r="513" spans="1:6" x14ac:dyDescent="0.2">
      <c r="A513" s="46" t="s">
        <v>96</v>
      </c>
      <c r="B513" s="46" t="s">
        <v>255</v>
      </c>
      <c r="C513" s="52">
        <v>10</v>
      </c>
      <c r="D513" s="59">
        <v>187598.5</v>
      </c>
      <c r="E513" s="59">
        <v>11255.91</v>
      </c>
      <c r="F513" s="60">
        <v>1.5583304169382264E-5</v>
      </c>
    </row>
    <row r="514" spans="1:6" x14ac:dyDescent="0.2">
      <c r="A514" s="46" t="s">
        <v>96</v>
      </c>
      <c r="B514" s="46" t="s">
        <v>152</v>
      </c>
      <c r="C514" s="52">
        <v>142</v>
      </c>
      <c r="D514" s="59">
        <v>5184370.1100000003</v>
      </c>
      <c r="E514" s="59">
        <v>311062.19</v>
      </c>
      <c r="F514" s="60">
        <v>4.3065169518627795E-4</v>
      </c>
    </row>
    <row r="515" spans="1:6" x14ac:dyDescent="0.2">
      <c r="A515" s="46" t="s">
        <v>96</v>
      </c>
      <c r="B515" s="46" t="s">
        <v>45</v>
      </c>
      <c r="C515" s="52">
        <v>3611</v>
      </c>
      <c r="D515" s="59">
        <v>575769640.11000001</v>
      </c>
      <c r="E515" s="59">
        <v>34217987.810000002</v>
      </c>
      <c r="F515" s="60">
        <v>4.7373274316109895E-2</v>
      </c>
    </row>
    <row r="516" spans="1:6" x14ac:dyDescent="0.2">
      <c r="A516" s="46" t="s">
        <v>97</v>
      </c>
      <c r="B516" s="46" t="s">
        <v>524</v>
      </c>
      <c r="C516" s="52">
        <v>309</v>
      </c>
      <c r="D516" s="59">
        <v>23488640.350000001</v>
      </c>
      <c r="E516" s="59">
        <v>1409318.43</v>
      </c>
      <c r="F516" s="60">
        <v>1.951138358978196E-3</v>
      </c>
    </row>
    <row r="517" spans="1:6" x14ac:dyDescent="0.2">
      <c r="A517" s="46" t="s">
        <v>97</v>
      </c>
      <c r="B517" s="46" t="s">
        <v>525</v>
      </c>
      <c r="C517" s="52">
        <v>280</v>
      </c>
      <c r="D517" s="59">
        <v>25793932.329999998</v>
      </c>
      <c r="E517" s="59">
        <v>1551984.54</v>
      </c>
      <c r="F517" s="60">
        <v>2.1486532100024624E-3</v>
      </c>
    </row>
    <row r="518" spans="1:6" x14ac:dyDescent="0.2">
      <c r="A518" s="46" t="s">
        <v>97</v>
      </c>
      <c r="B518" s="46" t="s">
        <v>526</v>
      </c>
      <c r="C518" s="52">
        <v>44</v>
      </c>
      <c r="D518" s="59">
        <v>1360918.94</v>
      </c>
      <c r="E518" s="59">
        <v>81655.14</v>
      </c>
      <c r="F518" s="60">
        <v>1.1304789071816427E-4</v>
      </c>
    </row>
    <row r="519" spans="1:6" x14ac:dyDescent="0.2">
      <c r="A519" s="46" t="s">
        <v>97</v>
      </c>
      <c r="B519" s="46" t="s">
        <v>527</v>
      </c>
      <c r="C519" s="52">
        <v>41</v>
      </c>
      <c r="D519" s="59">
        <v>1205471.53</v>
      </c>
      <c r="E519" s="59">
        <v>72328.3</v>
      </c>
      <c r="F519" s="60">
        <v>1.0013529771953856E-4</v>
      </c>
    </row>
    <row r="520" spans="1:6" x14ac:dyDescent="0.2">
      <c r="A520" s="46" t="s">
        <v>97</v>
      </c>
      <c r="B520" s="46" t="s">
        <v>370</v>
      </c>
      <c r="C520" s="52">
        <v>33</v>
      </c>
      <c r="D520" s="59">
        <v>641427.9</v>
      </c>
      <c r="E520" s="59">
        <v>38485.68</v>
      </c>
      <c r="F520" s="60">
        <v>5.3281703354549882E-5</v>
      </c>
    </row>
    <row r="521" spans="1:6" x14ac:dyDescent="0.2">
      <c r="A521" s="46" t="s">
        <v>97</v>
      </c>
      <c r="B521" s="46" t="s">
        <v>528</v>
      </c>
      <c r="C521" s="52">
        <v>31</v>
      </c>
      <c r="D521" s="59">
        <v>297402.86</v>
      </c>
      <c r="E521" s="59">
        <v>17844.169999999998</v>
      </c>
      <c r="F521" s="60">
        <v>2.4704455593565149E-5</v>
      </c>
    </row>
    <row r="522" spans="1:6" x14ac:dyDescent="0.2">
      <c r="A522" s="46" t="s">
        <v>97</v>
      </c>
      <c r="B522" s="46" t="s">
        <v>529</v>
      </c>
      <c r="C522" s="52">
        <v>19</v>
      </c>
      <c r="D522" s="59">
        <v>139388.93</v>
      </c>
      <c r="E522" s="59">
        <v>8363.33</v>
      </c>
      <c r="F522" s="60">
        <v>1.1578656479922083E-5</v>
      </c>
    </row>
    <row r="523" spans="1:6" x14ac:dyDescent="0.2">
      <c r="A523" s="46" t="s">
        <v>97</v>
      </c>
      <c r="B523" s="46" t="s">
        <v>530</v>
      </c>
      <c r="C523" s="52">
        <v>22</v>
      </c>
      <c r="D523" s="59">
        <v>311118.5</v>
      </c>
      <c r="E523" s="59">
        <v>18667.11</v>
      </c>
      <c r="F523" s="60">
        <v>2.5843779231827311E-5</v>
      </c>
    </row>
    <row r="524" spans="1:6" x14ac:dyDescent="0.2">
      <c r="A524" s="46" t="s">
        <v>97</v>
      </c>
      <c r="B524" s="46" t="s">
        <v>152</v>
      </c>
      <c r="C524" s="52">
        <v>34</v>
      </c>
      <c r="D524" s="59">
        <v>192148.46</v>
      </c>
      <c r="E524" s="59">
        <v>11528.91</v>
      </c>
      <c r="F524" s="60">
        <v>1.5961260464185737E-5</v>
      </c>
    </row>
    <row r="525" spans="1:6" x14ac:dyDescent="0.2">
      <c r="A525" s="46" t="s">
        <v>97</v>
      </c>
      <c r="B525" s="46" t="s">
        <v>45</v>
      </c>
      <c r="C525" s="52">
        <v>813</v>
      </c>
      <c r="D525" s="59">
        <v>53430449.810000002</v>
      </c>
      <c r="E525" s="59">
        <v>3210175.61</v>
      </c>
      <c r="F525" s="60">
        <v>4.4443446125424111E-3</v>
      </c>
    </row>
    <row r="526" spans="1:6" x14ac:dyDescent="0.2">
      <c r="A526" s="46" t="s">
        <v>98</v>
      </c>
      <c r="B526" s="46" t="s">
        <v>531</v>
      </c>
      <c r="C526" s="52">
        <v>16</v>
      </c>
      <c r="D526" s="59">
        <v>187257</v>
      </c>
      <c r="E526" s="59">
        <v>11235.42</v>
      </c>
      <c r="F526" s="60">
        <v>1.5554936680442618E-5</v>
      </c>
    </row>
    <row r="527" spans="1:6" x14ac:dyDescent="0.2">
      <c r="A527" s="46" t="s">
        <v>98</v>
      </c>
      <c r="B527" s="46" t="s">
        <v>532</v>
      </c>
      <c r="C527" s="52">
        <v>135</v>
      </c>
      <c r="D527" s="59">
        <v>5990260.7000000002</v>
      </c>
      <c r="E527" s="59">
        <v>359482.7</v>
      </c>
      <c r="F527" s="60">
        <v>4.9768772651263143E-4</v>
      </c>
    </row>
    <row r="528" spans="1:6" x14ac:dyDescent="0.2">
      <c r="A528" s="46" t="s">
        <v>98</v>
      </c>
      <c r="B528" s="46" t="s">
        <v>533</v>
      </c>
      <c r="C528" s="52">
        <v>61</v>
      </c>
      <c r="D528" s="59">
        <v>2209294.9500000002</v>
      </c>
      <c r="E528" s="59">
        <v>132557.69</v>
      </c>
      <c r="F528" s="60">
        <v>1.8352019545826874E-4</v>
      </c>
    </row>
    <row r="529" spans="1:6" x14ac:dyDescent="0.2">
      <c r="A529" s="46" t="s">
        <v>98</v>
      </c>
      <c r="B529" s="46" t="s">
        <v>534</v>
      </c>
      <c r="C529" s="52">
        <v>41</v>
      </c>
      <c r="D529" s="59">
        <v>1557604.19</v>
      </c>
      <c r="E529" s="59">
        <v>93456.25</v>
      </c>
      <c r="F529" s="60">
        <v>1.2938599991291962E-4</v>
      </c>
    </row>
    <row r="530" spans="1:6" x14ac:dyDescent="0.2">
      <c r="A530" s="46" t="s">
        <v>98</v>
      </c>
      <c r="B530" s="46" t="s">
        <v>535</v>
      </c>
      <c r="C530" s="52">
        <v>36</v>
      </c>
      <c r="D530" s="59">
        <v>694045.5</v>
      </c>
      <c r="E530" s="59">
        <v>41642.74</v>
      </c>
      <c r="F530" s="60">
        <v>5.7652511779722967E-5</v>
      </c>
    </row>
    <row r="531" spans="1:6" x14ac:dyDescent="0.2">
      <c r="A531" s="46" t="s">
        <v>98</v>
      </c>
      <c r="B531" s="46" t="s">
        <v>536</v>
      </c>
      <c r="C531" s="52">
        <v>24</v>
      </c>
      <c r="D531" s="59">
        <v>603305.85</v>
      </c>
      <c r="E531" s="59">
        <v>36198.339999999997</v>
      </c>
      <c r="F531" s="60">
        <v>5.0114983386213702E-5</v>
      </c>
    </row>
    <row r="532" spans="1:6" x14ac:dyDescent="0.2">
      <c r="A532" s="46" t="s">
        <v>98</v>
      </c>
      <c r="B532" s="46" t="s">
        <v>537</v>
      </c>
      <c r="C532" s="52">
        <v>16</v>
      </c>
      <c r="D532" s="59">
        <v>405440.17</v>
      </c>
      <c r="E532" s="59">
        <v>24326.41</v>
      </c>
      <c r="F532" s="60">
        <v>3.3678827067656229E-5</v>
      </c>
    </row>
    <row r="533" spans="1:6" x14ac:dyDescent="0.2">
      <c r="A533" s="46" t="s">
        <v>98</v>
      </c>
      <c r="B533" s="46" t="s">
        <v>538</v>
      </c>
      <c r="C533" s="52">
        <v>18</v>
      </c>
      <c r="D533" s="59">
        <v>167930.17</v>
      </c>
      <c r="E533" s="59">
        <v>10075.81</v>
      </c>
      <c r="F533" s="60">
        <v>1.3949508478914943E-5</v>
      </c>
    </row>
    <row r="534" spans="1:6" x14ac:dyDescent="0.2">
      <c r="A534" s="46" t="s">
        <v>98</v>
      </c>
      <c r="B534" s="46" t="s">
        <v>539</v>
      </c>
      <c r="C534" s="52">
        <v>15</v>
      </c>
      <c r="D534" s="59">
        <v>225464</v>
      </c>
      <c r="E534" s="59">
        <v>13527.84</v>
      </c>
      <c r="F534" s="60">
        <v>1.872868968166378E-5</v>
      </c>
    </row>
    <row r="535" spans="1:6" x14ac:dyDescent="0.2">
      <c r="A535" s="46" t="s">
        <v>98</v>
      </c>
      <c r="B535" s="46" t="s">
        <v>540</v>
      </c>
      <c r="C535" s="52">
        <v>15</v>
      </c>
      <c r="D535" s="59">
        <v>854153.67</v>
      </c>
      <c r="E535" s="59">
        <v>51249.22</v>
      </c>
      <c r="F535" s="60">
        <v>7.0952253856293172E-5</v>
      </c>
    </row>
    <row r="536" spans="1:6" x14ac:dyDescent="0.2">
      <c r="A536" s="46" t="s">
        <v>98</v>
      </c>
      <c r="B536" s="46" t="s">
        <v>152</v>
      </c>
      <c r="C536" s="52">
        <v>24</v>
      </c>
      <c r="D536" s="59">
        <v>715309.13</v>
      </c>
      <c r="E536" s="59">
        <v>42918.54</v>
      </c>
      <c r="F536" s="60">
        <v>5.9418799841665352E-5</v>
      </c>
    </row>
    <row r="537" spans="1:6" x14ac:dyDescent="0.2">
      <c r="A537" s="46" t="s">
        <v>98</v>
      </c>
      <c r="B537" s="46" t="s">
        <v>45</v>
      </c>
      <c r="C537" s="52">
        <v>401</v>
      </c>
      <c r="D537" s="59">
        <v>13610065.33</v>
      </c>
      <c r="E537" s="59">
        <v>816670.96</v>
      </c>
      <c r="F537" s="60">
        <v>1.1306444326563926E-3</v>
      </c>
    </row>
    <row r="538" spans="1:6" x14ac:dyDescent="0.2">
      <c r="A538" s="46" t="s">
        <v>99</v>
      </c>
      <c r="B538" s="46" t="s">
        <v>541</v>
      </c>
      <c r="C538" s="52">
        <v>389</v>
      </c>
      <c r="D538" s="59">
        <v>35294745.119999997</v>
      </c>
      <c r="E538" s="59">
        <v>2109120.13</v>
      </c>
      <c r="F538" s="60">
        <v>2.9199825261180179E-3</v>
      </c>
    </row>
    <row r="539" spans="1:6" x14ac:dyDescent="0.2">
      <c r="A539" s="46" t="s">
        <v>99</v>
      </c>
      <c r="B539" s="46" t="s">
        <v>542</v>
      </c>
      <c r="C539" s="52">
        <v>55</v>
      </c>
      <c r="D539" s="59">
        <v>2717188.31</v>
      </c>
      <c r="E539" s="59">
        <v>162192.69</v>
      </c>
      <c r="F539" s="60">
        <v>2.2454852804618418E-4</v>
      </c>
    </row>
    <row r="540" spans="1:6" x14ac:dyDescent="0.2">
      <c r="A540" s="46" t="s">
        <v>99</v>
      </c>
      <c r="B540" s="46" t="s">
        <v>543</v>
      </c>
      <c r="C540" s="52">
        <v>40</v>
      </c>
      <c r="D540" s="59">
        <v>1450171.19</v>
      </c>
      <c r="E540" s="59">
        <v>87010.27</v>
      </c>
      <c r="F540" s="60">
        <v>1.204618287877281E-4</v>
      </c>
    </row>
    <row r="541" spans="1:6" x14ac:dyDescent="0.2">
      <c r="A541" s="46" t="s">
        <v>99</v>
      </c>
      <c r="B541" s="46" t="s">
        <v>544</v>
      </c>
      <c r="C541" s="52">
        <v>38</v>
      </c>
      <c r="D541" s="59">
        <v>845202.8</v>
      </c>
      <c r="E541" s="59">
        <v>50712.160000000003</v>
      </c>
      <c r="F541" s="60">
        <v>7.0208718296999574E-5</v>
      </c>
    </row>
    <row r="542" spans="1:6" x14ac:dyDescent="0.2">
      <c r="A542" s="46" t="s">
        <v>99</v>
      </c>
      <c r="B542" s="46" t="s">
        <v>545</v>
      </c>
      <c r="C542" s="52">
        <v>38</v>
      </c>
      <c r="D542" s="59">
        <v>563178.71</v>
      </c>
      <c r="E542" s="59">
        <v>33779.56</v>
      </c>
      <c r="F542" s="60">
        <v>4.6766290614254936E-5</v>
      </c>
    </row>
    <row r="543" spans="1:6" x14ac:dyDescent="0.2">
      <c r="A543" s="46" t="s">
        <v>99</v>
      </c>
      <c r="B543" s="46" t="s">
        <v>546</v>
      </c>
      <c r="C543" s="52">
        <v>32</v>
      </c>
      <c r="D543" s="59">
        <v>1152940.08</v>
      </c>
      <c r="E543" s="59">
        <v>69176.41</v>
      </c>
      <c r="F543" s="60">
        <v>9.577164692822677E-5</v>
      </c>
    </row>
    <row r="544" spans="1:6" x14ac:dyDescent="0.2">
      <c r="A544" s="46" t="s">
        <v>99</v>
      </c>
      <c r="B544" s="46" t="s">
        <v>547</v>
      </c>
      <c r="C544" s="52">
        <v>34</v>
      </c>
      <c r="D544" s="59">
        <v>1518390.24</v>
      </c>
      <c r="E544" s="59">
        <v>91103.41</v>
      </c>
      <c r="F544" s="60">
        <v>1.2612859812293647E-4</v>
      </c>
    </row>
    <row r="545" spans="1:6" x14ac:dyDescent="0.2">
      <c r="A545" s="46" t="s">
        <v>99</v>
      </c>
      <c r="B545" s="46" t="s">
        <v>548</v>
      </c>
      <c r="C545" s="52">
        <v>21</v>
      </c>
      <c r="D545" s="59">
        <v>664406.46</v>
      </c>
      <c r="E545" s="59">
        <v>39864.39</v>
      </c>
      <c r="F545" s="60">
        <v>5.5190465710624963E-5</v>
      </c>
    </row>
    <row r="546" spans="1:6" x14ac:dyDescent="0.2">
      <c r="A546" s="46" t="s">
        <v>99</v>
      </c>
      <c r="B546" s="46" t="s">
        <v>549</v>
      </c>
      <c r="C546" s="52">
        <v>17</v>
      </c>
      <c r="D546" s="59">
        <v>624395.17000000004</v>
      </c>
      <c r="E546" s="59">
        <v>37463.71</v>
      </c>
      <c r="F546" s="60">
        <v>5.1866831579457192E-5</v>
      </c>
    </row>
    <row r="547" spans="1:6" x14ac:dyDescent="0.2">
      <c r="A547" s="46" t="s">
        <v>99</v>
      </c>
      <c r="B547" s="46" t="s">
        <v>550</v>
      </c>
      <c r="C547" s="52">
        <v>13</v>
      </c>
      <c r="D547" s="59">
        <v>116043.08</v>
      </c>
      <c r="E547" s="59">
        <v>6962.58</v>
      </c>
      <c r="F547" s="60">
        <v>9.639380729204264E-6</v>
      </c>
    </row>
    <row r="548" spans="1:6" x14ac:dyDescent="0.2">
      <c r="A548" s="46" t="s">
        <v>99</v>
      </c>
      <c r="B548" s="46" t="s">
        <v>551</v>
      </c>
      <c r="C548" s="52">
        <v>19</v>
      </c>
      <c r="D548" s="59">
        <v>249746.29</v>
      </c>
      <c r="E548" s="59">
        <v>14984.77</v>
      </c>
      <c r="F548" s="60">
        <v>2.0745744130704161E-5</v>
      </c>
    </row>
    <row r="549" spans="1:6" x14ac:dyDescent="0.2">
      <c r="A549" s="46" t="s">
        <v>99</v>
      </c>
      <c r="B549" s="46" t="s">
        <v>552</v>
      </c>
      <c r="C549" s="52">
        <v>14</v>
      </c>
      <c r="D549" s="59">
        <v>168973</v>
      </c>
      <c r="E549" s="59">
        <v>10138.379999999999</v>
      </c>
      <c r="F549" s="60">
        <v>1.403613384655543E-5</v>
      </c>
    </row>
    <row r="550" spans="1:6" x14ac:dyDescent="0.2">
      <c r="A550" s="46" t="s">
        <v>99</v>
      </c>
      <c r="B550" s="46" t="s">
        <v>152</v>
      </c>
      <c r="C550" s="52">
        <v>46</v>
      </c>
      <c r="D550" s="59">
        <v>809364.2</v>
      </c>
      <c r="E550" s="59">
        <v>48561.86</v>
      </c>
      <c r="F550" s="60">
        <v>6.7231724081922981E-5</v>
      </c>
    </row>
    <row r="551" spans="1:6" x14ac:dyDescent="0.2">
      <c r="A551" s="46" t="s">
        <v>99</v>
      </c>
      <c r="B551" s="46" t="s">
        <v>45</v>
      </c>
      <c r="C551" s="52">
        <v>756</v>
      </c>
      <c r="D551" s="59">
        <v>46174744.659999996</v>
      </c>
      <c r="E551" s="59">
        <v>2761070.32</v>
      </c>
      <c r="F551" s="60">
        <v>3.8225784169928171E-3</v>
      </c>
    </row>
    <row r="552" spans="1:6" x14ac:dyDescent="0.2">
      <c r="A552" s="46" t="s">
        <v>100</v>
      </c>
      <c r="B552" s="46" t="s">
        <v>98</v>
      </c>
      <c r="C552" s="52">
        <v>342</v>
      </c>
      <c r="D552" s="59">
        <v>39959007.990000002</v>
      </c>
      <c r="E552" s="59">
        <v>2388879.3599999999</v>
      </c>
      <c r="F552" s="60">
        <v>3.3072966726670019E-3</v>
      </c>
    </row>
    <row r="553" spans="1:6" x14ac:dyDescent="0.2">
      <c r="A553" s="46" t="s">
        <v>100</v>
      </c>
      <c r="B553" s="46" t="s">
        <v>553</v>
      </c>
      <c r="C553" s="52">
        <v>350</v>
      </c>
      <c r="D553" s="59">
        <v>45257410.600000001</v>
      </c>
      <c r="E553" s="59">
        <v>2721676.81</v>
      </c>
      <c r="F553" s="60">
        <v>3.7680398635902401E-3</v>
      </c>
    </row>
    <row r="554" spans="1:6" x14ac:dyDescent="0.2">
      <c r="A554" s="46" t="s">
        <v>100</v>
      </c>
      <c r="B554" s="46" t="s">
        <v>554</v>
      </c>
      <c r="C554" s="52">
        <v>108</v>
      </c>
      <c r="D554" s="59">
        <v>2672556.7599999998</v>
      </c>
      <c r="E554" s="59">
        <v>160351.19</v>
      </c>
      <c r="F554" s="60">
        <v>2.2199905362537615E-4</v>
      </c>
    </row>
    <row r="555" spans="1:6" x14ac:dyDescent="0.2">
      <c r="A555" s="46" t="s">
        <v>100</v>
      </c>
      <c r="B555" s="46" t="s">
        <v>555</v>
      </c>
      <c r="C555" s="52">
        <v>92</v>
      </c>
      <c r="D555" s="59">
        <v>5677962.8300000001</v>
      </c>
      <c r="E555" s="59">
        <v>340677.78</v>
      </c>
      <c r="F555" s="60">
        <v>4.7165315549696951E-4</v>
      </c>
    </row>
    <row r="556" spans="1:6" x14ac:dyDescent="0.2">
      <c r="A556" s="46" t="s">
        <v>100</v>
      </c>
      <c r="B556" s="46" t="s">
        <v>556</v>
      </c>
      <c r="C556" s="52">
        <v>55</v>
      </c>
      <c r="D556" s="59">
        <v>943269.46</v>
      </c>
      <c r="E556" s="59">
        <v>56568.58</v>
      </c>
      <c r="F556" s="60">
        <v>7.8316669960050694E-5</v>
      </c>
    </row>
    <row r="557" spans="1:6" x14ac:dyDescent="0.2">
      <c r="A557" s="46" t="s">
        <v>100</v>
      </c>
      <c r="B557" s="46" t="s">
        <v>557</v>
      </c>
      <c r="C557" s="52">
        <v>21</v>
      </c>
      <c r="D557" s="59">
        <v>3142159.66</v>
      </c>
      <c r="E557" s="59">
        <v>188529.58</v>
      </c>
      <c r="F557" s="60">
        <v>2.6101077478994471E-4</v>
      </c>
    </row>
    <row r="558" spans="1:6" x14ac:dyDescent="0.2">
      <c r="A558" s="46" t="s">
        <v>100</v>
      </c>
      <c r="B558" s="46" t="s">
        <v>152</v>
      </c>
      <c r="C558" s="52">
        <v>84</v>
      </c>
      <c r="D558" s="59">
        <v>2410074.87</v>
      </c>
      <c r="E558" s="59">
        <v>144604.5</v>
      </c>
      <c r="F558" s="60">
        <v>2.001984653183472E-4</v>
      </c>
    </row>
    <row r="559" spans="1:6" x14ac:dyDescent="0.2">
      <c r="A559" s="46" t="s">
        <v>100</v>
      </c>
      <c r="B559" s="46" t="s">
        <v>45</v>
      </c>
      <c r="C559" s="52">
        <v>1052</v>
      </c>
      <c r="D559" s="59">
        <v>100062442.17</v>
      </c>
      <c r="E559" s="59">
        <v>6001287.7999999998</v>
      </c>
      <c r="F559" s="60">
        <v>8.3085146554479298E-3</v>
      </c>
    </row>
    <row r="560" spans="1:6" x14ac:dyDescent="0.2">
      <c r="A560" s="46" t="s">
        <v>101</v>
      </c>
      <c r="B560" s="46" t="s">
        <v>558</v>
      </c>
      <c r="C560" s="52">
        <v>3831</v>
      </c>
      <c r="D560" s="59">
        <v>875794585.20000005</v>
      </c>
      <c r="E560" s="59">
        <v>52464191.18</v>
      </c>
      <c r="F560" s="60">
        <v>7.2634327136460952E-2</v>
      </c>
    </row>
    <row r="561" spans="1:6" x14ac:dyDescent="0.2">
      <c r="A561" s="46" t="s">
        <v>101</v>
      </c>
      <c r="B561" s="46" t="s">
        <v>107</v>
      </c>
      <c r="C561" s="52">
        <v>956</v>
      </c>
      <c r="D561" s="59">
        <v>122801459.23</v>
      </c>
      <c r="E561" s="59">
        <v>7364090.4000000004</v>
      </c>
      <c r="F561" s="60">
        <v>1.019525392740595E-2</v>
      </c>
    </row>
    <row r="562" spans="1:6" x14ac:dyDescent="0.2">
      <c r="A562" s="46" t="s">
        <v>101</v>
      </c>
      <c r="B562" s="46" t="s">
        <v>559</v>
      </c>
      <c r="C562" s="52">
        <v>272</v>
      </c>
      <c r="D562" s="59">
        <v>47650057.299999997</v>
      </c>
      <c r="E562" s="59">
        <v>2852625.32</v>
      </c>
      <c r="F562" s="60">
        <v>3.9493322212812119E-3</v>
      </c>
    </row>
    <row r="563" spans="1:6" x14ac:dyDescent="0.2">
      <c r="A563" s="46" t="s">
        <v>101</v>
      </c>
      <c r="B563" s="46" t="s">
        <v>560</v>
      </c>
      <c r="C563" s="52">
        <v>194</v>
      </c>
      <c r="D563" s="59">
        <v>14205645.220000001</v>
      </c>
      <c r="E563" s="59">
        <v>849879.63</v>
      </c>
      <c r="F563" s="60">
        <v>1.1766203515888147E-3</v>
      </c>
    </row>
    <row r="564" spans="1:6" x14ac:dyDescent="0.2">
      <c r="A564" s="46" t="s">
        <v>101</v>
      </c>
      <c r="B564" s="46" t="s">
        <v>561</v>
      </c>
      <c r="C564" s="52">
        <v>110</v>
      </c>
      <c r="D564" s="59">
        <v>4481029.7699999996</v>
      </c>
      <c r="E564" s="59">
        <v>268861.78999999998</v>
      </c>
      <c r="F564" s="60">
        <v>3.7222712806823954E-4</v>
      </c>
    </row>
    <row r="565" spans="1:6" x14ac:dyDescent="0.2">
      <c r="A565" s="46" t="s">
        <v>101</v>
      </c>
      <c r="B565" s="46" t="s">
        <v>562</v>
      </c>
      <c r="C565" s="52">
        <v>99</v>
      </c>
      <c r="D565" s="59">
        <v>4844309.88</v>
      </c>
      <c r="E565" s="59">
        <v>290658.59000000003</v>
      </c>
      <c r="F565" s="60">
        <v>4.0240382318388918E-4</v>
      </c>
    </row>
    <row r="566" spans="1:6" x14ac:dyDescent="0.2">
      <c r="A566" s="46" t="s">
        <v>101</v>
      </c>
      <c r="B566" s="46" t="s">
        <v>563</v>
      </c>
      <c r="C566" s="52">
        <v>91</v>
      </c>
      <c r="D566" s="59">
        <v>3411145.76</v>
      </c>
      <c r="E566" s="59">
        <v>204668.75</v>
      </c>
      <c r="F566" s="60">
        <v>2.8335473411010358E-4</v>
      </c>
    </row>
    <row r="567" spans="1:6" x14ac:dyDescent="0.2">
      <c r="A567" s="46" t="s">
        <v>101</v>
      </c>
      <c r="B567" s="46" t="s">
        <v>564</v>
      </c>
      <c r="C567" s="52">
        <v>92</v>
      </c>
      <c r="D567" s="59">
        <v>2038638.52</v>
      </c>
      <c r="E567" s="59">
        <v>122318.31</v>
      </c>
      <c r="F567" s="60">
        <v>1.6934423162718893E-4</v>
      </c>
    </row>
    <row r="568" spans="1:6" x14ac:dyDescent="0.2">
      <c r="A568" s="46" t="s">
        <v>101</v>
      </c>
      <c r="B568" s="46" t="s">
        <v>565</v>
      </c>
      <c r="C568" s="52">
        <v>68</v>
      </c>
      <c r="D568" s="59">
        <v>2967519.42</v>
      </c>
      <c r="E568" s="59">
        <v>178051.17</v>
      </c>
      <c r="F568" s="60">
        <v>2.4650388461034165E-4</v>
      </c>
    </row>
    <row r="569" spans="1:6" x14ac:dyDescent="0.2">
      <c r="A569" s="46" t="s">
        <v>101</v>
      </c>
      <c r="B569" s="46" t="s">
        <v>566</v>
      </c>
      <c r="C569" s="52">
        <v>81</v>
      </c>
      <c r="D569" s="59">
        <v>6309549.71</v>
      </c>
      <c r="E569" s="59">
        <v>378572.99</v>
      </c>
      <c r="F569" s="60">
        <v>5.2411737953506293E-4</v>
      </c>
    </row>
    <row r="570" spans="1:6" x14ac:dyDescent="0.2">
      <c r="A570" s="46" t="s">
        <v>101</v>
      </c>
      <c r="B570" s="46" t="s">
        <v>567</v>
      </c>
      <c r="C570" s="52">
        <v>66</v>
      </c>
      <c r="D570" s="59">
        <v>2791450.27</v>
      </c>
      <c r="E570" s="59">
        <v>167487.01999999999</v>
      </c>
      <c r="F570" s="60">
        <v>2.318782912339749E-4</v>
      </c>
    </row>
    <row r="571" spans="1:6" x14ac:dyDescent="0.2">
      <c r="A571" s="46" t="s">
        <v>101</v>
      </c>
      <c r="B571" s="46" t="s">
        <v>568</v>
      </c>
      <c r="C571" s="52">
        <v>54</v>
      </c>
      <c r="D571" s="59">
        <v>3646381.47</v>
      </c>
      <c r="E571" s="59">
        <v>218782.91</v>
      </c>
      <c r="F571" s="60">
        <v>3.0289515761876067E-4</v>
      </c>
    </row>
    <row r="572" spans="1:6" x14ac:dyDescent="0.2">
      <c r="A572" s="46" t="s">
        <v>101</v>
      </c>
      <c r="B572" s="46" t="s">
        <v>569</v>
      </c>
      <c r="C572" s="52">
        <v>49</v>
      </c>
      <c r="D572" s="59">
        <v>1838676.4</v>
      </c>
      <c r="E572" s="59">
        <v>110320.58</v>
      </c>
      <c r="F572" s="60">
        <v>1.5273391083285754E-4</v>
      </c>
    </row>
    <row r="573" spans="1:6" x14ac:dyDescent="0.2">
      <c r="A573" s="46" t="s">
        <v>101</v>
      </c>
      <c r="B573" s="46" t="s">
        <v>570</v>
      </c>
      <c r="C573" s="52">
        <v>43</v>
      </c>
      <c r="D573" s="59">
        <v>1011935.97</v>
      </c>
      <c r="E573" s="59">
        <v>60716.160000000003</v>
      </c>
      <c r="F573" s="60">
        <v>8.4058809041372986E-5</v>
      </c>
    </row>
    <row r="574" spans="1:6" x14ac:dyDescent="0.2">
      <c r="A574" s="46" t="s">
        <v>101</v>
      </c>
      <c r="B574" s="46" t="s">
        <v>571</v>
      </c>
      <c r="C574" s="52">
        <v>36</v>
      </c>
      <c r="D574" s="59">
        <v>1172432.6200000001</v>
      </c>
      <c r="E574" s="59">
        <v>70345.960000000006</v>
      </c>
      <c r="F574" s="60">
        <v>9.7390836615360106E-5</v>
      </c>
    </row>
    <row r="575" spans="1:6" x14ac:dyDescent="0.2">
      <c r="A575" s="46" t="s">
        <v>101</v>
      </c>
      <c r="B575" s="46" t="s">
        <v>152</v>
      </c>
      <c r="C575" s="52">
        <v>69</v>
      </c>
      <c r="D575" s="59">
        <v>1042864.03</v>
      </c>
      <c r="E575" s="59">
        <v>62571.85</v>
      </c>
      <c r="F575" s="60">
        <v>8.6627928882779053E-5</v>
      </c>
    </row>
    <row r="576" spans="1:6" x14ac:dyDescent="0.2">
      <c r="A576" s="46" t="s">
        <v>101</v>
      </c>
      <c r="B576" s="46" t="s">
        <v>45</v>
      </c>
      <c r="C576" s="52">
        <v>6111</v>
      </c>
      <c r="D576" s="59">
        <v>1096007680.77</v>
      </c>
      <c r="E576" s="59">
        <v>65664142.609999999</v>
      </c>
      <c r="F576" s="60">
        <v>9.0909069752096852E-2</v>
      </c>
    </row>
    <row r="577" spans="1:6" x14ac:dyDescent="0.2">
      <c r="A577" s="46" t="s">
        <v>102</v>
      </c>
      <c r="B577" s="46" t="s">
        <v>572</v>
      </c>
      <c r="C577" s="52">
        <v>10</v>
      </c>
      <c r="D577" s="59">
        <v>262947.53000000003</v>
      </c>
      <c r="E577" s="59">
        <v>15776.85</v>
      </c>
      <c r="F577" s="60">
        <v>2.1842343478645315E-5</v>
      </c>
    </row>
    <row r="578" spans="1:6" x14ac:dyDescent="0.2">
      <c r="A578" s="46" t="s">
        <v>102</v>
      </c>
      <c r="B578" s="46" t="s">
        <v>573</v>
      </c>
      <c r="C578" s="52">
        <v>115</v>
      </c>
      <c r="D578" s="59">
        <v>3740467.95</v>
      </c>
      <c r="E578" s="59">
        <v>224172.75</v>
      </c>
      <c r="F578" s="60">
        <v>3.1035715013152091E-4</v>
      </c>
    </row>
    <row r="579" spans="1:6" x14ac:dyDescent="0.2">
      <c r="A579" s="46" t="s">
        <v>102</v>
      </c>
      <c r="B579" s="46" t="s">
        <v>134</v>
      </c>
      <c r="C579" s="52">
        <v>95</v>
      </c>
      <c r="D579" s="59">
        <v>3503092.01</v>
      </c>
      <c r="E579" s="59">
        <v>210945.49</v>
      </c>
      <c r="F579" s="60">
        <v>2.9204460002162281E-4</v>
      </c>
    </row>
    <row r="580" spans="1:6" x14ac:dyDescent="0.2">
      <c r="A580" s="46" t="s">
        <v>102</v>
      </c>
      <c r="B580" s="46" t="s">
        <v>574</v>
      </c>
      <c r="C580" s="52">
        <v>44</v>
      </c>
      <c r="D580" s="59">
        <v>1276195.71</v>
      </c>
      <c r="E580" s="59">
        <v>76571.75</v>
      </c>
      <c r="F580" s="60">
        <v>1.060101645297356E-4</v>
      </c>
    </row>
    <row r="581" spans="1:6" x14ac:dyDescent="0.2">
      <c r="A581" s="46" t="s">
        <v>102</v>
      </c>
      <c r="B581" s="46" t="s">
        <v>575</v>
      </c>
      <c r="C581" s="52">
        <v>20</v>
      </c>
      <c r="D581" s="59">
        <v>453687.56</v>
      </c>
      <c r="E581" s="59">
        <v>27221.25</v>
      </c>
      <c r="F581" s="60">
        <v>3.7686603626077052E-5</v>
      </c>
    </row>
    <row r="582" spans="1:6" x14ac:dyDescent="0.2">
      <c r="A582" s="46" t="s">
        <v>102</v>
      </c>
      <c r="B582" s="46" t="s">
        <v>576</v>
      </c>
      <c r="C582" s="52">
        <v>15</v>
      </c>
      <c r="D582" s="59">
        <v>354009.57</v>
      </c>
      <c r="E582" s="59">
        <v>21240.58</v>
      </c>
      <c r="F582" s="60">
        <v>2.9406633392955126E-5</v>
      </c>
    </row>
    <row r="583" spans="1:6" x14ac:dyDescent="0.2">
      <c r="A583" s="46" t="s">
        <v>102</v>
      </c>
      <c r="B583" s="46" t="s">
        <v>152</v>
      </c>
      <c r="C583" s="52">
        <v>17</v>
      </c>
      <c r="D583" s="59">
        <v>364117.87</v>
      </c>
      <c r="E583" s="59">
        <v>21847.08</v>
      </c>
      <c r="F583" s="60">
        <v>3.0246305527747458E-5</v>
      </c>
    </row>
    <row r="584" spans="1:6" x14ac:dyDescent="0.2">
      <c r="A584" s="46" t="s">
        <v>102</v>
      </c>
      <c r="B584" s="46" t="s">
        <v>45</v>
      </c>
      <c r="C584" s="52">
        <v>316</v>
      </c>
      <c r="D584" s="59">
        <v>9954518.1999999993</v>
      </c>
      <c r="E584" s="59">
        <v>597775.75</v>
      </c>
      <c r="F584" s="60">
        <v>8.275938007083043E-4</v>
      </c>
    </row>
    <row r="585" spans="1:6" x14ac:dyDescent="0.2">
      <c r="A585" s="46" t="s">
        <v>103</v>
      </c>
      <c r="B585" s="46" t="s">
        <v>577</v>
      </c>
      <c r="C585" s="52">
        <v>234</v>
      </c>
      <c r="D585" s="59">
        <v>14861740.130000001</v>
      </c>
      <c r="E585" s="59">
        <v>890257.93</v>
      </c>
      <c r="F585" s="60">
        <v>1.2325223027187162E-3</v>
      </c>
    </row>
    <row r="586" spans="1:6" x14ac:dyDescent="0.2">
      <c r="A586" s="46" t="s">
        <v>103</v>
      </c>
      <c r="B586" s="46" t="s">
        <v>578</v>
      </c>
      <c r="C586" s="52">
        <v>13</v>
      </c>
      <c r="D586" s="59">
        <v>98343.5</v>
      </c>
      <c r="E586" s="59">
        <v>5900.61</v>
      </c>
      <c r="F586" s="60">
        <v>8.1691307424187538E-6</v>
      </c>
    </row>
    <row r="587" spans="1:6" x14ac:dyDescent="0.2">
      <c r="A587" s="46" t="s">
        <v>103</v>
      </c>
      <c r="B587" s="46" t="s">
        <v>579</v>
      </c>
      <c r="C587" s="52">
        <v>28</v>
      </c>
      <c r="D587" s="59">
        <v>144982.49</v>
      </c>
      <c r="E587" s="59">
        <v>8698.9500000000007</v>
      </c>
      <c r="F587" s="60">
        <v>1.204330736513066E-5</v>
      </c>
    </row>
    <row r="588" spans="1:6" x14ac:dyDescent="0.2">
      <c r="A588" s="46" t="s">
        <v>103</v>
      </c>
      <c r="B588" s="46" t="s">
        <v>103</v>
      </c>
      <c r="C588" s="52">
        <v>19</v>
      </c>
      <c r="D588" s="59">
        <v>445205.55</v>
      </c>
      <c r="E588" s="59">
        <v>26712.33</v>
      </c>
      <c r="F588" s="60">
        <v>3.6982026638709352E-5</v>
      </c>
    </row>
    <row r="589" spans="1:6" x14ac:dyDescent="0.2">
      <c r="A589" s="46" t="s">
        <v>103</v>
      </c>
      <c r="B589" s="46" t="s">
        <v>45</v>
      </c>
      <c r="C589" s="52">
        <v>298</v>
      </c>
      <c r="D589" s="59">
        <v>15567596.67</v>
      </c>
      <c r="E589" s="59">
        <v>932609.32</v>
      </c>
      <c r="F589" s="60">
        <v>1.2911559087413417E-3</v>
      </c>
    </row>
    <row r="590" spans="1:6" x14ac:dyDescent="0.2">
      <c r="A590" s="46" t="s">
        <v>104</v>
      </c>
      <c r="B590" s="46" t="s">
        <v>580</v>
      </c>
      <c r="C590" s="52">
        <v>161</v>
      </c>
      <c r="D590" s="59">
        <v>9133195.1199999992</v>
      </c>
      <c r="E590" s="59">
        <v>562160.76</v>
      </c>
      <c r="F590" s="60">
        <v>7.7828643931686576E-4</v>
      </c>
    </row>
    <row r="591" spans="1:6" x14ac:dyDescent="0.2">
      <c r="A591" s="46" t="s">
        <v>104</v>
      </c>
      <c r="B591" s="46" t="s">
        <v>581</v>
      </c>
      <c r="C591" s="52">
        <v>75</v>
      </c>
      <c r="D591" s="59">
        <v>5876585.6500000004</v>
      </c>
      <c r="E591" s="59">
        <v>346851.35</v>
      </c>
      <c r="F591" s="60">
        <v>4.8020018715597997E-4</v>
      </c>
    </row>
    <row r="592" spans="1:6" x14ac:dyDescent="0.2">
      <c r="A592" s="46" t="s">
        <v>104</v>
      </c>
      <c r="B592" s="46" t="s">
        <v>582</v>
      </c>
      <c r="C592" s="52">
        <v>64</v>
      </c>
      <c r="D592" s="59">
        <v>2705697.34</v>
      </c>
      <c r="E592" s="59">
        <v>162340.85</v>
      </c>
      <c r="F592" s="60">
        <v>2.2475364894229439E-4</v>
      </c>
    </row>
    <row r="593" spans="1:6" x14ac:dyDescent="0.2">
      <c r="A593" s="46" t="s">
        <v>104</v>
      </c>
      <c r="B593" s="46" t="s">
        <v>583</v>
      </c>
      <c r="C593" s="52">
        <v>52</v>
      </c>
      <c r="D593" s="59">
        <v>2534062.2400000002</v>
      </c>
      <c r="E593" s="59">
        <v>152043.74</v>
      </c>
      <c r="F593" s="60">
        <v>2.1049776050718891E-4</v>
      </c>
    </row>
    <row r="594" spans="1:6" x14ac:dyDescent="0.2">
      <c r="A594" s="46" t="s">
        <v>104</v>
      </c>
      <c r="B594" s="46" t="s">
        <v>584</v>
      </c>
      <c r="C594" s="52">
        <v>57</v>
      </c>
      <c r="D594" s="59">
        <v>2936908.13</v>
      </c>
      <c r="E594" s="59">
        <v>176214.48</v>
      </c>
      <c r="F594" s="60">
        <v>2.4396106941948964E-4</v>
      </c>
    </row>
    <row r="595" spans="1:6" x14ac:dyDescent="0.2">
      <c r="A595" s="46" t="s">
        <v>104</v>
      </c>
      <c r="B595" s="46" t="s">
        <v>585</v>
      </c>
      <c r="C595" s="52">
        <v>19</v>
      </c>
      <c r="D595" s="59">
        <v>933807</v>
      </c>
      <c r="E595" s="59">
        <v>56028.42</v>
      </c>
      <c r="F595" s="60">
        <v>7.7568842589350885E-5</v>
      </c>
    </row>
    <row r="596" spans="1:6" x14ac:dyDescent="0.2">
      <c r="A596" s="46" t="s">
        <v>104</v>
      </c>
      <c r="B596" s="46" t="s">
        <v>586</v>
      </c>
      <c r="C596" s="52">
        <v>17</v>
      </c>
      <c r="D596" s="59">
        <v>563307</v>
      </c>
      <c r="E596" s="59">
        <v>33798.42</v>
      </c>
      <c r="F596" s="60">
        <v>4.67924014410681E-5</v>
      </c>
    </row>
    <row r="597" spans="1:6" x14ac:dyDescent="0.2">
      <c r="A597" s="46" t="s">
        <v>104</v>
      </c>
      <c r="B597" s="46" t="s">
        <v>587</v>
      </c>
      <c r="C597" s="52">
        <v>23</v>
      </c>
      <c r="D597" s="59">
        <v>401882.64</v>
      </c>
      <c r="E597" s="59">
        <v>24112.959999999999</v>
      </c>
      <c r="F597" s="60">
        <v>3.3383315085510433E-5</v>
      </c>
    </row>
    <row r="598" spans="1:6" x14ac:dyDescent="0.2">
      <c r="A598" s="46" t="s">
        <v>104</v>
      </c>
      <c r="B598" s="46" t="s">
        <v>45</v>
      </c>
      <c r="C598" s="52">
        <v>472</v>
      </c>
      <c r="D598" s="59">
        <v>25099883.5</v>
      </c>
      <c r="E598" s="59">
        <v>1514417.28</v>
      </c>
      <c r="F598" s="60">
        <v>2.0966430180774853E-3</v>
      </c>
    </row>
    <row r="599" spans="1:6" x14ac:dyDescent="0.2">
      <c r="A599" s="46" t="s">
        <v>105</v>
      </c>
      <c r="B599" s="46" t="s">
        <v>588</v>
      </c>
      <c r="C599" s="52">
        <v>346</v>
      </c>
      <c r="D599" s="59">
        <v>26089030.27</v>
      </c>
      <c r="E599" s="59">
        <v>1565287.39</v>
      </c>
      <c r="F599" s="60">
        <v>2.1670704110879069E-3</v>
      </c>
    </row>
    <row r="600" spans="1:6" x14ac:dyDescent="0.2">
      <c r="A600" s="46" t="s">
        <v>105</v>
      </c>
      <c r="B600" s="46" t="s">
        <v>589</v>
      </c>
      <c r="C600" s="52">
        <v>63</v>
      </c>
      <c r="D600" s="59">
        <v>4687947.07</v>
      </c>
      <c r="E600" s="59">
        <v>281276.82</v>
      </c>
      <c r="F600" s="60">
        <v>3.8941518205605626E-4</v>
      </c>
    </row>
    <row r="601" spans="1:6" x14ac:dyDescent="0.2">
      <c r="A601" s="46" t="s">
        <v>105</v>
      </c>
      <c r="B601" s="46" t="s">
        <v>590</v>
      </c>
      <c r="C601" s="52">
        <v>25</v>
      </c>
      <c r="D601" s="59">
        <v>594325.48</v>
      </c>
      <c r="E601" s="59">
        <v>35659.53</v>
      </c>
      <c r="F601" s="60">
        <v>4.936902503015855E-5</v>
      </c>
    </row>
    <row r="602" spans="1:6" x14ac:dyDescent="0.2">
      <c r="A602" s="46" t="s">
        <v>105</v>
      </c>
      <c r="B602" s="46" t="s">
        <v>152</v>
      </c>
      <c r="C602" s="52">
        <v>140</v>
      </c>
      <c r="D602" s="59">
        <v>4451560.92</v>
      </c>
      <c r="E602" s="59">
        <v>267093.65000000002</v>
      </c>
      <c r="F602" s="60">
        <v>3.6977921728767617E-4</v>
      </c>
    </row>
    <row r="603" spans="1:6" x14ac:dyDescent="0.2">
      <c r="A603" s="46" t="s">
        <v>105</v>
      </c>
      <c r="B603" s="46" t="s">
        <v>45</v>
      </c>
      <c r="C603" s="52">
        <v>574</v>
      </c>
      <c r="D603" s="59">
        <v>35822863.740000002</v>
      </c>
      <c r="E603" s="59">
        <v>2149317.39</v>
      </c>
      <c r="F603" s="60">
        <v>2.9756338354617979E-3</v>
      </c>
    </row>
    <row r="604" spans="1:6" x14ac:dyDescent="0.2">
      <c r="A604" s="46" t="s">
        <v>106</v>
      </c>
      <c r="B604" s="46" t="s">
        <v>591</v>
      </c>
      <c r="C604" s="52">
        <v>508</v>
      </c>
      <c r="D604" s="59">
        <v>55258567.460000001</v>
      </c>
      <c r="E604" s="59">
        <v>3309225.63</v>
      </c>
      <c r="F604" s="60">
        <v>4.5814749369358539E-3</v>
      </c>
    </row>
    <row r="605" spans="1:6" x14ac:dyDescent="0.2">
      <c r="A605" s="46" t="s">
        <v>106</v>
      </c>
      <c r="B605" s="46" t="s">
        <v>592</v>
      </c>
      <c r="C605" s="52">
        <v>11</v>
      </c>
      <c r="D605" s="59">
        <v>3639</v>
      </c>
      <c r="E605" s="59">
        <v>218.34</v>
      </c>
      <c r="F605" s="60">
        <v>3.0228196852523907E-7</v>
      </c>
    </row>
    <row r="606" spans="1:6" x14ac:dyDescent="0.2">
      <c r="A606" s="46" t="s">
        <v>106</v>
      </c>
      <c r="B606" s="46" t="s">
        <v>593</v>
      </c>
      <c r="C606" s="52">
        <v>93</v>
      </c>
      <c r="D606" s="59">
        <v>2442826.44</v>
      </c>
      <c r="E606" s="59">
        <v>146569.57999999999</v>
      </c>
      <c r="F606" s="60">
        <v>2.029190307241802E-4</v>
      </c>
    </row>
    <row r="607" spans="1:6" x14ac:dyDescent="0.2">
      <c r="A607" s="46" t="s">
        <v>106</v>
      </c>
      <c r="B607" s="46" t="s">
        <v>80</v>
      </c>
      <c r="C607" s="52">
        <v>25</v>
      </c>
      <c r="D607" s="59">
        <v>707339.76</v>
      </c>
      <c r="E607" s="59">
        <v>42440.38</v>
      </c>
      <c r="F607" s="60">
        <v>5.8756808699089422E-5</v>
      </c>
    </row>
    <row r="608" spans="1:6" x14ac:dyDescent="0.2">
      <c r="A608" s="46" t="s">
        <v>106</v>
      </c>
      <c r="B608" s="46" t="s">
        <v>594</v>
      </c>
      <c r="C608" s="52">
        <v>24</v>
      </c>
      <c r="D608" s="59">
        <v>442890.95</v>
      </c>
      <c r="E608" s="59">
        <v>26573.46</v>
      </c>
      <c r="F608" s="60">
        <v>3.6789767332264809E-5</v>
      </c>
    </row>
    <row r="609" spans="1:6" x14ac:dyDescent="0.2">
      <c r="A609" s="46" t="s">
        <v>106</v>
      </c>
      <c r="B609" s="46" t="s">
        <v>595</v>
      </c>
      <c r="C609" s="52">
        <v>11</v>
      </c>
      <c r="D609" s="59">
        <v>540702.98</v>
      </c>
      <c r="E609" s="59">
        <v>32442.18</v>
      </c>
      <c r="F609" s="60">
        <v>4.4914747795411467E-5</v>
      </c>
    </row>
    <row r="610" spans="1:6" x14ac:dyDescent="0.2">
      <c r="A610" s="46" t="s">
        <v>106</v>
      </c>
      <c r="B610" s="46" t="s">
        <v>152</v>
      </c>
      <c r="C610" s="52">
        <v>58</v>
      </c>
      <c r="D610" s="59">
        <v>695102.8</v>
      </c>
      <c r="E610" s="59">
        <v>41706.17</v>
      </c>
      <c r="F610" s="60">
        <v>5.774032777891485E-5</v>
      </c>
    </row>
    <row r="611" spans="1:6" x14ac:dyDescent="0.2">
      <c r="A611" s="46" t="s">
        <v>106</v>
      </c>
      <c r="B611" s="46" t="s">
        <v>45</v>
      </c>
      <c r="C611" s="52">
        <v>730</v>
      </c>
      <c r="D611" s="59">
        <v>60091069.390000001</v>
      </c>
      <c r="E611" s="59">
        <v>3599175.74</v>
      </c>
      <c r="F611" s="60">
        <v>4.98289790123424E-3</v>
      </c>
    </row>
    <row r="612" spans="1:6" x14ac:dyDescent="0.2">
      <c r="A612" s="46" t="s">
        <v>107</v>
      </c>
      <c r="B612" s="46" t="s">
        <v>596</v>
      </c>
      <c r="C612" s="52">
        <v>570</v>
      </c>
      <c r="D612" s="59">
        <v>62716892.659999996</v>
      </c>
      <c r="E612" s="59">
        <v>3748014.92</v>
      </c>
      <c r="F612" s="60">
        <v>5.18895909168987E-3</v>
      </c>
    </row>
    <row r="613" spans="1:6" x14ac:dyDescent="0.2">
      <c r="A613" s="46" t="s">
        <v>107</v>
      </c>
      <c r="B613" s="46" t="s">
        <v>597</v>
      </c>
      <c r="C613" s="52">
        <v>13</v>
      </c>
      <c r="D613" s="59">
        <v>1205598.6399999999</v>
      </c>
      <c r="E613" s="59">
        <v>72335.92</v>
      </c>
      <c r="F613" s="60">
        <v>1.0014584726886603E-4</v>
      </c>
    </row>
    <row r="614" spans="1:6" x14ac:dyDescent="0.2">
      <c r="A614" s="46" t="s">
        <v>107</v>
      </c>
      <c r="B614" s="46" t="s">
        <v>598</v>
      </c>
      <c r="C614" s="52">
        <v>332</v>
      </c>
      <c r="D614" s="59">
        <v>27157773.350000001</v>
      </c>
      <c r="E614" s="59">
        <v>1635496.18</v>
      </c>
      <c r="F614" s="60">
        <v>2.2642713419708193E-3</v>
      </c>
    </row>
    <row r="615" spans="1:6" x14ac:dyDescent="0.2">
      <c r="A615" s="46" t="s">
        <v>107</v>
      </c>
      <c r="B615" s="46" t="s">
        <v>599</v>
      </c>
      <c r="C615" s="52">
        <v>89</v>
      </c>
      <c r="D615" s="59">
        <v>3126157.65</v>
      </c>
      <c r="E615" s="59">
        <v>187569.47</v>
      </c>
      <c r="F615" s="60">
        <v>2.59681545419235E-4</v>
      </c>
    </row>
    <row r="616" spans="1:6" x14ac:dyDescent="0.2">
      <c r="A616" s="46" t="s">
        <v>107</v>
      </c>
      <c r="B616" s="46" t="s">
        <v>600</v>
      </c>
      <c r="C616" s="52">
        <v>20</v>
      </c>
      <c r="D616" s="59">
        <v>310772</v>
      </c>
      <c r="E616" s="59">
        <v>18646.32</v>
      </c>
      <c r="F616" s="60">
        <v>2.5814996406299968E-5</v>
      </c>
    </row>
    <row r="617" spans="1:6" x14ac:dyDescent="0.2">
      <c r="A617" s="46" t="s">
        <v>107</v>
      </c>
      <c r="B617" s="46" t="s">
        <v>152</v>
      </c>
      <c r="C617" s="52">
        <v>99</v>
      </c>
      <c r="D617" s="59">
        <v>3209519.01</v>
      </c>
      <c r="E617" s="59">
        <v>192571.14</v>
      </c>
      <c r="F617" s="60">
        <v>2.6660613392117527E-4</v>
      </c>
    </row>
    <row r="618" spans="1:6" x14ac:dyDescent="0.2">
      <c r="A618" s="46" t="s">
        <v>107</v>
      </c>
      <c r="B618" s="46" t="s">
        <v>45</v>
      </c>
      <c r="C618" s="52">
        <v>1123</v>
      </c>
      <c r="D618" s="59">
        <v>97726713.310000002</v>
      </c>
      <c r="E618" s="59">
        <v>5854633.9500000002</v>
      </c>
      <c r="F618" s="60">
        <v>8.105478956676267E-3</v>
      </c>
    </row>
    <row r="619" spans="1:6" x14ac:dyDescent="0.2">
      <c r="A619" s="46" t="s">
        <v>108</v>
      </c>
      <c r="B619" s="46" t="s">
        <v>601</v>
      </c>
      <c r="C619" s="52">
        <v>754</v>
      </c>
      <c r="D619" s="59">
        <v>102075248.90000001</v>
      </c>
      <c r="E619" s="59">
        <v>6112031.46</v>
      </c>
      <c r="F619" s="60">
        <v>8.4618343016258629E-3</v>
      </c>
    </row>
    <row r="620" spans="1:6" x14ac:dyDescent="0.2">
      <c r="A620" s="46" t="s">
        <v>108</v>
      </c>
      <c r="B620" s="46" t="s">
        <v>602</v>
      </c>
      <c r="C620" s="52">
        <v>69</v>
      </c>
      <c r="D620" s="59">
        <v>2326342.5699999998</v>
      </c>
      <c r="E620" s="59">
        <v>139580.54999999999</v>
      </c>
      <c r="F620" s="60">
        <v>1.9324303115249406E-4</v>
      </c>
    </row>
    <row r="621" spans="1:6" x14ac:dyDescent="0.2">
      <c r="A621" s="46" t="s">
        <v>108</v>
      </c>
      <c r="B621" s="46" t="s">
        <v>603</v>
      </c>
      <c r="C621" s="52">
        <v>36</v>
      </c>
      <c r="D621" s="59">
        <v>376804.23</v>
      </c>
      <c r="E621" s="59">
        <v>22608.26</v>
      </c>
      <c r="F621" s="60">
        <v>3.1300125207155904E-5</v>
      </c>
    </row>
    <row r="622" spans="1:6" x14ac:dyDescent="0.2">
      <c r="A622" s="46" t="s">
        <v>108</v>
      </c>
      <c r="B622" s="46" t="s">
        <v>604</v>
      </c>
      <c r="C622" s="52">
        <v>28</v>
      </c>
      <c r="D622" s="59">
        <v>458536.19</v>
      </c>
      <c r="E622" s="59">
        <v>27512.17</v>
      </c>
      <c r="F622" s="60">
        <v>3.8089369359718904E-5</v>
      </c>
    </row>
    <row r="623" spans="1:6" x14ac:dyDescent="0.2">
      <c r="A623" s="46" t="s">
        <v>108</v>
      </c>
      <c r="B623" s="46" t="s">
        <v>605</v>
      </c>
      <c r="C623" s="52">
        <v>27</v>
      </c>
      <c r="D623" s="59">
        <v>712556.85</v>
      </c>
      <c r="E623" s="59">
        <v>42753.41</v>
      </c>
      <c r="F623" s="60">
        <v>5.9190184739244485E-5</v>
      </c>
    </row>
    <row r="624" spans="1:6" x14ac:dyDescent="0.2">
      <c r="A624" s="46" t="s">
        <v>108</v>
      </c>
      <c r="B624" s="46" t="s">
        <v>606</v>
      </c>
      <c r="C624" s="52">
        <v>16</v>
      </c>
      <c r="D624" s="59">
        <v>671653.62</v>
      </c>
      <c r="E624" s="59">
        <v>40299.22</v>
      </c>
      <c r="F624" s="60">
        <v>5.5792468405384646E-5</v>
      </c>
    </row>
    <row r="625" spans="1:6" x14ac:dyDescent="0.2">
      <c r="A625" s="46" t="s">
        <v>108</v>
      </c>
      <c r="B625" s="46" t="s">
        <v>607</v>
      </c>
      <c r="C625" s="52">
        <v>15</v>
      </c>
      <c r="D625" s="59">
        <v>240452.11</v>
      </c>
      <c r="E625" s="59">
        <v>14427.13</v>
      </c>
      <c r="F625" s="60">
        <v>1.9973716481494604E-5</v>
      </c>
    </row>
    <row r="626" spans="1:6" x14ac:dyDescent="0.2">
      <c r="A626" s="46" t="s">
        <v>108</v>
      </c>
      <c r="B626" s="46" t="s">
        <v>608</v>
      </c>
      <c r="C626" s="52">
        <v>11</v>
      </c>
      <c r="D626" s="59">
        <v>103440</v>
      </c>
      <c r="E626" s="59">
        <v>6206.4</v>
      </c>
      <c r="F626" s="60">
        <v>8.5924833262574126E-6</v>
      </c>
    </row>
    <row r="627" spans="1:6" x14ac:dyDescent="0.2">
      <c r="A627" s="46" t="s">
        <v>108</v>
      </c>
      <c r="B627" s="46" t="s">
        <v>609</v>
      </c>
      <c r="C627" s="52">
        <v>21</v>
      </c>
      <c r="D627" s="59">
        <v>300084</v>
      </c>
      <c r="E627" s="59">
        <v>18005.04</v>
      </c>
      <c r="F627" s="60">
        <v>2.4927172916440735E-5</v>
      </c>
    </row>
    <row r="628" spans="1:6" x14ac:dyDescent="0.2">
      <c r="A628" s="46" t="s">
        <v>108</v>
      </c>
      <c r="B628" s="46" t="s">
        <v>152</v>
      </c>
      <c r="C628" s="52">
        <v>54</v>
      </c>
      <c r="D628" s="59">
        <v>1763630.42</v>
      </c>
      <c r="E628" s="59">
        <v>105817.85</v>
      </c>
      <c r="F628" s="60">
        <v>1.4650008245446766E-4</v>
      </c>
    </row>
    <row r="629" spans="1:6" x14ac:dyDescent="0.2">
      <c r="A629" s="46" t="s">
        <v>108</v>
      </c>
      <c r="B629" s="46" t="s">
        <v>45</v>
      </c>
      <c r="C629" s="52">
        <v>1031</v>
      </c>
      <c r="D629" s="59">
        <v>109028748.89</v>
      </c>
      <c r="E629" s="59">
        <v>6529241.4900000002</v>
      </c>
      <c r="F629" s="60">
        <v>9.0394429356685218E-3</v>
      </c>
    </row>
    <row r="630" spans="1:6" x14ac:dyDescent="0.2">
      <c r="A630" s="46" t="s">
        <v>109</v>
      </c>
      <c r="B630" s="46" t="s">
        <v>610</v>
      </c>
      <c r="C630" s="52">
        <v>250</v>
      </c>
      <c r="D630" s="59">
        <v>15174037.470000001</v>
      </c>
      <c r="E630" s="59">
        <v>913125.59</v>
      </c>
      <c r="F630" s="60">
        <v>1.2641815556286998E-3</v>
      </c>
    </row>
    <row r="631" spans="1:6" x14ac:dyDescent="0.2">
      <c r="A631" s="46" t="s">
        <v>109</v>
      </c>
      <c r="B631" s="46" t="s">
        <v>611</v>
      </c>
      <c r="C631" s="52">
        <v>68</v>
      </c>
      <c r="D631" s="59">
        <v>2143690.12</v>
      </c>
      <c r="E631" s="59">
        <v>128621.4</v>
      </c>
      <c r="F631" s="60">
        <v>1.7807057793566079E-4</v>
      </c>
    </row>
    <row r="632" spans="1:6" x14ac:dyDescent="0.2">
      <c r="A632" s="46" t="s">
        <v>109</v>
      </c>
      <c r="B632" s="46" t="s">
        <v>612</v>
      </c>
      <c r="C632" s="52">
        <v>34</v>
      </c>
      <c r="D632" s="59">
        <v>3008792.7</v>
      </c>
      <c r="E632" s="59">
        <v>180527.56</v>
      </c>
      <c r="F632" s="60">
        <v>2.4993233585169093E-4</v>
      </c>
    </row>
    <row r="633" spans="1:6" x14ac:dyDescent="0.2">
      <c r="A633" s="46" t="s">
        <v>109</v>
      </c>
      <c r="B633" s="46" t="s">
        <v>613</v>
      </c>
      <c r="C633" s="52">
        <v>22</v>
      </c>
      <c r="D633" s="59">
        <v>2208454.2799999998</v>
      </c>
      <c r="E633" s="59">
        <v>132507.26</v>
      </c>
      <c r="F633" s="60">
        <v>1.8345037737787704E-4</v>
      </c>
    </row>
    <row r="634" spans="1:6" x14ac:dyDescent="0.2">
      <c r="A634" s="46" t="s">
        <v>109</v>
      </c>
      <c r="B634" s="46" t="s">
        <v>614</v>
      </c>
      <c r="C634" s="52">
        <v>16</v>
      </c>
      <c r="D634" s="59">
        <v>322238.40000000002</v>
      </c>
      <c r="E634" s="59">
        <v>19334.3</v>
      </c>
      <c r="F634" s="60">
        <v>2.6767473958310566E-5</v>
      </c>
    </row>
    <row r="635" spans="1:6" x14ac:dyDescent="0.2">
      <c r="A635" s="46" t="s">
        <v>109</v>
      </c>
      <c r="B635" s="46" t="s">
        <v>615</v>
      </c>
      <c r="C635" s="52">
        <v>16</v>
      </c>
      <c r="D635" s="59">
        <v>222364.1</v>
      </c>
      <c r="E635" s="59">
        <v>13341.84</v>
      </c>
      <c r="F635" s="60">
        <v>1.8471180997292183E-5</v>
      </c>
    </row>
    <row r="636" spans="1:6" x14ac:dyDescent="0.2">
      <c r="A636" s="46" t="s">
        <v>109</v>
      </c>
      <c r="B636" s="46" t="s">
        <v>152</v>
      </c>
      <c r="C636" s="52">
        <v>22</v>
      </c>
      <c r="D636" s="59">
        <v>2148302.35</v>
      </c>
      <c r="E636" s="59">
        <v>128898.14</v>
      </c>
      <c r="F636" s="60">
        <v>1.7845371209325756E-4</v>
      </c>
    </row>
    <row r="637" spans="1:6" x14ac:dyDescent="0.2">
      <c r="A637" s="46" t="s">
        <v>109</v>
      </c>
      <c r="B637" s="46" t="s">
        <v>45</v>
      </c>
      <c r="C637" s="52">
        <v>428</v>
      </c>
      <c r="D637" s="59">
        <v>25227879.420000002</v>
      </c>
      <c r="E637" s="59">
        <v>1516356.09</v>
      </c>
      <c r="F637" s="60">
        <v>2.0993272138427892E-3</v>
      </c>
    </row>
    <row r="638" spans="1:6" x14ac:dyDescent="0.2">
      <c r="A638" s="46" t="s">
        <v>110</v>
      </c>
      <c r="B638" s="46" t="s">
        <v>616</v>
      </c>
      <c r="C638" s="52">
        <v>247</v>
      </c>
      <c r="D638" s="59">
        <v>12542192.4</v>
      </c>
      <c r="E638" s="59">
        <v>751036.92</v>
      </c>
      <c r="F638" s="60">
        <v>1.0397770386220229E-3</v>
      </c>
    </row>
    <row r="639" spans="1:6" x14ac:dyDescent="0.2">
      <c r="A639" s="46" t="s">
        <v>110</v>
      </c>
      <c r="B639" s="46" t="s">
        <v>617</v>
      </c>
      <c r="C639" s="52">
        <v>116</v>
      </c>
      <c r="D639" s="59">
        <v>4150989.98</v>
      </c>
      <c r="E639" s="59">
        <v>248992.4</v>
      </c>
      <c r="F639" s="60">
        <v>3.4471884592756128E-4</v>
      </c>
    </row>
    <row r="640" spans="1:6" x14ac:dyDescent="0.2">
      <c r="A640" s="46" t="s">
        <v>110</v>
      </c>
      <c r="B640" s="46" t="s">
        <v>618</v>
      </c>
      <c r="C640" s="52">
        <v>42</v>
      </c>
      <c r="D640" s="59">
        <v>1148024.1000000001</v>
      </c>
      <c r="E640" s="59">
        <v>68881.45</v>
      </c>
      <c r="F640" s="60">
        <v>9.5363287995203926E-5</v>
      </c>
    </row>
    <row r="641" spans="1:6" x14ac:dyDescent="0.2">
      <c r="A641" s="46" t="s">
        <v>110</v>
      </c>
      <c r="B641" s="46" t="s">
        <v>468</v>
      </c>
      <c r="C641" s="52">
        <v>34</v>
      </c>
      <c r="D641" s="59">
        <v>1591459.47</v>
      </c>
      <c r="E641" s="59">
        <v>95487.57</v>
      </c>
      <c r="F641" s="60">
        <v>1.3219827163731595E-4</v>
      </c>
    </row>
    <row r="642" spans="1:6" x14ac:dyDescent="0.2">
      <c r="A642" s="46" t="s">
        <v>110</v>
      </c>
      <c r="B642" s="46" t="s">
        <v>619</v>
      </c>
      <c r="C642" s="52">
        <v>21</v>
      </c>
      <c r="D642" s="59">
        <v>565000.74</v>
      </c>
      <c r="E642" s="59">
        <v>33900.050000000003</v>
      </c>
      <c r="F642" s="60">
        <v>4.6933103632426634E-5</v>
      </c>
    </row>
    <row r="643" spans="1:6" x14ac:dyDescent="0.2">
      <c r="A643" s="46" t="s">
        <v>110</v>
      </c>
      <c r="B643" s="46" t="s">
        <v>152</v>
      </c>
      <c r="C643" s="52">
        <v>35</v>
      </c>
      <c r="D643" s="59">
        <v>1335078.3600000001</v>
      </c>
      <c r="E643" s="59">
        <v>80104.7</v>
      </c>
      <c r="F643" s="60">
        <v>1.10901375854739E-4</v>
      </c>
    </row>
    <row r="644" spans="1:6" x14ac:dyDescent="0.2">
      <c r="A644" s="46" t="s">
        <v>110</v>
      </c>
      <c r="B644" s="46" t="s">
        <v>45</v>
      </c>
      <c r="C644" s="52">
        <v>495</v>
      </c>
      <c r="D644" s="59">
        <v>21332745.050000001</v>
      </c>
      <c r="E644" s="59">
        <v>1278403.0900000001</v>
      </c>
      <c r="F644" s="60">
        <v>1.7698919236692698E-3</v>
      </c>
    </row>
    <row r="645" spans="1:6" x14ac:dyDescent="0.2">
      <c r="A645" s="46" t="s">
        <v>111</v>
      </c>
      <c r="B645" s="46" t="s">
        <v>620</v>
      </c>
      <c r="C645" s="52">
        <v>12</v>
      </c>
      <c r="D645" s="59">
        <v>82505</v>
      </c>
      <c r="E645" s="59">
        <v>4950.3</v>
      </c>
      <c r="F645" s="60">
        <v>6.8534690335737423E-6</v>
      </c>
    </row>
    <row r="646" spans="1:6" x14ac:dyDescent="0.2">
      <c r="A646" s="46" t="s">
        <v>111</v>
      </c>
      <c r="B646" s="46" t="s">
        <v>621</v>
      </c>
      <c r="C646" s="52">
        <v>11</v>
      </c>
      <c r="D646" s="59">
        <v>21890</v>
      </c>
      <c r="E646" s="59">
        <v>1313.4</v>
      </c>
      <c r="F646" s="60">
        <v>1.818343580933631E-6</v>
      </c>
    </row>
    <row r="647" spans="1:6" x14ac:dyDescent="0.2">
      <c r="A647" s="46" t="s">
        <v>111</v>
      </c>
      <c r="B647" s="46" t="s">
        <v>622</v>
      </c>
      <c r="C647" s="52">
        <v>141</v>
      </c>
      <c r="D647" s="59">
        <v>9849677.1500000004</v>
      </c>
      <c r="E647" s="59">
        <v>591523.22</v>
      </c>
      <c r="F647" s="60">
        <v>8.1893745245941211E-4</v>
      </c>
    </row>
    <row r="648" spans="1:6" x14ac:dyDescent="0.2">
      <c r="A648" s="46" t="s">
        <v>111</v>
      </c>
      <c r="B648" s="46" t="s">
        <v>623</v>
      </c>
      <c r="C648" s="52">
        <v>67</v>
      </c>
      <c r="D648" s="59">
        <v>3265745.3</v>
      </c>
      <c r="E648" s="59">
        <v>195944.72</v>
      </c>
      <c r="F648" s="60">
        <v>2.7127670460624155E-4</v>
      </c>
    </row>
    <row r="649" spans="1:6" x14ac:dyDescent="0.2">
      <c r="A649" s="46" t="s">
        <v>111</v>
      </c>
      <c r="B649" s="46" t="s">
        <v>624</v>
      </c>
      <c r="C649" s="52">
        <v>26</v>
      </c>
      <c r="D649" s="59">
        <v>535097.86</v>
      </c>
      <c r="E649" s="59">
        <v>32105.88</v>
      </c>
      <c r="F649" s="60">
        <v>4.4449155480604114E-5</v>
      </c>
    </row>
    <row r="650" spans="1:6" x14ac:dyDescent="0.2">
      <c r="A650" s="46" t="s">
        <v>111</v>
      </c>
      <c r="B650" s="46" t="s">
        <v>625</v>
      </c>
      <c r="C650" s="52">
        <v>21</v>
      </c>
      <c r="D650" s="59">
        <v>243902.59</v>
      </c>
      <c r="E650" s="59">
        <v>14634.16</v>
      </c>
      <c r="F650" s="60">
        <v>2.0260340260663699E-5</v>
      </c>
    </row>
    <row r="651" spans="1:6" x14ac:dyDescent="0.2">
      <c r="A651" s="46" t="s">
        <v>111</v>
      </c>
      <c r="B651" s="46" t="s">
        <v>626</v>
      </c>
      <c r="C651" s="52">
        <v>16</v>
      </c>
      <c r="D651" s="59">
        <v>83227.05</v>
      </c>
      <c r="E651" s="59">
        <v>4993.63</v>
      </c>
      <c r="F651" s="60">
        <v>6.913457481389986E-6</v>
      </c>
    </row>
    <row r="652" spans="1:6" x14ac:dyDescent="0.2">
      <c r="A652" s="46" t="s">
        <v>111</v>
      </c>
      <c r="B652" s="46" t="s">
        <v>152</v>
      </c>
      <c r="C652" s="52">
        <v>22</v>
      </c>
      <c r="D652" s="59">
        <v>559176.56000000006</v>
      </c>
      <c r="E652" s="59">
        <v>33550.589999999997</v>
      </c>
      <c r="F652" s="60">
        <v>4.6449291885972331E-5</v>
      </c>
    </row>
    <row r="653" spans="1:6" x14ac:dyDescent="0.2">
      <c r="A653" s="46" t="s">
        <v>111</v>
      </c>
      <c r="B653" s="46" t="s">
        <v>45</v>
      </c>
      <c r="C653" s="52">
        <v>316</v>
      </c>
      <c r="D653" s="59">
        <v>14641221.51</v>
      </c>
      <c r="E653" s="59">
        <v>879015.9</v>
      </c>
      <c r="F653" s="60">
        <v>1.2169582147887913E-3</v>
      </c>
    </row>
    <row r="654" spans="1:6" x14ac:dyDescent="0.2">
      <c r="A654" s="46" t="s">
        <v>112</v>
      </c>
      <c r="B654" s="46" t="s">
        <v>627</v>
      </c>
      <c r="C654" s="52">
        <v>192</v>
      </c>
      <c r="D654" s="59">
        <v>10371864.17</v>
      </c>
      <c r="E654" s="59">
        <v>622364.97</v>
      </c>
      <c r="F654" s="60">
        <v>8.6163647647133519E-4</v>
      </c>
    </row>
    <row r="655" spans="1:6" x14ac:dyDescent="0.2">
      <c r="A655" s="46" t="s">
        <v>112</v>
      </c>
      <c r="B655" s="46" t="s">
        <v>628</v>
      </c>
      <c r="C655" s="52">
        <v>17</v>
      </c>
      <c r="D655" s="59">
        <v>2702142</v>
      </c>
      <c r="E655" s="59">
        <v>162128.51999999999</v>
      </c>
      <c r="F655" s="60">
        <v>2.2445968755007597E-4</v>
      </c>
    </row>
    <row r="656" spans="1:6" x14ac:dyDescent="0.2">
      <c r="A656" s="46" t="s">
        <v>112</v>
      </c>
      <c r="B656" s="46" t="s">
        <v>592</v>
      </c>
      <c r="C656" s="52">
        <v>14</v>
      </c>
      <c r="D656" s="59">
        <v>1915092.01</v>
      </c>
      <c r="E656" s="59">
        <v>114905.52</v>
      </c>
      <c r="F656" s="60">
        <v>1.5908155528082909E-4</v>
      </c>
    </row>
    <row r="657" spans="1:6" x14ac:dyDescent="0.2">
      <c r="A657" s="46" t="s">
        <v>112</v>
      </c>
      <c r="B657" s="46" t="s">
        <v>629</v>
      </c>
      <c r="C657" s="52">
        <v>10</v>
      </c>
      <c r="D657" s="59">
        <v>38244.29</v>
      </c>
      <c r="E657" s="59">
        <v>2294.66</v>
      </c>
      <c r="F657" s="60">
        <v>3.1768541810759595E-6</v>
      </c>
    </row>
    <row r="658" spans="1:6" x14ac:dyDescent="0.2">
      <c r="A658" s="46" t="s">
        <v>112</v>
      </c>
      <c r="B658" s="46" t="s">
        <v>152</v>
      </c>
      <c r="C658" s="52">
        <v>9</v>
      </c>
      <c r="D658" s="59">
        <v>203553.28</v>
      </c>
      <c r="E658" s="59">
        <v>12213.2</v>
      </c>
      <c r="F658" s="60">
        <v>1.6908629376167673E-5</v>
      </c>
    </row>
    <row r="659" spans="1:6" x14ac:dyDescent="0.2">
      <c r="A659" s="46" t="s">
        <v>112</v>
      </c>
      <c r="B659" s="46" t="s">
        <v>45</v>
      </c>
      <c r="C659" s="52">
        <v>242</v>
      </c>
      <c r="D659" s="59">
        <v>15230895.75</v>
      </c>
      <c r="E659" s="59">
        <v>913906.87</v>
      </c>
      <c r="F659" s="60">
        <v>1.265263202859484E-3</v>
      </c>
    </row>
    <row r="660" spans="1:6" x14ac:dyDescent="0.2">
      <c r="A660" s="46" t="s">
        <v>113</v>
      </c>
      <c r="B660" s="46" t="s">
        <v>630</v>
      </c>
      <c r="C660" s="52">
        <v>250</v>
      </c>
      <c r="D660" s="59">
        <v>20085018.25</v>
      </c>
      <c r="E660" s="59">
        <v>1202930.29</v>
      </c>
      <c r="F660" s="60">
        <v>1.6654032062830297E-3</v>
      </c>
    </row>
    <row r="661" spans="1:6" x14ac:dyDescent="0.2">
      <c r="A661" s="46" t="s">
        <v>113</v>
      </c>
      <c r="B661" s="46" t="s">
        <v>631</v>
      </c>
      <c r="C661" s="52">
        <v>65</v>
      </c>
      <c r="D661" s="59">
        <v>1818365.66</v>
      </c>
      <c r="E661" s="59">
        <v>109101.94</v>
      </c>
      <c r="F661" s="60">
        <v>1.5104675823542419E-4</v>
      </c>
    </row>
    <row r="662" spans="1:6" x14ac:dyDescent="0.2">
      <c r="A662" s="46" t="s">
        <v>113</v>
      </c>
      <c r="B662" s="46" t="s">
        <v>632</v>
      </c>
      <c r="C662" s="52">
        <v>48</v>
      </c>
      <c r="D662" s="59">
        <v>1956673.68</v>
      </c>
      <c r="E662" s="59">
        <v>117220.7</v>
      </c>
      <c r="F662" s="60">
        <v>1.6228681848450346E-4</v>
      </c>
    </row>
    <row r="663" spans="1:6" x14ac:dyDescent="0.2">
      <c r="A663" s="46" t="s">
        <v>113</v>
      </c>
      <c r="B663" s="46" t="s">
        <v>633</v>
      </c>
      <c r="C663" s="52">
        <v>15</v>
      </c>
      <c r="D663" s="59">
        <v>62512</v>
      </c>
      <c r="E663" s="59">
        <v>3750.72</v>
      </c>
      <c r="F663" s="60">
        <v>5.1927041540120201E-6</v>
      </c>
    </row>
    <row r="664" spans="1:6" x14ac:dyDescent="0.2">
      <c r="A664" s="46" t="s">
        <v>113</v>
      </c>
      <c r="B664" s="46" t="s">
        <v>152</v>
      </c>
      <c r="C664" s="52">
        <v>9</v>
      </c>
      <c r="D664" s="59">
        <v>322806</v>
      </c>
      <c r="E664" s="59">
        <v>19368.36</v>
      </c>
      <c r="F664" s="60">
        <v>2.6814628505567002E-5</v>
      </c>
    </row>
    <row r="665" spans="1:6" x14ac:dyDescent="0.2">
      <c r="A665" s="46" t="s">
        <v>113</v>
      </c>
      <c r="B665" s="46" t="s">
        <v>45</v>
      </c>
      <c r="C665" s="52">
        <v>387</v>
      </c>
      <c r="D665" s="59">
        <v>24245375.59</v>
      </c>
      <c r="E665" s="59">
        <v>1452372.01</v>
      </c>
      <c r="F665" s="60">
        <v>2.0107441156625365E-3</v>
      </c>
    </row>
    <row r="666" spans="1:6" x14ac:dyDescent="0.2">
      <c r="A666" s="46" t="s">
        <v>114</v>
      </c>
      <c r="B666" s="46" t="s">
        <v>114</v>
      </c>
      <c r="C666" s="52">
        <v>758</v>
      </c>
      <c r="D666" s="59">
        <v>115591753.44</v>
      </c>
      <c r="E666" s="59">
        <v>6934416.8700000001</v>
      </c>
      <c r="F666" s="60">
        <v>9.6003901348274551E-3</v>
      </c>
    </row>
    <row r="667" spans="1:6" x14ac:dyDescent="0.2">
      <c r="A667" s="46" t="s">
        <v>114</v>
      </c>
      <c r="B667" s="46" t="s">
        <v>634</v>
      </c>
      <c r="C667" s="52">
        <v>13</v>
      </c>
      <c r="D667" s="59">
        <v>127555</v>
      </c>
      <c r="E667" s="59">
        <v>7653.3</v>
      </c>
      <c r="F667" s="60">
        <v>1.059565168871582E-5</v>
      </c>
    </row>
    <row r="668" spans="1:6" x14ac:dyDescent="0.2">
      <c r="A668" s="46" t="s">
        <v>114</v>
      </c>
      <c r="B668" s="46" t="s">
        <v>635</v>
      </c>
      <c r="C668" s="52">
        <v>13</v>
      </c>
      <c r="D668" s="59">
        <v>84475.71</v>
      </c>
      <c r="E668" s="59">
        <v>5068.54</v>
      </c>
      <c r="F668" s="60">
        <v>7.0171670273377081E-6</v>
      </c>
    </row>
    <row r="669" spans="1:6" x14ac:dyDescent="0.2">
      <c r="A669" s="46" t="s">
        <v>114</v>
      </c>
      <c r="B669" s="46" t="s">
        <v>636</v>
      </c>
      <c r="C669" s="52">
        <v>126</v>
      </c>
      <c r="D669" s="59">
        <v>5071619.8</v>
      </c>
      <c r="E669" s="59">
        <v>304297.18</v>
      </c>
      <c r="F669" s="60">
        <v>4.212858412891774E-4</v>
      </c>
    </row>
    <row r="670" spans="1:6" x14ac:dyDescent="0.2">
      <c r="A670" s="46" t="s">
        <v>114</v>
      </c>
      <c r="B670" s="46" t="s">
        <v>260</v>
      </c>
      <c r="C670" s="52">
        <v>80</v>
      </c>
      <c r="D670" s="59">
        <v>14474047.199999999</v>
      </c>
      <c r="E670" s="59">
        <v>868442.83</v>
      </c>
      <c r="F670" s="60">
        <v>1.2023202720712169E-3</v>
      </c>
    </row>
    <row r="671" spans="1:6" x14ac:dyDescent="0.2">
      <c r="A671" s="46" t="s">
        <v>114</v>
      </c>
      <c r="B671" s="46" t="s">
        <v>637</v>
      </c>
      <c r="C671" s="52">
        <v>24</v>
      </c>
      <c r="D671" s="59">
        <v>1302683.3</v>
      </c>
      <c r="E671" s="59">
        <v>78161</v>
      </c>
      <c r="F671" s="60">
        <v>1.0821041010305583E-4</v>
      </c>
    </row>
    <row r="672" spans="1:6" x14ac:dyDescent="0.2">
      <c r="A672" s="46" t="s">
        <v>114</v>
      </c>
      <c r="B672" s="46" t="s">
        <v>638</v>
      </c>
      <c r="C672" s="52">
        <v>15</v>
      </c>
      <c r="D672" s="59">
        <v>61129.5</v>
      </c>
      <c r="E672" s="59">
        <v>3667.77</v>
      </c>
      <c r="F672" s="60">
        <v>5.0778635875140425E-6</v>
      </c>
    </row>
    <row r="673" spans="1:6" x14ac:dyDescent="0.2">
      <c r="A673" s="46" t="s">
        <v>114</v>
      </c>
      <c r="B673" s="46" t="s">
        <v>639</v>
      </c>
      <c r="C673" s="52">
        <v>13</v>
      </c>
      <c r="D673" s="59">
        <v>340970.44</v>
      </c>
      <c r="E673" s="59">
        <v>20458.23</v>
      </c>
      <c r="F673" s="60">
        <v>2.832350479500825E-5</v>
      </c>
    </row>
    <row r="674" spans="1:6" x14ac:dyDescent="0.2">
      <c r="A674" s="46" t="s">
        <v>114</v>
      </c>
      <c r="B674" s="46" t="s">
        <v>152</v>
      </c>
      <c r="C674" s="52">
        <v>42</v>
      </c>
      <c r="D674" s="59">
        <v>928852.22</v>
      </c>
      <c r="E674" s="59">
        <v>55723.519999999997</v>
      </c>
      <c r="F674" s="60">
        <v>7.7146722170722389E-5</v>
      </c>
    </row>
    <row r="675" spans="1:6" x14ac:dyDescent="0.2">
      <c r="A675" s="46" t="s">
        <v>114</v>
      </c>
      <c r="B675" s="46" t="s">
        <v>45</v>
      </c>
      <c r="C675" s="52">
        <v>1084</v>
      </c>
      <c r="D675" s="59">
        <v>137983086.61000001</v>
      </c>
      <c r="E675" s="59">
        <v>8277889.2400000002</v>
      </c>
      <c r="F675" s="60">
        <v>1.1460367567560205E-2</v>
      </c>
    </row>
    <row r="676" spans="1:6" x14ac:dyDescent="0.2">
      <c r="A676" s="46" t="s">
        <v>115</v>
      </c>
      <c r="B676" s="46" t="s">
        <v>640</v>
      </c>
      <c r="C676" s="52">
        <v>234</v>
      </c>
      <c r="D676" s="59">
        <v>27083065.57</v>
      </c>
      <c r="E676" s="59">
        <v>1620224.66</v>
      </c>
      <c r="F676" s="60">
        <v>2.2431286052850422E-3</v>
      </c>
    </row>
    <row r="677" spans="1:6" x14ac:dyDescent="0.2">
      <c r="A677" s="46" t="s">
        <v>115</v>
      </c>
      <c r="B677" s="46" t="s">
        <v>641</v>
      </c>
      <c r="C677" s="52">
        <v>82</v>
      </c>
      <c r="D677" s="59">
        <v>3611977.02</v>
      </c>
      <c r="E677" s="59">
        <v>216718.62</v>
      </c>
      <c r="F677" s="60">
        <v>3.0003724040337658E-4</v>
      </c>
    </row>
    <row r="678" spans="1:6" x14ac:dyDescent="0.2">
      <c r="A678" s="46" t="s">
        <v>115</v>
      </c>
      <c r="B678" s="46" t="s">
        <v>642</v>
      </c>
      <c r="C678" s="52">
        <v>72</v>
      </c>
      <c r="D678" s="59">
        <v>4273629.2300000004</v>
      </c>
      <c r="E678" s="59">
        <v>256417.75</v>
      </c>
      <c r="F678" s="60">
        <v>3.5499891103239268E-4</v>
      </c>
    </row>
    <row r="679" spans="1:6" x14ac:dyDescent="0.2">
      <c r="A679" s="46" t="s">
        <v>115</v>
      </c>
      <c r="B679" s="46" t="s">
        <v>643</v>
      </c>
      <c r="C679" s="52">
        <v>69</v>
      </c>
      <c r="D679" s="59">
        <v>3115172.32</v>
      </c>
      <c r="E679" s="59">
        <v>186874.83</v>
      </c>
      <c r="F679" s="60">
        <v>2.5871984739497751E-4</v>
      </c>
    </row>
    <row r="680" spans="1:6" x14ac:dyDescent="0.2">
      <c r="A680" s="46" t="s">
        <v>115</v>
      </c>
      <c r="B680" s="46" t="s">
        <v>644</v>
      </c>
      <c r="C680" s="52">
        <v>44</v>
      </c>
      <c r="D680" s="59">
        <v>1149382.97</v>
      </c>
      <c r="E680" s="59">
        <v>75174.33</v>
      </c>
      <c r="F680" s="60">
        <v>1.0407549901514122E-4</v>
      </c>
    </row>
    <row r="681" spans="1:6" x14ac:dyDescent="0.2">
      <c r="A681" s="46" t="s">
        <v>115</v>
      </c>
      <c r="B681" s="46" t="s">
        <v>645</v>
      </c>
      <c r="C681" s="52">
        <v>40</v>
      </c>
      <c r="D681" s="59">
        <v>1311991.1100000001</v>
      </c>
      <c r="E681" s="59">
        <v>78652.570000000007</v>
      </c>
      <c r="F681" s="60">
        <v>1.0889096679110177E-4</v>
      </c>
    </row>
    <row r="682" spans="1:6" x14ac:dyDescent="0.2">
      <c r="A682" s="46" t="s">
        <v>115</v>
      </c>
      <c r="B682" s="46" t="s">
        <v>646</v>
      </c>
      <c r="C682" s="52">
        <v>11</v>
      </c>
      <c r="D682" s="59">
        <v>726615.33</v>
      </c>
      <c r="E682" s="59">
        <v>43596.92</v>
      </c>
      <c r="F682" s="60">
        <v>6.0357986622869671E-5</v>
      </c>
    </row>
    <row r="683" spans="1:6" x14ac:dyDescent="0.2">
      <c r="A683" s="46" t="s">
        <v>115</v>
      </c>
      <c r="B683" s="46" t="s">
        <v>152</v>
      </c>
      <c r="C683" s="52">
        <v>18</v>
      </c>
      <c r="D683" s="59">
        <v>763599.5</v>
      </c>
      <c r="E683" s="59">
        <v>45815.97</v>
      </c>
      <c r="F683" s="60">
        <v>6.3430162139293292E-5</v>
      </c>
    </row>
    <row r="684" spans="1:6" x14ac:dyDescent="0.2">
      <c r="A684" s="46" t="s">
        <v>115</v>
      </c>
      <c r="B684" s="46" t="s">
        <v>45</v>
      </c>
      <c r="C684" s="52">
        <v>570</v>
      </c>
      <c r="D684" s="59">
        <v>42035433.060000002</v>
      </c>
      <c r="E684" s="59">
        <v>2523475.65</v>
      </c>
      <c r="F684" s="60">
        <v>3.4936392186841951E-3</v>
      </c>
    </row>
    <row r="685" spans="1:6" x14ac:dyDescent="0.2">
      <c r="A685" s="46" t="s">
        <v>116</v>
      </c>
      <c r="B685" s="46" t="s">
        <v>647</v>
      </c>
      <c r="C685" s="52">
        <v>131</v>
      </c>
      <c r="D685" s="59">
        <v>10241162.210000001</v>
      </c>
      <c r="E685" s="59">
        <v>617613.92000000004</v>
      </c>
      <c r="F685" s="60">
        <v>8.5505886015475646E-4</v>
      </c>
    </row>
    <row r="686" spans="1:6" x14ac:dyDescent="0.2">
      <c r="A686" s="46" t="s">
        <v>116</v>
      </c>
      <c r="B686" s="46" t="s">
        <v>648</v>
      </c>
      <c r="C686" s="52">
        <v>43</v>
      </c>
      <c r="D686" s="59">
        <v>2127398.4700000002</v>
      </c>
      <c r="E686" s="59">
        <v>127643.91</v>
      </c>
      <c r="F686" s="60">
        <v>1.7671728673197053E-4</v>
      </c>
    </row>
    <row r="687" spans="1:6" x14ac:dyDescent="0.2">
      <c r="A687" s="46" t="s">
        <v>116</v>
      </c>
      <c r="B687" s="46" t="s">
        <v>649</v>
      </c>
      <c r="C687" s="52">
        <v>18</v>
      </c>
      <c r="D687" s="59">
        <v>271396</v>
      </c>
      <c r="E687" s="59">
        <v>15063.07</v>
      </c>
      <c r="F687" s="60">
        <v>2.0854146980092848E-5</v>
      </c>
    </row>
    <row r="688" spans="1:6" x14ac:dyDescent="0.2">
      <c r="A688" s="46" t="s">
        <v>116</v>
      </c>
      <c r="B688" s="46" t="s">
        <v>650</v>
      </c>
      <c r="C688" s="52">
        <v>14</v>
      </c>
      <c r="D688" s="59">
        <v>342523.57</v>
      </c>
      <c r="E688" s="59">
        <v>20551.419999999998</v>
      </c>
      <c r="F688" s="60">
        <v>2.8452522183699585E-5</v>
      </c>
    </row>
    <row r="689" spans="1:6" x14ac:dyDescent="0.2">
      <c r="A689" s="46" t="s">
        <v>116</v>
      </c>
      <c r="B689" s="46" t="s">
        <v>651</v>
      </c>
      <c r="C689" s="52">
        <v>13</v>
      </c>
      <c r="D689" s="59">
        <v>160435</v>
      </c>
      <c r="E689" s="59">
        <v>9626.1</v>
      </c>
      <c r="F689" s="60">
        <v>1.3326905089405532E-5</v>
      </c>
    </row>
    <row r="690" spans="1:6" x14ac:dyDescent="0.2">
      <c r="A690" s="46" t="s">
        <v>116</v>
      </c>
      <c r="B690" s="46" t="s">
        <v>152</v>
      </c>
      <c r="C690" s="52">
        <v>6</v>
      </c>
      <c r="D690" s="59">
        <v>573482</v>
      </c>
      <c r="E690" s="59">
        <v>34408.92</v>
      </c>
      <c r="F690" s="60">
        <v>4.7637611397029716E-5</v>
      </c>
    </row>
    <row r="691" spans="1:6" x14ac:dyDescent="0.2">
      <c r="A691" s="46" t="s">
        <v>116</v>
      </c>
      <c r="B691" s="46" t="s">
        <v>45</v>
      </c>
      <c r="C691" s="52">
        <v>225</v>
      </c>
      <c r="D691" s="59">
        <v>13716397.25</v>
      </c>
      <c r="E691" s="59">
        <v>824907.34</v>
      </c>
      <c r="F691" s="60">
        <v>1.1420473325369546E-3</v>
      </c>
    </row>
    <row r="692" spans="1:6" x14ac:dyDescent="0.2">
      <c r="A692" s="46" t="s">
        <v>117</v>
      </c>
      <c r="B692" s="46" t="s">
        <v>652</v>
      </c>
      <c r="C692" s="52">
        <v>212</v>
      </c>
      <c r="D692" s="59">
        <v>15398598.279999999</v>
      </c>
      <c r="E692" s="59">
        <v>923124.76</v>
      </c>
      <c r="F692" s="60">
        <v>1.2780249594540115E-3</v>
      </c>
    </row>
    <row r="693" spans="1:6" x14ac:dyDescent="0.2">
      <c r="A693" s="46" t="s">
        <v>117</v>
      </c>
      <c r="B693" s="46" t="s">
        <v>409</v>
      </c>
      <c r="C693" s="52">
        <v>179</v>
      </c>
      <c r="D693" s="59">
        <v>17342347.949999999</v>
      </c>
      <c r="E693" s="59">
        <v>1038381.8</v>
      </c>
      <c r="F693" s="60">
        <v>1.4375931784591971E-3</v>
      </c>
    </row>
    <row r="694" spans="1:6" x14ac:dyDescent="0.2">
      <c r="A694" s="46" t="s">
        <v>117</v>
      </c>
      <c r="B694" s="46" t="s">
        <v>653</v>
      </c>
      <c r="C694" s="52">
        <v>50</v>
      </c>
      <c r="D694" s="59">
        <v>1174564.55</v>
      </c>
      <c r="E694" s="59">
        <v>70473.88</v>
      </c>
      <c r="F694" s="60">
        <v>9.7567936136353734E-5</v>
      </c>
    </row>
    <row r="695" spans="1:6" x14ac:dyDescent="0.2">
      <c r="A695" s="46" t="s">
        <v>117</v>
      </c>
      <c r="B695" s="46" t="s">
        <v>654</v>
      </c>
      <c r="C695" s="52">
        <v>17</v>
      </c>
      <c r="D695" s="59">
        <v>110871</v>
      </c>
      <c r="E695" s="59">
        <v>6652.26</v>
      </c>
      <c r="F695" s="60">
        <v>9.2097565628913938E-6</v>
      </c>
    </row>
    <row r="696" spans="1:6" x14ac:dyDescent="0.2">
      <c r="A696" s="46" t="s">
        <v>117</v>
      </c>
      <c r="B696" s="46" t="s">
        <v>655</v>
      </c>
      <c r="C696" s="52">
        <v>12</v>
      </c>
      <c r="D696" s="59">
        <v>104648.26</v>
      </c>
      <c r="E696" s="59">
        <v>6278.9</v>
      </c>
      <c r="F696" s="60">
        <v>8.6928563349506433E-6</v>
      </c>
    </row>
    <row r="697" spans="1:6" x14ac:dyDescent="0.2">
      <c r="A697" s="46" t="s">
        <v>117</v>
      </c>
      <c r="B697" s="46" t="s">
        <v>152</v>
      </c>
      <c r="C697" s="52">
        <v>17</v>
      </c>
      <c r="D697" s="59">
        <v>373391.57</v>
      </c>
      <c r="E697" s="59">
        <v>22403.5</v>
      </c>
      <c r="F697" s="60">
        <v>3.1016644141500382E-5</v>
      </c>
    </row>
    <row r="698" spans="1:6" x14ac:dyDescent="0.2">
      <c r="A698" s="46" t="s">
        <v>117</v>
      </c>
      <c r="B698" s="46" t="s">
        <v>45</v>
      </c>
      <c r="C698" s="52">
        <v>487</v>
      </c>
      <c r="D698" s="59">
        <v>34504421.609999999</v>
      </c>
      <c r="E698" s="59">
        <v>2067315.1</v>
      </c>
      <c r="F698" s="60">
        <v>2.8621053310889048E-3</v>
      </c>
    </row>
    <row r="699" spans="1:6" x14ac:dyDescent="0.2">
      <c r="A699" s="46" t="s">
        <v>118</v>
      </c>
      <c r="B699" s="46" t="s">
        <v>656</v>
      </c>
      <c r="C699" s="52">
        <v>180</v>
      </c>
      <c r="D699" s="59">
        <v>11060853.439999999</v>
      </c>
      <c r="E699" s="59">
        <v>667822.52</v>
      </c>
      <c r="F699" s="60">
        <v>9.2457042214475513E-4</v>
      </c>
    </row>
    <row r="700" spans="1:6" x14ac:dyDescent="0.2">
      <c r="A700" s="46" t="s">
        <v>118</v>
      </c>
      <c r="B700" s="46" t="s">
        <v>543</v>
      </c>
      <c r="C700" s="52">
        <v>40</v>
      </c>
      <c r="D700" s="59">
        <v>3042067.25</v>
      </c>
      <c r="E700" s="59">
        <v>182252.88</v>
      </c>
      <c r="F700" s="60">
        <v>2.5232096425663721E-4</v>
      </c>
    </row>
    <row r="701" spans="1:6" x14ac:dyDescent="0.2">
      <c r="A701" s="46" t="s">
        <v>118</v>
      </c>
      <c r="B701" s="46" t="s">
        <v>657</v>
      </c>
      <c r="C701" s="52">
        <v>46</v>
      </c>
      <c r="D701" s="59">
        <v>12455902.01</v>
      </c>
      <c r="E701" s="59">
        <v>747354.12</v>
      </c>
      <c r="F701" s="60">
        <v>1.0346783666714654E-3</v>
      </c>
    </row>
    <row r="702" spans="1:6" x14ac:dyDescent="0.2">
      <c r="A702" s="46" t="s">
        <v>118</v>
      </c>
      <c r="B702" s="46" t="s">
        <v>658</v>
      </c>
      <c r="C702" s="52">
        <v>41</v>
      </c>
      <c r="D702" s="59">
        <v>638278.40000000002</v>
      </c>
      <c r="E702" s="59">
        <v>38224.559999999998</v>
      </c>
      <c r="F702" s="60">
        <v>5.2920194388619176E-5</v>
      </c>
    </row>
    <row r="703" spans="1:6" x14ac:dyDescent="0.2">
      <c r="A703" s="46" t="s">
        <v>118</v>
      </c>
      <c r="B703" s="46" t="s">
        <v>659</v>
      </c>
      <c r="C703" s="52">
        <v>17</v>
      </c>
      <c r="D703" s="59">
        <v>430059.64</v>
      </c>
      <c r="E703" s="59">
        <v>25803.58</v>
      </c>
      <c r="F703" s="60">
        <v>3.5723902891813171E-5</v>
      </c>
    </row>
    <row r="704" spans="1:6" x14ac:dyDescent="0.2">
      <c r="A704" s="46" t="s">
        <v>118</v>
      </c>
      <c r="B704" s="46" t="s">
        <v>660</v>
      </c>
      <c r="C704" s="52">
        <v>19</v>
      </c>
      <c r="D704" s="59">
        <v>994280.85</v>
      </c>
      <c r="E704" s="59">
        <v>59656.85</v>
      </c>
      <c r="F704" s="60">
        <v>8.2592241705665043E-5</v>
      </c>
    </row>
    <row r="705" spans="1:6" x14ac:dyDescent="0.2">
      <c r="A705" s="46" t="s">
        <v>118</v>
      </c>
      <c r="B705" s="46" t="s">
        <v>152</v>
      </c>
      <c r="C705" s="52">
        <v>15</v>
      </c>
      <c r="D705" s="59">
        <v>10674.9</v>
      </c>
      <c r="E705" s="59">
        <v>640.5</v>
      </c>
      <c r="F705" s="60">
        <v>8.8674361473122474E-7</v>
      </c>
    </row>
    <row r="706" spans="1:6" x14ac:dyDescent="0.2">
      <c r="A706" s="46" t="s">
        <v>118</v>
      </c>
      <c r="B706" s="46" t="s">
        <v>45</v>
      </c>
      <c r="C706" s="52">
        <v>358</v>
      </c>
      <c r="D706" s="59">
        <v>28632116.489999998</v>
      </c>
      <c r="E706" s="59">
        <v>1721755.01</v>
      </c>
      <c r="F706" s="60">
        <v>2.3836928356736863E-3</v>
      </c>
    </row>
    <row r="707" spans="1:6" x14ac:dyDescent="0.2">
      <c r="A707" s="46" t="s">
        <v>119</v>
      </c>
      <c r="B707" s="46" t="s">
        <v>661</v>
      </c>
      <c r="C707" s="52">
        <v>434</v>
      </c>
      <c r="D707" s="59">
        <v>44329286.950000003</v>
      </c>
      <c r="E707" s="59">
        <v>2664893.4900000002</v>
      </c>
      <c r="F707" s="60">
        <v>3.6894258957007168E-3</v>
      </c>
    </row>
    <row r="708" spans="1:6" x14ac:dyDescent="0.2">
      <c r="A708" s="46" t="s">
        <v>119</v>
      </c>
      <c r="B708" s="46" t="s">
        <v>662</v>
      </c>
      <c r="C708" s="52">
        <v>102</v>
      </c>
      <c r="D708" s="59">
        <v>4595690.55</v>
      </c>
      <c r="E708" s="59">
        <v>275741.42</v>
      </c>
      <c r="F708" s="60">
        <v>3.8175166823094584E-4</v>
      </c>
    </row>
    <row r="709" spans="1:6" x14ac:dyDescent="0.2">
      <c r="A709" s="46" t="s">
        <v>119</v>
      </c>
      <c r="B709" s="46" t="s">
        <v>663</v>
      </c>
      <c r="C709" s="52">
        <v>81</v>
      </c>
      <c r="D709" s="59">
        <v>3227071.85</v>
      </c>
      <c r="E709" s="59">
        <v>193614.91</v>
      </c>
      <c r="F709" s="60">
        <v>2.6805118682164051E-4</v>
      </c>
    </row>
    <row r="710" spans="1:6" x14ac:dyDescent="0.2">
      <c r="A710" s="46" t="s">
        <v>119</v>
      </c>
      <c r="B710" s="46" t="s">
        <v>664</v>
      </c>
      <c r="C710" s="52">
        <v>67</v>
      </c>
      <c r="D710" s="59">
        <v>3538338.62</v>
      </c>
      <c r="E710" s="59">
        <v>212201.24</v>
      </c>
      <c r="F710" s="60">
        <v>2.9378312975495417E-4</v>
      </c>
    </row>
    <row r="711" spans="1:6" x14ac:dyDescent="0.2">
      <c r="A711" s="46" t="s">
        <v>119</v>
      </c>
      <c r="B711" s="46" t="s">
        <v>665</v>
      </c>
      <c r="C711" s="52">
        <v>63</v>
      </c>
      <c r="D711" s="59">
        <v>2560210.39</v>
      </c>
      <c r="E711" s="59">
        <v>153607.04000000001</v>
      </c>
      <c r="F711" s="60">
        <v>2.1266207946567343E-4</v>
      </c>
    </row>
    <row r="712" spans="1:6" x14ac:dyDescent="0.2">
      <c r="A712" s="46" t="s">
        <v>119</v>
      </c>
      <c r="B712" s="46" t="s">
        <v>666</v>
      </c>
      <c r="C712" s="52">
        <v>60</v>
      </c>
      <c r="D712" s="59">
        <v>1851658.2</v>
      </c>
      <c r="E712" s="59">
        <v>111099.5</v>
      </c>
      <c r="F712" s="60">
        <v>1.5381229074915175E-4</v>
      </c>
    </row>
    <row r="713" spans="1:6" x14ac:dyDescent="0.2">
      <c r="A713" s="46" t="s">
        <v>119</v>
      </c>
      <c r="B713" s="46" t="s">
        <v>667</v>
      </c>
      <c r="C713" s="52">
        <v>48</v>
      </c>
      <c r="D713" s="59">
        <v>1000028.93</v>
      </c>
      <c r="E713" s="59">
        <v>60001.73</v>
      </c>
      <c r="F713" s="60">
        <v>8.3069712646880513E-5</v>
      </c>
    </row>
    <row r="714" spans="1:6" x14ac:dyDescent="0.2">
      <c r="A714" s="46" t="s">
        <v>119</v>
      </c>
      <c r="B714" s="46" t="s">
        <v>668</v>
      </c>
      <c r="C714" s="52">
        <v>21</v>
      </c>
      <c r="D714" s="59">
        <v>288519.53000000003</v>
      </c>
      <c r="E714" s="59">
        <v>17311.169999999998</v>
      </c>
      <c r="F714" s="60">
        <v>2.3966540922758368E-5</v>
      </c>
    </row>
    <row r="715" spans="1:6" x14ac:dyDescent="0.2">
      <c r="A715" s="46" t="s">
        <v>119</v>
      </c>
      <c r="B715" s="46" t="s">
        <v>152</v>
      </c>
      <c r="C715" s="52">
        <v>12</v>
      </c>
      <c r="D715" s="59">
        <v>87342.5</v>
      </c>
      <c r="E715" s="59">
        <v>5240.55</v>
      </c>
      <c r="F715" s="60">
        <v>7.2553071821697427E-6</v>
      </c>
    </row>
    <row r="716" spans="1:6" x14ac:dyDescent="0.2">
      <c r="A716" s="46" t="s">
        <v>119</v>
      </c>
      <c r="B716" s="46" t="s">
        <v>45</v>
      </c>
      <c r="C716" s="52">
        <v>888</v>
      </c>
      <c r="D716" s="59">
        <v>61478147.520000003</v>
      </c>
      <c r="E716" s="59">
        <v>3693711.05</v>
      </c>
      <c r="F716" s="60">
        <v>5.1137778114748907E-3</v>
      </c>
    </row>
    <row r="717" spans="1:6" x14ac:dyDescent="0.2">
      <c r="A717" s="46" t="s">
        <v>120</v>
      </c>
      <c r="B717" s="46" t="s">
        <v>120</v>
      </c>
      <c r="C717" s="52">
        <v>103</v>
      </c>
      <c r="D717" s="59">
        <v>4854160.88</v>
      </c>
      <c r="E717" s="59">
        <v>290022.76</v>
      </c>
      <c r="F717" s="60">
        <v>4.0152354497537308E-4</v>
      </c>
    </row>
    <row r="718" spans="1:6" x14ac:dyDescent="0.2">
      <c r="A718" s="46" t="s">
        <v>120</v>
      </c>
      <c r="B718" s="46" t="s">
        <v>475</v>
      </c>
      <c r="C718" s="52">
        <v>11</v>
      </c>
      <c r="D718" s="59">
        <v>841642</v>
      </c>
      <c r="E718" s="59">
        <v>50498.52</v>
      </c>
      <c r="F718" s="60">
        <v>6.9912943268348241E-5</v>
      </c>
    </row>
    <row r="719" spans="1:6" x14ac:dyDescent="0.2">
      <c r="A719" s="46" t="s">
        <v>120</v>
      </c>
      <c r="B719" s="46" t="s">
        <v>669</v>
      </c>
      <c r="C719" s="52">
        <v>64</v>
      </c>
      <c r="D719" s="59">
        <v>2760824.04</v>
      </c>
      <c r="E719" s="59">
        <v>165580.25</v>
      </c>
      <c r="F719" s="60">
        <v>2.2923845341623711E-4</v>
      </c>
    </row>
    <row r="720" spans="1:6" x14ac:dyDescent="0.2">
      <c r="A720" s="46" t="s">
        <v>120</v>
      </c>
      <c r="B720" s="46" t="s">
        <v>670</v>
      </c>
      <c r="C720" s="52">
        <v>21</v>
      </c>
      <c r="D720" s="59">
        <v>700574.08</v>
      </c>
      <c r="E720" s="59">
        <v>42034.44</v>
      </c>
      <c r="F720" s="60">
        <v>5.819480291772488E-5</v>
      </c>
    </row>
    <row r="721" spans="1:6" x14ac:dyDescent="0.2">
      <c r="A721" s="46" t="s">
        <v>120</v>
      </c>
      <c r="B721" s="46" t="s">
        <v>671</v>
      </c>
      <c r="C721" s="52">
        <v>12</v>
      </c>
      <c r="D721" s="59">
        <v>779874</v>
      </c>
      <c r="E721" s="59">
        <v>46792.44</v>
      </c>
      <c r="F721" s="60">
        <v>6.47820411985854E-5</v>
      </c>
    </row>
    <row r="722" spans="1:6" x14ac:dyDescent="0.2">
      <c r="A722" s="46" t="s">
        <v>120</v>
      </c>
      <c r="B722" s="46" t="s">
        <v>672</v>
      </c>
      <c r="C722" s="52">
        <v>29</v>
      </c>
      <c r="D722" s="59">
        <v>495209.63</v>
      </c>
      <c r="E722" s="59">
        <v>29712.59</v>
      </c>
      <c r="F722" s="60">
        <v>4.1135752474046592E-5</v>
      </c>
    </row>
    <row r="723" spans="1:6" x14ac:dyDescent="0.2">
      <c r="A723" s="46" t="s">
        <v>120</v>
      </c>
      <c r="B723" s="46" t="s">
        <v>673</v>
      </c>
      <c r="C723" s="52">
        <v>11</v>
      </c>
      <c r="D723" s="59">
        <v>580600.18000000005</v>
      </c>
      <c r="E723" s="59">
        <v>34836.01</v>
      </c>
      <c r="F723" s="60">
        <v>4.8228898407826845E-5</v>
      </c>
    </row>
    <row r="724" spans="1:6" x14ac:dyDescent="0.2">
      <c r="A724" s="46" t="s">
        <v>120</v>
      </c>
      <c r="B724" s="46" t="s">
        <v>152</v>
      </c>
      <c r="C724" s="52">
        <v>18</v>
      </c>
      <c r="D724" s="59">
        <v>509269.53</v>
      </c>
      <c r="E724" s="59">
        <v>30556.18</v>
      </c>
      <c r="F724" s="60">
        <v>4.2303665114095166E-5</v>
      </c>
    </row>
    <row r="725" spans="1:6" x14ac:dyDescent="0.2">
      <c r="A725" s="46" t="s">
        <v>120</v>
      </c>
      <c r="B725" s="46" t="s">
        <v>45</v>
      </c>
      <c r="C725" s="52">
        <v>269</v>
      </c>
      <c r="D725" s="59">
        <v>11522154.34</v>
      </c>
      <c r="E725" s="59">
        <v>690033.19</v>
      </c>
      <c r="F725" s="60">
        <v>9.5532010177223718E-4</v>
      </c>
    </row>
    <row r="726" spans="1:6" x14ac:dyDescent="0.2">
      <c r="A726" s="46" t="s">
        <v>121</v>
      </c>
      <c r="B726" s="46" t="s">
        <v>73</v>
      </c>
      <c r="C726" s="52">
        <v>5516</v>
      </c>
      <c r="D726" s="59">
        <v>1155264819.3499999</v>
      </c>
      <c r="E726" s="59">
        <v>69091588.659999996</v>
      </c>
      <c r="F726" s="60">
        <v>9.5654215575162044E-2</v>
      </c>
    </row>
    <row r="727" spans="1:6" x14ac:dyDescent="0.2">
      <c r="A727" s="46" t="s">
        <v>121</v>
      </c>
      <c r="B727" s="46" t="s">
        <v>322</v>
      </c>
      <c r="C727" s="52">
        <v>1715</v>
      </c>
      <c r="D727" s="59">
        <v>308308823.22000003</v>
      </c>
      <c r="E727" s="59">
        <v>18474252.420000002</v>
      </c>
      <c r="F727" s="60">
        <v>2.5576776534532206E-2</v>
      </c>
    </row>
    <row r="728" spans="1:6" x14ac:dyDescent="0.2">
      <c r="A728" s="46" t="s">
        <v>121</v>
      </c>
      <c r="B728" s="46" t="s">
        <v>674</v>
      </c>
      <c r="C728" s="52">
        <v>1765</v>
      </c>
      <c r="D728" s="59">
        <v>333194267.56999999</v>
      </c>
      <c r="E728" s="59">
        <v>19944035.539999999</v>
      </c>
      <c r="F728" s="60">
        <v>2.7611625553579412E-2</v>
      </c>
    </row>
    <row r="729" spans="1:6" x14ac:dyDescent="0.2">
      <c r="A729" s="46" t="s">
        <v>121</v>
      </c>
      <c r="B729" s="46" t="s">
        <v>327</v>
      </c>
      <c r="C729" s="52">
        <v>1190</v>
      </c>
      <c r="D729" s="59">
        <v>279340777.02999997</v>
      </c>
      <c r="E729" s="59">
        <v>16737847.15</v>
      </c>
      <c r="F729" s="60">
        <v>2.3172801068867648E-2</v>
      </c>
    </row>
    <row r="730" spans="1:6" x14ac:dyDescent="0.2">
      <c r="A730" s="46" t="s">
        <v>121</v>
      </c>
      <c r="B730" s="46" t="s">
        <v>675</v>
      </c>
      <c r="C730" s="52">
        <v>581</v>
      </c>
      <c r="D730" s="59">
        <v>59483314.780000001</v>
      </c>
      <c r="E730" s="59">
        <v>3556230.47</v>
      </c>
      <c r="F730" s="60">
        <v>4.923442094902611E-3</v>
      </c>
    </row>
    <row r="731" spans="1:6" x14ac:dyDescent="0.2">
      <c r="A731" s="46" t="s">
        <v>121</v>
      </c>
      <c r="B731" s="46" t="s">
        <v>326</v>
      </c>
      <c r="C731" s="52">
        <v>537</v>
      </c>
      <c r="D731" s="59">
        <v>147477483.91999999</v>
      </c>
      <c r="E731" s="59">
        <v>8826872.5700000003</v>
      </c>
      <c r="F731" s="60">
        <v>1.2220410444174389E-2</v>
      </c>
    </row>
    <row r="732" spans="1:6" x14ac:dyDescent="0.2">
      <c r="A732" s="46" t="s">
        <v>121</v>
      </c>
      <c r="B732" s="46" t="s">
        <v>676</v>
      </c>
      <c r="C732" s="52">
        <v>521</v>
      </c>
      <c r="D732" s="59">
        <v>178288318.62</v>
      </c>
      <c r="E732" s="59">
        <v>10669798.109999999</v>
      </c>
      <c r="F732" s="60">
        <v>1.4771858461379843E-2</v>
      </c>
    </row>
    <row r="733" spans="1:6" x14ac:dyDescent="0.2">
      <c r="A733" s="46" t="s">
        <v>121</v>
      </c>
      <c r="B733" s="46" t="s">
        <v>677</v>
      </c>
      <c r="C733" s="52">
        <v>421</v>
      </c>
      <c r="D733" s="59">
        <v>128854217.27</v>
      </c>
      <c r="E733" s="59">
        <v>7729527.6100000003</v>
      </c>
      <c r="F733" s="60">
        <v>1.0701185406801256E-2</v>
      </c>
    </row>
    <row r="734" spans="1:6" x14ac:dyDescent="0.2">
      <c r="A734" s="46" t="s">
        <v>121</v>
      </c>
      <c r="B734" s="46" t="s">
        <v>678</v>
      </c>
      <c r="C734" s="52">
        <v>257</v>
      </c>
      <c r="D734" s="59">
        <v>21336027.629999999</v>
      </c>
      <c r="E734" s="59">
        <v>1277218.22</v>
      </c>
      <c r="F734" s="60">
        <v>1.7682515241270579E-3</v>
      </c>
    </row>
    <row r="735" spans="1:6" x14ac:dyDescent="0.2">
      <c r="A735" s="46" t="s">
        <v>121</v>
      </c>
      <c r="B735" s="46" t="s">
        <v>679</v>
      </c>
      <c r="C735" s="52">
        <v>182</v>
      </c>
      <c r="D735" s="59">
        <v>12083601.130000001</v>
      </c>
      <c r="E735" s="59">
        <v>725007.91</v>
      </c>
      <c r="F735" s="60">
        <v>1.003741037973662E-3</v>
      </c>
    </row>
    <row r="736" spans="1:6" x14ac:dyDescent="0.2">
      <c r="A736" s="46" t="s">
        <v>121</v>
      </c>
      <c r="B736" s="46" t="s">
        <v>680</v>
      </c>
      <c r="C736" s="52">
        <v>154</v>
      </c>
      <c r="D736" s="59">
        <v>7777656.8700000001</v>
      </c>
      <c r="E736" s="59">
        <v>466177.61</v>
      </c>
      <c r="F736" s="60">
        <v>6.4540205932578159E-4</v>
      </c>
    </row>
    <row r="737" spans="1:6" x14ac:dyDescent="0.2">
      <c r="A737" s="46" t="s">
        <v>121</v>
      </c>
      <c r="B737" s="46" t="s">
        <v>681</v>
      </c>
      <c r="C737" s="52">
        <v>124</v>
      </c>
      <c r="D737" s="59">
        <v>20267849.239999998</v>
      </c>
      <c r="E737" s="59">
        <v>1214894.76</v>
      </c>
      <c r="F737" s="60">
        <v>1.6819674800943383E-3</v>
      </c>
    </row>
    <row r="738" spans="1:6" x14ac:dyDescent="0.2">
      <c r="A738" s="46" t="s">
        <v>121</v>
      </c>
      <c r="B738" s="46" t="s">
        <v>682</v>
      </c>
      <c r="C738" s="52">
        <v>78</v>
      </c>
      <c r="D738" s="59">
        <v>1643788.34</v>
      </c>
      <c r="E738" s="59">
        <v>98627.31</v>
      </c>
      <c r="F738" s="60">
        <v>1.3654510129682603E-4</v>
      </c>
    </row>
    <row r="739" spans="1:6" x14ac:dyDescent="0.2">
      <c r="A739" s="46" t="s">
        <v>121</v>
      </c>
      <c r="B739" s="46" t="s">
        <v>509</v>
      </c>
      <c r="C739" s="52">
        <v>52</v>
      </c>
      <c r="D739" s="59">
        <v>2080798.29</v>
      </c>
      <c r="E739" s="59">
        <v>124847.9</v>
      </c>
      <c r="F739" s="60">
        <v>1.7284633589008971E-4</v>
      </c>
    </row>
    <row r="740" spans="1:6" x14ac:dyDescent="0.2">
      <c r="A740" s="46" t="s">
        <v>121</v>
      </c>
      <c r="B740" s="46" t="s">
        <v>330</v>
      </c>
      <c r="C740" s="52">
        <v>46</v>
      </c>
      <c r="D740" s="59">
        <v>1285002.6200000001</v>
      </c>
      <c r="E740" s="59">
        <v>76772.19</v>
      </c>
      <c r="F740" s="60">
        <v>1.0628766474852831E-4</v>
      </c>
    </row>
    <row r="741" spans="1:6" x14ac:dyDescent="0.2">
      <c r="A741" s="46" t="s">
        <v>121</v>
      </c>
      <c r="B741" s="46" t="s">
        <v>683</v>
      </c>
      <c r="C741" s="52">
        <v>42</v>
      </c>
      <c r="D741" s="59">
        <v>2071148.07</v>
      </c>
      <c r="E741" s="59">
        <v>124268.89</v>
      </c>
      <c r="F741" s="60">
        <v>1.7204472243128327E-4</v>
      </c>
    </row>
    <row r="742" spans="1:6" x14ac:dyDescent="0.2">
      <c r="A742" s="46" t="s">
        <v>121</v>
      </c>
      <c r="B742" s="46" t="s">
        <v>684</v>
      </c>
      <c r="C742" s="52">
        <v>15</v>
      </c>
      <c r="D742" s="59">
        <v>1484646.62</v>
      </c>
      <c r="E742" s="59">
        <v>89078.8</v>
      </c>
      <c r="F742" s="60">
        <v>1.2332561609355164E-4</v>
      </c>
    </row>
    <row r="743" spans="1:6" x14ac:dyDescent="0.2">
      <c r="A743" s="46" t="s">
        <v>121</v>
      </c>
      <c r="B743" s="46" t="s">
        <v>685</v>
      </c>
      <c r="C743" s="52">
        <v>14</v>
      </c>
      <c r="D743" s="59">
        <v>383682.88</v>
      </c>
      <c r="E743" s="59">
        <v>23020.98</v>
      </c>
      <c r="F743" s="60">
        <v>3.1871517595402391E-5</v>
      </c>
    </row>
    <row r="744" spans="1:6" x14ac:dyDescent="0.2">
      <c r="A744" s="46" t="s">
        <v>121</v>
      </c>
      <c r="B744" s="46" t="s">
        <v>152</v>
      </c>
      <c r="C744" s="52">
        <v>72</v>
      </c>
      <c r="D744" s="59">
        <v>5964168.25</v>
      </c>
      <c r="E744" s="59">
        <v>357850.1</v>
      </c>
      <c r="F744" s="60">
        <v>4.9542746480238907E-4</v>
      </c>
    </row>
    <row r="745" spans="1:6" x14ac:dyDescent="0.2">
      <c r="A745" s="46" t="s">
        <v>121</v>
      </c>
      <c r="B745" s="46" t="s">
        <v>45</v>
      </c>
      <c r="C745" s="52">
        <v>13282</v>
      </c>
      <c r="D745" s="59">
        <v>2666590391.71</v>
      </c>
      <c r="E745" s="59">
        <v>159607917.19999999</v>
      </c>
      <c r="F745" s="60">
        <v>0.2209700256637783</v>
      </c>
    </row>
    <row r="746" spans="1:6" x14ac:dyDescent="0.2">
      <c r="A746" s="46" t="s">
        <v>122</v>
      </c>
      <c r="B746" s="46" t="s">
        <v>686</v>
      </c>
      <c r="C746" s="52">
        <v>1462</v>
      </c>
      <c r="D746" s="59">
        <v>334636372.63</v>
      </c>
      <c r="E746" s="59">
        <v>20022622.079999998</v>
      </c>
      <c r="F746" s="60">
        <v>2.772042510478756E-2</v>
      </c>
    </row>
    <row r="747" spans="1:6" x14ac:dyDescent="0.2">
      <c r="A747" s="46" t="s">
        <v>122</v>
      </c>
      <c r="B747" s="46" t="s">
        <v>687</v>
      </c>
      <c r="C747" s="52">
        <v>78</v>
      </c>
      <c r="D747" s="59">
        <v>7255368.1100000003</v>
      </c>
      <c r="E747" s="59">
        <v>431516.89</v>
      </c>
      <c r="F747" s="60">
        <v>5.9741584208614562E-4</v>
      </c>
    </row>
    <row r="748" spans="1:6" x14ac:dyDescent="0.2">
      <c r="A748" s="46" t="s">
        <v>122</v>
      </c>
      <c r="B748" s="46" t="s">
        <v>688</v>
      </c>
      <c r="C748" s="52">
        <v>65</v>
      </c>
      <c r="D748" s="59">
        <v>3328738.86</v>
      </c>
      <c r="E748" s="59">
        <v>199724.34</v>
      </c>
      <c r="F748" s="60">
        <v>2.7650941951820162E-4</v>
      </c>
    </row>
    <row r="749" spans="1:6" x14ac:dyDescent="0.2">
      <c r="A749" s="46" t="s">
        <v>122</v>
      </c>
      <c r="B749" s="46" t="s">
        <v>689</v>
      </c>
      <c r="C749" s="52">
        <v>57</v>
      </c>
      <c r="D749" s="59">
        <v>2823907.28</v>
      </c>
      <c r="E749" s="59">
        <v>169434.43</v>
      </c>
      <c r="F749" s="60">
        <v>2.3457439331479261E-4</v>
      </c>
    </row>
    <row r="750" spans="1:6" x14ac:dyDescent="0.2">
      <c r="A750" s="46" t="s">
        <v>122</v>
      </c>
      <c r="B750" s="46" t="s">
        <v>690</v>
      </c>
      <c r="C750" s="52">
        <v>50</v>
      </c>
      <c r="D750" s="59">
        <v>2478655.71</v>
      </c>
      <c r="E750" s="59">
        <v>148719.34</v>
      </c>
      <c r="F750" s="60">
        <v>2.0589527733339894E-4</v>
      </c>
    </row>
    <row r="751" spans="1:6" x14ac:dyDescent="0.2">
      <c r="A751" s="46" t="s">
        <v>122</v>
      </c>
      <c r="B751" s="46" t="s">
        <v>691</v>
      </c>
      <c r="C751" s="52">
        <v>55</v>
      </c>
      <c r="D751" s="59">
        <v>4367679.3499999996</v>
      </c>
      <c r="E751" s="59">
        <v>245467.23</v>
      </c>
      <c r="F751" s="60">
        <v>3.3983840566473213E-4</v>
      </c>
    </row>
    <row r="752" spans="1:6" x14ac:dyDescent="0.2">
      <c r="A752" s="46" t="s">
        <v>122</v>
      </c>
      <c r="B752" s="46" t="s">
        <v>692</v>
      </c>
      <c r="C752" s="52">
        <v>10</v>
      </c>
      <c r="D752" s="59">
        <v>883077.24</v>
      </c>
      <c r="E752" s="59">
        <v>52967.92</v>
      </c>
      <c r="F752" s="60">
        <v>7.3331717167204264E-5</v>
      </c>
    </row>
    <row r="753" spans="1:6" x14ac:dyDescent="0.2">
      <c r="A753" s="46" t="s">
        <v>122</v>
      </c>
      <c r="B753" s="46" t="s">
        <v>693</v>
      </c>
      <c r="C753" s="52">
        <v>49</v>
      </c>
      <c r="D753" s="59">
        <v>2013565.66</v>
      </c>
      <c r="E753" s="59">
        <v>120688.65</v>
      </c>
      <c r="F753" s="60">
        <v>1.6708804021550605E-4</v>
      </c>
    </row>
    <row r="754" spans="1:6" x14ac:dyDescent="0.2">
      <c r="A754" s="46" t="s">
        <v>122</v>
      </c>
      <c r="B754" s="46" t="s">
        <v>694</v>
      </c>
      <c r="C754" s="52">
        <v>43</v>
      </c>
      <c r="D754" s="59">
        <v>1340565.3899999999</v>
      </c>
      <c r="E754" s="59">
        <v>80035.33</v>
      </c>
      <c r="F754" s="60">
        <v>1.1080533619111075E-4</v>
      </c>
    </row>
    <row r="755" spans="1:6" x14ac:dyDescent="0.2">
      <c r="A755" s="46" t="s">
        <v>122</v>
      </c>
      <c r="B755" s="46" t="s">
        <v>695</v>
      </c>
      <c r="C755" s="52">
        <v>54</v>
      </c>
      <c r="D755" s="59">
        <v>964838.54</v>
      </c>
      <c r="E755" s="59">
        <v>57890.32</v>
      </c>
      <c r="F755" s="60">
        <v>8.0146559898122265E-5</v>
      </c>
    </row>
    <row r="756" spans="1:6" x14ac:dyDescent="0.2">
      <c r="A756" s="46" t="s">
        <v>122</v>
      </c>
      <c r="B756" s="46" t="s">
        <v>696</v>
      </c>
      <c r="C756" s="52">
        <v>37</v>
      </c>
      <c r="D756" s="59">
        <v>1178970.3899999999</v>
      </c>
      <c r="E756" s="59">
        <v>70738.240000000005</v>
      </c>
      <c r="F756" s="60">
        <v>9.7933930737431556E-5</v>
      </c>
    </row>
    <row r="757" spans="1:6" x14ac:dyDescent="0.2">
      <c r="A757" s="46" t="s">
        <v>122</v>
      </c>
      <c r="B757" s="46" t="s">
        <v>697</v>
      </c>
      <c r="C757" s="52">
        <v>26</v>
      </c>
      <c r="D757" s="59">
        <v>980979.66</v>
      </c>
      <c r="E757" s="59">
        <v>58769.39</v>
      </c>
      <c r="F757" s="60">
        <v>8.1363593011942381E-5</v>
      </c>
    </row>
    <row r="758" spans="1:6" x14ac:dyDescent="0.2">
      <c r="A758" s="46" t="s">
        <v>122</v>
      </c>
      <c r="B758" s="46" t="s">
        <v>85</v>
      </c>
      <c r="C758" s="52">
        <v>18</v>
      </c>
      <c r="D758" s="59">
        <v>309666.28000000003</v>
      </c>
      <c r="E758" s="59">
        <v>18579.98</v>
      </c>
      <c r="F758" s="60">
        <v>2.5723151642207432E-5</v>
      </c>
    </row>
    <row r="759" spans="1:6" x14ac:dyDescent="0.2">
      <c r="A759" s="46" t="s">
        <v>122</v>
      </c>
      <c r="B759" s="46" t="s">
        <v>152</v>
      </c>
      <c r="C759" s="52">
        <v>54</v>
      </c>
      <c r="D759" s="59">
        <v>5236332.58</v>
      </c>
      <c r="E759" s="59">
        <v>313869.40999999997</v>
      </c>
      <c r="F759" s="60">
        <v>4.3453816577198565E-4</v>
      </c>
    </row>
    <row r="760" spans="1:6" x14ac:dyDescent="0.2">
      <c r="A760" s="46" t="s">
        <v>122</v>
      </c>
      <c r="B760" s="46" t="s">
        <v>45</v>
      </c>
      <c r="C760" s="52">
        <v>2058</v>
      </c>
      <c r="D760" s="59">
        <v>367798717.68000001</v>
      </c>
      <c r="E760" s="59">
        <v>21991023.550000001</v>
      </c>
      <c r="F760" s="60">
        <v>3.0445588937340343E-2</v>
      </c>
    </row>
    <row r="761" spans="1:6" x14ac:dyDescent="0.2">
      <c r="A761" s="46" t="s">
        <v>123</v>
      </c>
      <c r="B761" s="46" t="s">
        <v>698</v>
      </c>
      <c r="C761" s="52">
        <v>374</v>
      </c>
      <c r="D761" s="59">
        <v>29807111.75</v>
      </c>
      <c r="E761" s="59">
        <v>1780400.81</v>
      </c>
      <c r="F761" s="60">
        <v>2.4648853238560509E-3</v>
      </c>
    </row>
    <row r="762" spans="1:6" x14ac:dyDescent="0.2">
      <c r="A762" s="46" t="s">
        <v>123</v>
      </c>
      <c r="B762" s="46" t="s">
        <v>699</v>
      </c>
      <c r="C762" s="52">
        <v>131</v>
      </c>
      <c r="D762" s="59">
        <v>6263020.6799999997</v>
      </c>
      <c r="E762" s="59">
        <v>383891.69</v>
      </c>
      <c r="F762" s="60">
        <v>5.3148088189832745E-4</v>
      </c>
    </row>
    <row r="763" spans="1:6" x14ac:dyDescent="0.2">
      <c r="A763" s="46" t="s">
        <v>123</v>
      </c>
      <c r="B763" s="46" t="s">
        <v>700</v>
      </c>
      <c r="C763" s="52">
        <v>106</v>
      </c>
      <c r="D763" s="59">
        <v>9739624.6999999993</v>
      </c>
      <c r="E763" s="59">
        <v>583256.44999999995</v>
      </c>
      <c r="F763" s="60">
        <v>8.0749247898251645E-4</v>
      </c>
    </row>
    <row r="764" spans="1:6" x14ac:dyDescent="0.2">
      <c r="A764" s="46" t="s">
        <v>123</v>
      </c>
      <c r="B764" s="46" t="s">
        <v>701</v>
      </c>
      <c r="C764" s="52">
        <v>12</v>
      </c>
      <c r="D764" s="59">
        <v>406283</v>
      </c>
      <c r="E764" s="59">
        <v>24376.98</v>
      </c>
      <c r="F764" s="60">
        <v>3.3748838971788868E-5</v>
      </c>
    </row>
    <row r="765" spans="1:6" x14ac:dyDescent="0.2">
      <c r="A765" s="46" t="s">
        <v>123</v>
      </c>
      <c r="B765" s="46" t="s">
        <v>702</v>
      </c>
      <c r="C765" s="52">
        <v>30</v>
      </c>
      <c r="D765" s="59">
        <v>328109.28999999998</v>
      </c>
      <c r="E765" s="59">
        <v>19686.55</v>
      </c>
      <c r="F765" s="60">
        <v>2.7255148335030432E-5</v>
      </c>
    </row>
    <row r="766" spans="1:6" x14ac:dyDescent="0.2">
      <c r="A766" s="46" t="s">
        <v>123</v>
      </c>
      <c r="B766" s="46" t="s">
        <v>703</v>
      </c>
      <c r="C766" s="52">
        <v>19</v>
      </c>
      <c r="D766" s="59">
        <v>184723.83</v>
      </c>
      <c r="E766" s="59">
        <v>11083.43</v>
      </c>
      <c r="F766" s="60">
        <v>1.5344513320562838E-5</v>
      </c>
    </row>
    <row r="767" spans="1:6" x14ac:dyDescent="0.2">
      <c r="A767" s="46" t="s">
        <v>123</v>
      </c>
      <c r="B767" s="46" t="s">
        <v>704</v>
      </c>
      <c r="C767" s="52">
        <v>10</v>
      </c>
      <c r="D767" s="59">
        <v>3201.33</v>
      </c>
      <c r="E767" s="59">
        <v>192.08</v>
      </c>
      <c r="F767" s="60">
        <v>2.6592617254890502E-7</v>
      </c>
    </row>
    <row r="768" spans="1:6" x14ac:dyDescent="0.2">
      <c r="A768" s="46" t="s">
        <v>123</v>
      </c>
      <c r="B768" s="46" t="s">
        <v>152</v>
      </c>
      <c r="C768" s="52">
        <v>21</v>
      </c>
      <c r="D768" s="59">
        <v>549866</v>
      </c>
      <c r="E768" s="59">
        <v>32991.96</v>
      </c>
      <c r="F768" s="60">
        <v>4.5675893626023384E-5</v>
      </c>
    </row>
    <row r="769" spans="1:6" x14ac:dyDescent="0.2">
      <c r="A769" s="46" t="s">
        <v>123</v>
      </c>
      <c r="B769" s="46" t="s">
        <v>45</v>
      </c>
      <c r="C769" s="52">
        <v>703</v>
      </c>
      <c r="D769" s="59">
        <v>47281940.579999998</v>
      </c>
      <c r="E769" s="59">
        <v>2835879.95</v>
      </c>
      <c r="F769" s="60">
        <v>3.9261490051628496E-3</v>
      </c>
    </row>
    <row r="770" spans="1:6" x14ac:dyDescent="0.2">
      <c r="A770" s="46" t="s">
        <v>124</v>
      </c>
      <c r="B770" s="46" t="s">
        <v>705</v>
      </c>
      <c r="C770" s="52">
        <v>134</v>
      </c>
      <c r="D770" s="59">
        <v>6631906.7400000002</v>
      </c>
      <c r="E770" s="59">
        <v>401069.15</v>
      </c>
      <c r="F770" s="60">
        <v>5.552623073039497E-4</v>
      </c>
    </row>
    <row r="771" spans="1:6" x14ac:dyDescent="0.2">
      <c r="A771" s="46" t="s">
        <v>124</v>
      </c>
      <c r="B771" s="46" t="s">
        <v>706</v>
      </c>
      <c r="C771" s="52">
        <v>13</v>
      </c>
      <c r="D771" s="59">
        <v>78302.86</v>
      </c>
      <c r="E771" s="59">
        <v>4698.17</v>
      </c>
      <c r="F771" s="60">
        <v>6.5044063207209961E-6</v>
      </c>
    </row>
    <row r="772" spans="1:6" x14ac:dyDescent="0.2">
      <c r="A772" s="46" t="s">
        <v>124</v>
      </c>
      <c r="B772" s="46" t="s">
        <v>707</v>
      </c>
      <c r="C772" s="52">
        <v>29</v>
      </c>
      <c r="D772" s="59">
        <v>829515.43</v>
      </c>
      <c r="E772" s="59">
        <v>49672.11</v>
      </c>
      <c r="F772" s="60">
        <v>6.8768815570221725E-5</v>
      </c>
    </row>
    <row r="773" spans="1:6" x14ac:dyDescent="0.2">
      <c r="A773" s="46" t="s">
        <v>124</v>
      </c>
      <c r="B773" s="46" t="s">
        <v>708</v>
      </c>
      <c r="C773" s="52">
        <v>16</v>
      </c>
      <c r="D773" s="59">
        <v>367012.58</v>
      </c>
      <c r="E773" s="59">
        <v>22020.75</v>
      </c>
      <c r="F773" s="60">
        <v>3.0486743878364742E-5</v>
      </c>
    </row>
    <row r="774" spans="1:6" x14ac:dyDescent="0.2">
      <c r="A774" s="46" t="s">
        <v>124</v>
      </c>
      <c r="B774" s="46" t="s">
        <v>709</v>
      </c>
      <c r="C774" s="52">
        <v>18</v>
      </c>
      <c r="D774" s="59">
        <v>169547.61</v>
      </c>
      <c r="E774" s="59">
        <v>10172.86</v>
      </c>
      <c r="F774" s="60">
        <v>1.4083869865034641E-5</v>
      </c>
    </row>
    <row r="775" spans="1:6" x14ac:dyDescent="0.2">
      <c r="A775" s="46" t="s">
        <v>124</v>
      </c>
      <c r="B775" s="46" t="s">
        <v>152</v>
      </c>
      <c r="C775" s="52">
        <v>24</v>
      </c>
      <c r="D775" s="59">
        <v>269957.99</v>
      </c>
      <c r="E775" s="59">
        <v>16163.64</v>
      </c>
      <c r="F775" s="60">
        <v>2.2377836941161926E-5</v>
      </c>
    </row>
    <row r="776" spans="1:6" x14ac:dyDescent="0.2">
      <c r="A776" s="46" t="s">
        <v>124</v>
      </c>
      <c r="B776" s="46" t="s">
        <v>45</v>
      </c>
      <c r="C776" s="52">
        <v>234</v>
      </c>
      <c r="D776" s="59">
        <v>8346243.21</v>
      </c>
      <c r="E776" s="59">
        <v>503796.68</v>
      </c>
      <c r="F776" s="60">
        <v>6.9748397987945377E-4</v>
      </c>
    </row>
    <row r="777" spans="1:6" x14ac:dyDescent="0.2">
      <c r="A777" s="46" t="s">
        <v>125</v>
      </c>
      <c r="B777" s="46" t="s">
        <v>710</v>
      </c>
      <c r="C777" s="52">
        <v>109</v>
      </c>
      <c r="D777" s="59">
        <v>7196552.4500000002</v>
      </c>
      <c r="E777" s="59">
        <v>432229.86</v>
      </c>
      <c r="F777" s="60">
        <v>5.9840291717591133E-4</v>
      </c>
    </row>
    <row r="778" spans="1:6" x14ac:dyDescent="0.2">
      <c r="A778" s="46" t="s">
        <v>125</v>
      </c>
      <c r="B778" s="46" t="s">
        <v>711</v>
      </c>
      <c r="C778" s="52">
        <v>98</v>
      </c>
      <c r="D778" s="59">
        <v>4700347.29</v>
      </c>
      <c r="E778" s="59">
        <v>267402.23999999999</v>
      </c>
      <c r="F778" s="60">
        <v>3.7020644634633331E-4</v>
      </c>
    </row>
    <row r="779" spans="1:6" x14ac:dyDescent="0.2">
      <c r="A779" s="46" t="s">
        <v>125</v>
      </c>
      <c r="B779" s="46" t="s">
        <v>712</v>
      </c>
      <c r="C779" s="52">
        <v>49</v>
      </c>
      <c r="D779" s="59">
        <v>3091915.79</v>
      </c>
      <c r="E779" s="59">
        <v>185514.95</v>
      </c>
      <c r="F779" s="60">
        <v>2.5683715433205689E-4</v>
      </c>
    </row>
    <row r="780" spans="1:6" x14ac:dyDescent="0.2">
      <c r="A780" s="46" t="s">
        <v>125</v>
      </c>
      <c r="B780" s="46" t="s">
        <v>713</v>
      </c>
      <c r="C780" s="52">
        <v>12</v>
      </c>
      <c r="D780" s="59">
        <v>37179.4</v>
      </c>
      <c r="E780" s="59">
        <v>2230.7600000000002</v>
      </c>
      <c r="F780" s="60">
        <v>3.0883874878966856E-6</v>
      </c>
    </row>
    <row r="781" spans="1:6" x14ac:dyDescent="0.2">
      <c r="A781" s="46" t="s">
        <v>125</v>
      </c>
      <c r="B781" s="46" t="s">
        <v>714</v>
      </c>
      <c r="C781" s="52">
        <v>48</v>
      </c>
      <c r="D781" s="59">
        <v>2723446.24</v>
      </c>
      <c r="E781" s="59">
        <v>163406.76999999999</v>
      </c>
      <c r="F781" s="60">
        <v>2.2622936752748454E-4</v>
      </c>
    </row>
    <row r="782" spans="1:6" x14ac:dyDescent="0.2">
      <c r="A782" s="46" t="s">
        <v>125</v>
      </c>
      <c r="B782" s="46" t="s">
        <v>715</v>
      </c>
      <c r="C782" s="52">
        <v>38</v>
      </c>
      <c r="D782" s="59">
        <v>1420392.31</v>
      </c>
      <c r="E782" s="59">
        <v>85223.53</v>
      </c>
      <c r="F782" s="60">
        <v>1.1798816713872751E-4</v>
      </c>
    </row>
    <row r="783" spans="1:6" x14ac:dyDescent="0.2">
      <c r="A783" s="46" t="s">
        <v>125</v>
      </c>
      <c r="B783" s="46" t="s">
        <v>716</v>
      </c>
      <c r="C783" s="52">
        <v>23</v>
      </c>
      <c r="D783" s="59">
        <v>726493.68</v>
      </c>
      <c r="E783" s="59">
        <v>43589.62</v>
      </c>
      <c r="F783" s="60">
        <v>6.0347880099235741E-5</v>
      </c>
    </row>
    <row r="784" spans="1:6" x14ac:dyDescent="0.2">
      <c r="A784" s="46" t="s">
        <v>125</v>
      </c>
      <c r="B784" s="46" t="s">
        <v>717</v>
      </c>
      <c r="C784" s="52">
        <v>18</v>
      </c>
      <c r="D784" s="59">
        <v>354477.6</v>
      </c>
      <c r="E784" s="59">
        <v>21268.66</v>
      </c>
      <c r="F784" s="60">
        <v>2.944550889756348E-5</v>
      </c>
    </row>
    <row r="785" spans="1:6" x14ac:dyDescent="0.2">
      <c r="A785" s="46" t="s">
        <v>125</v>
      </c>
      <c r="B785" s="46" t="s">
        <v>152</v>
      </c>
      <c r="C785" s="52">
        <v>16</v>
      </c>
      <c r="D785" s="59">
        <v>205039</v>
      </c>
      <c r="E785" s="59">
        <v>12302.34</v>
      </c>
      <c r="F785" s="60">
        <v>1.7032039720925112E-5</v>
      </c>
    </row>
    <row r="786" spans="1:6" x14ac:dyDescent="0.2">
      <c r="A786" s="46" t="s">
        <v>125</v>
      </c>
      <c r="B786" s="46" t="s">
        <v>45</v>
      </c>
      <c r="C786" s="52">
        <v>411</v>
      </c>
      <c r="D786" s="59">
        <v>20455843.760000002</v>
      </c>
      <c r="E786" s="59">
        <v>1213168.73</v>
      </c>
      <c r="F786" s="60">
        <v>1.6795778687261345E-3</v>
      </c>
    </row>
    <row r="787" spans="1:6" x14ac:dyDescent="0.2">
      <c r="A787" s="46" t="s">
        <v>126</v>
      </c>
      <c r="B787" s="46" t="s">
        <v>718</v>
      </c>
      <c r="C787" s="52">
        <v>2631</v>
      </c>
      <c r="D787" s="59">
        <v>659220637.5</v>
      </c>
      <c r="E787" s="59">
        <v>39494849.909999996</v>
      </c>
      <c r="F787" s="60">
        <v>5.4678853977299893E-2</v>
      </c>
    </row>
    <row r="788" spans="1:6" x14ac:dyDescent="0.2">
      <c r="A788" s="46" t="s">
        <v>126</v>
      </c>
      <c r="B788" s="46" t="s">
        <v>719</v>
      </c>
      <c r="C788" s="52">
        <v>929</v>
      </c>
      <c r="D788" s="59">
        <v>124151706.65000001</v>
      </c>
      <c r="E788" s="59">
        <v>7406249.4699999997</v>
      </c>
      <c r="F788" s="60">
        <v>1.0253621274986757E-2</v>
      </c>
    </row>
    <row r="789" spans="1:6" x14ac:dyDescent="0.2">
      <c r="A789" s="46" t="s">
        <v>126</v>
      </c>
      <c r="B789" s="46" t="s">
        <v>720</v>
      </c>
      <c r="C789" s="52">
        <v>243</v>
      </c>
      <c r="D789" s="59">
        <v>20715739.109999999</v>
      </c>
      <c r="E789" s="59">
        <v>1241008.58</v>
      </c>
      <c r="F789" s="60">
        <v>1.7181208963960412E-3</v>
      </c>
    </row>
    <row r="790" spans="1:6" x14ac:dyDescent="0.2">
      <c r="A790" s="46" t="s">
        <v>126</v>
      </c>
      <c r="B790" s="46" t="s">
        <v>721</v>
      </c>
      <c r="C790" s="52">
        <v>121</v>
      </c>
      <c r="D790" s="59">
        <v>6065013.5800000001</v>
      </c>
      <c r="E790" s="59">
        <v>359249.85</v>
      </c>
      <c r="F790" s="60">
        <v>4.9736535609781459E-4</v>
      </c>
    </row>
    <row r="791" spans="1:6" x14ac:dyDescent="0.2">
      <c r="A791" s="46" t="s">
        <v>126</v>
      </c>
      <c r="B791" s="46" t="s">
        <v>634</v>
      </c>
      <c r="C791" s="52">
        <v>113</v>
      </c>
      <c r="D791" s="59">
        <v>4943485.0199999996</v>
      </c>
      <c r="E791" s="59">
        <v>296609.11</v>
      </c>
      <c r="F791" s="60">
        <v>4.1064205208994761E-4</v>
      </c>
    </row>
    <row r="792" spans="1:6" x14ac:dyDescent="0.2">
      <c r="A792" s="46" t="s">
        <v>126</v>
      </c>
      <c r="B792" s="46" t="s">
        <v>722</v>
      </c>
      <c r="C792" s="52">
        <v>82</v>
      </c>
      <c r="D792" s="59">
        <v>20937635.050000001</v>
      </c>
      <c r="E792" s="59">
        <v>1252376.05</v>
      </c>
      <c r="F792" s="60">
        <v>1.7338586503978346E-3</v>
      </c>
    </row>
    <row r="793" spans="1:6" x14ac:dyDescent="0.2">
      <c r="A793" s="46" t="s">
        <v>126</v>
      </c>
      <c r="B793" s="46" t="s">
        <v>256</v>
      </c>
      <c r="C793" s="52">
        <v>10</v>
      </c>
      <c r="D793" s="59">
        <v>253809.69</v>
      </c>
      <c r="E793" s="59">
        <v>15228.58</v>
      </c>
      <c r="F793" s="60">
        <v>2.1083288175524799E-5</v>
      </c>
    </row>
    <row r="794" spans="1:6" x14ac:dyDescent="0.2">
      <c r="A794" s="46" t="s">
        <v>126</v>
      </c>
      <c r="B794" s="46" t="s">
        <v>723</v>
      </c>
      <c r="C794" s="52">
        <v>70</v>
      </c>
      <c r="D794" s="59">
        <v>811262.81</v>
      </c>
      <c r="E794" s="59">
        <v>48675.77</v>
      </c>
      <c r="F794" s="60">
        <v>6.7389427384271204E-5</v>
      </c>
    </row>
    <row r="795" spans="1:6" x14ac:dyDescent="0.2">
      <c r="A795" s="46" t="s">
        <v>126</v>
      </c>
      <c r="B795" s="46" t="s">
        <v>724</v>
      </c>
      <c r="C795" s="52">
        <v>30</v>
      </c>
      <c r="D795" s="59">
        <v>1630283.95</v>
      </c>
      <c r="E795" s="59">
        <v>97817.04</v>
      </c>
      <c r="F795" s="60">
        <v>1.3542331870711755E-4</v>
      </c>
    </row>
    <row r="796" spans="1:6" x14ac:dyDescent="0.2">
      <c r="A796" s="46" t="s">
        <v>126</v>
      </c>
      <c r="B796" s="46" t="s">
        <v>725</v>
      </c>
      <c r="C796" s="52">
        <v>32</v>
      </c>
      <c r="D796" s="59">
        <v>766338.22</v>
      </c>
      <c r="E796" s="59">
        <v>45935.05</v>
      </c>
      <c r="F796" s="60">
        <v>6.3595023075502802E-5</v>
      </c>
    </row>
    <row r="797" spans="1:6" x14ac:dyDescent="0.2">
      <c r="A797" s="46" t="s">
        <v>126</v>
      </c>
      <c r="B797" s="46" t="s">
        <v>726</v>
      </c>
      <c r="C797" s="52">
        <v>11</v>
      </c>
      <c r="D797" s="59">
        <v>96804.96</v>
      </c>
      <c r="E797" s="59">
        <v>5808.3</v>
      </c>
      <c r="F797" s="60">
        <v>8.0413316743846562E-6</v>
      </c>
    </row>
    <row r="798" spans="1:6" x14ac:dyDescent="0.2">
      <c r="A798" s="46" t="s">
        <v>126</v>
      </c>
      <c r="B798" s="46" t="s">
        <v>727</v>
      </c>
      <c r="C798" s="52">
        <v>30</v>
      </c>
      <c r="D798" s="59">
        <v>852422.63</v>
      </c>
      <c r="E798" s="59">
        <v>51145.37</v>
      </c>
      <c r="F798" s="60">
        <v>7.0808478174185703E-5</v>
      </c>
    </row>
    <row r="799" spans="1:6" x14ac:dyDescent="0.2">
      <c r="A799" s="46" t="s">
        <v>126</v>
      </c>
      <c r="B799" s="46" t="s">
        <v>728</v>
      </c>
      <c r="C799" s="52">
        <v>20</v>
      </c>
      <c r="D799" s="59">
        <v>102331.29</v>
      </c>
      <c r="E799" s="59">
        <v>6139.88</v>
      </c>
      <c r="F799" s="60">
        <v>8.5003893602122592E-6</v>
      </c>
    </row>
    <row r="800" spans="1:6" x14ac:dyDescent="0.2">
      <c r="A800" s="46" t="s">
        <v>126</v>
      </c>
      <c r="B800" s="46" t="s">
        <v>729</v>
      </c>
      <c r="C800" s="52">
        <v>14</v>
      </c>
      <c r="D800" s="59">
        <v>3256748.46</v>
      </c>
      <c r="E800" s="59">
        <v>195404.91</v>
      </c>
      <c r="F800" s="60">
        <v>2.7052936179489405E-4</v>
      </c>
    </row>
    <row r="801" spans="1:6" x14ac:dyDescent="0.2">
      <c r="A801" s="46" t="s">
        <v>126</v>
      </c>
      <c r="B801" s="46" t="s">
        <v>152</v>
      </c>
      <c r="C801" s="52">
        <v>53</v>
      </c>
      <c r="D801" s="59">
        <v>3285025.86</v>
      </c>
      <c r="E801" s="59">
        <v>197101.54</v>
      </c>
      <c r="F801" s="60">
        <v>2.7287827017750363E-4</v>
      </c>
    </row>
    <row r="802" spans="1:6" x14ac:dyDescent="0.2">
      <c r="A802" s="46" t="s">
        <v>126</v>
      </c>
      <c r="B802" s="46" t="s">
        <v>45</v>
      </c>
      <c r="C802" s="52">
        <v>4389</v>
      </c>
      <c r="D802" s="59">
        <v>847089244.77999997</v>
      </c>
      <c r="E802" s="59">
        <v>50713599.409999996</v>
      </c>
      <c r="F802" s="60">
        <v>7.0210711095791883E-2</v>
      </c>
    </row>
    <row r="803" spans="1:6" x14ac:dyDescent="0.2">
      <c r="A803" s="46" t="s">
        <v>127</v>
      </c>
      <c r="B803" s="46" t="s">
        <v>730</v>
      </c>
      <c r="C803" s="52">
        <v>297</v>
      </c>
      <c r="D803" s="59">
        <v>21240841.670000002</v>
      </c>
      <c r="E803" s="59">
        <v>1273268.19</v>
      </c>
      <c r="F803" s="60">
        <v>1.7627828841887336E-3</v>
      </c>
    </row>
    <row r="804" spans="1:6" x14ac:dyDescent="0.2">
      <c r="A804" s="46" t="s">
        <v>127</v>
      </c>
      <c r="B804" s="46" t="s">
        <v>731</v>
      </c>
      <c r="C804" s="52">
        <v>32</v>
      </c>
      <c r="D804" s="59">
        <v>983632</v>
      </c>
      <c r="E804" s="59">
        <v>59013.17</v>
      </c>
      <c r="F804" s="60">
        <v>8.1701095523104247E-5</v>
      </c>
    </row>
    <row r="805" spans="1:6" x14ac:dyDescent="0.2">
      <c r="A805" s="46" t="s">
        <v>127</v>
      </c>
      <c r="B805" s="46" t="s">
        <v>732</v>
      </c>
      <c r="C805" s="52">
        <v>26</v>
      </c>
      <c r="D805" s="59">
        <v>279948.67</v>
      </c>
      <c r="E805" s="59">
        <v>16796.919999999998</v>
      </c>
      <c r="F805" s="60">
        <v>2.3254584788682595E-5</v>
      </c>
    </row>
    <row r="806" spans="1:6" x14ac:dyDescent="0.2">
      <c r="A806" s="46" t="s">
        <v>127</v>
      </c>
      <c r="B806" s="46" t="s">
        <v>733</v>
      </c>
      <c r="C806" s="52">
        <v>25</v>
      </c>
      <c r="D806" s="59">
        <v>701274.24</v>
      </c>
      <c r="E806" s="59">
        <v>42076.45</v>
      </c>
      <c r="F806" s="60">
        <v>5.8252963884555251E-5</v>
      </c>
    </row>
    <row r="807" spans="1:6" x14ac:dyDescent="0.2">
      <c r="A807" s="46" t="s">
        <v>127</v>
      </c>
      <c r="B807" s="46" t="s">
        <v>734</v>
      </c>
      <c r="C807" s="52">
        <v>26</v>
      </c>
      <c r="D807" s="59">
        <v>1317850.1200000001</v>
      </c>
      <c r="E807" s="59">
        <v>79071.009999999995</v>
      </c>
      <c r="F807" s="60">
        <v>1.0947027826362032E-4</v>
      </c>
    </row>
    <row r="808" spans="1:6" x14ac:dyDescent="0.2">
      <c r="A808" s="46" t="s">
        <v>127</v>
      </c>
      <c r="B808" s="46" t="s">
        <v>735</v>
      </c>
      <c r="C808" s="52">
        <v>27</v>
      </c>
      <c r="D808" s="59">
        <v>461660.51</v>
      </c>
      <c r="E808" s="59">
        <v>27699.63</v>
      </c>
      <c r="F808" s="60">
        <v>3.8348899348817294E-5</v>
      </c>
    </row>
    <row r="809" spans="1:6" x14ac:dyDescent="0.2">
      <c r="A809" s="46" t="s">
        <v>127</v>
      </c>
      <c r="B809" s="46" t="s">
        <v>127</v>
      </c>
      <c r="C809" s="52">
        <v>24</v>
      </c>
      <c r="D809" s="59">
        <v>269188.89</v>
      </c>
      <c r="E809" s="59">
        <v>16151.33</v>
      </c>
      <c r="F809" s="60">
        <v>2.2360794296513463E-5</v>
      </c>
    </row>
    <row r="810" spans="1:6" x14ac:dyDescent="0.2">
      <c r="A810" s="46" t="s">
        <v>127</v>
      </c>
      <c r="B810" s="46" t="s">
        <v>736</v>
      </c>
      <c r="C810" s="52">
        <v>22</v>
      </c>
      <c r="D810" s="59">
        <v>532597.14</v>
      </c>
      <c r="E810" s="59">
        <v>31955.83</v>
      </c>
      <c r="F810" s="60">
        <v>4.4241417963991439E-5</v>
      </c>
    </row>
    <row r="811" spans="1:6" x14ac:dyDescent="0.2">
      <c r="A811" s="46" t="s">
        <v>127</v>
      </c>
      <c r="B811" s="46" t="s">
        <v>152</v>
      </c>
      <c r="C811" s="52">
        <v>26</v>
      </c>
      <c r="D811" s="59">
        <v>754385.41</v>
      </c>
      <c r="E811" s="59">
        <v>45263.12</v>
      </c>
      <c r="F811" s="60">
        <v>6.2664766030933952E-5</v>
      </c>
    </row>
    <row r="812" spans="1:6" x14ac:dyDescent="0.2">
      <c r="A812" s="46" t="s">
        <v>127</v>
      </c>
      <c r="B812" s="46" t="s">
        <v>45</v>
      </c>
      <c r="C812" s="52">
        <v>505</v>
      </c>
      <c r="D812" s="59">
        <v>26541378.649999999</v>
      </c>
      <c r="E812" s="59">
        <v>1591295.65</v>
      </c>
      <c r="F812" s="60">
        <v>2.2030776842889518E-3</v>
      </c>
    </row>
    <row r="813" spans="1:6" x14ac:dyDescent="0.2">
      <c r="A813" s="46" t="s">
        <v>128</v>
      </c>
      <c r="B813" s="46" t="s">
        <v>737</v>
      </c>
      <c r="C813" s="52">
        <v>473</v>
      </c>
      <c r="D813" s="59">
        <v>58404236.859999999</v>
      </c>
      <c r="E813" s="59">
        <v>3473107.99</v>
      </c>
      <c r="F813" s="60">
        <v>4.8083627375558134E-3</v>
      </c>
    </row>
    <row r="814" spans="1:6" x14ac:dyDescent="0.2">
      <c r="A814" s="46" t="s">
        <v>128</v>
      </c>
      <c r="B814" s="46" t="s">
        <v>738</v>
      </c>
      <c r="C814" s="52">
        <v>328</v>
      </c>
      <c r="D814" s="59">
        <v>46913891.399999999</v>
      </c>
      <c r="E814" s="59">
        <v>2822347.44</v>
      </c>
      <c r="F814" s="60">
        <v>3.9074138500749698E-3</v>
      </c>
    </row>
    <row r="815" spans="1:6" x14ac:dyDescent="0.2">
      <c r="A815" s="46" t="s">
        <v>128</v>
      </c>
      <c r="B815" s="46" t="s">
        <v>739</v>
      </c>
      <c r="C815" s="52">
        <v>227</v>
      </c>
      <c r="D815" s="59">
        <v>15969877.24</v>
      </c>
      <c r="E815" s="59">
        <v>956271.82</v>
      </c>
      <c r="F815" s="60">
        <v>1.3239155820958736E-3</v>
      </c>
    </row>
    <row r="816" spans="1:6" x14ac:dyDescent="0.2">
      <c r="A816" s="46" t="s">
        <v>128</v>
      </c>
      <c r="B816" s="46" t="s">
        <v>740</v>
      </c>
      <c r="C816" s="52">
        <v>133</v>
      </c>
      <c r="D816" s="59">
        <v>10628359.98</v>
      </c>
      <c r="E816" s="59">
        <v>637696.1</v>
      </c>
      <c r="F816" s="60">
        <v>8.8286174053708746E-4</v>
      </c>
    </row>
    <row r="817" spans="1:6" x14ac:dyDescent="0.2">
      <c r="A817" s="46" t="s">
        <v>128</v>
      </c>
      <c r="B817" s="46" t="s">
        <v>741</v>
      </c>
      <c r="C817" s="52">
        <v>113</v>
      </c>
      <c r="D817" s="59">
        <v>6464611.9400000004</v>
      </c>
      <c r="E817" s="59">
        <v>387194.16</v>
      </c>
      <c r="F817" s="60">
        <v>5.3605300396755685E-4</v>
      </c>
    </row>
    <row r="818" spans="1:6" x14ac:dyDescent="0.2">
      <c r="A818" s="46" t="s">
        <v>128</v>
      </c>
      <c r="B818" s="46" t="s">
        <v>742</v>
      </c>
      <c r="C818" s="52">
        <v>66</v>
      </c>
      <c r="D818" s="59">
        <v>2524771.15</v>
      </c>
      <c r="E818" s="59">
        <v>151486.28</v>
      </c>
      <c r="F818" s="60">
        <v>2.0972598205993198E-4</v>
      </c>
    </row>
    <row r="819" spans="1:6" x14ac:dyDescent="0.2">
      <c r="A819" s="46" t="s">
        <v>128</v>
      </c>
      <c r="B819" s="46" t="s">
        <v>743</v>
      </c>
      <c r="C819" s="52">
        <v>38</v>
      </c>
      <c r="D819" s="59">
        <v>1356377.61</v>
      </c>
      <c r="E819" s="59">
        <v>81382.66</v>
      </c>
      <c r="F819" s="60">
        <v>1.1267065434011282E-4</v>
      </c>
    </row>
    <row r="820" spans="1:6" x14ac:dyDescent="0.2">
      <c r="A820" s="46" t="s">
        <v>128</v>
      </c>
      <c r="B820" s="46" t="s">
        <v>744</v>
      </c>
      <c r="C820" s="52">
        <v>36</v>
      </c>
      <c r="D820" s="59">
        <v>2900662.9</v>
      </c>
      <c r="E820" s="59">
        <v>174039.77</v>
      </c>
      <c r="F820" s="60">
        <v>2.4095028065072749E-4</v>
      </c>
    </row>
    <row r="821" spans="1:6" x14ac:dyDescent="0.2">
      <c r="A821" s="46" t="s">
        <v>128</v>
      </c>
      <c r="B821" s="46" t="s">
        <v>745</v>
      </c>
      <c r="C821" s="52">
        <v>43</v>
      </c>
      <c r="D821" s="59">
        <v>1601576.77</v>
      </c>
      <c r="E821" s="59">
        <v>96094.61</v>
      </c>
      <c r="F821" s="60">
        <v>1.3303869137796612E-4</v>
      </c>
    </row>
    <row r="822" spans="1:6" x14ac:dyDescent="0.2">
      <c r="A822" s="46" t="s">
        <v>128</v>
      </c>
      <c r="B822" s="46" t="s">
        <v>640</v>
      </c>
      <c r="C822" s="52">
        <v>28</v>
      </c>
      <c r="D822" s="59">
        <v>286554.21999999997</v>
      </c>
      <c r="E822" s="59">
        <v>17097.04</v>
      </c>
      <c r="F822" s="60">
        <v>2.3670087511013801E-5</v>
      </c>
    </row>
    <row r="823" spans="1:6" x14ac:dyDescent="0.2">
      <c r="A823" s="46" t="s">
        <v>128</v>
      </c>
      <c r="B823" s="46" t="s">
        <v>746</v>
      </c>
      <c r="C823" s="52">
        <v>29</v>
      </c>
      <c r="D823" s="59">
        <v>1260572.83</v>
      </c>
      <c r="E823" s="59">
        <v>75634.37</v>
      </c>
      <c r="F823" s="60">
        <v>1.0471240382782029E-4</v>
      </c>
    </row>
    <row r="824" spans="1:6" x14ac:dyDescent="0.2">
      <c r="A824" s="46" t="s">
        <v>128</v>
      </c>
      <c r="B824" s="46" t="s">
        <v>747</v>
      </c>
      <c r="C824" s="52">
        <v>17</v>
      </c>
      <c r="D824" s="59">
        <v>814845.89</v>
      </c>
      <c r="E824" s="59">
        <v>48890.75</v>
      </c>
      <c r="F824" s="60">
        <v>6.7687057583014248E-5</v>
      </c>
    </row>
    <row r="825" spans="1:6" x14ac:dyDescent="0.2">
      <c r="A825" s="46" t="s">
        <v>128</v>
      </c>
      <c r="B825" s="46" t="s">
        <v>152</v>
      </c>
      <c r="C825" s="52">
        <v>11</v>
      </c>
      <c r="D825" s="59">
        <v>277779</v>
      </c>
      <c r="E825" s="59">
        <v>16666.740000000002</v>
      </c>
      <c r="F825" s="60">
        <v>2.3074356398728329E-5</v>
      </c>
    </row>
    <row r="826" spans="1:6" x14ac:dyDescent="0.2">
      <c r="A826" s="46" t="s">
        <v>128</v>
      </c>
      <c r="B826" s="46" t="s">
        <v>45</v>
      </c>
      <c r="C826" s="52">
        <v>1542</v>
      </c>
      <c r="D826" s="59">
        <v>149404117.78999999</v>
      </c>
      <c r="E826" s="59">
        <v>8937909.7300000004</v>
      </c>
      <c r="F826" s="60">
        <v>1.2374136427980617E-2</v>
      </c>
    </row>
    <row r="827" spans="1:6" x14ac:dyDescent="0.2">
      <c r="A827" s="46" t="s">
        <v>129</v>
      </c>
      <c r="B827" s="46" t="s">
        <v>748</v>
      </c>
      <c r="C827" s="52">
        <v>1491</v>
      </c>
      <c r="D827" s="59">
        <v>308365923.91000003</v>
      </c>
      <c r="E827" s="59">
        <v>18465892.149999999</v>
      </c>
      <c r="F827" s="60">
        <v>2.5565202114485472E-2</v>
      </c>
    </row>
    <row r="828" spans="1:6" x14ac:dyDescent="0.2">
      <c r="A828" s="46" t="s">
        <v>129</v>
      </c>
      <c r="B828" s="46" t="s">
        <v>749</v>
      </c>
      <c r="C828" s="52">
        <v>289</v>
      </c>
      <c r="D828" s="59">
        <v>18189738.640000001</v>
      </c>
      <c r="E828" s="59">
        <v>1094007.6599999999</v>
      </c>
      <c r="F828" s="60">
        <v>1.5146046947260713E-3</v>
      </c>
    </row>
    <row r="829" spans="1:6" x14ac:dyDescent="0.2">
      <c r="A829" s="46" t="s">
        <v>129</v>
      </c>
      <c r="B829" s="46" t="s">
        <v>750</v>
      </c>
      <c r="C829" s="52">
        <v>174</v>
      </c>
      <c r="D829" s="59">
        <v>10138101.380000001</v>
      </c>
      <c r="E829" s="59">
        <v>605572.13</v>
      </c>
      <c r="F829" s="60">
        <v>8.3838754026024529E-4</v>
      </c>
    </row>
    <row r="830" spans="1:6" x14ac:dyDescent="0.2">
      <c r="A830" s="46" t="s">
        <v>129</v>
      </c>
      <c r="B830" s="46" t="s">
        <v>751</v>
      </c>
      <c r="C830" s="52">
        <v>132</v>
      </c>
      <c r="D830" s="59">
        <v>7281684.7599999998</v>
      </c>
      <c r="E830" s="59">
        <v>430623.48</v>
      </c>
      <c r="F830" s="60">
        <v>5.9617895588343366E-4</v>
      </c>
    </row>
    <row r="831" spans="1:6" x14ac:dyDescent="0.2">
      <c r="A831" s="46" t="s">
        <v>129</v>
      </c>
      <c r="B831" s="46" t="s">
        <v>752</v>
      </c>
      <c r="C831" s="52">
        <v>59</v>
      </c>
      <c r="D831" s="59">
        <v>2819710.92</v>
      </c>
      <c r="E831" s="59">
        <v>169182.67</v>
      </c>
      <c r="F831" s="60">
        <v>2.3422584285039805E-4</v>
      </c>
    </row>
    <row r="832" spans="1:6" x14ac:dyDescent="0.2">
      <c r="A832" s="46" t="s">
        <v>129</v>
      </c>
      <c r="B832" s="46" t="s">
        <v>753</v>
      </c>
      <c r="C832" s="52">
        <v>43</v>
      </c>
      <c r="D832" s="59">
        <v>1329093.8799999999</v>
      </c>
      <c r="E832" s="59">
        <v>79745.63</v>
      </c>
      <c r="F832" s="60">
        <v>1.1040425949292553E-4</v>
      </c>
    </row>
    <row r="833" spans="1:6" x14ac:dyDescent="0.2">
      <c r="A833" s="46" t="s">
        <v>129</v>
      </c>
      <c r="B833" s="46" t="s">
        <v>754</v>
      </c>
      <c r="C833" s="52">
        <v>42</v>
      </c>
      <c r="D833" s="59">
        <v>1711109.9</v>
      </c>
      <c r="E833" s="59">
        <v>102666.59</v>
      </c>
      <c r="F833" s="60">
        <v>1.4213730386999001E-4</v>
      </c>
    </row>
    <row r="834" spans="1:6" x14ac:dyDescent="0.2">
      <c r="A834" s="46" t="s">
        <v>129</v>
      </c>
      <c r="B834" s="46" t="s">
        <v>755</v>
      </c>
      <c r="C834" s="52">
        <v>45</v>
      </c>
      <c r="D834" s="59">
        <v>1469697.23</v>
      </c>
      <c r="E834" s="59">
        <v>88181.83</v>
      </c>
      <c r="F834" s="60">
        <v>1.22083801229999E-4</v>
      </c>
    </row>
    <row r="835" spans="1:6" x14ac:dyDescent="0.2">
      <c r="A835" s="46" t="s">
        <v>129</v>
      </c>
      <c r="B835" s="46" t="s">
        <v>756</v>
      </c>
      <c r="C835" s="52">
        <v>43</v>
      </c>
      <c r="D835" s="59">
        <v>1619851.14</v>
      </c>
      <c r="E835" s="59">
        <v>97191.07</v>
      </c>
      <c r="F835" s="60">
        <v>1.3455669122778376E-4</v>
      </c>
    </row>
    <row r="836" spans="1:6" x14ac:dyDescent="0.2">
      <c r="A836" s="46" t="s">
        <v>129</v>
      </c>
      <c r="B836" s="46" t="s">
        <v>757</v>
      </c>
      <c r="C836" s="52">
        <v>38</v>
      </c>
      <c r="D836" s="59">
        <v>2228298.31</v>
      </c>
      <c r="E836" s="59">
        <v>133697.9</v>
      </c>
      <c r="F836" s="60">
        <v>1.8509876522712537E-4</v>
      </c>
    </row>
    <row r="837" spans="1:6" x14ac:dyDescent="0.2">
      <c r="A837" s="46" t="s">
        <v>129</v>
      </c>
      <c r="B837" s="46" t="s">
        <v>758</v>
      </c>
      <c r="C837" s="52">
        <v>29</v>
      </c>
      <c r="D837" s="59">
        <v>713557.69</v>
      </c>
      <c r="E837" s="59">
        <v>42813.45</v>
      </c>
      <c r="F837" s="60">
        <v>5.9273307434995396E-5</v>
      </c>
    </row>
    <row r="838" spans="1:6" x14ac:dyDescent="0.2">
      <c r="A838" s="46" t="s">
        <v>129</v>
      </c>
      <c r="B838" s="46" t="s">
        <v>759</v>
      </c>
      <c r="C838" s="52">
        <v>28</v>
      </c>
      <c r="D838" s="59">
        <v>619190.53</v>
      </c>
      <c r="E838" s="59">
        <v>37151.43</v>
      </c>
      <c r="F838" s="60">
        <v>5.1434493880771372E-5</v>
      </c>
    </row>
    <row r="839" spans="1:6" x14ac:dyDescent="0.2">
      <c r="A839" s="46" t="s">
        <v>129</v>
      </c>
      <c r="B839" s="46" t="s">
        <v>760</v>
      </c>
      <c r="C839" s="52">
        <v>17</v>
      </c>
      <c r="D839" s="59">
        <v>197100.82</v>
      </c>
      <c r="E839" s="59">
        <v>11826.05</v>
      </c>
      <c r="F839" s="60">
        <v>1.6372637509745825E-5</v>
      </c>
    </row>
    <row r="840" spans="1:6" x14ac:dyDescent="0.2">
      <c r="A840" s="46" t="s">
        <v>129</v>
      </c>
      <c r="B840" s="46" t="s">
        <v>152</v>
      </c>
      <c r="C840" s="52">
        <v>12</v>
      </c>
      <c r="D840" s="59">
        <v>382751.48</v>
      </c>
      <c r="E840" s="59">
        <v>22965.09</v>
      </c>
      <c r="F840" s="60">
        <v>3.17941403891146E-5</v>
      </c>
    </row>
    <row r="841" spans="1:6" x14ac:dyDescent="0.2">
      <c r="A841" s="46" t="s">
        <v>129</v>
      </c>
      <c r="B841" s="46" t="s">
        <v>45</v>
      </c>
      <c r="C841" s="52">
        <v>2442</v>
      </c>
      <c r="D841" s="59">
        <v>357065810.60000002</v>
      </c>
      <c r="E841" s="59">
        <v>21381517.129999999</v>
      </c>
      <c r="F841" s="60">
        <v>2.9601754548468074E-2</v>
      </c>
    </row>
    <row r="842" spans="1:6" x14ac:dyDescent="0.2">
      <c r="A842" s="46" t="s">
        <v>130</v>
      </c>
      <c r="B842" s="46" t="s">
        <v>761</v>
      </c>
      <c r="C842" s="52">
        <v>129</v>
      </c>
      <c r="D842" s="59">
        <v>9667468.3900000006</v>
      </c>
      <c r="E842" s="59">
        <v>579371.81000000006</v>
      </c>
      <c r="F842" s="60">
        <v>8.0211436857575708E-4</v>
      </c>
    </row>
    <row r="843" spans="1:6" x14ac:dyDescent="0.2">
      <c r="A843" s="46" t="s">
        <v>130</v>
      </c>
      <c r="B843" s="46" t="s">
        <v>762</v>
      </c>
      <c r="C843" s="52">
        <v>17</v>
      </c>
      <c r="D843" s="59">
        <v>129418</v>
      </c>
      <c r="E843" s="59">
        <v>7765.08</v>
      </c>
      <c r="F843" s="60">
        <v>1.0750406101291394E-5</v>
      </c>
    </row>
    <row r="844" spans="1:6" x14ac:dyDescent="0.2">
      <c r="A844" s="46" t="s">
        <v>130</v>
      </c>
      <c r="B844" s="46" t="s">
        <v>130</v>
      </c>
      <c r="C844" s="52">
        <v>109</v>
      </c>
      <c r="D844" s="59">
        <v>5914760.4699999997</v>
      </c>
      <c r="E844" s="59">
        <v>354811.41</v>
      </c>
      <c r="F844" s="60">
        <v>4.9122053435016796E-4</v>
      </c>
    </row>
    <row r="845" spans="1:6" x14ac:dyDescent="0.2">
      <c r="A845" s="46" t="s">
        <v>130</v>
      </c>
      <c r="B845" s="46" t="s">
        <v>763</v>
      </c>
      <c r="C845" s="52">
        <v>79</v>
      </c>
      <c r="D845" s="59">
        <v>2461063.12</v>
      </c>
      <c r="E845" s="59">
        <v>147499.87</v>
      </c>
      <c r="F845" s="60">
        <v>2.0420697563807295E-4</v>
      </c>
    </row>
    <row r="846" spans="1:6" x14ac:dyDescent="0.2">
      <c r="A846" s="46" t="s">
        <v>130</v>
      </c>
      <c r="B846" s="46" t="s">
        <v>764</v>
      </c>
      <c r="C846" s="52">
        <v>69</v>
      </c>
      <c r="D846" s="59">
        <v>2163220.96</v>
      </c>
      <c r="E846" s="59">
        <v>129793.26</v>
      </c>
      <c r="F846" s="60">
        <v>1.7969296571451941E-4</v>
      </c>
    </row>
    <row r="847" spans="1:6" x14ac:dyDescent="0.2">
      <c r="A847" s="46" t="s">
        <v>130</v>
      </c>
      <c r="B847" s="46" t="s">
        <v>765</v>
      </c>
      <c r="C847" s="52">
        <v>43</v>
      </c>
      <c r="D847" s="59">
        <v>1686602.92</v>
      </c>
      <c r="E847" s="59">
        <v>101196.18</v>
      </c>
      <c r="F847" s="60">
        <v>1.4010158696360915E-4</v>
      </c>
    </row>
    <row r="848" spans="1:6" x14ac:dyDescent="0.2">
      <c r="A848" s="46" t="s">
        <v>130</v>
      </c>
      <c r="B848" s="46" t="s">
        <v>766</v>
      </c>
      <c r="C848" s="52">
        <v>34</v>
      </c>
      <c r="D848" s="59">
        <v>518704.65</v>
      </c>
      <c r="E848" s="59">
        <v>31122.28</v>
      </c>
      <c r="F848" s="60">
        <v>4.3087405255077749E-5</v>
      </c>
    </row>
    <row r="849" spans="1:6" x14ac:dyDescent="0.2">
      <c r="A849" s="46" t="s">
        <v>130</v>
      </c>
      <c r="B849" s="46" t="s">
        <v>767</v>
      </c>
      <c r="C849" s="52">
        <v>22</v>
      </c>
      <c r="D849" s="59">
        <v>421651.09</v>
      </c>
      <c r="E849" s="59">
        <v>25299.07</v>
      </c>
      <c r="F849" s="60">
        <v>3.5025431352284597E-5</v>
      </c>
    </row>
    <row r="850" spans="1:6" x14ac:dyDescent="0.2">
      <c r="A850" s="46" t="s">
        <v>130</v>
      </c>
      <c r="B850" s="46" t="s">
        <v>768</v>
      </c>
      <c r="C850" s="52">
        <v>11</v>
      </c>
      <c r="D850" s="59">
        <v>123301.4</v>
      </c>
      <c r="E850" s="59">
        <v>7398.08</v>
      </c>
      <c r="F850" s="60">
        <v>1.0242311009009803E-5</v>
      </c>
    </row>
    <row r="851" spans="1:6" x14ac:dyDescent="0.2">
      <c r="A851" s="46" t="s">
        <v>130</v>
      </c>
      <c r="B851" s="46" t="s">
        <v>769</v>
      </c>
      <c r="C851" s="52">
        <v>13</v>
      </c>
      <c r="D851" s="59">
        <v>292062.98</v>
      </c>
      <c r="E851" s="59">
        <v>17523.78</v>
      </c>
      <c r="F851" s="60">
        <v>2.4260889962458611E-5</v>
      </c>
    </row>
    <row r="852" spans="1:6" x14ac:dyDescent="0.2">
      <c r="A852" s="46" t="s">
        <v>130</v>
      </c>
      <c r="B852" s="46" t="s">
        <v>152</v>
      </c>
      <c r="C852" s="52">
        <v>29</v>
      </c>
      <c r="D852" s="59">
        <v>370922</v>
      </c>
      <c r="E852" s="59">
        <v>22255.32</v>
      </c>
      <c r="F852" s="60">
        <v>3.0811495556284342E-5</v>
      </c>
    </row>
    <row r="853" spans="1:6" x14ac:dyDescent="0.2">
      <c r="A853" s="46" t="s">
        <v>130</v>
      </c>
      <c r="B853" s="46" t="s">
        <v>45</v>
      </c>
      <c r="C853" s="52">
        <v>555</v>
      </c>
      <c r="D853" s="59">
        <v>23749175.98</v>
      </c>
      <c r="E853" s="59">
        <v>1424036.14</v>
      </c>
      <c r="F853" s="60">
        <v>1.971514370478533E-3</v>
      </c>
    </row>
    <row r="854" spans="1:6" x14ac:dyDescent="0.2">
      <c r="A854" s="46" t="s">
        <v>131</v>
      </c>
      <c r="B854" s="46" t="s">
        <v>770</v>
      </c>
      <c r="C854" s="52">
        <v>114</v>
      </c>
      <c r="D854" s="59">
        <v>4095714.07</v>
      </c>
      <c r="E854" s="59">
        <v>247436.35</v>
      </c>
      <c r="F854" s="60">
        <v>3.425645642699461E-4</v>
      </c>
    </row>
    <row r="855" spans="1:6" x14ac:dyDescent="0.2">
      <c r="A855" s="46" t="s">
        <v>131</v>
      </c>
      <c r="B855" s="46" t="s">
        <v>771</v>
      </c>
      <c r="C855" s="52">
        <v>68</v>
      </c>
      <c r="D855" s="59">
        <v>2941430.52</v>
      </c>
      <c r="E855" s="59">
        <v>176412.48</v>
      </c>
      <c r="F855" s="60">
        <v>2.442351915673691E-4</v>
      </c>
    </row>
    <row r="856" spans="1:6" x14ac:dyDescent="0.2">
      <c r="A856" s="46" t="s">
        <v>131</v>
      </c>
      <c r="B856" s="46" t="s">
        <v>772</v>
      </c>
      <c r="C856" s="52">
        <v>17</v>
      </c>
      <c r="D856" s="59">
        <v>415205.72</v>
      </c>
      <c r="E856" s="59">
        <v>24912.34</v>
      </c>
      <c r="F856" s="60">
        <v>3.4490020957085524E-5</v>
      </c>
    </row>
    <row r="857" spans="1:6" x14ac:dyDescent="0.2">
      <c r="A857" s="46" t="s">
        <v>131</v>
      </c>
      <c r="B857" s="46" t="s">
        <v>773</v>
      </c>
      <c r="C857" s="52">
        <v>20</v>
      </c>
      <c r="D857" s="59">
        <v>208544.18</v>
      </c>
      <c r="E857" s="59">
        <v>12512.65</v>
      </c>
      <c r="F857" s="60">
        <v>1.7323204513453021E-5</v>
      </c>
    </row>
    <row r="858" spans="1:6" x14ac:dyDescent="0.2">
      <c r="A858" s="46" t="s">
        <v>131</v>
      </c>
      <c r="B858" s="46" t="s">
        <v>152</v>
      </c>
      <c r="C858" s="52">
        <v>25</v>
      </c>
      <c r="D858" s="59">
        <v>125003.65</v>
      </c>
      <c r="E858" s="59">
        <v>7500.22</v>
      </c>
      <c r="F858" s="60">
        <v>1.038371927256741E-5</v>
      </c>
    </row>
    <row r="859" spans="1:6" x14ac:dyDescent="0.2">
      <c r="A859" s="46" t="s">
        <v>131</v>
      </c>
      <c r="B859" s="46" t="s">
        <v>45</v>
      </c>
      <c r="C859" s="52">
        <v>244</v>
      </c>
      <c r="D859" s="59">
        <v>7785898.1399999997</v>
      </c>
      <c r="E859" s="59">
        <v>468774.04</v>
      </c>
      <c r="F859" s="60">
        <v>6.4899670058042114E-4</v>
      </c>
    </row>
    <row r="860" spans="1:6" x14ac:dyDescent="0.2">
      <c r="A860" s="46" t="s">
        <v>132</v>
      </c>
      <c r="B860" s="46" t="s">
        <v>774</v>
      </c>
      <c r="C860" s="52">
        <v>315</v>
      </c>
      <c r="D860" s="59">
        <v>35422728.109999999</v>
      </c>
      <c r="E860" s="59">
        <v>2122588.71</v>
      </c>
      <c r="F860" s="60">
        <v>2.9386291729790589E-3</v>
      </c>
    </row>
    <row r="861" spans="1:6" x14ac:dyDescent="0.2">
      <c r="A861" s="46" t="s">
        <v>132</v>
      </c>
      <c r="B861" s="46" t="s">
        <v>775</v>
      </c>
      <c r="C861" s="52">
        <v>57</v>
      </c>
      <c r="D861" s="59">
        <v>1592435.74</v>
      </c>
      <c r="E861" s="59">
        <v>95546.14</v>
      </c>
      <c r="F861" s="60">
        <v>1.3227935918378714E-4</v>
      </c>
    </row>
    <row r="862" spans="1:6" x14ac:dyDescent="0.2">
      <c r="A862" s="46" t="s">
        <v>132</v>
      </c>
      <c r="B862" s="46" t="s">
        <v>776</v>
      </c>
      <c r="C862" s="52">
        <v>11</v>
      </c>
      <c r="D862" s="59">
        <v>836053</v>
      </c>
      <c r="E862" s="59">
        <v>50163.18</v>
      </c>
      <c r="F862" s="60">
        <v>6.9448680030621512E-5</v>
      </c>
    </row>
    <row r="863" spans="1:6" x14ac:dyDescent="0.2">
      <c r="A863" s="46" t="s">
        <v>132</v>
      </c>
      <c r="B863" s="46" t="s">
        <v>777</v>
      </c>
      <c r="C863" s="52">
        <v>13</v>
      </c>
      <c r="D863" s="59">
        <v>218081.84</v>
      </c>
      <c r="E863" s="59">
        <v>13084.91</v>
      </c>
      <c r="F863" s="60">
        <v>1.8115472899036301E-5</v>
      </c>
    </row>
    <row r="864" spans="1:6" x14ac:dyDescent="0.2">
      <c r="A864" s="46" t="s">
        <v>132</v>
      </c>
      <c r="B864" s="46" t="s">
        <v>152</v>
      </c>
      <c r="C864" s="52">
        <v>23</v>
      </c>
      <c r="D864" s="59">
        <v>568580.76</v>
      </c>
      <c r="E864" s="59">
        <v>34114.839999999997</v>
      </c>
      <c r="F864" s="60">
        <v>4.7230470784664122E-5</v>
      </c>
    </row>
    <row r="865" spans="1:6" x14ac:dyDescent="0.2">
      <c r="A865" s="46" t="s">
        <v>132</v>
      </c>
      <c r="B865" s="46" t="s">
        <v>45</v>
      </c>
      <c r="C865" s="52">
        <v>419</v>
      </c>
      <c r="D865" s="59">
        <v>38637879.450000003</v>
      </c>
      <c r="E865" s="59">
        <v>2315497.7799999998</v>
      </c>
      <c r="F865" s="60">
        <v>3.2057031558771678E-3</v>
      </c>
    </row>
    <row r="866" spans="1:6" x14ac:dyDescent="0.2">
      <c r="A866" s="46" t="s">
        <v>133</v>
      </c>
      <c r="B866" s="46" t="s">
        <v>778</v>
      </c>
      <c r="C866" s="52">
        <v>131</v>
      </c>
      <c r="D866" s="59">
        <v>4703054.63</v>
      </c>
      <c r="E866" s="59">
        <v>282719.94</v>
      </c>
      <c r="F866" s="60">
        <v>3.9141311717750973E-4</v>
      </c>
    </row>
    <row r="867" spans="1:6" x14ac:dyDescent="0.2">
      <c r="A867" s="46" t="s">
        <v>133</v>
      </c>
      <c r="B867" s="46" t="s">
        <v>779</v>
      </c>
      <c r="C867" s="52">
        <v>40</v>
      </c>
      <c r="D867" s="59">
        <v>849798.21</v>
      </c>
      <c r="E867" s="59">
        <v>50839.91</v>
      </c>
      <c r="F867" s="60">
        <v>7.0385582460593508E-5</v>
      </c>
    </row>
    <row r="868" spans="1:6" x14ac:dyDescent="0.2">
      <c r="A868" s="46" t="s">
        <v>133</v>
      </c>
      <c r="B868" s="46" t="s">
        <v>780</v>
      </c>
      <c r="C868" s="52">
        <v>39</v>
      </c>
      <c r="D868" s="59">
        <v>621193.27</v>
      </c>
      <c r="E868" s="59">
        <v>37271.599999999999</v>
      </c>
      <c r="F868" s="60">
        <v>5.1600863873249513E-5</v>
      </c>
    </row>
    <row r="869" spans="1:6" x14ac:dyDescent="0.2">
      <c r="A869" s="46" t="s">
        <v>133</v>
      </c>
      <c r="B869" s="46" t="s">
        <v>781</v>
      </c>
      <c r="C869" s="52">
        <v>34</v>
      </c>
      <c r="D869" s="59">
        <v>709489.98</v>
      </c>
      <c r="E869" s="59">
        <v>42569.4</v>
      </c>
      <c r="F869" s="60">
        <v>5.8935431120904605E-5</v>
      </c>
    </row>
    <row r="870" spans="1:6" x14ac:dyDescent="0.2">
      <c r="A870" s="46" t="s">
        <v>133</v>
      </c>
      <c r="B870" s="46" t="s">
        <v>782</v>
      </c>
      <c r="C870" s="52">
        <v>25</v>
      </c>
      <c r="D870" s="59">
        <v>3847640.71</v>
      </c>
      <c r="E870" s="59">
        <v>230771.7</v>
      </c>
      <c r="F870" s="60">
        <v>3.1949310138277876E-4</v>
      </c>
    </row>
    <row r="871" spans="1:6" x14ac:dyDescent="0.2">
      <c r="A871" s="46" t="s">
        <v>133</v>
      </c>
      <c r="B871" s="46" t="s">
        <v>783</v>
      </c>
      <c r="C871" s="52">
        <v>26</v>
      </c>
      <c r="D871" s="59">
        <v>389570.62</v>
      </c>
      <c r="E871" s="59">
        <v>23374.240000000002</v>
      </c>
      <c r="F871" s="60">
        <v>3.2360590271967503E-5</v>
      </c>
    </row>
    <row r="872" spans="1:6" x14ac:dyDescent="0.2">
      <c r="A872" s="46" t="s">
        <v>133</v>
      </c>
      <c r="B872" s="46" t="s">
        <v>784</v>
      </c>
      <c r="C872" s="52">
        <v>17</v>
      </c>
      <c r="D872" s="59">
        <v>101597</v>
      </c>
      <c r="E872" s="59">
        <v>6095.82</v>
      </c>
      <c r="F872" s="60">
        <v>8.4393902600326216E-6</v>
      </c>
    </row>
    <row r="873" spans="1:6" x14ac:dyDescent="0.2">
      <c r="A873" s="46" t="s">
        <v>133</v>
      </c>
      <c r="B873" s="46" t="s">
        <v>152</v>
      </c>
      <c r="C873" s="52">
        <v>36</v>
      </c>
      <c r="D873" s="59">
        <v>1169547.97</v>
      </c>
      <c r="E873" s="59">
        <v>70170.399999999994</v>
      </c>
      <c r="F873" s="60">
        <v>9.7147781644240324E-5</v>
      </c>
    </row>
    <row r="874" spans="1:6" x14ac:dyDescent="0.2">
      <c r="A874" s="46" t="s">
        <v>133</v>
      </c>
      <c r="B874" s="46" t="s">
        <v>45</v>
      </c>
      <c r="C874" s="52">
        <v>348</v>
      </c>
      <c r="D874" s="59">
        <v>12391892.4</v>
      </c>
      <c r="E874" s="59">
        <v>743813.01</v>
      </c>
      <c r="F874" s="60">
        <v>1.0297758581912764E-3</v>
      </c>
    </row>
    <row r="875" spans="1:6" x14ac:dyDescent="0.2">
      <c r="A875" s="46" t="s">
        <v>134</v>
      </c>
      <c r="B875" s="46" t="s">
        <v>785</v>
      </c>
      <c r="C875" s="52">
        <v>781</v>
      </c>
      <c r="D875" s="59">
        <v>110643916.51000001</v>
      </c>
      <c r="E875" s="59">
        <v>6633138.1100000003</v>
      </c>
      <c r="F875" s="60">
        <v>9.1832831610817248E-3</v>
      </c>
    </row>
    <row r="876" spans="1:6" x14ac:dyDescent="0.2">
      <c r="A876" s="46" t="s">
        <v>134</v>
      </c>
      <c r="B876" s="46" t="s">
        <v>786</v>
      </c>
      <c r="C876" s="52">
        <v>43</v>
      </c>
      <c r="D876" s="59">
        <v>1205662</v>
      </c>
      <c r="E876" s="59">
        <v>72339.710000000006</v>
      </c>
      <c r="F876" s="60">
        <v>1.0015109435442393E-4</v>
      </c>
    </row>
    <row r="877" spans="1:6" x14ac:dyDescent="0.2">
      <c r="A877" s="46" t="s">
        <v>134</v>
      </c>
      <c r="B877" s="46" t="s">
        <v>592</v>
      </c>
      <c r="C877" s="52">
        <v>35</v>
      </c>
      <c r="D877" s="59">
        <v>3239399.54</v>
      </c>
      <c r="E877" s="59">
        <v>194240.35</v>
      </c>
      <c r="F877" s="60">
        <v>2.6891708053966942E-4</v>
      </c>
    </row>
    <row r="878" spans="1:6" x14ac:dyDescent="0.2">
      <c r="A878" s="46" t="s">
        <v>134</v>
      </c>
      <c r="B878" s="46" t="s">
        <v>787</v>
      </c>
      <c r="C878" s="52">
        <v>22</v>
      </c>
      <c r="D878" s="59">
        <v>485811.71</v>
      </c>
      <c r="E878" s="59">
        <v>29148.7</v>
      </c>
      <c r="F878" s="60">
        <v>4.0355071979260032E-5</v>
      </c>
    </row>
    <row r="879" spans="1:6" x14ac:dyDescent="0.2">
      <c r="A879" s="46" t="s">
        <v>134</v>
      </c>
      <c r="B879" s="46" t="s">
        <v>788</v>
      </c>
      <c r="C879" s="52">
        <v>29</v>
      </c>
      <c r="D879" s="59">
        <v>282120.78999999998</v>
      </c>
      <c r="E879" s="59">
        <v>16927.25</v>
      </c>
      <c r="F879" s="60">
        <v>2.3435020846930717E-5</v>
      </c>
    </row>
    <row r="880" spans="1:6" x14ac:dyDescent="0.2">
      <c r="A880" s="46" t="s">
        <v>134</v>
      </c>
      <c r="B880" s="46" t="s">
        <v>152</v>
      </c>
      <c r="C880" s="52">
        <v>18</v>
      </c>
      <c r="D880" s="59">
        <v>229124</v>
      </c>
      <c r="E880" s="59">
        <v>13677.54</v>
      </c>
      <c r="F880" s="60">
        <v>1.8935942638924146E-5</v>
      </c>
    </row>
    <row r="881" spans="1:6" x14ac:dyDescent="0.2">
      <c r="A881" s="46" t="s">
        <v>134</v>
      </c>
      <c r="B881" s="46" t="s">
        <v>45</v>
      </c>
      <c r="C881" s="52">
        <v>928</v>
      </c>
      <c r="D881" s="59">
        <v>116086034.55</v>
      </c>
      <c r="E881" s="59">
        <v>6959471.6600000001</v>
      </c>
      <c r="F881" s="60">
        <v>9.6350773714409324E-3</v>
      </c>
    </row>
    <row r="882" spans="1:6" x14ac:dyDescent="0.2">
      <c r="A882" s="46" t="s">
        <v>135</v>
      </c>
      <c r="B882" s="46" t="s">
        <v>789</v>
      </c>
      <c r="C882" s="52">
        <v>12</v>
      </c>
      <c r="D882" s="59">
        <v>276513.93</v>
      </c>
      <c r="E882" s="59">
        <v>16590.84</v>
      </c>
      <c r="F882" s="60">
        <v>2.2969276242041208E-5</v>
      </c>
    </row>
    <row r="883" spans="1:6" x14ac:dyDescent="0.2">
      <c r="A883" s="46" t="s">
        <v>135</v>
      </c>
      <c r="B883" s="46" t="s">
        <v>790</v>
      </c>
      <c r="C883" s="52">
        <v>627</v>
      </c>
      <c r="D883" s="59">
        <v>62583144.649999999</v>
      </c>
      <c r="E883" s="59">
        <v>3758975.61</v>
      </c>
      <c r="F883" s="60">
        <v>5.2041336769678538E-3</v>
      </c>
    </row>
    <row r="884" spans="1:6" x14ac:dyDescent="0.2">
      <c r="A884" s="46" t="s">
        <v>135</v>
      </c>
      <c r="B884" s="46" t="s">
        <v>791</v>
      </c>
      <c r="C884" s="52">
        <v>324</v>
      </c>
      <c r="D884" s="59">
        <v>28671995.600000001</v>
      </c>
      <c r="E884" s="59">
        <v>1720319.73</v>
      </c>
      <c r="F884" s="60">
        <v>2.3817057546817247E-3</v>
      </c>
    </row>
    <row r="885" spans="1:6" x14ac:dyDescent="0.2">
      <c r="A885" s="46" t="s">
        <v>135</v>
      </c>
      <c r="B885" s="46" t="s">
        <v>684</v>
      </c>
      <c r="C885" s="52">
        <v>146</v>
      </c>
      <c r="D885" s="59">
        <v>6388777.7800000003</v>
      </c>
      <c r="E885" s="59">
        <v>383326.69</v>
      </c>
      <c r="F885" s="60">
        <v>5.3069866465816642E-4</v>
      </c>
    </row>
    <row r="886" spans="1:6" x14ac:dyDescent="0.2">
      <c r="A886" s="46" t="s">
        <v>135</v>
      </c>
      <c r="B886" s="46" t="s">
        <v>792</v>
      </c>
      <c r="C886" s="52">
        <v>49</v>
      </c>
      <c r="D886" s="59">
        <v>1322987.6000000001</v>
      </c>
      <c r="E886" s="59">
        <v>79379.259999999995</v>
      </c>
      <c r="F886" s="60">
        <v>1.0989703660747808E-4</v>
      </c>
    </row>
    <row r="887" spans="1:6" x14ac:dyDescent="0.2">
      <c r="A887" s="46" t="s">
        <v>135</v>
      </c>
      <c r="B887" s="46" t="s">
        <v>793</v>
      </c>
      <c r="C887" s="52">
        <v>54</v>
      </c>
      <c r="D887" s="59">
        <v>1319340.8799999999</v>
      </c>
      <c r="E887" s="59">
        <v>79160.45</v>
      </c>
      <c r="F887" s="60">
        <v>1.0959410394496546E-4</v>
      </c>
    </row>
    <row r="888" spans="1:6" x14ac:dyDescent="0.2">
      <c r="A888" s="46" t="s">
        <v>135</v>
      </c>
      <c r="B888" s="46" t="s">
        <v>794</v>
      </c>
      <c r="C888" s="52">
        <v>28</v>
      </c>
      <c r="D888" s="59">
        <v>3633532.65</v>
      </c>
      <c r="E888" s="59">
        <v>218011.96</v>
      </c>
      <c r="F888" s="60">
        <v>3.0182781181114626E-4</v>
      </c>
    </row>
    <row r="889" spans="1:6" x14ac:dyDescent="0.2">
      <c r="A889" s="46" t="s">
        <v>135</v>
      </c>
      <c r="B889" s="46" t="s">
        <v>795</v>
      </c>
      <c r="C889" s="52">
        <v>29</v>
      </c>
      <c r="D889" s="59">
        <v>939406.88</v>
      </c>
      <c r="E889" s="59">
        <v>56364.41</v>
      </c>
      <c r="F889" s="60">
        <v>7.8034005723017633E-5</v>
      </c>
    </row>
    <row r="890" spans="1:6" x14ac:dyDescent="0.2">
      <c r="A890" s="46" t="s">
        <v>135</v>
      </c>
      <c r="B890" s="46" t="s">
        <v>73</v>
      </c>
      <c r="C890" s="52">
        <v>25</v>
      </c>
      <c r="D890" s="59">
        <v>818110.12</v>
      </c>
      <c r="E890" s="59">
        <v>49086.6</v>
      </c>
      <c r="F890" s="60">
        <v>6.7958203152015205E-5</v>
      </c>
    </row>
    <row r="891" spans="1:6" x14ac:dyDescent="0.2">
      <c r="A891" s="46" t="s">
        <v>135</v>
      </c>
      <c r="B891" s="46" t="s">
        <v>796</v>
      </c>
      <c r="C891" s="52">
        <v>21</v>
      </c>
      <c r="D891" s="59">
        <v>1109572.54</v>
      </c>
      <c r="E891" s="59">
        <v>66574.350000000006</v>
      </c>
      <c r="F891" s="60">
        <v>9.216921119029151E-5</v>
      </c>
    </row>
    <row r="892" spans="1:6" x14ac:dyDescent="0.2">
      <c r="A892" s="46" t="s">
        <v>135</v>
      </c>
      <c r="B892" s="46" t="s">
        <v>797</v>
      </c>
      <c r="C892" s="52">
        <v>13</v>
      </c>
      <c r="D892" s="59">
        <v>572717.49</v>
      </c>
      <c r="E892" s="59">
        <v>34363.050000000003</v>
      </c>
      <c r="F892" s="60">
        <v>4.7574106432770985E-5</v>
      </c>
    </row>
    <row r="893" spans="1:6" x14ac:dyDescent="0.2">
      <c r="A893" s="46" t="s">
        <v>135</v>
      </c>
      <c r="B893" s="46" t="s">
        <v>152</v>
      </c>
      <c r="C893" s="52">
        <v>68</v>
      </c>
      <c r="D893" s="59">
        <v>1895144</v>
      </c>
      <c r="E893" s="59">
        <v>113708.63</v>
      </c>
      <c r="F893" s="60">
        <v>1.5742451458600372E-4</v>
      </c>
    </row>
    <row r="894" spans="1:6" x14ac:dyDescent="0.2">
      <c r="A894" s="46" t="s">
        <v>135</v>
      </c>
      <c r="B894" s="46" t="s">
        <v>45</v>
      </c>
      <c r="C894" s="52">
        <v>1396</v>
      </c>
      <c r="D894" s="59">
        <v>109531244.12</v>
      </c>
      <c r="E894" s="59">
        <v>6575861.5800000001</v>
      </c>
      <c r="F894" s="60">
        <v>9.1039863659974751E-3</v>
      </c>
    </row>
    <row r="895" spans="1:6" x14ac:dyDescent="0.2">
      <c r="A895" s="46" t="s">
        <v>136</v>
      </c>
      <c r="B895" s="46" t="s">
        <v>136</v>
      </c>
      <c r="C895" s="52">
        <v>367</v>
      </c>
      <c r="D895" s="59">
        <v>32079398.440000001</v>
      </c>
      <c r="E895" s="59">
        <v>1926492.5</v>
      </c>
      <c r="F895" s="60">
        <v>2.6671427372405841E-3</v>
      </c>
    </row>
    <row r="896" spans="1:6" x14ac:dyDescent="0.2">
      <c r="A896" s="46" t="s">
        <v>136</v>
      </c>
      <c r="B896" s="46" t="s">
        <v>798</v>
      </c>
      <c r="C896" s="52">
        <v>240</v>
      </c>
      <c r="D896" s="59">
        <v>23366314.210000001</v>
      </c>
      <c r="E896" s="59">
        <v>1400926.97</v>
      </c>
      <c r="F896" s="60">
        <v>1.9395207577709008E-3</v>
      </c>
    </row>
    <row r="897" spans="1:6" x14ac:dyDescent="0.2">
      <c r="A897" s="46" t="s">
        <v>136</v>
      </c>
      <c r="B897" s="46" t="s">
        <v>799</v>
      </c>
      <c r="C897" s="52">
        <v>101</v>
      </c>
      <c r="D897" s="59">
        <v>7365828.4199999999</v>
      </c>
      <c r="E897" s="59">
        <v>435303.9</v>
      </c>
      <c r="F897" s="60">
        <v>6.0265878812271602E-4</v>
      </c>
    </row>
    <row r="898" spans="1:6" x14ac:dyDescent="0.2">
      <c r="A898" s="46" t="s">
        <v>136</v>
      </c>
      <c r="B898" s="46" t="s">
        <v>800</v>
      </c>
      <c r="C898" s="52">
        <v>100</v>
      </c>
      <c r="D898" s="59">
        <v>3837144.13</v>
      </c>
      <c r="E898" s="59">
        <v>230228.64</v>
      </c>
      <c r="F898" s="60">
        <v>3.1874125909173124E-4</v>
      </c>
    </row>
    <row r="899" spans="1:6" x14ac:dyDescent="0.2">
      <c r="A899" s="46" t="s">
        <v>136</v>
      </c>
      <c r="B899" s="46" t="s">
        <v>801</v>
      </c>
      <c r="C899" s="52">
        <v>47</v>
      </c>
      <c r="D899" s="59">
        <v>2844052.09</v>
      </c>
      <c r="E899" s="59">
        <v>170643.13</v>
      </c>
      <c r="F899" s="60">
        <v>2.3624778442662029E-4</v>
      </c>
    </row>
    <row r="900" spans="1:6" x14ac:dyDescent="0.2">
      <c r="A900" s="46" t="s">
        <v>136</v>
      </c>
      <c r="B900" s="46" t="s">
        <v>802</v>
      </c>
      <c r="C900" s="52">
        <v>39</v>
      </c>
      <c r="D900" s="59">
        <v>866980.65</v>
      </c>
      <c r="E900" s="59">
        <v>51968.29</v>
      </c>
      <c r="F900" s="60">
        <v>7.1947774123342015E-5</v>
      </c>
    </row>
    <row r="901" spans="1:6" x14ac:dyDescent="0.2">
      <c r="A901" s="46" t="s">
        <v>136</v>
      </c>
      <c r="B901" s="46" t="s">
        <v>803</v>
      </c>
      <c r="C901" s="52">
        <v>13</v>
      </c>
      <c r="D901" s="59">
        <v>45363</v>
      </c>
      <c r="E901" s="59">
        <v>2721.78</v>
      </c>
      <c r="F901" s="60">
        <v>3.7681827255318551E-6</v>
      </c>
    </row>
    <row r="902" spans="1:6" x14ac:dyDescent="0.2">
      <c r="A902" s="46" t="s">
        <v>136</v>
      </c>
      <c r="B902" s="46" t="s">
        <v>804</v>
      </c>
      <c r="C902" s="52">
        <v>13</v>
      </c>
      <c r="D902" s="59">
        <v>264073.76</v>
      </c>
      <c r="E902" s="59">
        <v>15844.43</v>
      </c>
      <c r="F902" s="60">
        <v>2.1935904967300328E-5</v>
      </c>
    </row>
    <row r="903" spans="1:6" x14ac:dyDescent="0.2">
      <c r="A903" s="46" t="s">
        <v>136</v>
      </c>
      <c r="B903" s="46" t="s">
        <v>152</v>
      </c>
      <c r="C903" s="52">
        <v>28</v>
      </c>
      <c r="D903" s="59">
        <v>690740.4</v>
      </c>
      <c r="E903" s="59">
        <v>41444.43</v>
      </c>
      <c r="F903" s="60">
        <v>5.7377960450702907E-5</v>
      </c>
    </row>
    <row r="904" spans="1:6" x14ac:dyDescent="0.2">
      <c r="A904" s="46" t="s">
        <v>136</v>
      </c>
      <c r="B904" s="46" t="s">
        <v>45</v>
      </c>
      <c r="C904" s="52">
        <v>948</v>
      </c>
      <c r="D904" s="59">
        <v>71359895.099999994</v>
      </c>
      <c r="E904" s="59">
        <v>4275574.07</v>
      </c>
      <c r="F904" s="60">
        <v>5.9193411489194296E-3</v>
      </c>
    </row>
    <row r="905" spans="1:6" x14ac:dyDescent="0.2">
      <c r="A905" s="46" t="s">
        <v>137</v>
      </c>
      <c r="B905" s="46" t="s">
        <v>805</v>
      </c>
      <c r="C905" s="52">
        <v>117</v>
      </c>
      <c r="D905" s="59">
        <v>4464730.32</v>
      </c>
      <c r="E905" s="59">
        <v>266942.67</v>
      </c>
      <c r="F905" s="60">
        <v>3.6957019222764163E-4</v>
      </c>
    </row>
    <row r="906" spans="1:6" x14ac:dyDescent="0.2">
      <c r="A906" s="46" t="s">
        <v>137</v>
      </c>
      <c r="B906" s="46" t="s">
        <v>806</v>
      </c>
      <c r="C906" s="52">
        <v>53</v>
      </c>
      <c r="D906" s="59">
        <v>2805026.67</v>
      </c>
      <c r="E906" s="59">
        <v>168232.15</v>
      </c>
      <c r="F906" s="60">
        <v>2.3290989040594161E-4</v>
      </c>
    </row>
    <row r="907" spans="1:6" x14ac:dyDescent="0.2">
      <c r="A907" s="46" t="s">
        <v>137</v>
      </c>
      <c r="B907" s="46" t="s">
        <v>807</v>
      </c>
      <c r="C907" s="52">
        <v>43</v>
      </c>
      <c r="D907" s="59">
        <v>1336890.3899999999</v>
      </c>
      <c r="E907" s="59">
        <v>80213.42</v>
      </c>
      <c r="F907" s="60">
        <v>1.1105189383412009E-4</v>
      </c>
    </row>
    <row r="908" spans="1:6" x14ac:dyDescent="0.2">
      <c r="A908" s="46" t="s">
        <v>137</v>
      </c>
      <c r="B908" s="46" t="s">
        <v>808</v>
      </c>
      <c r="C908" s="52">
        <v>28</v>
      </c>
      <c r="D908" s="59">
        <v>480808.05</v>
      </c>
      <c r="E908" s="59">
        <v>28676.34</v>
      </c>
      <c r="F908" s="60">
        <v>3.9701110677379559E-5</v>
      </c>
    </row>
    <row r="909" spans="1:6" x14ac:dyDescent="0.2">
      <c r="A909" s="46" t="s">
        <v>137</v>
      </c>
      <c r="B909" s="46" t="s">
        <v>809</v>
      </c>
      <c r="C909" s="52">
        <v>10</v>
      </c>
      <c r="D909" s="59">
        <v>2779785.35</v>
      </c>
      <c r="E909" s="59">
        <v>166787.12</v>
      </c>
      <c r="F909" s="60">
        <v>2.3090931097487986E-4</v>
      </c>
    </row>
    <row r="910" spans="1:6" x14ac:dyDescent="0.2">
      <c r="A910" s="46" t="s">
        <v>137</v>
      </c>
      <c r="B910" s="46" t="s">
        <v>810</v>
      </c>
      <c r="C910" s="52">
        <v>15</v>
      </c>
      <c r="D910" s="59">
        <v>658566.12</v>
      </c>
      <c r="E910" s="59">
        <v>39513.97</v>
      </c>
      <c r="F910" s="60">
        <v>5.4705324887090042E-5</v>
      </c>
    </row>
    <row r="911" spans="1:6" x14ac:dyDescent="0.2">
      <c r="A911" s="46" t="s">
        <v>137</v>
      </c>
      <c r="B911" s="46" t="s">
        <v>152</v>
      </c>
      <c r="C911" s="52">
        <v>16</v>
      </c>
      <c r="D911" s="59">
        <v>126927.79</v>
      </c>
      <c r="E911" s="59">
        <v>7615.67</v>
      </c>
      <c r="F911" s="60">
        <v>1.0543554636065803E-5</v>
      </c>
    </row>
    <row r="912" spans="1:6" x14ac:dyDescent="0.2">
      <c r="A912" s="46" t="s">
        <v>137</v>
      </c>
      <c r="B912" s="46" t="s">
        <v>45</v>
      </c>
      <c r="C912" s="52">
        <v>282</v>
      </c>
      <c r="D912" s="59">
        <v>12652734.689999999</v>
      </c>
      <c r="E912" s="59">
        <v>757981.34</v>
      </c>
      <c r="F912" s="60">
        <v>1.0493912776431186E-3</v>
      </c>
    </row>
    <row r="913" spans="1:6" x14ac:dyDescent="0.2">
      <c r="A913" s="46" t="s">
        <v>138</v>
      </c>
      <c r="B913" s="46" t="s">
        <v>811</v>
      </c>
      <c r="C913" s="52">
        <v>882</v>
      </c>
      <c r="D913" s="59">
        <v>143006207.44999999</v>
      </c>
      <c r="E913" s="59">
        <v>8560492.5800000001</v>
      </c>
      <c r="F913" s="60">
        <v>1.185161925725063E-2</v>
      </c>
    </row>
    <row r="914" spans="1:6" x14ac:dyDescent="0.2">
      <c r="A914" s="46" t="s">
        <v>138</v>
      </c>
      <c r="B914" s="46" t="s">
        <v>812</v>
      </c>
      <c r="C914" s="52">
        <v>74</v>
      </c>
      <c r="D914" s="59">
        <v>2344996.86</v>
      </c>
      <c r="E914" s="59">
        <v>140699.79999999999</v>
      </c>
      <c r="F914" s="60">
        <v>1.9479258273842368E-4</v>
      </c>
    </row>
    <row r="915" spans="1:6" x14ac:dyDescent="0.2">
      <c r="A915" s="46" t="s">
        <v>138</v>
      </c>
      <c r="B915" s="46" t="s">
        <v>813</v>
      </c>
      <c r="C915" s="52">
        <v>44</v>
      </c>
      <c r="D915" s="59">
        <v>926912.37</v>
      </c>
      <c r="E915" s="59">
        <v>55614.74</v>
      </c>
      <c r="F915" s="60">
        <v>7.6996121124023781E-5</v>
      </c>
    </row>
    <row r="916" spans="1:6" x14ac:dyDescent="0.2">
      <c r="A916" s="46" t="s">
        <v>138</v>
      </c>
      <c r="B916" s="46" t="s">
        <v>814</v>
      </c>
      <c r="C916" s="52">
        <v>20</v>
      </c>
      <c r="D916" s="59">
        <v>249181.32</v>
      </c>
      <c r="E916" s="59">
        <v>14950.88</v>
      </c>
      <c r="F916" s="60">
        <v>2.0698824940847421E-5</v>
      </c>
    </row>
    <row r="917" spans="1:6" x14ac:dyDescent="0.2">
      <c r="A917" s="46" t="s">
        <v>138</v>
      </c>
      <c r="B917" s="46" t="s">
        <v>815</v>
      </c>
      <c r="C917" s="52">
        <v>19</v>
      </c>
      <c r="D917" s="59">
        <v>153614</v>
      </c>
      <c r="E917" s="59">
        <v>9216.84</v>
      </c>
      <c r="F917" s="60">
        <v>1.2760302916470478E-5</v>
      </c>
    </row>
    <row r="918" spans="1:6" x14ac:dyDescent="0.2">
      <c r="A918" s="46" t="s">
        <v>138</v>
      </c>
      <c r="B918" s="46" t="s">
        <v>816</v>
      </c>
      <c r="C918" s="52">
        <v>17</v>
      </c>
      <c r="D918" s="59">
        <v>387616.5</v>
      </c>
      <c r="E918" s="59">
        <v>23256.99</v>
      </c>
      <c r="F918" s="60">
        <v>3.2198262888942934E-5</v>
      </c>
    </row>
    <row r="919" spans="1:6" x14ac:dyDescent="0.2">
      <c r="A919" s="46" t="s">
        <v>138</v>
      </c>
      <c r="B919" s="46" t="s">
        <v>817</v>
      </c>
      <c r="C919" s="52">
        <v>20</v>
      </c>
      <c r="D919" s="59">
        <v>472813.61</v>
      </c>
      <c r="E919" s="59">
        <v>28365.32</v>
      </c>
      <c r="F919" s="60">
        <v>3.9270517392362069E-5</v>
      </c>
    </row>
    <row r="920" spans="1:6" x14ac:dyDescent="0.2">
      <c r="A920" s="46" t="s">
        <v>138</v>
      </c>
      <c r="B920" s="46" t="s">
        <v>818</v>
      </c>
      <c r="C920" s="52">
        <v>10</v>
      </c>
      <c r="D920" s="59">
        <v>225693</v>
      </c>
      <c r="E920" s="59">
        <v>13541.58</v>
      </c>
      <c r="F920" s="60">
        <v>1.8747712097380264E-5</v>
      </c>
    </row>
    <row r="921" spans="1:6" x14ac:dyDescent="0.2">
      <c r="A921" s="46" t="s">
        <v>138</v>
      </c>
      <c r="B921" s="46" t="s">
        <v>819</v>
      </c>
      <c r="C921" s="52">
        <v>16</v>
      </c>
      <c r="D921" s="59">
        <v>89727.66</v>
      </c>
      <c r="E921" s="59">
        <v>5383.66</v>
      </c>
      <c r="F921" s="60">
        <v>7.4534365790537166E-6</v>
      </c>
    </row>
    <row r="922" spans="1:6" x14ac:dyDescent="0.2">
      <c r="A922" s="46" t="s">
        <v>138</v>
      </c>
      <c r="B922" s="46" t="s">
        <v>820</v>
      </c>
      <c r="C922" s="52">
        <v>13</v>
      </c>
      <c r="D922" s="59">
        <v>84260.7</v>
      </c>
      <c r="E922" s="59">
        <v>5055.6400000000003</v>
      </c>
      <c r="F922" s="60">
        <v>6.9993075540667751E-6</v>
      </c>
    </row>
    <row r="923" spans="1:6" x14ac:dyDescent="0.2">
      <c r="A923" s="46" t="s">
        <v>138</v>
      </c>
      <c r="B923" s="46" t="s">
        <v>821</v>
      </c>
      <c r="C923" s="52">
        <v>10</v>
      </c>
      <c r="D923" s="59">
        <v>30811</v>
      </c>
      <c r="E923" s="59">
        <v>1848.66</v>
      </c>
      <c r="F923" s="60">
        <v>2.5593871207010556E-6</v>
      </c>
    </row>
    <row r="924" spans="1:6" x14ac:dyDescent="0.2">
      <c r="A924" s="46" t="s">
        <v>138</v>
      </c>
      <c r="B924" s="46" t="s">
        <v>152</v>
      </c>
      <c r="C924" s="52">
        <v>35</v>
      </c>
      <c r="D924" s="59">
        <v>1914620.85</v>
      </c>
      <c r="E924" s="59">
        <v>114877.26</v>
      </c>
      <c r="F924" s="60">
        <v>1.5904243057426811E-4</v>
      </c>
    </row>
    <row r="925" spans="1:6" x14ac:dyDescent="0.2">
      <c r="A925" s="46" t="s">
        <v>138</v>
      </c>
      <c r="B925" s="46" t="s">
        <v>45</v>
      </c>
      <c r="C925" s="52">
        <v>1160</v>
      </c>
      <c r="D925" s="59">
        <v>149886455.33000001</v>
      </c>
      <c r="E925" s="59">
        <v>8973303.9499999993</v>
      </c>
      <c r="F925" s="60">
        <v>1.2423138143177168E-2</v>
      </c>
    </row>
    <row r="926" spans="1:6" x14ac:dyDescent="0.2">
      <c r="A926" s="46" t="s">
        <v>139</v>
      </c>
      <c r="B926" s="46" t="s">
        <v>440</v>
      </c>
      <c r="C926" s="52">
        <v>167</v>
      </c>
      <c r="D926" s="59">
        <v>12239140.59</v>
      </c>
      <c r="E926" s="59">
        <v>732151.1</v>
      </c>
      <c r="F926" s="60">
        <v>1.0136304651732122E-3</v>
      </c>
    </row>
    <row r="927" spans="1:6" x14ac:dyDescent="0.2">
      <c r="A927" s="46" t="s">
        <v>139</v>
      </c>
      <c r="B927" s="46" t="s">
        <v>822</v>
      </c>
      <c r="C927" s="52">
        <v>129</v>
      </c>
      <c r="D927" s="59">
        <v>9687224.1600000001</v>
      </c>
      <c r="E927" s="59">
        <v>581181.97</v>
      </c>
      <c r="F927" s="60">
        <v>8.0462045416770369E-4</v>
      </c>
    </row>
    <row r="928" spans="1:6" x14ac:dyDescent="0.2">
      <c r="A928" s="46" t="s">
        <v>139</v>
      </c>
      <c r="B928" s="46" t="s">
        <v>823</v>
      </c>
      <c r="C928" s="52">
        <v>67</v>
      </c>
      <c r="D928" s="59">
        <v>3484436.71</v>
      </c>
      <c r="E928" s="59">
        <v>209040.68</v>
      </c>
      <c r="F928" s="60">
        <v>2.8940747573625799E-4</v>
      </c>
    </row>
    <row r="929" spans="1:6" x14ac:dyDescent="0.2">
      <c r="A929" s="46" t="s">
        <v>139</v>
      </c>
      <c r="B929" s="46" t="s">
        <v>824</v>
      </c>
      <c r="C929" s="52">
        <v>35</v>
      </c>
      <c r="D929" s="59">
        <v>2868278.89</v>
      </c>
      <c r="E929" s="59">
        <v>172096.73</v>
      </c>
      <c r="F929" s="60">
        <v>2.3826022863953725E-4</v>
      </c>
    </row>
    <row r="930" spans="1:6" x14ac:dyDescent="0.2">
      <c r="A930" s="46" t="s">
        <v>139</v>
      </c>
      <c r="B930" s="46" t="s">
        <v>825</v>
      </c>
      <c r="C930" s="52">
        <v>18</v>
      </c>
      <c r="D930" s="59">
        <v>269529.77</v>
      </c>
      <c r="E930" s="59">
        <v>16171.79</v>
      </c>
      <c r="F930" s="60">
        <v>2.2389120251794337E-5</v>
      </c>
    </row>
    <row r="931" spans="1:6" x14ac:dyDescent="0.2">
      <c r="A931" s="46" t="s">
        <v>139</v>
      </c>
      <c r="B931" s="46" t="s">
        <v>826</v>
      </c>
      <c r="C931" s="52">
        <v>10</v>
      </c>
      <c r="D931" s="59">
        <v>170814.42</v>
      </c>
      <c r="E931" s="59">
        <v>10248.86</v>
      </c>
      <c r="F931" s="60">
        <v>1.4189088467250992E-5</v>
      </c>
    </row>
    <row r="932" spans="1:6" x14ac:dyDescent="0.2">
      <c r="A932" s="46" t="s">
        <v>139</v>
      </c>
      <c r="B932" s="46" t="s">
        <v>152</v>
      </c>
      <c r="C932" s="52">
        <v>17</v>
      </c>
      <c r="D932" s="59">
        <v>171437.75</v>
      </c>
      <c r="E932" s="59">
        <v>10286.27</v>
      </c>
      <c r="F932" s="60">
        <v>1.4240880939736698E-5</v>
      </c>
    </row>
    <row r="933" spans="1:6" x14ac:dyDescent="0.2">
      <c r="A933" s="46" t="s">
        <v>139</v>
      </c>
      <c r="B933" s="46" t="s">
        <v>45</v>
      </c>
      <c r="C933" s="52">
        <v>443</v>
      </c>
      <c r="D933" s="59">
        <v>28890862.289999999</v>
      </c>
      <c r="E933" s="59">
        <v>1731177.4</v>
      </c>
      <c r="F933" s="60">
        <v>2.3967377133754931E-3</v>
      </c>
    </row>
    <row r="934" spans="1:6" x14ac:dyDescent="0.2">
      <c r="A934" s="46" t="s">
        <v>140</v>
      </c>
      <c r="B934" s="46" t="s">
        <v>827</v>
      </c>
      <c r="C934" s="52">
        <v>613</v>
      </c>
      <c r="D934" s="59">
        <v>58928334.439999998</v>
      </c>
      <c r="E934" s="59">
        <v>3524010.24</v>
      </c>
      <c r="F934" s="60">
        <v>4.8788346269593302E-3</v>
      </c>
    </row>
    <row r="935" spans="1:6" x14ac:dyDescent="0.2">
      <c r="A935" s="46" t="s">
        <v>140</v>
      </c>
      <c r="B935" s="46" t="s">
        <v>828</v>
      </c>
      <c r="C935" s="52">
        <v>75</v>
      </c>
      <c r="D935" s="59">
        <v>3386664</v>
      </c>
      <c r="E935" s="59">
        <v>203076.57</v>
      </c>
      <c r="F935" s="60">
        <v>2.8115043208277687E-4</v>
      </c>
    </row>
    <row r="936" spans="1:6" x14ac:dyDescent="0.2">
      <c r="A936" s="46" t="s">
        <v>140</v>
      </c>
      <c r="B936" s="46" t="s">
        <v>829</v>
      </c>
      <c r="C936" s="52">
        <v>58</v>
      </c>
      <c r="D936" s="59">
        <v>2189476.14</v>
      </c>
      <c r="E936" s="59">
        <v>131345.26</v>
      </c>
      <c r="F936" s="60">
        <v>1.818416403282007E-4</v>
      </c>
    </row>
    <row r="937" spans="1:6" x14ac:dyDescent="0.2">
      <c r="A937" s="46" t="s">
        <v>140</v>
      </c>
      <c r="B937" s="46" t="s">
        <v>830</v>
      </c>
      <c r="C937" s="52">
        <v>54</v>
      </c>
      <c r="D937" s="59">
        <v>1684515.98</v>
      </c>
      <c r="E937" s="59">
        <v>101044.86</v>
      </c>
      <c r="F937" s="60">
        <v>1.3989209118877525E-4</v>
      </c>
    </row>
    <row r="938" spans="1:6" x14ac:dyDescent="0.2">
      <c r="A938" s="46" t="s">
        <v>140</v>
      </c>
      <c r="B938" s="46" t="s">
        <v>831</v>
      </c>
      <c r="C938" s="52">
        <v>39</v>
      </c>
      <c r="D938" s="59">
        <v>3666709.88</v>
      </c>
      <c r="E938" s="59">
        <v>219990.35</v>
      </c>
      <c r="F938" s="60">
        <v>3.0456680431692007E-4</v>
      </c>
    </row>
    <row r="939" spans="1:6" x14ac:dyDescent="0.2">
      <c r="A939" s="46" t="s">
        <v>140</v>
      </c>
      <c r="B939" s="46" t="s">
        <v>832</v>
      </c>
      <c r="C939" s="52">
        <v>21</v>
      </c>
      <c r="D939" s="59">
        <v>668185.16</v>
      </c>
      <c r="E939" s="59">
        <v>40091.11</v>
      </c>
      <c r="F939" s="60">
        <v>5.5504349414499846E-5</v>
      </c>
    </row>
    <row r="940" spans="1:6" x14ac:dyDescent="0.2">
      <c r="A940" s="46" t="s">
        <v>140</v>
      </c>
      <c r="B940" s="46" t="s">
        <v>152</v>
      </c>
      <c r="C940" s="52">
        <v>43</v>
      </c>
      <c r="D940" s="59">
        <v>1059404.8600000001</v>
      </c>
      <c r="E940" s="59">
        <v>63564.29</v>
      </c>
      <c r="F940" s="60">
        <v>8.8001917693089529E-5</v>
      </c>
    </row>
    <row r="941" spans="1:6" x14ac:dyDescent="0.2">
      <c r="A941" s="46" t="s">
        <v>140</v>
      </c>
      <c r="B941" s="46" t="s">
        <v>45</v>
      </c>
      <c r="C941" s="52">
        <v>903</v>
      </c>
      <c r="D941" s="59">
        <v>71583290.459999993</v>
      </c>
      <c r="E941" s="59">
        <v>4283122.68</v>
      </c>
      <c r="F941" s="60">
        <v>5.9297918619835915E-3</v>
      </c>
    </row>
    <row r="942" spans="1:6" x14ac:dyDescent="0.2">
      <c r="A942" s="46" t="s">
        <v>141</v>
      </c>
      <c r="B942" s="46" t="s">
        <v>666</v>
      </c>
      <c r="C942" s="52">
        <v>2228</v>
      </c>
      <c r="D942" s="59">
        <v>462702722.14999998</v>
      </c>
      <c r="E942" s="59">
        <v>27707991.870000001</v>
      </c>
      <c r="F942" s="60">
        <v>3.836047598399249E-2</v>
      </c>
    </row>
    <row r="943" spans="1:6" x14ac:dyDescent="0.2">
      <c r="A943" s="46" t="s">
        <v>141</v>
      </c>
      <c r="B943" s="46" t="s">
        <v>833</v>
      </c>
      <c r="C943" s="52">
        <v>161</v>
      </c>
      <c r="D943" s="59">
        <v>10853612.199999999</v>
      </c>
      <c r="E943" s="59">
        <v>651216.73</v>
      </c>
      <c r="F943" s="60">
        <v>9.0158044829609363E-4</v>
      </c>
    </row>
    <row r="944" spans="1:6" x14ac:dyDescent="0.2">
      <c r="A944" s="46" t="s">
        <v>141</v>
      </c>
      <c r="B944" s="46" t="s">
        <v>834</v>
      </c>
      <c r="C944" s="52">
        <v>66</v>
      </c>
      <c r="D944" s="59">
        <v>2327905.7400000002</v>
      </c>
      <c r="E944" s="59">
        <v>139674.35</v>
      </c>
      <c r="F944" s="60">
        <v>1.9337289305891372E-4</v>
      </c>
    </row>
    <row r="945" spans="1:6" x14ac:dyDescent="0.2">
      <c r="A945" s="46" t="s">
        <v>141</v>
      </c>
      <c r="B945" s="46" t="s">
        <v>835</v>
      </c>
      <c r="C945" s="52">
        <v>55</v>
      </c>
      <c r="D945" s="59">
        <v>3118109.48</v>
      </c>
      <c r="E945" s="59">
        <v>187086.57</v>
      </c>
      <c r="F945" s="60">
        <v>2.5901299195857348E-4</v>
      </c>
    </row>
    <row r="946" spans="1:6" x14ac:dyDescent="0.2">
      <c r="A946" s="46" t="s">
        <v>141</v>
      </c>
      <c r="B946" s="46" t="s">
        <v>836</v>
      </c>
      <c r="C946" s="52">
        <v>58</v>
      </c>
      <c r="D946" s="59">
        <v>2439671.21</v>
      </c>
      <c r="E946" s="59">
        <v>146378.01</v>
      </c>
      <c r="F946" s="60">
        <v>2.0265381062383039E-4</v>
      </c>
    </row>
    <row r="947" spans="1:6" x14ac:dyDescent="0.2">
      <c r="A947" s="46" t="s">
        <v>141</v>
      </c>
      <c r="B947" s="46" t="s">
        <v>837</v>
      </c>
      <c r="C947" s="52">
        <v>36</v>
      </c>
      <c r="D947" s="59">
        <v>1634144.12</v>
      </c>
      <c r="E947" s="59">
        <v>97810.59</v>
      </c>
      <c r="F947" s="60">
        <v>1.3541438897048209E-4</v>
      </c>
    </row>
    <row r="948" spans="1:6" x14ac:dyDescent="0.2">
      <c r="A948" s="46" t="s">
        <v>141</v>
      </c>
      <c r="B948" s="46" t="s">
        <v>838</v>
      </c>
      <c r="C948" s="52">
        <v>36</v>
      </c>
      <c r="D948" s="59">
        <v>751141.93</v>
      </c>
      <c r="E948" s="59">
        <v>45068.51</v>
      </c>
      <c r="F948" s="60">
        <v>6.2395337186495469E-5</v>
      </c>
    </row>
    <row r="949" spans="1:6" x14ac:dyDescent="0.2">
      <c r="A949" s="46" t="s">
        <v>141</v>
      </c>
      <c r="B949" s="46" t="s">
        <v>839</v>
      </c>
      <c r="C949" s="52">
        <v>25</v>
      </c>
      <c r="D949" s="59">
        <v>953492.39</v>
      </c>
      <c r="E949" s="59">
        <v>57209.55</v>
      </c>
      <c r="F949" s="60">
        <v>7.9204064268769312E-5</v>
      </c>
    </row>
    <row r="950" spans="1:6" x14ac:dyDescent="0.2">
      <c r="A950" s="46" t="s">
        <v>141</v>
      </c>
      <c r="B950" s="46" t="s">
        <v>840</v>
      </c>
      <c r="C950" s="52">
        <v>23</v>
      </c>
      <c r="D950" s="59">
        <v>287642.32</v>
      </c>
      <c r="E950" s="59">
        <v>17258.55</v>
      </c>
      <c r="F950" s="60">
        <v>2.3893690885276468E-5</v>
      </c>
    </row>
    <row r="951" spans="1:6" x14ac:dyDescent="0.2">
      <c r="A951" s="46" t="s">
        <v>141</v>
      </c>
      <c r="B951" s="46" t="s">
        <v>841</v>
      </c>
      <c r="C951" s="52">
        <v>27</v>
      </c>
      <c r="D951" s="59">
        <v>323123.3</v>
      </c>
      <c r="E951" s="59">
        <v>19387.400000000001</v>
      </c>
      <c r="F951" s="60">
        <v>2.6840988534332784E-5</v>
      </c>
    </row>
    <row r="952" spans="1:6" x14ac:dyDescent="0.2">
      <c r="A952" s="46" t="s">
        <v>141</v>
      </c>
      <c r="B952" s="46" t="s">
        <v>842</v>
      </c>
      <c r="C952" s="52">
        <v>18</v>
      </c>
      <c r="D952" s="59">
        <v>420956.89</v>
      </c>
      <c r="E952" s="59">
        <v>25257.41</v>
      </c>
      <c r="F952" s="60">
        <v>3.4967754944806531E-5</v>
      </c>
    </row>
    <row r="953" spans="1:6" x14ac:dyDescent="0.2">
      <c r="A953" s="46" t="s">
        <v>141</v>
      </c>
      <c r="B953" s="46" t="s">
        <v>843</v>
      </c>
      <c r="C953" s="52">
        <v>15</v>
      </c>
      <c r="D953" s="59">
        <v>102585.77</v>
      </c>
      <c r="E953" s="59">
        <v>6155.15</v>
      </c>
      <c r="F953" s="60">
        <v>8.5215299925259914E-6</v>
      </c>
    </row>
    <row r="954" spans="1:6" x14ac:dyDescent="0.2">
      <c r="A954" s="46" t="s">
        <v>141</v>
      </c>
      <c r="B954" s="46" t="s">
        <v>844</v>
      </c>
      <c r="C954" s="52">
        <v>16</v>
      </c>
      <c r="D954" s="59">
        <v>141131.09</v>
      </c>
      <c r="E954" s="59">
        <v>8467.8700000000008</v>
      </c>
      <c r="F954" s="60">
        <v>1.1723387436181259E-5</v>
      </c>
    </row>
    <row r="955" spans="1:6" x14ac:dyDescent="0.2">
      <c r="A955" s="46" t="s">
        <v>141</v>
      </c>
      <c r="B955" s="46" t="s">
        <v>845</v>
      </c>
      <c r="C955" s="52">
        <v>10</v>
      </c>
      <c r="D955" s="59">
        <v>61611.5</v>
      </c>
      <c r="E955" s="59">
        <v>3696.69</v>
      </c>
      <c r="F955" s="60">
        <v>5.1179020345679484E-6</v>
      </c>
    </row>
    <row r="956" spans="1:6" x14ac:dyDescent="0.2">
      <c r="A956" s="46" t="s">
        <v>141</v>
      </c>
      <c r="B956" s="46" t="s">
        <v>152</v>
      </c>
      <c r="C956" s="52">
        <v>20</v>
      </c>
      <c r="D956" s="59">
        <v>655900.07999999996</v>
      </c>
      <c r="E956" s="59">
        <v>39354.01</v>
      </c>
      <c r="F956" s="60">
        <v>5.448386741853047E-5</v>
      </c>
    </row>
    <row r="957" spans="1:6" x14ac:dyDescent="0.2">
      <c r="A957" s="46" t="s">
        <v>141</v>
      </c>
      <c r="B957" s="46" t="s">
        <v>45</v>
      </c>
      <c r="C957" s="52">
        <v>2794</v>
      </c>
      <c r="D957" s="59">
        <v>486773750.17000002</v>
      </c>
      <c r="E957" s="59">
        <v>29152013.260000002</v>
      </c>
      <c r="F957" s="60">
        <v>4.035965903960187E-2</v>
      </c>
    </row>
    <row r="958" spans="1:6" x14ac:dyDescent="0.2">
      <c r="A958" s="46" t="s">
        <v>142</v>
      </c>
      <c r="B958" s="46" t="s">
        <v>846</v>
      </c>
      <c r="C958" s="52">
        <v>128</v>
      </c>
      <c r="D958" s="59">
        <v>7649469.29</v>
      </c>
      <c r="E958" s="59">
        <v>452863.85</v>
      </c>
      <c r="F958" s="60">
        <v>6.2696975383309773E-4</v>
      </c>
    </row>
    <row r="959" spans="1:6" x14ac:dyDescent="0.2">
      <c r="A959" s="46" t="s">
        <v>142</v>
      </c>
      <c r="B959" s="46" t="s">
        <v>847</v>
      </c>
      <c r="C959" s="52">
        <v>44</v>
      </c>
      <c r="D959" s="59">
        <v>2099543.5</v>
      </c>
      <c r="E959" s="59">
        <v>125972.61</v>
      </c>
      <c r="F959" s="60">
        <v>1.7440344660191542E-4</v>
      </c>
    </row>
    <row r="960" spans="1:6" x14ac:dyDescent="0.2">
      <c r="A960" s="46" t="s">
        <v>142</v>
      </c>
      <c r="B960" s="46" t="s">
        <v>848</v>
      </c>
      <c r="C960" s="52">
        <v>13</v>
      </c>
      <c r="D960" s="59">
        <v>145906.23999999999</v>
      </c>
      <c r="E960" s="59">
        <v>8754.3700000000008</v>
      </c>
      <c r="F960" s="60">
        <v>1.2120033877431058E-5</v>
      </c>
    </row>
    <row r="961" spans="1:6" x14ac:dyDescent="0.2">
      <c r="A961" s="46" t="s">
        <v>142</v>
      </c>
      <c r="B961" s="46" t="s">
        <v>849</v>
      </c>
      <c r="C961" s="52">
        <v>32</v>
      </c>
      <c r="D961" s="59">
        <v>1794292.6</v>
      </c>
      <c r="E961" s="59">
        <v>107657.55</v>
      </c>
      <c r="F961" s="60">
        <v>1.4904706485574951E-4</v>
      </c>
    </row>
    <row r="962" spans="1:6" x14ac:dyDescent="0.2">
      <c r="A962" s="46" t="s">
        <v>142</v>
      </c>
      <c r="B962" s="46" t="s">
        <v>850</v>
      </c>
      <c r="C962" s="52">
        <v>18</v>
      </c>
      <c r="D962" s="59">
        <v>302344.34000000003</v>
      </c>
      <c r="E962" s="59">
        <v>18140.66</v>
      </c>
      <c r="F962" s="60">
        <v>2.5114932743185231E-5</v>
      </c>
    </row>
    <row r="963" spans="1:6" x14ac:dyDescent="0.2">
      <c r="A963" s="46" t="s">
        <v>142</v>
      </c>
      <c r="B963" s="46" t="s">
        <v>851</v>
      </c>
      <c r="C963" s="52">
        <v>15</v>
      </c>
      <c r="D963" s="59">
        <v>328855</v>
      </c>
      <c r="E963" s="59">
        <v>19731.3</v>
      </c>
      <c r="F963" s="60">
        <v>2.731710270936177E-5</v>
      </c>
    </row>
    <row r="964" spans="1:6" x14ac:dyDescent="0.2">
      <c r="A964" s="46" t="s">
        <v>142</v>
      </c>
      <c r="B964" s="46" t="s">
        <v>852</v>
      </c>
      <c r="C964" s="52">
        <v>17</v>
      </c>
      <c r="D964" s="59">
        <v>144053.70000000001</v>
      </c>
      <c r="E964" s="59">
        <v>8643.2199999999993</v>
      </c>
      <c r="F964" s="60">
        <v>1.1966151671689641E-5</v>
      </c>
    </row>
    <row r="965" spans="1:6" x14ac:dyDescent="0.2">
      <c r="A965" s="46" t="s">
        <v>142</v>
      </c>
      <c r="B965" s="46" t="s">
        <v>152</v>
      </c>
      <c r="C965" s="52">
        <v>8</v>
      </c>
      <c r="D965" s="59">
        <v>67515.75</v>
      </c>
      <c r="E965" s="59">
        <v>4050.95</v>
      </c>
      <c r="F965" s="60">
        <v>5.6083591664253781E-6</v>
      </c>
    </row>
    <row r="966" spans="1:6" x14ac:dyDescent="0.2">
      <c r="A966" s="46" t="s">
        <v>142</v>
      </c>
      <c r="B966" s="46" t="s">
        <v>45</v>
      </c>
      <c r="C966" s="52">
        <v>275</v>
      </c>
      <c r="D966" s="59">
        <v>12531980.42</v>
      </c>
      <c r="E966" s="59">
        <v>745814.51</v>
      </c>
      <c r="F966" s="60">
        <v>1.0325468454588558E-3</v>
      </c>
    </row>
    <row r="967" spans="1:6" x14ac:dyDescent="0.2">
      <c r="A967" s="46" t="s">
        <v>143</v>
      </c>
      <c r="B967" s="46" t="s">
        <v>853</v>
      </c>
      <c r="C967" s="52">
        <v>152</v>
      </c>
      <c r="D967" s="59">
        <v>7686213.5499999998</v>
      </c>
      <c r="E967" s="59">
        <v>460688.39</v>
      </c>
      <c r="F967" s="60">
        <v>6.3780247964607061E-4</v>
      </c>
    </row>
    <row r="968" spans="1:6" x14ac:dyDescent="0.2">
      <c r="A968" s="46" t="s">
        <v>143</v>
      </c>
      <c r="B968" s="46" t="s">
        <v>854</v>
      </c>
      <c r="C968" s="52">
        <v>149</v>
      </c>
      <c r="D968" s="59">
        <v>6200562.9500000002</v>
      </c>
      <c r="E968" s="59">
        <v>372033.78</v>
      </c>
      <c r="F968" s="60">
        <v>5.150641356429684E-4</v>
      </c>
    </row>
    <row r="969" spans="1:6" x14ac:dyDescent="0.2">
      <c r="A969" s="46" t="s">
        <v>143</v>
      </c>
      <c r="B969" s="46" t="s">
        <v>855</v>
      </c>
      <c r="C969" s="52">
        <v>99</v>
      </c>
      <c r="D969" s="59">
        <v>8236062.9800000004</v>
      </c>
      <c r="E969" s="59">
        <v>492891.04</v>
      </c>
      <c r="F969" s="60">
        <v>6.8238560886531253E-4</v>
      </c>
    </row>
    <row r="970" spans="1:6" x14ac:dyDescent="0.2">
      <c r="A970" s="46" t="s">
        <v>143</v>
      </c>
      <c r="B970" s="46" t="s">
        <v>856</v>
      </c>
      <c r="C970" s="52">
        <v>30</v>
      </c>
      <c r="D970" s="59">
        <v>1058167.31</v>
      </c>
      <c r="E970" s="59">
        <v>63490.04</v>
      </c>
      <c r="F970" s="60">
        <v>8.789912188763473E-5</v>
      </c>
    </row>
    <row r="971" spans="1:6" x14ac:dyDescent="0.2">
      <c r="A971" s="46" t="s">
        <v>143</v>
      </c>
      <c r="B971" s="46" t="s">
        <v>857</v>
      </c>
      <c r="C971" s="52">
        <v>32</v>
      </c>
      <c r="D971" s="59">
        <v>2286903.64</v>
      </c>
      <c r="E971" s="59">
        <v>137214.22</v>
      </c>
      <c r="F971" s="60">
        <v>1.899669530606175E-4</v>
      </c>
    </row>
    <row r="972" spans="1:6" x14ac:dyDescent="0.2">
      <c r="A972" s="46" t="s">
        <v>143</v>
      </c>
      <c r="B972" s="46" t="s">
        <v>858</v>
      </c>
      <c r="C972" s="52">
        <v>14</v>
      </c>
      <c r="D972" s="59">
        <v>751491.86</v>
      </c>
      <c r="E972" s="59">
        <v>45089.51</v>
      </c>
      <c r="F972" s="60">
        <v>6.2424410747634199E-5</v>
      </c>
    </row>
    <row r="973" spans="1:6" x14ac:dyDescent="0.2">
      <c r="A973" s="46" t="s">
        <v>143</v>
      </c>
      <c r="B973" s="46" t="s">
        <v>152</v>
      </c>
      <c r="C973" s="52">
        <v>14</v>
      </c>
      <c r="D973" s="59">
        <v>53654.71</v>
      </c>
      <c r="E973" s="59">
        <v>3219.28</v>
      </c>
      <c r="F973" s="60">
        <v>4.4569492334612601E-6</v>
      </c>
    </row>
    <row r="974" spans="1:6" x14ac:dyDescent="0.2">
      <c r="A974" s="46" t="s">
        <v>143</v>
      </c>
      <c r="B974" s="46" t="s">
        <v>45</v>
      </c>
      <c r="C974" s="52">
        <v>490</v>
      </c>
      <c r="D974" s="59">
        <v>26273057</v>
      </c>
      <c r="E974" s="59">
        <v>1574626.26</v>
      </c>
      <c r="F974" s="60">
        <v>2.1799996590836992E-3</v>
      </c>
    </row>
    <row r="975" spans="1:6" x14ac:dyDescent="0.2">
      <c r="A975" s="46" t="s">
        <v>21</v>
      </c>
      <c r="B975" s="46" t="s">
        <v>21</v>
      </c>
      <c r="C975" s="52">
        <v>98431</v>
      </c>
      <c r="D975" s="59">
        <v>12064738611.17</v>
      </c>
      <c r="E975" s="59">
        <v>722305736.80999994</v>
      </c>
      <c r="F975" s="60">
        <v>1</v>
      </c>
    </row>
    <row r="976" spans="1:6" x14ac:dyDescent="0.2">
      <c r="C976" s="52"/>
      <c r="D976" s="59"/>
      <c r="E976" s="59"/>
      <c r="F976" s="60"/>
    </row>
    <row r="977" spans="3:6" x14ac:dyDescent="0.2">
      <c r="C977" s="52"/>
      <c r="D977" s="59"/>
      <c r="E977" s="59"/>
      <c r="F977" s="60"/>
    </row>
    <row r="978" spans="3:6" x14ac:dyDescent="0.2">
      <c r="C978" s="52"/>
      <c r="D978" s="59"/>
      <c r="E978" s="59"/>
      <c r="F978" s="60"/>
    </row>
    <row r="979" spans="3:6" x14ac:dyDescent="0.2">
      <c r="C979" s="52"/>
      <c r="D979" s="59"/>
      <c r="E979" s="59"/>
      <c r="F979" s="60"/>
    </row>
    <row r="980" spans="3:6" x14ac:dyDescent="0.2">
      <c r="C980" s="52"/>
      <c r="D980" s="59"/>
      <c r="E980" s="59"/>
      <c r="F980" s="60"/>
    </row>
    <row r="981" spans="3:6" x14ac:dyDescent="0.2">
      <c r="C981" s="52"/>
      <c r="D981" s="59"/>
      <c r="E981" s="59"/>
      <c r="F981" s="60"/>
    </row>
    <row r="982" spans="3:6" x14ac:dyDescent="0.2">
      <c r="C982" s="52"/>
      <c r="D982" s="59"/>
      <c r="E982" s="59"/>
      <c r="F982" s="60"/>
    </row>
    <row r="983" spans="3:6" x14ac:dyDescent="0.2">
      <c r="C983" s="52"/>
      <c r="D983" s="59"/>
      <c r="E983" s="59"/>
      <c r="F983" s="60"/>
    </row>
    <row r="984" spans="3:6" x14ac:dyDescent="0.2">
      <c r="C984" s="52"/>
      <c r="D984" s="59"/>
      <c r="E984" s="59"/>
      <c r="F984" s="60"/>
    </row>
    <row r="985" spans="3:6" x14ac:dyDescent="0.2">
      <c r="C985" s="52"/>
      <c r="D985" s="59"/>
      <c r="E985" s="59"/>
      <c r="F985" s="60"/>
    </row>
    <row r="986" spans="3:6" x14ac:dyDescent="0.2">
      <c r="C986" s="52"/>
      <c r="D986" s="59"/>
      <c r="E986" s="59"/>
      <c r="F986" s="60"/>
    </row>
    <row r="987" spans="3:6" x14ac:dyDescent="0.2">
      <c r="C987" s="52"/>
      <c r="D987" s="59"/>
      <c r="E987" s="59"/>
      <c r="F987" s="60"/>
    </row>
    <row r="988" spans="3:6" x14ac:dyDescent="0.2">
      <c r="C988" s="52"/>
      <c r="D988" s="59"/>
      <c r="E988" s="59"/>
      <c r="F988" s="60"/>
    </row>
    <row r="989" spans="3:6" x14ac:dyDescent="0.2">
      <c r="C989" s="52"/>
      <c r="D989" s="59"/>
      <c r="E989" s="59"/>
      <c r="F989" s="60"/>
    </row>
    <row r="990" spans="3:6" x14ac:dyDescent="0.2">
      <c r="C990" s="52"/>
      <c r="D990" s="59"/>
      <c r="E990" s="59"/>
      <c r="F990" s="60"/>
    </row>
    <row r="991" spans="3:6" x14ac:dyDescent="0.2">
      <c r="C991" s="52"/>
      <c r="D991" s="59"/>
      <c r="E991" s="59"/>
      <c r="F991" s="60"/>
    </row>
    <row r="992" spans="3:6" x14ac:dyDescent="0.2">
      <c r="C992" s="52"/>
      <c r="D992" s="59"/>
      <c r="E992" s="59"/>
      <c r="F992" s="60"/>
    </row>
    <row r="993" spans="3:6" x14ac:dyDescent="0.2">
      <c r="C993" s="52"/>
      <c r="D993" s="59"/>
      <c r="E993" s="59"/>
      <c r="F993" s="60"/>
    </row>
    <row r="994" spans="3:6" x14ac:dyDescent="0.2">
      <c r="C994" s="52"/>
      <c r="D994" s="59"/>
      <c r="E994" s="59"/>
      <c r="F994" s="60"/>
    </row>
    <row r="995" spans="3:6" x14ac:dyDescent="0.2">
      <c r="C995" s="52"/>
      <c r="D995" s="59"/>
      <c r="E995" s="59"/>
      <c r="F995" s="60"/>
    </row>
    <row r="996" spans="3:6" x14ac:dyDescent="0.2">
      <c r="C996" s="52"/>
      <c r="D996" s="59"/>
      <c r="E996" s="59"/>
      <c r="F996" s="60"/>
    </row>
    <row r="997" spans="3:6" x14ac:dyDescent="0.2">
      <c r="C997" s="52"/>
      <c r="D997" s="59"/>
      <c r="E997" s="59"/>
      <c r="F997" s="60"/>
    </row>
    <row r="998" spans="3:6" x14ac:dyDescent="0.2">
      <c r="C998" s="52"/>
      <c r="D998" s="59"/>
      <c r="E998" s="59"/>
      <c r="F998" s="60"/>
    </row>
    <row r="999" spans="3:6" x14ac:dyDescent="0.2">
      <c r="C999" s="52"/>
      <c r="D999" s="59"/>
      <c r="E999" s="59"/>
      <c r="F999" s="60"/>
    </row>
    <row r="1000" spans="3:6" x14ac:dyDescent="0.2">
      <c r="C1000" s="52"/>
      <c r="D1000" s="59"/>
      <c r="E1000" s="59"/>
      <c r="F1000" s="60"/>
    </row>
    <row r="1001" spans="3:6" x14ac:dyDescent="0.2">
      <c r="C1001" s="52"/>
      <c r="D1001" s="59"/>
      <c r="E1001" s="59"/>
      <c r="F1001" s="60"/>
    </row>
  </sheetData>
  <autoFilter ref="A7:F913" xr:uid="{BB229922-5035-4B77-B331-D9ED06111ED2}"/>
  <mergeCells count="5">
    <mergeCell ref="A1:F1"/>
    <mergeCell ref="A2:F2"/>
    <mergeCell ref="A3:F3"/>
    <mergeCell ref="A4:F4"/>
    <mergeCell ref="A5:F5"/>
  </mergeCells>
  <conditionalFormatting sqref="B8:F908">
    <cfRule type="expression" dxfId="2" priority="3" stopIfTrue="1">
      <formula>$B8="Other"</formula>
    </cfRule>
  </conditionalFormatting>
  <conditionalFormatting sqref="B909:F919">
    <cfRule type="expression" dxfId="1" priority="2" stopIfTrue="1">
      <formula>$B909="Other"</formula>
    </cfRule>
  </conditionalFormatting>
  <conditionalFormatting sqref="B920:F1001">
    <cfRule type="expression" dxfId="0" priority="1" stopIfTrue="1">
      <formula>$B920="Other"</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71D5C-5539-4518-84FB-174C9D35B84E}">
  <dimension ref="A1:F1295"/>
  <sheetViews>
    <sheetView workbookViewId="0">
      <pane xSplit="2" ySplit="7" topLeftCell="C1273" activePane="bottomRight" state="frozen"/>
      <selection pane="topRight" activeCell="C1" sqref="C1"/>
      <selection pane="bottomLeft" activeCell="A2" sqref="A2"/>
      <selection pane="bottomRight" activeCell="C1295" sqref="C1295"/>
    </sheetView>
  </sheetViews>
  <sheetFormatPr defaultRowHeight="12.75" x14ac:dyDescent="0.2"/>
  <cols>
    <col min="1" max="1" width="9.6640625" style="46" bestFit="1" customWidth="1"/>
    <col min="2" max="2" width="18.21875" style="46" bestFit="1" customWidth="1"/>
    <col min="3" max="3" width="8.88671875" style="52"/>
    <col min="4" max="4" width="11.5546875" style="53" bestFit="1" customWidth="1"/>
    <col min="5" max="5" width="10.21875" style="53" bestFit="1" customWidth="1"/>
    <col min="6" max="6" width="8.88671875" style="54"/>
    <col min="7" max="16384" width="8.88671875" style="46"/>
  </cols>
  <sheetData>
    <row r="1" spans="1:6" ht="15" x14ac:dyDescent="0.25">
      <c r="A1" s="72" t="s">
        <v>35</v>
      </c>
      <c r="B1" s="72"/>
      <c r="C1" s="72"/>
      <c r="D1" s="72"/>
      <c r="E1" s="72"/>
      <c r="F1" s="72"/>
    </row>
    <row r="2" spans="1:6" ht="15" x14ac:dyDescent="0.25">
      <c r="A2" s="73" t="s">
        <v>36</v>
      </c>
      <c r="B2" s="73"/>
      <c r="C2" s="73"/>
      <c r="D2" s="73"/>
      <c r="E2" s="73"/>
      <c r="F2" s="73"/>
    </row>
    <row r="3" spans="1:6" ht="15" x14ac:dyDescent="0.25">
      <c r="A3" s="73" t="s">
        <v>34</v>
      </c>
      <c r="B3" s="74"/>
      <c r="C3" s="74"/>
      <c r="D3" s="74"/>
      <c r="E3" s="74"/>
      <c r="F3" s="74"/>
    </row>
    <row r="4" spans="1:6" ht="15" x14ac:dyDescent="0.25">
      <c r="A4" s="47"/>
      <c r="B4" s="48"/>
      <c r="C4" s="48"/>
      <c r="D4" s="48"/>
      <c r="E4" s="48"/>
      <c r="F4" s="48"/>
    </row>
    <row r="5" spans="1:6" ht="75" customHeight="1" x14ac:dyDescent="0.2">
      <c r="A5" s="75" t="s">
        <v>37</v>
      </c>
      <c r="B5" s="75"/>
      <c r="C5" s="75"/>
      <c r="D5" s="75"/>
      <c r="E5" s="75"/>
      <c r="F5" s="75"/>
    </row>
    <row r="7" spans="1:6" ht="25.5" x14ac:dyDescent="0.2">
      <c r="A7" s="49" t="s">
        <v>38</v>
      </c>
      <c r="B7" s="49" t="s">
        <v>0</v>
      </c>
      <c r="C7" s="50" t="s">
        <v>13</v>
      </c>
      <c r="D7" s="50" t="s">
        <v>27</v>
      </c>
      <c r="E7" s="50" t="s">
        <v>11</v>
      </c>
      <c r="F7" s="51" t="s">
        <v>39</v>
      </c>
    </row>
    <row r="8" spans="1:6" x14ac:dyDescent="0.2">
      <c r="A8" s="46" t="s">
        <v>40</v>
      </c>
      <c r="B8" s="46" t="s">
        <v>5</v>
      </c>
      <c r="C8" s="52">
        <v>6</v>
      </c>
      <c r="D8" s="53">
        <v>29776</v>
      </c>
      <c r="E8" s="53">
        <v>1787</v>
      </c>
      <c r="F8" s="54">
        <v>2.4740216067257956E-6</v>
      </c>
    </row>
    <row r="9" spans="1:6" x14ac:dyDescent="0.2">
      <c r="A9" s="46" t="s">
        <v>40</v>
      </c>
      <c r="B9" s="46" t="s">
        <v>1</v>
      </c>
      <c r="C9" s="52" t="s">
        <v>41</v>
      </c>
      <c r="D9" s="53" t="s">
        <v>41</v>
      </c>
      <c r="E9" s="53" t="s">
        <v>41</v>
      </c>
      <c r="F9" s="54" t="s">
        <v>41</v>
      </c>
    </row>
    <row r="10" spans="1:6" x14ac:dyDescent="0.2">
      <c r="A10" s="46" t="s">
        <v>40</v>
      </c>
      <c r="B10" s="46" t="s">
        <v>42</v>
      </c>
      <c r="C10" s="52">
        <v>16</v>
      </c>
      <c r="D10" s="53">
        <v>2057148</v>
      </c>
      <c r="E10" s="53">
        <v>123429</v>
      </c>
      <c r="F10" s="54">
        <v>1.7088193223086637E-4</v>
      </c>
    </row>
    <row r="11" spans="1:6" x14ac:dyDescent="0.2">
      <c r="A11" s="46" t="s">
        <v>40</v>
      </c>
      <c r="B11" s="46" t="s">
        <v>3</v>
      </c>
      <c r="C11" s="52">
        <v>9</v>
      </c>
      <c r="D11" s="53">
        <v>1634363</v>
      </c>
      <c r="E11" s="53">
        <v>98062</v>
      </c>
      <c r="F11" s="54">
        <v>1.3576245483981253E-4</v>
      </c>
    </row>
    <row r="12" spans="1:6" x14ac:dyDescent="0.2">
      <c r="A12" s="46" t="s">
        <v>40</v>
      </c>
      <c r="B12" s="46" t="s">
        <v>2</v>
      </c>
      <c r="C12" s="52" t="s">
        <v>41</v>
      </c>
      <c r="D12" s="53" t="s">
        <v>41</v>
      </c>
      <c r="E12" s="53" t="s">
        <v>41</v>
      </c>
      <c r="F12" s="54" t="s">
        <v>41</v>
      </c>
    </row>
    <row r="13" spans="1:6" x14ac:dyDescent="0.2">
      <c r="A13" s="46" t="s">
        <v>40</v>
      </c>
      <c r="B13" s="46" t="s">
        <v>6</v>
      </c>
      <c r="C13" s="52" t="s">
        <v>41</v>
      </c>
      <c r="D13" s="53" t="s">
        <v>41</v>
      </c>
      <c r="E13" s="53" t="s">
        <v>41</v>
      </c>
      <c r="F13" s="54" t="s">
        <v>41</v>
      </c>
    </row>
    <row r="14" spans="1:6" x14ac:dyDescent="0.2">
      <c r="A14" s="46" t="s">
        <v>40</v>
      </c>
      <c r="B14" s="46" t="s">
        <v>10</v>
      </c>
      <c r="C14" s="52">
        <v>59</v>
      </c>
      <c r="D14" s="53">
        <v>4076854</v>
      </c>
      <c r="E14" s="53">
        <v>244611</v>
      </c>
      <c r="F14" s="54">
        <v>3.3865299342070713E-4</v>
      </c>
    </row>
    <row r="15" spans="1:6" x14ac:dyDescent="0.2">
      <c r="A15" s="46" t="s">
        <v>40</v>
      </c>
      <c r="B15" s="46" t="s">
        <v>4</v>
      </c>
      <c r="C15" s="52">
        <v>7</v>
      </c>
      <c r="D15" s="53">
        <v>599207</v>
      </c>
      <c r="E15" s="53">
        <v>35952</v>
      </c>
      <c r="F15" s="54">
        <v>4.9773936656410635E-5</v>
      </c>
    </row>
    <row r="16" spans="1:6" x14ac:dyDescent="0.2">
      <c r="A16" s="46" t="s">
        <v>40</v>
      </c>
      <c r="B16" s="46" t="s">
        <v>43</v>
      </c>
      <c r="C16" s="52">
        <v>109</v>
      </c>
      <c r="D16" s="53">
        <v>1739985</v>
      </c>
      <c r="E16" s="53">
        <v>102932</v>
      </c>
      <c r="F16" s="54">
        <v>1.4250475211163938E-4</v>
      </c>
    </row>
    <row r="17" spans="1:6" x14ac:dyDescent="0.2">
      <c r="A17" s="46" t="s">
        <v>40</v>
      </c>
      <c r="B17" s="46" t="s">
        <v>8</v>
      </c>
      <c r="C17" s="52">
        <v>62</v>
      </c>
      <c r="D17" s="53">
        <v>615320</v>
      </c>
      <c r="E17" s="53">
        <v>36919</v>
      </c>
      <c r="F17" s="54">
        <v>5.1112704923732316E-5</v>
      </c>
    </row>
    <row r="18" spans="1:6" x14ac:dyDescent="0.2">
      <c r="A18" s="46" t="s">
        <v>40</v>
      </c>
      <c r="B18" s="46" t="s">
        <v>44</v>
      </c>
      <c r="C18" s="52">
        <v>13</v>
      </c>
      <c r="D18" s="53">
        <v>1482191</v>
      </c>
      <c r="E18" s="53">
        <v>88931</v>
      </c>
      <c r="F18" s="54">
        <v>1.2312099356896012E-4</v>
      </c>
    </row>
    <row r="19" spans="1:6" x14ac:dyDescent="0.2">
      <c r="A19" s="46" t="s">
        <v>40</v>
      </c>
      <c r="B19" s="46" t="s">
        <v>25</v>
      </c>
      <c r="C19" s="52">
        <v>20</v>
      </c>
      <c r="D19" s="53">
        <v>4458075</v>
      </c>
      <c r="E19" s="53">
        <v>267484</v>
      </c>
      <c r="F19" s="54">
        <v>3.7031963931362215E-4</v>
      </c>
    </row>
    <row r="20" spans="1:6" x14ac:dyDescent="0.2">
      <c r="A20" s="46" t="s">
        <v>40</v>
      </c>
      <c r="B20" s="46" t="s">
        <v>45</v>
      </c>
      <c r="C20" s="52">
        <v>308</v>
      </c>
      <c r="D20" s="53">
        <v>17745540</v>
      </c>
      <c r="E20" s="53">
        <v>1063265</v>
      </c>
      <c r="F20" s="54">
        <v>1.4720428560018484E-3</v>
      </c>
    </row>
    <row r="21" spans="1:6" x14ac:dyDescent="0.2">
      <c r="A21" s="46" t="s">
        <v>46</v>
      </c>
      <c r="B21" s="46" t="s">
        <v>5</v>
      </c>
      <c r="C21" s="52" t="s">
        <v>41</v>
      </c>
      <c r="D21" s="53" t="s">
        <v>41</v>
      </c>
      <c r="E21" s="53" t="s">
        <v>41</v>
      </c>
      <c r="F21" s="54" t="s">
        <v>41</v>
      </c>
    </row>
    <row r="22" spans="1:6" x14ac:dyDescent="0.2">
      <c r="A22" s="46" t="s">
        <v>46</v>
      </c>
      <c r="B22" s="46" t="s">
        <v>1</v>
      </c>
      <c r="C22" s="52">
        <v>5</v>
      </c>
      <c r="D22" s="53">
        <v>1058519</v>
      </c>
      <c r="E22" s="53">
        <v>63511</v>
      </c>
      <c r="F22" s="54">
        <v>8.792814004743257E-5</v>
      </c>
    </row>
    <row r="23" spans="1:6" x14ac:dyDescent="0.2">
      <c r="A23" s="46" t="s">
        <v>46</v>
      </c>
      <c r="B23" s="46" t="s">
        <v>42</v>
      </c>
      <c r="C23" s="52">
        <v>16</v>
      </c>
      <c r="D23" s="53">
        <v>721160</v>
      </c>
      <c r="E23" s="53">
        <v>43270</v>
      </c>
      <c r="F23" s="54">
        <v>5.9905380482946381E-5</v>
      </c>
    </row>
    <row r="24" spans="1:6" x14ac:dyDescent="0.2">
      <c r="A24" s="46" t="s">
        <v>46</v>
      </c>
      <c r="B24" s="46" t="s">
        <v>3</v>
      </c>
      <c r="C24" s="52" t="s">
        <v>41</v>
      </c>
      <c r="D24" s="53" t="s">
        <v>41</v>
      </c>
      <c r="E24" s="53" t="s">
        <v>41</v>
      </c>
      <c r="F24" s="54" t="s">
        <v>41</v>
      </c>
    </row>
    <row r="25" spans="1:6" x14ac:dyDescent="0.2">
      <c r="A25" s="46" t="s">
        <v>46</v>
      </c>
      <c r="B25" s="46" t="s">
        <v>2</v>
      </c>
      <c r="C25" s="52" t="s">
        <v>41</v>
      </c>
      <c r="D25" s="53" t="s">
        <v>41</v>
      </c>
      <c r="E25" s="53" t="s">
        <v>41</v>
      </c>
      <c r="F25" s="54" t="s">
        <v>41</v>
      </c>
    </row>
    <row r="26" spans="1:6" x14ac:dyDescent="0.2">
      <c r="A26" s="46" t="s">
        <v>46</v>
      </c>
      <c r="B26" s="46" t="s">
        <v>6</v>
      </c>
      <c r="C26" s="52" t="s">
        <v>41</v>
      </c>
      <c r="D26" s="53" t="s">
        <v>41</v>
      </c>
      <c r="E26" s="53" t="s">
        <v>41</v>
      </c>
      <c r="F26" s="54" t="s">
        <v>41</v>
      </c>
    </row>
    <row r="27" spans="1:6" x14ac:dyDescent="0.2">
      <c r="A27" s="46" t="s">
        <v>46</v>
      </c>
      <c r="B27" s="46" t="s">
        <v>10</v>
      </c>
      <c r="C27" s="52">
        <v>39</v>
      </c>
      <c r="D27" s="53">
        <v>1808313</v>
      </c>
      <c r="E27" s="53">
        <v>108499</v>
      </c>
      <c r="F27" s="54">
        <v>1.5021201472195978E-4</v>
      </c>
    </row>
    <row r="28" spans="1:6" x14ac:dyDescent="0.2">
      <c r="A28" s="46" t="s">
        <v>46</v>
      </c>
      <c r="B28" s="46" t="s">
        <v>4</v>
      </c>
      <c r="C28" s="52" t="s">
        <v>41</v>
      </c>
      <c r="D28" s="53" t="s">
        <v>41</v>
      </c>
      <c r="E28" s="53" t="s">
        <v>41</v>
      </c>
      <c r="F28" s="54" t="s">
        <v>41</v>
      </c>
    </row>
    <row r="29" spans="1:6" x14ac:dyDescent="0.2">
      <c r="A29" s="46" t="s">
        <v>46</v>
      </c>
      <c r="B29" s="46" t="s">
        <v>43</v>
      </c>
      <c r="C29" s="52">
        <v>63</v>
      </c>
      <c r="D29" s="53">
        <v>1945120</v>
      </c>
      <c r="E29" s="53">
        <v>115090</v>
      </c>
      <c r="F29" s="54">
        <v>1.5933695955124333E-4</v>
      </c>
    </row>
    <row r="30" spans="1:6" x14ac:dyDescent="0.2">
      <c r="A30" s="46" t="s">
        <v>46</v>
      </c>
      <c r="B30" s="46" t="s">
        <v>8</v>
      </c>
      <c r="C30" s="52">
        <v>23</v>
      </c>
      <c r="D30" s="53">
        <v>155844</v>
      </c>
      <c r="E30" s="53">
        <v>9351</v>
      </c>
      <c r="F30" s="54">
        <v>1.2946041435082773E-5</v>
      </c>
    </row>
    <row r="31" spans="1:6" x14ac:dyDescent="0.2">
      <c r="A31" s="46" t="s">
        <v>46</v>
      </c>
      <c r="B31" s="46" t="s">
        <v>44</v>
      </c>
      <c r="C31" s="52">
        <v>9</v>
      </c>
      <c r="D31" s="53">
        <v>1990724</v>
      </c>
      <c r="E31" s="53">
        <v>119443</v>
      </c>
      <c r="F31" s="54">
        <v>1.6536349343712883E-4</v>
      </c>
    </row>
    <row r="32" spans="1:6" x14ac:dyDescent="0.2">
      <c r="A32" s="46" t="s">
        <v>46</v>
      </c>
      <c r="B32" s="46" t="s">
        <v>25</v>
      </c>
      <c r="C32" s="52">
        <v>7</v>
      </c>
      <c r="D32" s="53">
        <v>432994</v>
      </c>
      <c r="E32" s="53">
        <v>25980</v>
      </c>
      <c r="F32" s="54">
        <v>3.5968148485023043E-5</v>
      </c>
    </row>
    <row r="33" spans="1:6" x14ac:dyDescent="0.2">
      <c r="A33" s="46" t="s">
        <v>46</v>
      </c>
      <c r="B33" s="46" t="s">
        <v>45</v>
      </c>
      <c r="C33" s="52">
        <v>166</v>
      </c>
      <c r="D33" s="53">
        <v>8558843</v>
      </c>
      <c r="E33" s="53">
        <v>511914</v>
      </c>
      <c r="F33" s="54">
        <v>7.0872204632648514E-4</v>
      </c>
    </row>
    <row r="34" spans="1:6" x14ac:dyDescent="0.2">
      <c r="A34" s="46" t="s">
        <v>47</v>
      </c>
      <c r="B34" s="46" t="s">
        <v>5</v>
      </c>
      <c r="C34" s="52" t="s">
        <v>41</v>
      </c>
      <c r="D34" s="53" t="s">
        <v>41</v>
      </c>
      <c r="E34" s="53" t="s">
        <v>41</v>
      </c>
      <c r="F34" s="54" t="s">
        <v>41</v>
      </c>
    </row>
    <row r="35" spans="1:6" x14ac:dyDescent="0.2">
      <c r="A35" s="46" t="s">
        <v>47</v>
      </c>
      <c r="B35" s="46" t="s">
        <v>1</v>
      </c>
      <c r="C35" s="52">
        <v>18</v>
      </c>
      <c r="D35" s="53">
        <v>4399580</v>
      </c>
      <c r="E35" s="53">
        <v>263975</v>
      </c>
      <c r="F35" s="54">
        <v>3.6546158569414767E-4</v>
      </c>
    </row>
    <row r="36" spans="1:6" x14ac:dyDescent="0.2">
      <c r="A36" s="46" t="s">
        <v>47</v>
      </c>
      <c r="B36" s="46" t="s">
        <v>42</v>
      </c>
      <c r="C36" s="52">
        <v>41</v>
      </c>
      <c r="D36" s="53">
        <v>2150174</v>
      </c>
      <c r="E36" s="53">
        <v>129010</v>
      </c>
      <c r="F36" s="54">
        <v>1.7860857721527414E-4</v>
      </c>
    </row>
    <row r="37" spans="1:6" x14ac:dyDescent="0.2">
      <c r="A37" s="46" t="s">
        <v>47</v>
      </c>
      <c r="B37" s="46" t="s">
        <v>3</v>
      </c>
      <c r="C37" s="52">
        <v>19</v>
      </c>
      <c r="D37" s="53">
        <v>4638791</v>
      </c>
      <c r="E37" s="53">
        <v>278327</v>
      </c>
      <c r="F37" s="54">
        <v>3.8533128804430362E-4</v>
      </c>
    </row>
    <row r="38" spans="1:6" x14ac:dyDescent="0.2">
      <c r="A38" s="46" t="s">
        <v>47</v>
      </c>
      <c r="B38" s="46" t="s">
        <v>2</v>
      </c>
      <c r="C38" s="52" t="s">
        <v>41</v>
      </c>
      <c r="D38" s="53" t="s">
        <v>41</v>
      </c>
      <c r="E38" s="53" t="s">
        <v>41</v>
      </c>
      <c r="F38" s="54" t="s">
        <v>41</v>
      </c>
    </row>
    <row r="39" spans="1:6" x14ac:dyDescent="0.2">
      <c r="A39" s="46" t="s">
        <v>47</v>
      </c>
      <c r="B39" s="46" t="s">
        <v>6</v>
      </c>
      <c r="C39" s="52">
        <v>10</v>
      </c>
      <c r="D39" s="53">
        <v>2358976</v>
      </c>
      <c r="E39" s="53">
        <v>141539</v>
      </c>
      <c r="F39" s="54">
        <v>1.9595441756819384E-4</v>
      </c>
    </row>
    <row r="40" spans="1:6" x14ac:dyDescent="0.2">
      <c r="A40" s="46" t="s">
        <v>47</v>
      </c>
      <c r="B40" s="46" t="s">
        <v>10</v>
      </c>
      <c r="C40" s="52">
        <v>95</v>
      </c>
      <c r="D40" s="53">
        <v>2700071</v>
      </c>
      <c r="E40" s="53">
        <v>166547</v>
      </c>
      <c r="F40" s="54">
        <v>2.3057687550943543E-4</v>
      </c>
    </row>
    <row r="41" spans="1:6" x14ac:dyDescent="0.2">
      <c r="A41" s="46" t="s">
        <v>47</v>
      </c>
      <c r="B41" s="46" t="s">
        <v>4</v>
      </c>
      <c r="C41" s="52">
        <v>12</v>
      </c>
      <c r="D41" s="53">
        <v>1393232</v>
      </c>
      <c r="E41" s="53">
        <v>83594</v>
      </c>
      <c r="F41" s="54">
        <v>1.1573215567578968E-4</v>
      </c>
    </row>
    <row r="42" spans="1:6" x14ac:dyDescent="0.2">
      <c r="A42" s="46" t="s">
        <v>47</v>
      </c>
      <c r="B42" s="46" t="s">
        <v>43</v>
      </c>
      <c r="C42" s="52">
        <v>233</v>
      </c>
      <c r="D42" s="53">
        <v>4908139</v>
      </c>
      <c r="E42" s="53">
        <v>291686</v>
      </c>
      <c r="F42" s="54">
        <v>4.0382622628954698E-4</v>
      </c>
    </row>
    <row r="43" spans="1:6" x14ac:dyDescent="0.2">
      <c r="A43" s="46" t="s">
        <v>47</v>
      </c>
      <c r="B43" s="46" t="s">
        <v>8</v>
      </c>
      <c r="C43" s="52">
        <v>123</v>
      </c>
      <c r="D43" s="53">
        <v>4497645</v>
      </c>
      <c r="E43" s="53">
        <v>269855</v>
      </c>
      <c r="F43" s="54">
        <v>3.7360218281085034E-4</v>
      </c>
    </row>
    <row r="44" spans="1:6" x14ac:dyDescent="0.2">
      <c r="A44" s="46" t="s">
        <v>47</v>
      </c>
      <c r="B44" s="46" t="s">
        <v>44</v>
      </c>
      <c r="C44" s="52">
        <v>22</v>
      </c>
      <c r="D44" s="53">
        <v>1304615</v>
      </c>
      <c r="E44" s="53">
        <v>78277</v>
      </c>
      <c r="F44" s="54">
        <v>1.0837100688845837E-4</v>
      </c>
    </row>
    <row r="45" spans="1:6" x14ac:dyDescent="0.2">
      <c r="A45" s="46" t="s">
        <v>47</v>
      </c>
      <c r="B45" s="46" t="s">
        <v>25</v>
      </c>
      <c r="C45" s="52">
        <v>15</v>
      </c>
      <c r="D45" s="53">
        <v>1732673</v>
      </c>
      <c r="E45" s="53">
        <v>103960</v>
      </c>
      <c r="F45" s="54">
        <v>1.439279721517704E-4</v>
      </c>
    </row>
    <row r="46" spans="1:6" x14ac:dyDescent="0.2">
      <c r="A46" s="46" t="s">
        <v>47</v>
      </c>
      <c r="B46" s="46" t="s">
        <v>45</v>
      </c>
      <c r="C46" s="52">
        <v>603</v>
      </c>
      <c r="D46" s="53">
        <v>30760818</v>
      </c>
      <c r="E46" s="53">
        <v>1847359</v>
      </c>
      <c r="F46" s="54">
        <v>2.5575859436929821E-3</v>
      </c>
    </row>
    <row r="47" spans="1:6" x14ac:dyDescent="0.2">
      <c r="A47" s="46" t="s">
        <v>48</v>
      </c>
      <c r="B47" s="46" t="s">
        <v>5</v>
      </c>
      <c r="C47" s="52" t="s">
        <v>41</v>
      </c>
      <c r="D47" s="53" t="s">
        <v>41</v>
      </c>
      <c r="E47" s="53" t="s">
        <v>41</v>
      </c>
      <c r="F47" s="54" t="s">
        <v>41</v>
      </c>
    </row>
    <row r="48" spans="1:6" x14ac:dyDescent="0.2">
      <c r="A48" s="46" t="s">
        <v>48</v>
      </c>
      <c r="B48" s="46" t="s">
        <v>1</v>
      </c>
      <c r="C48" s="52">
        <v>7</v>
      </c>
      <c r="D48" s="53">
        <v>3251929</v>
      </c>
      <c r="E48" s="53">
        <v>195116</v>
      </c>
      <c r="F48" s="54">
        <v>2.7012937874533314E-4</v>
      </c>
    </row>
    <row r="49" spans="1:6" x14ac:dyDescent="0.2">
      <c r="A49" s="46" t="s">
        <v>48</v>
      </c>
      <c r="B49" s="46" t="s">
        <v>42</v>
      </c>
      <c r="C49" s="52">
        <v>23</v>
      </c>
      <c r="D49" s="53">
        <v>2382385</v>
      </c>
      <c r="E49" s="53">
        <v>142831</v>
      </c>
      <c r="F49" s="54">
        <v>1.9774313380540131E-4</v>
      </c>
    </row>
    <row r="50" spans="1:6" x14ac:dyDescent="0.2">
      <c r="A50" s="46" t="s">
        <v>48</v>
      </c>
      <c r="B50" s="46" t="s">
        <v>3</v>
      </c>
      <c r="C50" s="52">
        <v>15</v>
      </c>
      <c r="D50" s="53">
        <v>2381596</v>
      </c>
      <c r="E50" s="53">
        <v>142843</v>
      </c>
      <c r="F50" s="54">
        <v>1.9775974726890478E-4</v>
      </c>
    </row>
    <row r="51" spans="1:6" x14ac:dyDescent="0.2">
      <c r="A51" s="46" t="s">
        <v>48</v>
      </c>
      <c r="B51" s="46" t="s">
        <v>2</v>
      </c>
      <c r="C51" s="52" t="s">
        <v>41</v>
      </c>
      <c r="D51" s="53" t="s">
        <v>41</v>
      </c>
      <c r="E51" s="53" t="s">
        <v>41</v>
      </c>
      <c r="F51" s="54" t="s">
        <v>41</v>
      </c>
    </row>
    <row r="52" spans="1:6" x14ac:dyDescent="0.2">
      <c r="A52" s="46" t="s">
        <v>48</v>
      </c>
      <c r="B52" s="46" t="s">
        <v>6</v>
      </c>
      <c r="C52" s="52">
        <v>16</v>
      </c>
      <c r="D52" s="53">
        <v>1428817</v>
      </c>
      <c r="E52" s="53">
        <v>85729</v>
      </c>
      <c r="F52" s="54">
        <v>1.1868796772411625E-4</v>
      </c>
    </row>
    <row r="53" spans="1:6" x14ac:dyDescent="0.2">
      <c r="A53" s="46" t="s">
        <v>48</v>
      </c>
      <c r="B53" s="46" t="s">
        <v>10</v>
      </c>
      <c r="C53" s="52">
        <v>75</v>
      </c>
      <c r="D53" s="53">
        <v>5066107</v>
      </c>
      <c r="E53" s="53">
        <v>304932</v>
      </c>
      <c r="F53" s="54">
        <v>4.2216472108679931E-4</v>
      </c>
    </row>
    <row r="54" spans="1:6" x14ac:dyDescent="0.2">
      <c r="A54" s="46" t="s">
        <v>48</v>
      </c>
      <c r="B54" s="46" t="s">
        <v>4</v>
      </c>
      <c r="C54" s="52">
        <v>16</v>
      </c>
      <c r="D54" s="53">
        <v>571943</v>
      </c>
      <c r="E54" s="53">
        <v>34253</v>
      </c>
      <c r="F54" s="54">
        <v>4.7421747115376989E-5</v>
      </c>
    </row>
    <row r="55" spans="1:6" x14ac:dyDescent="0.2">
      <c r="A55" s="46" t="s">
        <v>48</v>
      </c>
      <c r="B55" s="46" t="s">
        <v>43</v>
      </c>
      <c r="C55" s="52">
        <v>163</v>
      </c>
      <c r="D55" s="53">
        <v>3510850</v>
      </c>
      <c r="E55" s="53">
        <v>202868</v>
      </c>
      <c r="F55" s="54">
        <v>2.8086167616857792E-4</v>
      </c>
    </row>
    <row r="56" spans="1:6" x14ac:dyDescent="0.2">
      <c r="A56" s="46" t="s">
        <v>48</v>
      </c>
      <c r="B56" s="46" t="s">
        <v>8</v>
      </c>
      <c r="C56" s="52">
        <v>94</v>
      </c>
      <c r="D56" s="53">
        <v>2074591</v>
      </c>
      <c r="E56" s="53">
        <v>124457</v>
      </c>
      <c r="F56" s="54">
        <v>1.7230515227099739E-4</v>
      </c>
    </row>
    <row r="57" spans="1:6" x14ac:dyDescent="0.2">
      <c r="A57" s="46" t="s">
        <v>48</v>
      </c>
      <c r="B57" s="46" t="s">
        <v>44</v>
      </c>
      <c r="C57" s="52">
        <v>25</v>
      </c>
      <c r="D57" s="53">
        <v>3632824</v>
      </c>
      <c r="E57" s="53">
        <v>217969</v>
      </c>
      <c r="F57" s="54">
        <v>3.0176833553240904E-4</v>
      </c>
    </row>
    <row r="58" spans="1:6" x14ac:dyDescent="0.2">
      <c r="A58" s="46" t="s">
        <v>48</v>
      </c>
      <c r="B58" s="46" t="s">
        <v>25</v>
      </c>
      <c r="C58" s="52">
        <v>15</v>
      </c>
      <c r="D58" s="53">
        <v>1938339</v>
      </c>
      <c r="E58" s="53">
        <v>116300</v>
      </c>
      <c r="F58" s="54">
        <v>1.6101215045451038E-4</v>
      </c>
    </row>
    <row r="59" spans="1:6" x14ac:dyDescent="0.2">
      <c r="A59" s="46" t="s">
        <v>48</v>
      </c>
      <c r="B59" s="46" t="s">
        <v>45</v>
      </c>
      <c r="C59" s="52">
        <v>463</v>
      </c>
      <c r="D59" s="53">
        <v>34095086</v>
      </c>
      <c r="E59" s="53">
        <v>2038641</v>
      </c>
      <c r="F59" s="54">
        <v>2.8224073208489553E-3</v>
      </c>
    </row>
    <row r="60" spans="1:6" x14ac:dyDescent="0.2">
      <c r="A60" s="46" t="s">
        <v>49</v>
      </c>
      <c r="B60" s="46" t="s">
        <v>5</v>
      </c>
      <c r="C60" s="52" t="s">
        <v>41</v>
      </c>
      <c r="D60" s="53" t="s">
        <v>41</v>
      </c>
      <c r="E60" s="53" t="s">
        <v>41</v>
      </c>
      <c r="F60" s="54" t="s">
        <v>41</v>
      </c>
    </row>
    <row r="61" spans="1:6" x14ac:dyDescent="0.2">
      <c r="A61" s="46" t="s">
        <v>49</v>
      </c>
      <c r="B61" s="46" t="s">
        <v>1</v>
      </c>
      <c r="C61" s="52">
        <v>6</v>
      </c>
      <c r="D61" s="53">
        <v>290602</v>
      </c>
      <c r="E61" s="53">
        <v>17436</v>
      </c>
      <c r="F61" s="54">
        <v>2.4139362470548951E-5</v>
      </c>
    </row>
    <row r="62" spans="1:6" x14ac:dyDescent="0.2">
      <c r="A62" s="46" t="s">
        <v>49</v>
      </c>
      <c r="B62" s="46" t="s">
        <v>42</v>
      </c>
      <c r="C62" s="52">
        <v>15</v>
      </c>
      <c r="D62" s="53">
        <v>636729</v>
      </c>
      <c r="E62" s="53">
        <v>38204</v>
      </c>
      <c r="F62" s="54">
        <v>5.289172997389608E-5</v>
      </c>
    </row>
    <row r="63" spans="1:6" x14ac:dyDescent="0.2">
      <c r="A63" s="46" t="s">
        <v>49</v>
      </c>
      <c r="B63" s="46" t="s">
        <v>3</v>
      </c>
      <c r="C63" s="52" t="s">
        <v>41</v>
      </c>
      <c r="D63" s="53" t="s">
        <v>41</v>
      </c>
      <c r="E63" s="53" t="s">
        <v>41</v>
      </c>
      <c r="F63" s="54" t="s">
        <v>41</v>
      </c>
    </row>
    <row r="64" spans="1:6" x14ac:dyDescent="0.2">
      <c r="A64" s="46" t="s">
        <v>49</v>
      </c>
      <c r="B64" s="46" t="s">
        <v>2</v>
      </c>
      <c r="C64" s="52" t="s">
        <v>41</v>
      </c>
      <c r="D64" s="53" t="s">
        <v>41</v>
      </c>
      <c r="E64" s="53" t="s">
        <v>41</v>
      </c>
      <c r="F64" s="54" t="s">
        <v>41</v>
      </c>
    </row>
    <row r="65" spans="1:6" x14ac:dyDescent="0.2">
      <c r="A65" s="46" t="s">
        <v>49</v>
      </c>
      <c r="B65" s="46" t="s">
        <v>6</v>
      </c>
      <c r="C65" s="52">
        <v>5</v>
      </c>
      <c r="D65" s="53">
        <v>1041998</v>
      </c>
      <c r="E65" s="53">
        <v>62520</v>
      </c>
      <c r="F65" s="54">
        <v>8.6556144853103947E-5</v>
      </c>
    </row>
    <row r="66" spans="1:6" x14ac:dyDescent="0.2">
      <c r="A66" s="46" t="s">
        <v>49</v>
      </c>
      <c r="B66" s="46" t="s">
        <v>10</v>
      </c>
      <c r="C66" s="52">
        <v>42</v>
      </c>
      <c r="D66" s="53">
        <v>1166278</v>
      </c>
      <c r="E66" s="53">
        <v>69977</v>
      </c>
      <c r="F66" s="54">
        <v>9.6880027965221604E-5</v>
      </c>
    </row>
    <row r="67" spans="1:6" x14ac:dyDescent="0.2">
      <c r="A67" s="46" t="s">
        <v>49</v>
      </c>
      <c r="B67" s="46" t="s">
        <v>4</v>
      </c>
      <c r="C67" s="52">
        <v>8</v>
      </c>
      <c r="D67" s="53">
        <v>952713</v>
      </c>
      <c r="E67" s="53">
        <v>57163</v>
      </c>
      <c r="F67" s="54">
        <v>7.9139617854094387E-5</v>
      </c>
    </row>
    <row r="68" spans="1:6" x14ac:dyDescent="0.2">
      <c r="A68" s="46" t="s">
        <v>49</v>
      </c>
      <c r="B68" s="46" t="s">
        <v>43</v>
      </c>
      <c r="C68" s="52">
        <v>71</v>
      </c>
      <c r="D68" s="53">
        <v>2430497</v>
      </c>
      <c r="E68" s="53">
        <v>143545</v>
      </c>
      <c r="F68" s="54">
        <v>1.9873163488385806E-4</v>
      </c>
    </row>
    <row r="69" spans="1:6" x14ac:dyDescent="0.2">
      <c r="A69" s="46" t="s">
        <v>49</v>
      </c>
      <c r="B69" s="46" t="s">
        <v>8</v>
      </c>
      <c r="C69" s="52">
        <v>52</v>
      </c>
      <c r="D69" s="53">
        <v>532649</v>
      </c>
      <c r="E69" s="53">
        <v>31833</v>
      </c>
      <c r="F69" s="54">
        <v>4.4071365308842894E-5</v>
      </c>
    </row>
    <row r="70" spans="1:6" x14ac:dyDescent="0.2">
      <c r="A70" s="46" t="s">
        <v>49</v>
      </c>
      <c r="B70" s="46" t="s">
        <v>44</v>
      </c>
      <c r="C70" s="52">
        <v>22</v>
      </c>
      <c r="D70" s="53">
        <v>1302512</v>
      </c>
      <c r="E70" s="53">
        <v>78151</v>
      </c>
      <c r="F70" s="54">
        <v>1.0819656552167188E-4</v>
      </c>
    </row>
    <row r="71" spans="1:6" x14ac:dyDescent="0.2">
      <c r="A71" s="46" t="s">
        <v>49</v>
      </c>
      <c r="B71" s="46" t="s">
        <v>25</v>
      </c>
      <c r="C71" s="52">
        <v>10</v>
      </c>
      <c r="D71" s="53">
        <v>1593137</v>
      </c>
      <c r="E71" s="53">
        <v>95588</v>
      </c>
      <c r="F71" s="54">
        <v>1.323373124475128E-4</v>
      </c>
    </row>
    <row r="72" spans="1:6" x14ac:dyDescent="0.2">
      <c r="A72" s="46" t="s">
        <v>49</v>
      </c>
      <c r="B72" s="46" t="s">
        <v>45</v>
      </c>
      <c r="C72" s="52">
        <v>237</v>
      </c>
      <c r="D72" s="53">
        <v>10887246</v>
      </c>
      <c r="E72" s="53">
        <v>650825</v>
      </c>
      <c r="F72" s="54">
        <v>9.0103811538741799E-4</v>
      </c>
    </row>
    <row r="73" spans="1:6" x14ac:dyDescent="0.2">
      <c r="A73" s="46" t="s">
        <v>50</v>
      </c>
      <c r="B73" s="46" t="s">
        <v>5</v>
      </c>
      <c r="C73" s="52">
        <v>13</v>
      </c>
      <c r="D73" s="53">
        <v>721009</v>
      </c>
      <c r="E73" s="53">
        <v>43261</v>
      </c>
      <c r="F73" s="54">
        <v>5.9892920385318776E-5</v>
      </c>
    </row>
    <row r="74" spans="1:6" x14ac:dyDescent="0.2">
      <c r="A74" s="46" t="s">
        <v>50</v>
      </c>
      <c r="B74" s="46" t="s">
        <v>1</v>
      </c>
      <c r="C74" s="52">
        <v>11</v>
      </c>
      <c r="D74" s="53">
        <v>4427003</v>
      </c>
      <c r="E74" s="53">
        <v>265620</v>
      </c>
      <c r="F74" s="54">
        <v>3.677390146494157E-4</v>
      </c>
    </row>
    <row r="75" spans="1:6" x14ac:dyDescent="0.2">
      <c r="A75" s="46" t="s">
        <v>50</v>
      </c>
      <c r="B75" s="46" t="s">
        <v>42</v>
      </c>
      <c r="C75" s="52">
        <v>41</v>
      </c>
      <c r="D75" s="53">
        <v>2098018</v>
      </c>
      <c r="E75" s="53">
        <v>125881</v>
      </c>
      <c r="F75" s="54">
        <v>1.7427661660674308E-4</v>
      </c>
    </row>
    <row r="76" spans="1:6" x14ac:dyDescent="0.2">
      <c r="A76" s="46" t="s">
        <v>50</v>
      </c>
      <c r="B76" s="46" t="s">
        <v>3</v>
      </c>
      <c r="C76" s="52">
        <v>17</v>
      </c>
      <c r="D76" s="53">
        <v>4002479</v>
      </c>
      <c r="E76" s="53">
        <v>240149</v>
      </c>
      <c r="F76" s="54">
        <v>3.324755539079984E-4</v>
      </c>
    </row>
    <row r="77" spans="1:6" x14ac:dyDescent="0.2">
      <c r="A77" s="46" t="s">
        <v>50</v>
      </c>
      <c r="B77" s="46" t="s">
        <v>2</v>
      </c>
      <c r="C77" s="52">
        <v>6</v>
      </c>
      <c r="D77" s="53">
        <v>41736</v>
      </c>
      <c r="E77" s="53">
        <v>2504</v>
      </c>
      <c r="F77" s="54">
        <v>3.4666760510584176E-6</v>
      </c>
    </row>
    <row r="78" spans="1:6" x14ac:dyDescent="0.2">
      <c r="A78" s="46" t="s">
        <v>50</v>
      </c>
      <c r="B78" s="46" t="s">
        <v>6</v>
      </c>
      <c r="C78" s="52">
        <v>16</v>
      </c>
      <c r="D78" s="53">
        <v>2537827</v>
      </c>
      <c r="E78" s="53">
        <v>152270</v>
      </c>
      <c r="F78" s="54">
        <v>2.1081100730617621E-4</v>
      </c>
    </row>
    <row r="79" spans="1:6" x14ac:dyDescent="0.2">
      <c r="A79" s="46" t="s">
        <v>50</v>
      </c>
      <c r="B79" s="46" t="s">
        <v>10</v>
      </c>
      <c r="C79" s="52">
        <v>158</v>
      </c>
      <c r="D79" s="53">
        <v>6171328</v>
      </c>
      <c r="E79" s="53">
        <v>370280</v>
      </c>
      <c r="F79" s="54">
        <v>5.1263610550555548E-4</v>
      </c>
    </row>
    <row r="80" spans="1:6" x14ac:dyDescent="0.2">
      <c r="A80" s="46" t="s">
        <v>50</v>
      </c>
      <c r="B80" s="46" t="s">
        <v>4</v>
      </c>
      <c r="C80" s="52">
        <v>23</v>
      </c>
      <c r="D80" s="53">
        <v>2076450</v>
      </c>
      <c r="E80" s="53">
        <v>124587</v>
      </c>
      <c r="F80" s="54">
        <v>1.7248513145895172E-4</v>
      </c>
    </row>
    <row r="81" spans="1:6" x14ac:dyDescent="0.2">
      <c r="A81" s="46" t="s">
        <v>50</v>
      </c>
      <c r="B81" s="46" t="s">
        <v>43</v>
      </c>
      <c r="C81" s="52">
        <v>308</v>
      </c>
      <c r="D81" s="53">
        <v>4969630</v>
      </c>
      <c r="E81" s="53">
        <v>296639</v>
      </c>
      <c r="F81" s="54">
        <v>4.1068343335060622E-4</v>
      </c>
    </row>
    <row r="82" spans="1:6" x14ac:dyDescent="0.2">
      <c r="A82" s="46" t="s">
        <v>50</v>
      </c>
      <c r="B82" s="46" t="s">
        <v>8</v>
      </c>
      <c r="C82" s="52">
        <v>180</v>
      </c>
      <c r="D82" s="53">
        <v>3423622</v>
      </c>
      <c r="E82" s="53">
        <v>207508</v>
      </c>
      <c r="F82" s="54">
        <v>2.8728554872325485E-4</v>
      </c>
    </row>
    <row r="83" spans="1:6" x14ac:dyDescent="0.2">
      <c r="A83" s="46" t="s">
        <v>50</v>
      </c>
      <c r="B83" s="46" t="s">
        <v>44</v>
      </c>
      <c r="C83" s="52">
        <v>58</v>
      </c>
      <c r="D83" s="53">
        <v>4468302</v>
      </c>
      <c r="E83" s="53">
        <v>268098</v>
      </c>
      <c r="F83" s="54">
        <v>3.7116969486288324E-4</v>
      </c>
    </row>
    <row r="84" spans="1:6" x14ac:dyDescent="0.2">
      <c r="A84" s="46" t="s">
        <v>50</v>
      </c>
      <c r="B84" s="46" t="s">
        <v>25</v>
      </c>
      <c r="C84" s="52">
        <v>30</v>
      </c>
      <c r="D84" s="53">
        <v>6121107</v>
      </c>
      <c r="E84" s="53">
        <v>367266</v>
      </c>
      <c r="F84" s="54">
        <v>5.0846335725559936E-4</v>
      </c>
    </row>
    <row r="85" spans="1:6" x14ac:dyDescent="0.2">
      <c r="A85" s="46" t="s">
        <v>50</v>
      </c>
      <c r="B85" s="46" t="s">
        <v>45</v>
      </c>
      <c r="C85" s="52">
        <v>861</v>
      </c>
      <c r="D85" s="53">
        <v>41058509</v>
      </c>
      <c r="E85" s="53">
        <v>2464062</v>
      </c>
      <c r="F85" s="54">
        <v>3.4113836756082695E-3</v>
      </c>
    </row>
    <row r="86" spans="1:6" x14ac:dyDescent="0.2">
      <c r="A86" s="46" t="s">
        <v>51</v>
      </c>
      <c r="B86" s="46" t="s">
        <v>5</v>
      </c>
      <c r="C86" s="52">
        <v>111</v>
      </c>
      <c r="D86" s="53">
        <v>18324553</v>
      </c>
      <c r="E86" s="53">
        <v>1099473</v>
      </c>
      <c r="F86" s="54">
        <v>1.5221712132129999E-3</v>
      </c>
    </row>
    <row r="87" spans="1:6" x14ac:dyDescent="0.2">
      <c r="A87" s="46" t="s">
        <v>51</v>
      </c>
      <c r="B87" s="46" t="s">
        <v>1</v>
      </c>
      <c r="C87" s="52">
        <v>48</v>
      </c>
      <c r="D87" s="53">
        <v>87517927</v>
      </c>
      <c r="E87" s="53">
        <v>5251076</v>
      </c>
      <c r="F87" s="54">
        <v>7.26987995666439E-3</v>
      </c>
    </row>
    <row r="88" spans="1:6" x14ac:dyDescent="0.2">
      <c r="A88" s="46" t="s">
        <v>51</v>
      </c>
      <c r="B88" s="46" t="s">
        <v>42</v>
      </c>
      <c r="C88" s="52">
        <v>318</v>
      </c>
      <c r="D88" s="53">
        <v>55304292</v>
      </c>
      <c r="E88" s="53">
        <v>3317645</v>
      </c>
      <c r="F88" s="54">
        <v>4.5931311770821505E-3</v>
      </c>
    </row>
    <row r="89" spans="1:6" x14ac:dyDescent="0.2">
      <c r="A89" s="46" t="s">
        <v>51</v>
      </c>
      <c r="B89" s="46" t="s">
        <v>3</v>
      </c>
      <c r="C89" s="52">
        <v>119</v>
      </c>
      <c r="D89" s="53">
        <v>35914745</v>
      </c>
      <c r="E89" s="53">
        <v>2154885</v>
      </c>
      <c r="F89" s="54">
        <v>2.9833419418071158E-3</v>
      </c>
    </row>
    <row r="90" spans="1:6" x14ac:dyDescent="0.2">
      <c r="A90" s="46" t="s">
        <v>51</v>
      </c>
      <c r="B90" s="46" t="s">
        <v>2</v>
      </c>
      <c r="C90" s="52">
        <v>36</v>
      </c>
      <c r="D90" s="53">
        <v>70900963</v>
      </c>
      <c r="E90" s="53">
        <v>4254058</v>
      </c>
      <c r="F90" s="54">
        <v>5.8895531103887663E-3</v>
      </c>
    </row>
    <row r="91" spans="1:6" x14ac:dyDescent="0.2">
      <c r="A91" s="46" t="s">
        <v>51</v>
      </c>
      <c r="B91" s="46" t="s">
        <v>6</v>
      </c>
      <c r="C91" s="52">
        <v>76</v>
      </c>
      <c r="D91" s="53">
        <v>33138646</v>
      </c>
      <c r="E91" s="53">
        <v>1988319</v>
      </c>
      <c r="F91" s="54">
        <v>2.7527387616471332E-3</v>
      </c>
    </row>
    <row r="92" spans="1:6" x14ac:dyDescent="0.2">
      <c r="A92" s="46" t="s">
        <v>51</v>
      </c>
      <c r="B92" s="46" t="s">
        <v>10</v>
      </c>
      <c r="C92" s="52">
        <v>477</v>
      </c>
      <c r="D92" s="53">
        <v>39889365</v>
      </c>
      <c r="E92" s="53">
        <v>2393362</v>
      </c>
      <c r="F92" s="54">
        <v>3.3135026864669634E-3</v>
      </c>
    </row>
    <row r="93" spans="1:6" x14ac:dyDescent="0.2">
      <c r="A93" s="46" t="s">
        <v>51</v>
      </c>
      <c r="B93" s="46" t="s">
        <v>4</v>
      </c>
      <c r="C93" s="52">
        <v>89</v>
      </c>
      <c r="D93" s="53">
        <v>27339633</v>
      </c>
      <c r="E93" s="53">
        <v>1640378</v>
      </c>
      <c r="F93" s="54">
        <v>2.2710300029085881E-3</v>
      </c>
    </row>
    <row r="94" spans="1:6" x14ac:dyDescent="0.2">
      <c r="A94" s="46" t="s">
        <v>51</v>
      </c>
      <c r="B94" s="46" t="s">
        <v>43</v>
      </c>
      <c r="C94" s="52">
        <v>1275</v>
      </c>
      <c r="D94" s="53">
        <v>60328309</v>
      </c>
      <c r="E94" s="53">
        <v>3571083</v>
      </c>
      <c r="F94" s="54">
        <v>4.9440047573649547E-3</v>
      </c>
    </row>
    <row r="95" spans="1:6" x14ac:dyDescent="0.2">
      <c r="A95" s="46" t="s">
        <v>51</v>
      </c>
      <c r="B95" s="46" t="s">
        <v>8</v>
      </c>
      <c r="C95" s="52">
        <v>792</v>
      </c>
      <c r="D95" s="53">
        <v>162650694</v>
      </c>
      <c r="E95" s="53">
        <v>9759042</v>
      </c>
      <c r="F95" s="54">
        <v>1.351095734132318E-2</v>
      </c>
    </row>
    <row r="96" spans="1:6" x14ac:dyDescent="0.2">
      <c r="A96" s="46" t="s">
        <v>51</v>
      </c>
      <c r="B96" s="46" t="s">
        <v>44</v>
      </c>
      <c r="C96" s="52">
        <v>102</v>
      </c>
      <c r="D96" s="53">
        <v>43951534</v>
      </c>
      <c r="E96" s="53">
        <v>2637092</v>
      </c>
      <c r="F96" s="54">
        <v>3.6509359747754571E-3</v>
      </c>
    </row>
    <row r="97" spans="1:6" x14ac:dyDescent="0.2">
      <c r="A97" s="46" t="s">
        <v>51</v>
      </c>
      <c r="B97" s="46" t="s">
        <v>25</v>
      </c>
      <c r="C97" s="52">
        <v>135</v>
      </c>
      <c r="D97" s="53">
        <v>51100961</v>
      </c>
      <c r="E97" s="53">
        <v>3066058</v>
      </c>
      <c r="F97" s="54">
        <v>4.2448202235447563E-3</v>
      </c>
    </row>
    <row r="98" spans="1:6" x14ac:dyDescent="0.2">
      <c r="A98" s="46" t="s">
        <v>51</v>
      </c>
      <c r="B98" s="46" t="s">
        <v>45</v>
      </c>
      <c r="C98" s="52">
        <v>3578</v>
      </c>
      <c r="D98" s="53">
        <v>686361622</v>
      </c>
      <c r="E98" s="53">
        <v>41132470</v>
      </c>
      <c r="F98" s="54">
        <v>5.694606576273116E-2</v>
      </c>
    </row>
    <row r="99" spans="1:6" x14ac:dyDescent="0.2">
      <c r="A99" s="46" t="s">
        <v>52</v>
      </c>
      <c r="B99" s="46" t="s">
        <v>5</v>
      </c>
      <c r="C99" s="52" t="s">
        <v>41</v>
      </c>
      <c r="D99" s="53" t="s">
        <v>41</v>
      </c>
      <c r="E99" s="53" t="s">
        <v>41</v>
      </c>
      <c r="F99" s="54" t="s">
        <v>41</v>
      </c>
    </row>
    <row r="100" spans="1:6" x14ac:dyDescent="0.2">
      <c r="A100" s="46" t="s">
        <v>52</v>
      </c>
      <c r="B100" s="46" t="s">
        <v>1</v>
      </c>
      <c r="C100" s="52">
        <v>10</v>
      </c>
      <c r="D100" s="53">
        <v>1110845</v>
      </c>
      <c r="E100" s="53">
        <v>66651</v>
      </c>
      <c r="F100" s="54">
        <v>9.2275329664175156E-5</v>
      </c>
    </row>
    <row r="101" spans="1:6" x14ac:dyDescent="0.2">
      <c r="A101" s="46" t="s">
        <v>52</v>
      </c>
      <c r="B101" s="46" t="s">
        <v>42</v>
      </c>
      <c r="C101" s="52">
        <v>39</v>
      </c>
      <c r="D101" s="53">
        <v>3544345</v>
      </c>
      <c r="E101" s="53">
        <v>212661</v>
      </c>
      <c r="F101" s="54">
        <v>2.9441964684270535E-4</v>
      </c>
    </row>
    <row r="102" spans="1:6" x14ac:dyDescent="0.2">
      <c r="A102" s="46" t="s">
        <v>52</v>
      </c>
      <c r="B102" s="46" t="s">
        <v>3</v>
      </c>
      <c r="C102" s="52">
        <v>17</v>
      </c>
      <c r="D102" s="53">
        <v>2470870</v>
      </c>
      <c r="E102" s="53">
        <v>148252</v>
      </c>
      <c r="F102" s="54">
        <v>2.0524826594309605E-4</v>
      </c>
    </row>
    <row r="103" spans="1:6" x14ac:dyDescent="0.2">
      <c r="A103" s="46" t="s">
        <v>52</v>
      </c>
      <c r="B103" s="46" t="s">
        <v>2</v>
      </c>
      <c r="C103" s="52" t="s">
        <v>41</v>
      </c>
      <c r="D103" s="53" t="s">
        <v>41</v>
      </c>
      <c r="E103" s="53" t="s">
        <v>41</v>
      </c>
      <c r="F103" s="54" t="s">
        <v>41</v>
      </c>
    </row>
    <row r="104" spans="1:6" x14ac:dyDescent="0.2">
      <c r="A104" s="46" t="s">
        <v>52</v>
      </c>
      <c r="B104" s="46" t="s">
        <v>6</v>
      </c>
      <c r="C104" s="52">
        <v>17</v>
      </c>
      <c r="D104" s="53">
        <v>7204535</v>
      </c>
      <c r="E104" s="53">
        <v>432272</v>
      </c>
      <c r="F104" s="54">
        <v>5.9846125796450653E-4</v>
      </c>
    </row>
    <row r="105" spans="1:6" x14ac:dyDescent="0.2">
      <c r="A105" s="46" t="s">
        <v>52</v>
      </c>
      <c r="B105" s="46" t="s">
        <v>10</v>
      </c>
      <c r="C105" s="52">
        <v>163</v>
      </c>
      <c r="D105" s="53">
        <v>20286374</v>
      </c>
      <c r="E105" s="53">
        <v>1217182</v>
      </c>
      <c r="F105" s="54">
        <v>1.6851340611738765E-3</v>
      </c>
    </row>
    <row r="106" spans="1:6" x14ac:dyDescent="0.2">
      <c r="A106" s="46" t="s">
        <v>52</v>
      </c>
      <c r="B106" s="46" t="s">
        <v>4</v>
      </c>
      <c r="C106" s="52">
        <v>14</v>
      </c>
      <c r="D106" s="53">
        <v>2993300</v>
      </c>
      <c r="E106" s="53">
        <v>179598</v>
      </c>
      <c r="F106" s="54">
        <v>2.4864540152475629E-4</v>
      </c>
    </row>
    <row r="107" spans="1:6" x14ac:dyDescent="0.2">
      <c r="A107" s="46" t="s">
        <v>52</v>
      </c>
      <c r="B107" s="46" t="s">
        <v>43</v>
      </c>
      <c r="C107" s="52">
        <v>275</v>
      </c>
      <c r="D107" s="53">
        <v>5969353</v>
      </c>
      <c r="E107" s="53">
        <v>356254</v>
      </c>
      <c r="F107" s="54">
        <v>4.9321773558057725E-4</v>
      </c>
    </row>
    <row r="108" spans="1:6" x14ac:dyDescent="0.2">
      <c r="A108" s="46" t="s">
        <v>52</v>
      </c>
      <c r="B108" s="46" t="s">
        <v>8</v>
      </c>
      <c r="C108" s="52">
        <v>211</v>
      </c>
      <c r="D108" s="53">
        <v>3262604</v>
      </c>
      <c r="E108" s="53">
        <v>195756</v>
      </c>
      <c r="F108" s="54">
        <v>2.7101543013218513E-4</v>
      </c>
    </row>
    <row r="109" spans="1:6" x14ac:dyDescent="0.2">
      <c r="A109" s="46" t="s">
        <v>52</v>
      </c>
      <c r="B109" s="46" t="s">
        <v>44</v>
      </c>
      <c r="C109" s="52">
        <v>34</v>
      </c>
      <c r="D109" s="53">
        <v>5557202</v>
      </c>
      <c r="E109" s="53">
        <v>338907</v>
      </c>
      <c r="F109" s="54">
        <v>4.6920158963101245E-4</v>
      </c>
    </row>
    <row r="110" spans="1:6" x14ac:dyDescent="0.2">
      <c r="A110" s="46" t="s">
        <v>52</v>
      </c>
      <c r="B110" s="46" t="s">
        <v>25</v>
      </c>
      <c r="C110" s="52">
        <v>24</v>
      </c>
      <c r="D110" s="53">
        <v>6966084</v>
      </c>
      <c r="E110" s="53">
        <v>417965</v>
      </c>
      <c r="F110" s="54">
        <v>5.7865385610248864E-4</v>
      </c>
    </row>
    <row r="111" spans="1:6" x14ac:dyDescent="0.2">
      <c r="A111" s="46" t="s">
        <v>52</v>
      </c>
      <c r="B111" s="46" t="s">
        <v>45</v>
      </c>
      <c r="C111" s="52">
        <v>824</v>
      </c>
      <c r="D111" s="53">
        <v>67959327</v>
      </c>
      <c r="E111" s="53">
        <v>4081128</v>
      </c>
      <c r="F111" s="54">
        <v>5.6501392567507736E-3</v>
      </c>
    </row>
    <row r="112" spans="1:6" x14ac:dyDescent="0.2">
      <c r="A112" s="46" t="s">
        <v>53</v>
      </c>
      <c r="B112" s="46" t="s">
        <v>5</v>
      </c>
      <c r="C112" s="52" t="s">
        <v>41</v>
      </c>
      <c r="D112" s="53" t="s">
        <v>41</v>
      </c>
      <c r="E112" s="53" t="s">
        <v>41</v>
      </c>
      <c r="F112" s="54" t="s">
        <v>41</v>
      </c>
    </row>
    <row r="113" spans="1:6" x14ac:dyDescent="0.2">
      <c r="A113" s="46" t="s">
        <v>53</v>
      </c>
      <c r="B113" s="46" t="s">
        <v>1</v>
      </c>
      <c r="C113" s="52">
        <v>16</v>
      </c>
      <c r="D113" s="53">
        <v>4584932</v>
      </c>
      <c r="E113" s="53">
        <v>275096</v>
      </c>
      <c r="F113" s="54">
        <v>3.8085811299599302E-4</v>
      </c>
    </row>
    <row r="114" spans="1:6" x14ac:dyDescent="0.2">
      <c r="A114" s="46" t="s">
        <v>53</v>
      </c>
      <c r="B114" s="46" t="s">
        <v>42</v>
      </c>
      <c r="C114" s="52">
        <v>51</v>
      </c>
      <c r="D114" s="53">
        <v>4556406</v>
      </c>
      <c r="E114" s="53">
        <v>273384</v>
      </c>
      <c r="F114" s="54">
        <v>3.7848792553616393E-4</v>
      </c>
    </row>
    <row r="115" spans="1:6" x14ac:dyDescent="0.2">
      <c r="A115" s="46" t="s">
        <v>53</v>
      </c>
      <c r="B115" s="46" t="s">
        <v>3</v>
      </c>
      <c r="C115" s="52">
        <v>20</v>
      </c>
      <c r="D115" s="53">
        <v>4434473</v>
      </c>
      <c r="E115" s="53">
        <v>266068</v>
      </c>
      <c r="F115" s="54">
        <v>3.683592506202121E-4</v>
      </c>
    </row>
    <row r="116" spans="1:6" x14ac:dyDescent="0.2">
      <c r="A116" s="46" t="s">
        <v>53</v>
      </c>
      <c r="B116" s="46" t="s">
        <v>2</v>
      </c>
      <c r="C116" s="52" t="s">
        <v>41</v>
      </c>
      <c r="D116" s="53" t="s">
        <v>41</v>
      </c>
      <c r="E116" s="53" t="s">
        <v>41</v>
      </c>
      <c r="F116" s="54" t="s">
        <v>41</v>
      </c>
    </row>
    <row r="117" spans="1:6" x14ac:dyDescent="0.2">
      <c r="A117" s="46" t="s">
        <v>53</v>
      </c>
      <c r="B117" s="46" t="s">
        <v>6</v>
      </c>
      <c r="C117" s="52">
        <v>24</v>
      </c>
      <c r="D117" s="53">
        <v>3798595</v>
      </c>
      <c r="E117" s="53">
        <v>227916</v>
      </c>
      <c r="F117" s="54">
        <v>3.1553951232149771E-4</v>
      </c>
    </row>
    <row r="118" spans="1:6" x14ac:dyDescent="0.2">
      <c r="A118" s="46" t="s">
        <v>53</v>
      </c>
      <c r="B118" s="46" t="s">
        <v>10</v>
      </c>
      <c r="C118" s="52">
        <v>156</v>
      </c>
      <c r="D118" s="53">
        <v>8892969</v>
      </c>
      <c r="E118" s="53">
        <v>533578</v>
      </c>
      <c r="F118" s="54">
        <v>7.3871488577142508E-4</v>
      </c>
    </row>
    <row r="119" spans="1:6" x14ac:dyDescent="0.2">
      <c r="A119" s="46" t="s">
        <v>53</v>
      </c>
      <c r="B119" s="46" t="s">
        <v>4</v>
      </c>
      <c r="C119" s="52">
        <v>19</v>
      </c>
      <c r="D119" s="53">
        <v>3560935</v>
      </c>
      <c r="E119" s="53">
        <v>213656</v>
      </c>
      <c r="F119" s="54">
        <v>2.9579717985820178E-4</v>
      </c>
    </row>
    <row r="120" spans="1:6" x14ac:dyDescent="0.2">
      <c r="A120" s="46" t="s">
        <v>53</v>
      </c>
      <c r="B120" s="46" t="s">
        <v>43</v>
      </c>
      <c r="C120" s="52">
        <v>305</v>
      </c>
      <c r="D120" s="53">
        <v>7932963</v>
      </c>
      <c r="E120" s="53">
        <v>467931</v>
      </c>
      <c r="F120" s="54">
        <v>6.4782954922037398E-4</v>
      </c>
    </row>
    <row r="121" spans="1:6" x14ac:dyDescent="0.2">
      <c r="A121" s="46" t="s">
        <v>53</v>
      </c>
      <c r="B121" s="46" t="s">
        <v>8</v>
      </c>
      <c r="C121" s="52">
        <v>206</v>
      </c>
      <c r="D121" s="53">
        <v>5005968</v>
      </c>
      <c r="E121" s="53">
        <v>300358</v>
      </c>
      <c r="F121" s="54">
        <v>4.1583222258139145E-4</v>
      </c>
    </row>
    <row r="122" spans="1:6" x14ac:dyDescent="0.2">
      <c r="A122" s="46" t="s">
        <v>53</v>
      </c>
      <c r="B122" s="46" t="s">
        <v>44</v>
      </c>
      <c r="C122" s="52">
        <v>34</v>
      </c>
      <c r="D122" s="53">
        <v>4097288</v>
      </c>
      <c r="E122" s="53">
        <v>249944</v>
      </c>
      <c r="F122" s="54">
        <v>3.4603629349270971E-4</v>
      </c>
    </row>
    <row r="123" spans="1:6" x14ac:dyDescent="0.2">
      <c r="A123" s="46" t="s">
        <v>53</v>
      </c>
      <c r="B123" s="46" t="s">
        <v>25</v>
      </c>
      <c r="C123" s="52">
        <v>29</v>
      </c>
      <c r="D123" s="53">
        <v>3460771</v>
      </c>
      <c r="E123" s="53">
        <v>207646</v>
      </c>
      <c r="F123" s="54">
        <v>2.8747660355354481E-4</v>
      </c>
    </row>
    <row r="124" spans="1:6" x14ac:dyDescent="0.2">
      <c r="A124" s="46" t="s">
        <v>53</v>
      </c>
      <c r="B124" s="46" t="s">
        <v>45</v>
      </c>
      <c r="C124" s="52">
        <v>878</v>
      </c>
      <c r="D124" s="53">
        <v>62769490</v>
      </c>
      <c r="E124" s="53">
        <v>3762230</v>
      </c>
      <c r="F124" s="54">
        <v>5.2086392330565135E-3</v>
      </c>
    </row>
    <row r="125" spans="1:6" x14ac:dyDescent="0.2">
      <c r="A125" s="46" t="s">
        <v>54</v>
      </c>
      <c r="B125" s="46" t="s">
        <v>5</v>
      </c>
      <c r="C125" s="52">
        <v>13</v>
      </c>
      <c r="D125" s="53">
        <v>236274</v>
      </c>
      <c r="E125" s="53">
        <v>14176</v>
      </c>
      <c r="F125" s="54">
        <v>1.9626038218771618E-5</v>
      </c>
    </row>
    <row r="126" spans="1:6" x14ac:dyDescent="0.2">
      <c r="A126" s="46" t="s">
        <v>54</v>
      </c>
      <c r="B126" s="46" t="s">
        <v>1</v>
      </c>
      <c r="C126" s="52">
        <v>13</v>
      </c>
      <c r="D126" s="53">
        <v>5609304</v>
      </c>
      <c r="E126" s="53">
        <v>336558</v>
      </c>
      <c r="F126" s="54">
        <v>4.6594950415020727E-4</v>
      </c>
    </row>
    <row r="127" spans="1:6" x14ac:dyDescent="0.2">
      <c r="A127" s="46" t="s">
        <v>54</v>
      </c>
      <c r="B127" s="46" t="s">
        <v>42</v>
      </c>
      <c r="C127" s="52">
        <v>39</v>
      </c>
      <c r="D127" s="53">
        <v>2742758</v>
      </c>
      <c r="E127" s="53">
        <v>164565</v>
      </c>
      <c r="F127" s="54">
        <v>2.2783288512077815E-4</v>
      </c>
    </row>
    <row r="128" spans="1:6" x14ac:dyDescent="0.2">
      <c r="A128" s="46" t="s">
        <v>54</v>
      </c>
      <c r="B128" s="46" t="s">
        <v>3</v>
      </c>
      <c r="C128" s="52">
        <v>24</v>
      </c>
      <c r="D128" s="53">
        <v>5169893</v>
      </c>
      <c r="E128" s="53">
        <v>310194</v>
      </c>
      <c r="F128" s="54">
        <v>4.29449724833073E-4</v>
      </c>
    </row>
    <row r="129" spans="1:6" x14ac:dyDescent="0.2">
      <c r="A129" s="46" t="s">
        <v>54</v>
      </c>
      <c r="B129" s="46" t="s">
        <v>2</v>
      </c>
      <c r="C129" s="52">
        <v>5</v>
      </c>
      <c r="D129" s="53">
        <v>8076677</v>
      </c>
      <c r="E129" s="53">
        <v>484601</v>
      </c>
      <c r="F129" s="54">
        <v>6.709084189372845E-4</v>
      </c>
    </row>
    <row r="130" spans="1:6" x14ac:dyDescent="0.2">
      <c r="A130" s="46" t="s">
        <v>54</v>
      </c>
      <c r="B130" s="46" t="s">
        <v>6</v>
      </c>
      <c r="C130" s="52">
        <v>16</v>
      </c>
      <c r="D130" s="53">
        <v>1554833</v>
      </c>
      <c r="E130" s="53">
        <v>93290</v>
      </c>
      <c r="F130" s="54">
        <v>1.2915583418659737E-4</v>
      </c>
    </row>
    <row r="131" spans="1:6" x14ac:dyDescent="0.2">
      <c r="A131" s="46" t="s">
        <v>54</v>
      </c>
      <c r="B131" s="46" t="s">
        <v>10</v>
      </c>
      <c r="C131" s="52">
        <v>138</v>
      </c>
      <c r="D131" s="53">
        <v>5515635</v>
      </c>
      <c r="E131" s="53">
        <v>330938</v>
      </c>
      <c r="F131" s="54">
        <v>4.5816886540941319E-4</v>
      </c>
    </row>
    <row r="132" spans="1:6" x14ac:dyDescent="0.2">
      <c r="A132" s="46" t="s">
        <v>54</v>
      </c>
      <c r="B132" s="46" t="s">
        <v>4</v>
      </c>
      <c r="C132" s="52">
        <v>24</v>
      </c>
      <c r="D132" s="53">
        <v>3749397</v>
      </c>
      <c r="E132" s="53">
        <v>224964</v>
      </c>
      <c r="F132" s="54">
        <v>3.1145260029964293E-4</v>
      </c>
    </row>
    <row r="133" spans="1:6" x14ac:dyDescent="0.2">
      <c r="A133" s="46" t="s">
        <v>54</v>
      </c>
      <c r="B133" s="46" t="s">
        <v>43</v>
      </c>
      <c r="C133" s="52">
        <v>255</v>
      </c>
      <c r="D133" s="53">
        <v>8552099</v>
      </c>
      <c r="E133" s="53">
        <v>493723</v>
      </c>
      <c r="F133" s="54">
        <v>6.8353742011050922E-4</v>
      </c>
    </row>
    <row r="134" spans="1:6" x14ac:dyDescent="0.2">
      <c r="A134" s="46" t="s">
        <v>54</v>
      </c>
      <c r="B134" s="46" t="s">
        <v>8</v>
      </c>
      <c r="C134" s="52">
        <v>163</v>
      </c>
      <c r="D134" s="53">
        <v>5380887</v>
      </c>
      <c r="E134" s="53">
        <v>322823</v>
      </c>
      <c r="F134" s="54">
        <v>4.469340107151883E-4</v>
      </c>
    </row>
    <row r="135" spans="1:6" x14ac:dyDescent="0.2">
      <c r="A135" s="46" t="s">
        <v>54</v>
      </c>
      <c r="B135" s="46" t="s">
        <v>44</v>
      </c>
      <c r="C135" s="52">
        <v>28</v>
      </c>
      <c r="D135" s="53">
        <v>3224354</v>
      </c>
      <c r="E135" s="53">
        <v>193461</v>
      </c>
      <c r="F135" s="54">
        <v>2.6783810523714561E-4</v>
      </c>
    </row>
    <row r="136" spans="1:6" x14ac:dyDescent="0.2">
      <c r="A136" s="46" t="s">
        <v>54</v>
      </c>
      <c r="B136" s="46" t="s">
        <v>25</v>
      </c>
      <c r="C136" s="52">
        <v>25</v>
      </c>
      <c r="D136" s="53">
        <v>4211499</v>
      </c>
      <c r="E136" s="53">
        <v>252690</v>
      </c>
      <c r="F136" s="54">
        <v>3.4983800772442157E-4</v>
      </c>
    </row>
    <row r="137" spans="1:6" x14ac:dyDescent="0.2">
      <c r="A137" s="46" t="s">
        <v>54</v>
      </c>
      <c r="B137" s="46" t="s">
        <v>45</v>
      </c>
      <c r="C137" s="52">
        <v>743</v>
      </c>
      <c r="D137" s="53">
        <v>54023612</v>
      </c>
      <c r="E137" s="53">
        <v>3221983</v>
      </c>
      <c r="F137" s="54">
        <v>4.4606914149430323E-3</v>
      </c>
    </row>
    <row r="138" spans="1:6" x14ac:dyDescent="0.2">
      <c r="A138" s="46" t="s">
        <v>55</v>
      </c>
      <c r="B138" s="46" t="s">
        <v>5</v>
      </c>
      <c r="C138" s="52">
        <v>21</v>
      </c>
      <c r="D138" s="53">
        <v>1821509</v>
      </c>
      <c r="E138" s="53">
        <v>109291</v>
      </c>
      <c r="F138" s="54">
        <v>1.513085033131891E-4</v>
      </c>
    </row>
    <row r="139" spans="1:6" x14ac:dyDescent="0.2">
      <c r="A139" s="46" t="s">
        <v>55</v>
      </c>
      <c r="B139" s="46" t="s">
        <v>1</v>
      </c>
      <c r="C139" s="52" t="s">
        <v>41</v>
      </c>
      <c r="D139" s="53" t="s">
        <v>41</v>
      </c>
      <c r="E139" s="53" t="s">
        <v>41</v>
      </c>
      <c r="F139" s="54" t="s">
        <v>41</v>
      </c>
    </row>
    <row r="140" spans="1:6" x14ac:dyDescent="0.2">
      <c r="A140" s="46" t="s">
        <v>55</v>
      </c>
      <c r="B140" s="46" t="s">
        <v>42</v>
      </c>
      <c r="C140" s="52">
        <v>58</v>
      </c>
      <c r="D140" s="53">
        <v>8417734</v>
      </c>
      <c r="E140" s="53">
        <v>505064</v>
      </c>
      <c r="F140" s="54">
        <v>6.9923852757658488E-4</v>
      </c>
    </row>
    <row r="141" spans="1:6" x14ac:dyDescent="0.2">
      <c r="A141" s="46" t="s">
        <v>55</v>
      </c>
      <c r="B141" s="46" t="s">
        <v>3</v>
      </c>
      <c r="C141" s="52">
        <v>28</v>
      </c>
      <c r="D141" s="53">
        <v>3886207</v>
      </c>
      <c r="E141" s="53">
        <v>233172</v>
      </c>
      <c r="F141" s="54">
        <v>3.2281620933601973E-4</v>
      </c>
    </row>
    <row r="142" spans="1:6" x14ac:dyDescent="0.2">
      <c r="A142" s="46" t="s">
        <v>55</v>
      </c>
      <c r="B142" s="46" t="s">
        <v>2</v>
      </c>
      <c r="C142" s="52" t="s">
        <v>41</v>
      </c>
      <c r="D142" s="53" t="s">
        <v>41</v>
      </c>
      <c r="E142" s="53" t="s">
        <v>41</v>
      </c>
      <c r="F142" s="54" t="s">
        <v>41</v>
      </c>
    </row>
    <row r="143" spans="1:6" x14ac:dyDescent="0.2">
      <c r="A143" s="46" t="s">
        <v>55</v>
      </c>
      <c r="B143" s="46" t="s">
        <v>6</v>
      </c>
      <c r="C143" s="52">
        <v>17</v>
      </c>
      <c r="D143" s="53">
        <v>2924125</v>
      </c>
      <c r="E143" s="53">
        <v>175448</v>
      </c>
      <c r="F143" s="54">
        <v>2.4289991206313788E-4</v>
      </c>
    </row>
    <row r="144" spans="1:6" x14ac:dyDescent="0.2">
      <c r="A144" s="46" t="s">
        <v>55</v>
      </c>
      <c r="B144" s="46" t="s">
        <v>10</v>
      </c>
      <c r="C144" s="52">
        <v>123</v>
      </c>
      <c r="D144" s="53">
        <v>4876381</v>
      </c>
      <c r="E144" s="53">
        <v>292583</v>
      </c>
      <c r="F144" s="54">
        <v>4.0506808268643172E-4</v>
      </c>
    </row>
    <row r="145" spans="1:6" x14ac:dyDescent="0.2">
      <c r="A145" s="46" t="s">
        <v>55</v>
      </c>
      <c r="B145" s="46" t="s">
        <v>4</v>
      </c>
      <c r="C145" s="52">
        <v>15</v>
      </c>
      <c r="D145" s="53">
        <v>3754186</v>
      </c>
      <c r="E145" s="53">
        <v>225251</v>
      </c>
      <c r="F145" s="54">
        <v>3.1184993896843437E-4</v>
      </c>
    </row>
    <row r="146" spans="1:6" x14ac:dyDescent="0.2">
      <c r="A146" s="46" t="s">
        <v>55</v>
      </c>
      <c r="B146" s="46" t="s">
        <v>43</v>
      </c>
      <c r="C146" s="52">
        <v>219</v>
      </c>
      <c r="D146" s="53">
        <v>5206583</v>
      </c>
      <c r="E146" s="53">
        <v>306545</v>
      </c>
      <c r="F146" s="54">
        <v>4.2439784747272472E-4</v>
      </c>
    </row>
    <row r="147" spans="1:6" x14ac:dyDescent="0.2">
      <c r="A147" s="46" t="s">
        <v>55</v>
      </c>
      <c r="B147" s="46" t="s">
        <v>8</v>
      </c>
      <c r="C147" s="52">
        <v>105</v>
      </c>
      <c r="D147" s="53">
        <v>4022286</v>
      </c>
      <c r="E147" s="53">
        <v>242744</v>
      </c>
      <c r="F147" s="54">
        <v>3.3606821539062479E-4</v>
      </c>
    </row>
    <row r="148" spans="1:6" x14ac:dyDescent="0.2">
      <c r="A148" s="46" t="s">
        <v>55</v>
      </c>
      <c r="B148" s="46" t="s">
        <v>44</v>
      </c>
      <c r="C148" s="52">
        <v>39</v>
      </c>
      <c r="D148" s="53">
        <v>4259782</v>
      </c>
      <c r="E148" s="53">
        <v>250188</v>
      </c>
      <c r="F148" s="54">
        <v>3.4637410058394703E-4</v>
      </c>
    </row>
    <row r="149" spans="1:6" x14ac:dyDescent="0.2">
      <c r="A149" s="46" t="s">
        <v>55</v>
      </c>
      <c r="B149" s="46" t="s">
        <v>25</v>
      </c>
      <c r="C149" s="52">
        <v>31</v>
      </c>
      <c r="D149" s="53">
        <v>5291666</v>
      </c>
      <c r="E149" s="53">
        <v>317500</v>
      </c>
      <c r="F149" s="54">
        <v>4.3956455519610527E-4</v>
      </c>
    </row>
    <row r="150" spans="1:6" x14ac:dyDescent="0.2">
      <c r="A150" s="46" t="s">
        <v>55</v>
      </c>
      <c r="B150" s="46" t="s">
        <v>45</v>
      </c>
      <c r="C150" s="52">
        <v>666</v>
      </c>
      <c r="D150" s="53">
        <v>56598232</v>
      </c>
      <c r="E150" s="53">
        <v>3386052</v>
      </c>
      <c r="F150" s="54">
        <v>4.6878376102390002E-3</v>
      </c>
    </row>
    <row r="151" spans="1:6" x14ac:dyDescent="0.2">
      <c r="A151" s="46" t="s">
        <v>56</v>
      </c>
      <c r="B151" s="46" t="s">
        <v>5</v>
      </c>
      <c r="C151" s="52">
        <v>9</v>
      </c>
      <c r="D151" s="53">
        <v>557385</v>
      </c>
      <c r="E151" s="53">
        <v>33443</v>
      </c>
      <c r="F151" s="54">
        <v>4.6300338328892436E-5</v>
      </c>
    </row>
    <row r="152" spans="1:6" x14ac:dyDescent="0.2">
      <c r="A152" s="46" t="s">
        <v>56</v>
      </c>
      <c r="B152" s="46" t="s">
        <v>1</v>
      </c>
      <c r="C152" s="52">
        <v>9</v>
      </c>
      <c r="D152" s="53">
        <v>2438703</v>
      </c>
      <c r="E152" s="53">
        <v>146322</v>
      </c>
      <c r="F152" s="54">
        <v>2.0257626722962053E-4</v>
      </c>
    </row>
    <row r="153" spans="1:6" x14ac:dyDescent="0.2">
      <c r="A153" s="46" t="s">
        <v>56</v>
      </c>
      <c r="B153" s="46" t="s">
        <v>42</v>
      </c>
      <c r="C153" s="52">
        <v>24</v>
      </c>
      <c r="D153" s="53">
        <v>803628</v>
      </c>
      <c r="E153" s="53">
        <v>48218</v>
      </c>
      <c r="F153" s="54">
        <v>6.6755665267545839E-5</v>
      </c>
    </row>
    <row r="154" spans="1:6" x14ac:dyDescent="0.2">
      <c r="A154" s="46" t="s">
        <v>56</v>
      </c>
      <c r="B154" s="46" t="s">
        <v>3</v>
      </c>
      <c r="C154" s="52">
        <v>10</v>
      </c>
      <c r="D154" s="53">
        <v>1866732</v>
      </c>
      <c r="E154" s="53">
        <v>112004</v>
      </c>
      <c r="F154" s="54">
        <v>1.5506453052026637E-4</v>
      </c>
    </row>
    <row r="155" spans="1:6" x14ac:dyDescent="0.2">
      <c r="A155" s="46" t="s">
        <v>56</v>
      </c>
      <c r="B155" s="46" t="s">
        <v>2</v>
      </c>
      <c r="C155" s="52">
        <v>5</v>
      </c>
      <c r="D155" s="53">
        <v>148102</v>
      </c>
      <c r="E155" s="53">
        <v>8886</v>
      </c>
      <c r="F155" s="54">
        <v>1.2302269724323123E-5</v>
      </c>
    </row>
    <row r="156" spans="1:6" x14ac:dyDescent="0.2">
      <c r="A156" s="46" t="s">
        <v>56</v>
      </c>
      <c r="B156" s="46" t="s">
        <v>6</v>
      </c>
      <c r="C156" s="52">
        <v>13</v>
      </c>
      <c r="D156" s="53">
        <v>1086036</v>
      </c>
      <c r="E156" s="53">
        <v>65162</v>
      </c>
      <c r="F156" s="54">
        <v>9.021387573445232E-5</v>
      </c>
    </row>
    <row r="157" spans="1:6" x14ac:dyDescent="0.2">
      <c r="A157" s="46" t="s">
        <v>56</v>
      </c>
      <c r="B157" s="46" t="s">
        <v>10</v>
      </c>
      <c r="C157" s="52">
        <v>107</v>
      </c>
      <c r="D157" s="53">
        <v>1775753</v>
      </c>
      <c r="E157" s="53">
        <v>107723</v>
      </c>
      <c r="F157" s="54">
        <v>1.4913767741540172E-4</v>
      </c>
    </row>
    <row r="158" spans="1:6" x14ac:dyDescent="0.2">
      <c r="A158" s="46" t="s">
        <v>56</v>
      </c>
      <c r="B158" s="46" t="s">
        <v>4</v>
      </c>
      <c r="C158" s="52">
        <v>6</v>
      </c>
      <c r="D158" s="53">
        <v>409906</v>
      </c>
      <c r="E158" s="53">
        <v>24594</v>
      </c>
      <c r="F158" s="54">
        <v>3.4049293450371694E-5</v>
      </c>
    </row>
    <row r="159" spans="1:6" x14ac:dyDescent="0.2">
      <c r="A159" s="46" t="s">
        <v>56</v>
      </c>
      <c r="B159" s="46" t="s">
        <v>43</v>
      </c>
      <c r="C159" s="52">
        <v>156</v>
      </c>
      <c r="D159" s="53">
        <v>2411555</v>
      </c>
      <c r="E159" s="53">
        <v>144236</v>
      </c>
      <c r="F159" s="54">
        <v>1.996882934905998E-4</v>
      </c>
    </row>
    <row r="160" spans="1:6" x14ac:dyDescent="0.2">
      <c r="A160" s="46" t="s">
        <v>56</v>
      </c>
      <c r="B160" s="46" t="s">
        <v>8</v>
      </c>
      <c r="C160" s="52">
        <v>125</v>
      </c>
      <c r="D160" s="53">
        <v>1219131</v>
      </c>
      <c r="E160" s="53">
        <v>73083</v>
      </c>
      <c r="F160" s="54">
        <v>1.0118014610203767E-4</v>
      </c>
    </row>
    <row r="161" spans="1:6" x14ac:dyDescent="0.2">
      <c r="A161" s="46" t="s">
        <v>56</v>
      </c>
      <c r="B161" s="46" t="s">
        <v>44</v>
      </c>
      <c r="C161" s="52">
        <v>33</v>
      </c>
      <c r="D161" s="53">
        <v>1954338</v>
      </c>
      <c r="E161" s="53">
        <v>117260</v>
      </c>
      <c r="F161" s="54">
        <v>1.6234122753478836E-4</v>
      </c>
    </row>
    <row r="162" spans="1:6" x14ac:dyDescent="0.2">
      <c r="A162" s="46" t="s">
        <v>56</v>
      </c>
      <c r="B162" s="46" t="s">
        <v>25</v>
      </c>
      <c r="C162" s="52">
        <v>28</v>
      </c>
      <c r="D162" s="53">
        <v>2463732</v>
      </c>
      <c r="E162" s="53">
        <v>147824</v>
      </c>
      <c r="F162" s="54">
        <v>2.0465571907813879E-4</v>
      </c>
    </row>
    <row r="163" spans="1:6" x14ac:dyDescent="0.2">
      <c r="A163" s="46" t="s">
        <v>56</v>
      </c>
      <c r="B163" s="46" t="s">
        <v>45</v>
      </c>
      <c r="C163" s="52">
        <v>525</v>
      </c>
      <c r="D163" s="53">
        <v>17135002</v>
      </c>
      <c r="E163" s="53">
        <v>1028756</v>
      </c>
      <c r="F163" s="54">
        <v>1.4242666883317306E-3</v>
      </c>
    </row>
    <row r="164" spans="1:6" x14ac:dyDescent="0.2">
      <c r="A164" s="46" t="s">
        <v>57</v>
      </c>
      <c r="B164" s="46" t="s">
        <v>5</v>
      </c>
      <c r="C164" s="52" t="s">
        <v>41</v>
      </c>
      <c r="D164" s="53" t="s">
        <v>41</v>
      </c>
      <c r="E164" s="53" t="s">
        <v>41</v>
      </c>
      <c r="F164" s="54" t="s">
        <v>41</v>
      </c>
    </row>
    <row r="165" spans="1:6" x14ac:dyDescent="0.2">
      <c r="A165" s="46" t="s">
        <v>57</v>
      </c>
      <c r="B165" s="46" t="s">
        <v>1</v>
      </c>
      <c r="C165" s="52">
        <v>8</v>
      </c>
      <c r="D165" s="53">
        <v>602546</v>
      </c>
      <c r="E165" s="53">
        <v>36153</v>
      </c>
      <c r="F165" s="54">
        <v>5.0052212170093839E-5</v>
      </c>
    </row>
    <row r="166" spans="1:6" x14ac:dyDescent="0.2">
      <c r="A166" s="46" t="s">
        <v>57</v>
      </c>
      <c r="B166" s="46" t="s">
        <v>42</v>
      </c>
      <c r="C166" s="52">
        <v>19</v>
      </c>
      <c r="D166" s="53">
        <v>911582</v>
      </c>
      <c r="E166" s="53">
        <v>54695</v>
      </c>
      <c r="F166" s="54">
        <v>7.5722782193546388E-5</v>
      </c>
    </row>
    <row r="167" spans="1:6" x14ac:dyDescent="0.2">
      <c r="A167" s="46" t="s">
        <v>57</v>
      </c>
      <c r="B167" s="46" t="s">
        <v>3</v>
      </c>
      <c r="C167" s="52">
        <v>9</v>
      </c>
      <c r="D167" s="53">
        <v>1751747</v>
      </c>
      <c r="E167" s="53">
        <v>105105</v>
      </c>
      <c r="F167" s="54">
        <v>1.4551317346106029E-4</v>
      </c>
    </row>
    <row r="168" spans="1:6" x14ac:dyDescent="0.2">
      <c r="A168" s="46" t="s">
        <v>57</v>
      </c>
      <c r="B168" s="46" t="s">
        <v>2</v>
      </c>
      <c r="C168" s="52" t="s">
        <v>41</v>
      </c>
      <c r="D168" s="53" t="s">
        <v>41</v>
      </c>
      <c r="E168" s="53" t="s">
        <v>41</v>
      </c>
      <c r="F168" s="54" t="s">
        <v>41</v>
      </c>
    </row>
    <row r="169" spans="1:6" x14ac:dyDescent="0.2">
      <c r="A169" s="46" t="s">
        <v>57</v>
      </c>
      <c r="B169" s="46" t="s">
        <v>6</v>
      </c>
      <c r="C169" s="52">
        <v>9</v>
      </c>
      <c r="D169" s="53">
        <v>1026722</v>
      </c>
      <c r="E169" s="53">
        <v>61603</v>
      </c>
      <c r="F169" s="54">
        <v>8.5286599350380073E-5</v>
      </c>
    </row>
    <row r="170" spans="1:6" x14ac:dyDescent="0.2">
      <c r="A170" s="46" t="s">
        <v>57</v>
      </c>
      <c r="B170" s="46" t="s">
        <v>10</v>
      </c>
      <c r="C170" s="52">
        <v>83</v>
      </c>
      <c r="D170" s="53">
        <v>1818812</v>
      </c>
      <c r="E170" s="53">
        <v>109129</v>
      </c>
      <c r="F170" s="54">
        <v>1.5108422155589221E-4</v>
      </c>
    </row>
    <row r="171" spans="1:6" x14ac:dyDescent="0.2">
      <c r="A171" s="46" t="s">
        <v>57</v>
      </c>
      <c r="B171" s="46" t="s">
        <v>4</v>
      </c>
      <c r="C171" s="52">
        <v>13</v>
      </c>
      <c r="D171" s="53">
        <v>1988975</v>
      </c>
      <c r="E171" s="53">
        <v>119339</v>
      </c>
      <c r="F171" s="54">
        <v>1.6521951008676537E-4</v>
      </c>
    </row>
    <row r="172" spans="1:6" x14ac:dyDescent="0.2">
      <c r="A172" s="46" t="s">
        <v>57</v>
      </c>
      <c r="B172" s="46" t="s">
        <v>43</v>
      </c>
      <c r="C172" s="52">
        <v>125</v>
      </c>
      <c r="D172" s="53">
        <v>1692614</v>
      </c>
      <c r="E172" s="53">
        <v>101958</v>
      </c>
      <c r="F172" s="54">
        <v>1.4115629265727401E-4</v>
      </c>
    </row>
    <row r="173" spans="1:6" x14ac:dyDescent="0.2">
      <c r="A173" s="46" t="s">
        <v>57</v>
      </c>
      <c r="B173" s="46" t="s">
        <v>8</v>
      </c>
      <c r="C173" s="52">
        <v>72</v>
      </c>
      <c r="D173" s="53">
        <v>1805278</v>
      </c>
      <c r="E173" s="53">
        <v>108317</v>
      </c>
      <c r="F173" s="54">
        <v>1.4996004385882373E-4</v>
      </c>
    </row>
    <row r="174" spans="1:6" x14ac:dyDescent="0.2">
      <c r="A174" s="46" t="s">
        <v>57</v>
      </c>
      <c r="B174" s="46" t="s">
        <v>44</v>
      </c>
      <c r="C174" s="52">
        <v>23</v>
      </c>
      <c r="D174" s="53">
        <v>1288658</v>
      </c>
      <c r="E174" s="53">
        <v>77319</v>
      </c>
      <c r="F174" s="54">
        <v>1.070446987187643E-4</v>
      </c>
    </row>
    <row r="175" spans="1:6" x14ac:dyDescent="0.2">
      <c r="A175" s="46" t="s">
        <v>57</v>
      </c>
      <c r="B175" s="46" t="s">
        <v>25</v>
      </c>
      <c r="C175" s="52">
        <v>17</v>
      </c>
      <c r="D175" s="53">
        <v>2842823</v>
      </c>
      <c r="E175" s="53">
        <v>170569</v>
      </c>
      <c r="F175" s="54">
        <v>2.361451546936834E-4</v>
      </c>
    </row>
    <row r="176" spans="1:6" x14ac:dyDescent="0.2">
      <c r="A176" s="46" t="s">
        <v>57</v>
      </c>
      <c r="B176" s="46" t="s">
        <v>45</v>
      </c>
      <c r="C176" s="52">
        <v>385</v>
      </c>
      <c r="D176" s="53">
        <v>15956957</v>
      </c>
      <c r="E176" s="53">
        <v>957819</v>
      </c>
      <c r="F176" s="54">
        <v>1.326057583286231E-3</v>
      </c>
    </row>
    <row r="177" spans="1:6" x14ac:dyDescent="0.2">
      <c r="A177" s="46" t="s">
        <v>58</v>
      </c>
      <c r="B177" s="46" t="s">
        <v>5</v>
      </c>
      <c r="C177" s="52" t="s">
        <v>41</v>
      </c>
      <c r="D177" s="53" t="s">
        <v>41</v>
      </c>
      <c r="E177" s="53" t="s">
        <v>41</v>
      </c>
      <c r="F177" s="54" t="s">
        <v>41</v>
      </c>
    </row>
    <row r="178" spans="1:6" x14ac:dyDescent="0.2">
      <c r="A178" s="46" t="s">
        <v>58</v>
      </c>
      <c r="B178" s="46" t="s">
        <v>1</v>
      </c>
      <c r="C178" s="52">
        <v>14</v>
      </c>
      <c r="D178" s="53">
        <v>7215367</v>
      </c>
      <c r="E178" s="53">
        <v>432922</v>
      </c>
      <c r="F178" s="54">
        <v>5.9936115390427807E-4</v>
      </c>
    </row>
    <row r="179" spans="1:6" x14ac:dyDescent="0.2">
      <c r="A179" s="46" t="s">
        <v>58</v>
      </c>
      <c r="B179" s="46" t="s">
        <v>42</v>
      </c>
      <c r="C179" s="52">
        <v>58</v>
      </c>
      <c r="D179" s="53">
        <v>6578044</v>
      </c>
      <c r="E179" s="53">
        <v>394683</v>
      </c>
      <c r="F179" s="54">
        <v>5.4642096799516356E-4</v>
      </c>
    </row>
    <row r="180" spans="1:6" x14ac:dyDescent="0.2">
      <c r="A180" s="46" t="s">
        <v>58</v>
      </c>
      <c r="B180" s="46" t="s">
        <v>3</v>
      </c>
      <c r="C180" s="52">
        <v>25</v>
      </c>
      <c r="D180" s="53">
        <v>5237772</v>
      </c>
      <c r="E180" s="53">
        <v>314266</v>
      </c>
      <c r="F180" s="54">
        <v>4.3508722678191878E-4</v>
      </c>
    </row>
    <row r="181" spans="1:6" x14ac:dyDescent="0.2">
      <c r="A181" s="46" t="s">
        <v>58</v>
      </c>
      <c r="B181" s="46" t="s">
        <v>2</v>
      </c>
      <c r="C181" s="52" t="s">
        <v>41</v>
      </c>
      <c r="D181" s="53" t="s">
        <v>41</v>
      </c>
      <c r="E181" s="53" t="s">
        <v>41</v>
      </c>
      <c r="F181" s="54" t="s">
        <v>41</v>
      </c>
    </row>
    <row r="182" spans="1:6" x14ac:dyDescent="0.2">
      <c r="A182" s="46" t="s">
        <v>58</v>
      </c>
      <c r="B182" s="46" t="s">
        <v>6</v>
      </c>
      <c r="C182" s="52">
        <v>26</v>
      </c>
      <c r="D182" s="53">
        <v>8309144</v>
      </c>
      <c r="E182" s="53">
        <v>498549</v>
      </c>
      <c r="F182" s="54">
        <v>6.9021880134949006E-4</v>
      </c>
    </row>
    <row r="183" spans="1:6" x14ac:dyDescent="0.2">
      <c r="A183" s="46" t="s">
        <v>58</v>
      </c>
      <c r="B183" s="46" t="s">
        <v>10</v>
      </c>
      <c r="C183" s="52">
        <v>191</v>
      </c>
      <c r="D183" s="53">
        <v>11131749</v>
      </c>
      <c r="E183" s="53">
        <v>667905</v>
      </c>
      <c r="F183" s="54">
        <v>9.2468461177403058E-4</v>
      </c>
    </row>
    <row r="184" spans="1:6" x14ac:dyDescent="0.2">
      <c r="A184" s="46" t="s">
        <v>58</v>
      </c>
      <c r="B184" s="46" t="s">
        <v>4</v>
      </c>
      <c r="C184" s="52">
        <v>32</v>
      </c>
      <c r="D184" s="53">
        <v>3893012</v>
      </c>
      <c r="E184" s="53">
        <v>233581</v>
      </c>
      <c r="F184" s="54">
        <v>3.2338245155042979E-4</v>
      </c>
    </row>
    <row r="185" spans="1:6" x14ac:dyDescent="0.2">
      <c r="A185" s="46" t="s">
        <v>58</v>
      </c>
      <c r="B185" s="46" t="s">
        <v>43</v>
      </c>
      <c r="C185" s="52">
        <v>373</v>
      </c>
      <c r="D185" s="53">
        <v>8554622</v>
      </c>
      <c r="E185" s="53">
        <v>507554</v>
      </c>
      <c r="F185" s="54">
        <v>7.0268582125355592E-4</v>
      </c>
    </row>
    <row r="186" spans="1:6" x14ac:dyDescent="0.2">
      <c r="A186" s="46" t="s">
        <v>58</v>
      </c>
      <c r="B186" s="46" t="s">
        <v>8</v>
      </c>
      <c r="C186" s="52">
        <v>168</v>
      </c>
      <c r="D186" s="53">
        <v>10761685</v>
      </c>
      <c r="E186" s="53">
        <v>645701</v>
      </c>
      <c r="F186" s="54">
        <v>8.9394416647143422E-4</v>
      </c>
    </row>
    <row r="187" spans="1:6" x14ac:dyDescent="0.2">
      <c r="A187" s="46" t="s">
        <v>58</v>
      </c>
      <c r="B187" s="46" t="s">
        <v>44</v>
      </c>
      <c r="C187" s="52">
        <v>53</v>
      </c>
      <c r="D187" s="53">
        <v>6009230</v>
      </c>
      <c r="E187" s="53">
        <v>360554</v>
      </c>
      <c r="F187" s="54">
        <v>4.9917089333598912E-4</v>
      </c>
    </row>
    <row r="188" spans="1:6" x14ac:dyDescent="0.2">
      <c r="A188" s="46" t="s">
        <v>58</v>
      </c>
      <c r="B188" s="46" t="s">
        <v>25</v>
      </c>
      <c r="C188" s="52">
        <v>45</v>
      </c>
      <c r="D188" s="53">
        <v>19616525</v>
      </c>
      <c r="E188" s="53">
        <v>1176992</v>
      </c>
      <c r="F188" s="54">
        <v>1.6294928029901555E-3</v>
      </c>
    </row>
    <row r="189" spans="1:6" x14ac:dyDescent="0.2">
      <c r="A189" s="46" t="s">
        <v>58</v>
      </c>
      <c r="B189" s="46" t="s">
        <v>45</v>
      </c>
      <c r="C189" s="52">
        <v>1009</v>
      </c>
      <c r="D189" s="53">
        <v>100856103</v>
      </c>
      <c r="E189" s="53">
        <v>6045643</v>
      </c>
      <c r="F189" s="54">
        <v>8.3699224446281816E-3</v>
      </c>
    </row>
    <row r="190" spans="1:6" x14ac:dyDescent="0.2">
      <c r="A190" s="46" t="s">
        <v>59</v>
      </c>
      <c r="B190" s="46" t="s">
        <v>5</v>
      </c>
      <c r="C190" s="52" t="s">
        <v>41</v>
      </c>
      <c r="D190" s="53" t="s">
        <v>41</v>
      </c>
      <c r="E190" s="53" t="s">
        <v>41</v>
      </c>
      <c r="F190" s="54" t="s">
        <v>41</v>
      </c>
    </row>
    <row r="191" spans="1:6" x14ac:dyDescent="0.2">
      <c r="A191" s="46" t="s">
        <v>59</v>
      </c>
      <c r="B191" s="46" t="s">
        <v>1</v>
      </c>
      <c r="C191" s="52">
        <v>10</v>
      </c>
      <c r="D191" s="53">
        <v>1064124</v>
      </c>
      <c r="E191" s="53">
        <v>63847</v>
      </c>
      <c r="F191" s="54">
        <v>8.8393317025529871E-5</v>
      </c>
    </row>
    <row r="192" spans="1:6" x14ac:dyDescent="0.2">
      <c r="A192" s="46" t="s">
        <v>59</v>
      </c>
      <c r="B192" s="46" t="s">
        <v>42</v>
      </c>
      <c r="C192" s="52">
        <v>39</v>
      </c>
      <c r="D192" s="53">
        <v>2889659</v>
      </c>
      <c r="E192" s="53">
        <v>173380</v>
      </c>
      <c r="F192" s="54">
        <v>2.4003685851937238E-4</v>
      </c>
    </row>
    <row r="193" spans="1:6" x14ac:dyDescent="0.2">
      <c r="A193" s="46" t="s">
        <v>59</v>
      </c>
      <c r="B193" s="46" t="s">
        <v>3</v>
      </c>
      <c r="C193" s="52">
        <v>6</v>
      </c>
      <c r="D193" s="53">
        <v>960995</v>
      </c>
      <c r="E193" s="53">
        <v>57660</v>
      </c>
      <c r="F193" s="54">
        <v>7.9827692134196629E-5</v>
      </c>
    </row>
    <row r="194" spans="1:6" x14ac:dyDescent="0.2">
      <c r="A194" s="46" t="s">
        <v>59</v>
      </c>
      <c r="B194" s="46" t="s">
        <v>2</v>
      </c>
      <c r="C194" s="52" t="s">
        <v>41</v>
      </c>
      <c r="D194" s="53" t="s">
        <v>41</v>
      </c>
      <c r="E194" s="53" t="s">
        <v>41</v>
      </c>
      <c r="F194" s="54" t="s">
        <v>41</v>
      </c>
    </row>
    <row r="195" spans="1:6" x14ac:dyDescent="0.2">
      <c r="A195" s="46" t="s">
        <v>59</v>
      </c>
      <c r="B195" s="46" t="s">
        <v>6</v>
      </c>
      <c r="C195" s="52">
        <v>11</v>
      </c>
      <c r="D195" s="53">
        <v>1609194</v>
      </c>
      <c r="E195" s="53">
        <v>96552</v>
      </c>
      <c r="F195" s="54">
        <v>1.3367192734895861E-4</v>
      </c>
    </row>
    <row r="196" spans="1:6" x14ac:dyDescent="0.2">
      <c r="A196" s="46" t="s">
        <v>59</v>
      </c>
      <c r="B196" s="46" t="s">
        <v>10</v>
      </c>
      <c r="C196" s="52">
        <v>90</v>
      </c>
      <c r="D196" s="53">
        <v>6640551</v>
      </c>
      <c r="E196" s="53">
        <v>398433</v>
      </c>
      <c r="F196" s="54">
        <v>5.5161267533999946E-4</v>
      </c>
    </row>
    <row r="197" spans="1:6" x14ac:dyDescent="0.2">
      <c r="A197" s="46" t="s">
        <v>59</v>
      </c>
      <c r="B197" s="46" t="s">
        <v>4</v>
      </c>
      <c r="C197" s="52">
        <v>19</v>
      </c>
      <c r="D197" s="53">
        <v>3290471</v>
      </c>
      <c r="E197" s="53">
        <v>197428</v>
      </c>
      <c r="F197" s="54">
        <v>2.7333023938033599E-4</v>
      </c>
    </row>
    <row r="198" spans="1:6" x14ac:dyDescent="0.2">
      <c r="A198" s="46" t="s">
        <v>59</v>
      </c>
      <c r="B198" s="46" t="s">
        <v>43</v>
      </c>
      <c r="C198" s="52">
        <v>228</v>
      </c>
      <c r="D198" s="53">
        <v>11671554</v>
      </c>
      <c r="E198" s="53">
        <v>689465</v>
      </c>
      <c r="F198" s="54">
        <v>9.5453346786860695E-4</v>
      </c>
    </row>
    <row r="199" spans="1:6" x14ac:dyDescent="0.2">
      <c r="A199" s="46" t="s">
        <v>59</v>
      </c>
      <c r="B199" s="46" t="s">
        <v>8</v>
      </c>
      <c r="C199" s="52">
        <v>95</v>
      </c>
      <c r="D199" s="53">
        <v>4537499</v>
      </c>
      <c r="E199" s="53">
        <v>272250</v>
      </c>
      <c r="F199" s="54">
        <v>3.7691795323508553E-4</v>
      </c>
    </row>
    <row r="200" spans="1:6" x14ac:dyDescent="0.2">
      <c r="A200" s="46" t="s">
        <v>59</v>
      </c>
      <c r="B200" s="46" t="s">
        <v>44</v>
      </c>
      <c r="C200" s="52">
        <v>37</v>
      </c>
      <c r="D200" s="53">
        <v>3221907</v>
      </c>
      <c r="E200" s="53">
        <v>205520</v>
      </c>
      <c r="F200" s="54">
        <v>2.8453325160284582E-4</v>
      </c>
    </row>
    <row r="201" spans="1:6" x14ac:dyDescent="0.2">
      <c r="A201" s="46" t="s">
        <v>59</v>
      </c>
      <c r="B201" s="46" t="s">
        <v>25</v>
      </c>
      <c r="C201" s="52">
        <v>36</v>
      </c>
      <c r="D201" s="53">
        <v>5978652</v>
      </c>
      <c r="E201" s="53">
        <v>358719</v>
      </c>
      <c r="F201" s="54">
        <v>4.9663041787524945E-4</v>
      </c>
    </row>
    <row r="202" spans="1:6" x14ac:dyDescent="0.2">
      <c r="A202" s="46" t="s">
        <v>59</v>
      </c>
      <c r="B202" s="46" t="s">
        <v>45</v>
      </c>
      <c r="C202" s="52">
        <v>582</v>
      </c>
      <c r="D202" s="53">
        <v>51834031</v>
      </c>
      <c r="E202" s="53">
        <v>3111420</v>
      </c>
      <c r="F202" s="54">
        <v>4.3076218844984755E-3</v>
      </c>
    </row>
    <row r="203" spans="1:6" x14ac:dyDescent="0.2">
      <c r="A203" s="46" t="s">
        <v>60</v>
      </c>
      <c r="B203" s="46" t="s">
        <v>5</v>
      </c>
      <c r="C203" s="52" t="s">
        <v>41</v>
      </c>
      <c r="D203" s="53" t="s">
        <v>41</v>
      </c>
      <c r="E203" s="53" t="s">
        <v>41</v>
      </c>
      <c r="F203" s="54" t="s">
        <v>41</v>
      </c>
    </row>
    <row r="204" spans="1:6" x14ac:dyDescent="0.2">
      <c r="A204" s="46" t="s">
        <v>60</v>
      </c>
      <c r="B204" s="46" t="s">
        <v>1</v>
      </c>
      <c r="C204" s="52">
        <v>9</v>
      </c>
      <c r="D204" s="53">
        <v>1704544</v>
      </c>
      <c r="E204" s="53">
        <v>102273</v>
      </c>
      <c r="F204" s="54">
        <v>1.4159239607424023E-4</v>
      </c>
    </row>
    <row r="205" spans="1:6" x14ac:dyDescent="0.2">
      <c r="A205" s="46" t="s">
        <v>60</v>
      </c>
      <c r="B205" s="46" t="s">
        <v>42</v>
      </c>
      <c r="C205" s="52">
        <v>32</v>
      </c>
      <c r="D205" s="53">
        <v>2220800</v>
      </c>
      <c r="E205" s="53">
        <v>133248</v>
      </c>
      <c r="F205" s="54">
        <v>1.8447589874258469E-4</v>
      </c>
    </row>
    <row r="206" spans="1:6" x14ac:dyDescent="0.2">
      <c r="A206" s="46" t="s">
        <v>60</v>
      </c>
      <c r="B206" s="46" t="s">
        <v>3</v>
      </c>
      <c r="C206" s="52">
        <v>21</v>
      </c>
      <c r="D206" s="53">
        <v>5624650</v>
      </c>
      <c r="E206" s="53">
        <v>337479</v>
      </c>
      <c r="F206" s="54">
        <v>4.6722458747409896E-4</v>
      </c>
    </row>
    <row r="207" spans="1:6" x14ac:dyDescent="0.2">
      <c r="A207" s="46" t="s">
        <v>60</v>
      </c>
      <c r="B207" s="46" t="s">
        <v>2</v>
      </c>
      <c r="C207" s="52" t="s">
        <v>41</v>
      </c>
      <c r="D207" s="53" t="s">
        <v>41</v>
      </c>
      <c r="E207" s="53" t="s">
        <v>41</v>
      </c>
      <c r="F207" s="54" t="s">
        <v>41</v>
      </c>
    </row>
    <row r="208" spans="1:6" x14ac:dyDescent="0.2">
      <c r="A208" s="46" t="s">
        <v>60</v>
      </c>
      <c r="B208" s="46" t="s">
        <v>6</v>
      </c>
      <c r="C208" s="52">
        <v>8</v>
      </c>
      <c r="D208" s="53">
        <v>895520</v>
      </c>
      <c r="E208" s="53">
        <v>53731</v>
      </c>
      <c r="F208" s="54">
        <v>7.4388167292100576E-5</v>
      </c>
    </row>
    <row r="209" spans="1:6" x14ac:dyDescent="0.2">
      <c r="A209" s="46" t="s">
        <v>60</v>
      </c>
      <c r="B209" s="46" t="s">
        <v>10</v>
      </c>
      <c r="C209" s="52">
        <v>145</v>
      </c>
      <c r="D209" s="53">
        <v>3952144</v>
      </c>
      <c r="E209" s="53">
        <v>242459</v>
      </c>
      <c r="F209" s="54">
        <v>3.356736456324173E-4</v>
      </c>
    </row>
    <row r="210" spans="1:6" x14ac:dyDescent="0.2">
      <c r="A210" s="46" t="s">
        <v>60</v>
      </c>
      <c r="B210" s="46" t="s">
        <v>4</v>
      </c>
      <c r="C210" s="52">
        <v>19</v>
      </c>
      <c r="D210" s="53">
        <v>1525835</v>
      </c>
      <c r="E210" s="53">
        <v>91550</v>
      </c>
      <c r="F210" s="54">
        <v>1.2674688197859349E-4</v>
      </c>
    </row>
    <row r="211" spans="1:6" x14ac:dyDescent="0.2">
      <c r="A211" s="46" t="s">
        <v>60</v>
      </c>
      <c r="B211" s="46" t="s">
        <v>43</v>
      </c>
      <c r="C211" s="52">
        <v>206</v>
      </c>
      <c r="D211" s="53">
        <v>4020501</v>
      </c>
      <c r="E211" s="53">
        <v>240537</v>
      </c>
      <c r="F211" s="54">
        <v>3.330127225612774E-4</v>
      </c>
    </row>
    <row r="212" spans="1:6" x14ac:dyDescent="0.2">
      <c r="A212" s="46" t="s">
        <v>60</v>
      </c>
      <c r="B212" s="46" t="s">
        <v>8</v>
      </c>
      <c r="C212" s="52">
        <v>124</v>
      </c>
      <c r="D212" s="53">
        <v>1597059</v>
      </c>
      <c r="E212" s="53">
        <v>95824</v>
      </c>
      <c r="F212" s="54">
        <v>1.3266404389641447E-4</v>
      </c>
    </row>
    <row r="213" spans="1:6" x14ac:dyDescent="0.2">
      <c r="A213" s="46" t="s">
        <v>60</v>
      </c>
      <c r="B213" s="46" t="s">
        <v>44</v>
      </c>
      <c r="C213" s="52">
        <v>39</v>
      </c>
      <c r="D213" s="53">
        <v>1758881</v>
      </c>
      <c r="E213" s="53">
        <v>105533</v>
      </c>
      <c r="F213" s="54">
        <v>1.4610572032601758E-4</v>
      </c>
    </row>
    <row r="214" spans="1:6" x14ac:dyDescent="0.2">
      <c r="A214" s="46" t="s">
        <v>60</v>
      </c>
      <c r="B214" s="46" t="s">
        <v>25</v>
      </c>
      <c r="C214" s="52">
        <v>30</v>
      </c>
      <c r="D214" s="53">
        <v>5471780</v>
      </c>
      <c r="E214" s="53">
        <v>328307</v>
      </c>
      <c r="F214" s="54">
        <v>4.5452636353627635E-4</v>
      </c>
    </row>
    <row r="215" spans="1:6" x14ac:dyDescent="0.2">
      <c r="A215" s="46" t="s">
        <v>60</v>
      </c>
      <c r="B215" s="46" t="s">
        <v>45</v>
      </c>
      <c r="C215" s="52">
        <v>644</v>
      </c>
      <c r="D215" s="53">
        <v>31851430</v>
      </c>
      <c r="E215" s="53">
        <v>1915722</v>
      </c>
      <c r="F215" s="54">
        <v>2.6522314608169863E-3</v>
      </c>
    </row>
    <row r="216" spans="1:6" x14ac:dyDescent="0.2">
      <c r="A216" s="46" t="s">
        <v>61</v>
      </c>
      <c r="B216" s="46" t="s">
        <v>5</v>
      </c>
      <c r="C216" s="52">
        <v>28</v>
      </c>
      <c r="D216" s="53">
        <v>10655189</v>
      </c>
      <c r="E216" s="53">
        <v>639311</v>
      </c>
      <c r="F216" s="54">
        <v>8.8509749715583392E-4</v>
      </c>
    </row>
    <row r="217" spans="1:6" x14ac:dyDescent="0.2">
      <c r="A217" s="46" t="s">
        <v>61</v>
      </c>
      <c r="B217" s="46" t="s">
        <v>1</v>
      </c>
      <c r="C217" s="52">
        <v>21</v>
      </c>
      <c r="D217" s="53">
        <v>29659374</v>
      </c>
      <c r="E217" s="53">
        <v>1779562</v>
      </c>
      <c r="F217" s="54">
        <v>2.4637240282642252E-3</v>
      </c>
    </row>
    <row r="218" spans="1:6" x14ac:dyDescent="0.2">
      <c r="A218" s="46" t="s">
        <v>61</v>
      </c>
      <c r="B218" s="46" t="s">
        <v>42</v>
      </c>
      <c r="C218" s="52">
        <v>115</v>
      </c>
      <c r="D218" s="53">
        <v>21783283</v>
      </c>
      <c r="E218" s="53">
        <v>1298076</v>
      </c>
      <c r="F218" s="54">
        <v>1.7971281875613844E-3</v>
      </c>
    </row>
    <row r="219" spans="1:6" x14ac:dyDescent="0.2">
      <c r="A219" s="46" t="s">
        <v>61</v>
      </c>
      <c r="B219" s="46" t="s">
        <v>3</v>
      </c>
      <c r="C219" s="52">
        <v>51</v>
      </c>
      <c r="D219" s="53">
        <v>11936988</v>
      </c>
      <c r="E219" s="53">
        <v>716219</v>
      </c>
      <c r="F219" s="54">
        <v>9.9157318474960422E-4</v>
      </c>
    </row>
    <row r="220" spans="1:6" x14ac:dyDescent="0.2">
      <c r="A220" s="46" t="s">
        <v>61</v>
      </c>
      <c r="B220" s="46" t="s">
        <v>2</v>
      </c>
      <c r="C220" s="52">
        <v>12</v>
      </c>
      <c r="D220" s="53">
        <v>31245424</v>
      </c>
      <c r="E220" s="53">
        <v>1874725</v>
      </c>
      <c r="F220" s="54">
        <v>2.5954729472126565E-3</v>
      </c>
    </row>
    <row r="221" spans="1:6" x14ac:dyDescent="0.2">
      <c r="A221" s="46" t="s">
        <v>61</v>
      </c>
      <c r="B221" s="46" t="s">
        <v>6</v>
      </c>
      <c r="C221" s="52">
        <v>30</v>
      </c>
      <c r="D221" s="53">
        <v>7036013</v>
      </c>
      <c r="E221" s="53">
        <v>422161</v>
      </c>
      <c r="F221" s="54">
        <v>5.8446303050753705E-4</v>
      </c>
    </row>
    <row r="222" spans="1:6" x14ac:dyDescent="0.2">
      <c r="A222" s="46" t="s">
        <v>61</v>
      </c>
      <c r="B222" s="46" t="s">
        <v>10</v>
      </c>
      <c r="C222" s="52">
        <v>288</v>
      </c>
      <c r="D222" s="53">
        <v>18183079</v>
      </c>
      <c r="E222" s="53">
        <v>1099574</v>
      </c>
      <c r="F222" s="54">
        <v>1.5223110431974874E-3</v>
      </c>
    </row>
    <row r="223" spans="1:6" x14ac:dyDescent="0.2">
      <c r="A223" s="46" t="s">
        <v>61</v>
      </c>
      <c r="B223" s="46" t="s">
        <v>4</v>
      </c>
      <c r="C223" s="52">
        <v>46</v>
      </c>
      <c r="D223" s="53">
        <v>10089670</v>
      </c>
      <c r="E223" s="53">
        <v>605380</v>
      </c>
      <c r="F223" s="54">
        <v>8.3812154464446684E-4</v>
      </c>
    </row>
    <row r="224" spans="1:6" x14ac:dyDescent="0.2">
      <c r="A224" s="46" t="s">
        <v>61</v>
      </c>
      <c r="B224" s="46" t="s">
        <v>43</v>
      </c>
      <c r="C224" s="52">
        <v>580</v>
      </c>
      <c r="D224" s="53">
        <v>21651030</v>
      </c>
      <c r="E224" s="53">
        <v>1267450</v>
      </c>
      <c r="F224" s="54">
        <v>1.7547278597899326E-3</v>
      </c>
    </row>
    <row r="225" spans="1:6" x14ac:dyDescent="0.2">
      <c r="A225" s="46" t="s">
        <v>61</v>
      </c>
      <c r="B225" s="46" t="s">
        <v>8</v>
      </c>
      <c r="C225" s="52">
        <v>307</v>
      </c>
      <c r="D225" s="53">
        <v>20627367</v>
      </c>
      <c r="E225" s="53">
        <v>1237620</v>
      </c>
      <c r="F225" s="54">
        <v>1.7134295584308782E-3</v>
      </c>
    </row>
    <row r="226" spans="1:6" x14ac:dyDescent="0.2">
      <c r="A226" s="46" t="s">
        <v>61</v>
      </c>
      <c r="B226" s="46" t="s">
        <v>44</v>
      </c>
      <c r="C226" s="52">
        <v>72</v>
      </c>
      <c r="D226" s="53">
        <v>6992530</v>
      </c>
      <c r="E226" s="53">
        <v>419552</v>
      </c>
      <c r="F226" s="54">
        <v>5.8085098665082316E-4</v>
      </c>
    </row>
    <row r="227" spans="1:6" x14ac:dyDescent="0.2">
      <c r="A227" s="46" t="s">
        <v>61</v>
      </c>
      <c r="B227" s="46" t="s">
        <v>25</v>
      </c>
      <c r="C227" s="52">
        <v>74</v>
      </c>
      <c r="D227" s="53">
        <v>14760568</v>
      </c>
      <c r="E227" s="53">
        <v>885634</v>
      </c>
      <c r="F227" s="54">
        <v>1.2261206780363701E-3</v>
      </c>
    </row>
    <row r="228" spans="1:6" x14ac:dyDescent="0.2">
      <c r="A228" s="46" t="s">
        <v>61</v>
      </c>
      <c r="B228" s="46" t="s">
        <v>45</v>
      </c>
      <c r="C228" s="52">
        <v>1624</v>
      </c>
      <c r="D228" s="53">
        <v>204620516</v>
      </c>
      <c r="E228" s="53">
        <v>12245264</v>
      </c>
      <c r="F228" s="54">
        <v>1.6953020546201198E-2</v>
      </c>
    </row>
    <row r="229" spans="1:6" x14ac:dyDescent="0.2">
      <c r="A229" s="46" t="s">
        <v>62</v>
      </c>
      <c r="B229" s="46" t="s">
        <v>5</v>
      </c>
      <c r="C229" s="52" t="s">
        <v>41</v>
      </c>
      <c r="D229" s="53" t="s">
        <v>41</v>
      </c>
      <c r="E229" s="53" t="s">
        <v>41</v>
      </c>
      <c r="F229" s="54" t="s">
        <v>41</v>
      </c>
    </row>
    <row r="230" spans="1:6" x14ac:dyDescent="0.2">
      <c r="A230" s="46" t="s">
        <v>62</v>
      </c>
      <c r="B230" s="46" t="s">
        <v>1</v>
      </c>
      <c r="C230" s="52">
        <v>11</v>
      </c>
      <c r="D230" s="53">
        <v>7565309</v>
      </c>
      <c r="E230" s="53">
        <v>453919</v>
      </c>
      <c r="F230" s="54">
        <v>6.2843056166948319E-4</v>
      </c>
    </row>
    <row r="231" spans="1:6" x14ac:dyDescent="0.2">
      <c r="A231" s="46" t="s">
        <v>62</v>
      </c>
      <c r="B231" s="46" t="s">
        <v>42</v>
      </c>
      <c r="C231" s="52">
        <v>20</v>
      </c>
      <c r="D231" s="53">
        <v>1435255</v>
      </c>
      <c r="E231" s="53">
        <v>86115</v>
      </c>
      <c r="F231" s="54">
        <v>1.1922236746681135E-4</v>
      </c>
    </row>
    <row r="232" spans="1:6" x14ac:dyDescent="0.2">
      <c r="A232" s="46" t="s">
        <v>62</v>
      </c>
      <c r="B232" s="46" t="s">
        <v>3</v>
      </c>
      <c r="C232" s="52">
        <v>7</v>
      </c>
      <c r="D232" s="53">
        <v>1140982</v>
      </c>
      <c r="E232" s="53">
        <v>68459</v>
      </c>
      <c r="F232" s="54">
        <v>9.4778424832032041E-5</v>
      </c>
    </row>
    <row r="233" spans="1:6" x14ac:dyDescent="0.2">
      <c r="A233" s="46" t="s">
        <v>62</v>
      </c>
      <c r="B233" s="46" t="s">
        <v>2</v>
      </c>
      <c r="C233" s="52" t="s">
        <v>41</v>
      </c>
      <c r="D233" s="53" t="s">
        <v>41</v>
      </c>
      <c r="E233" s="53" t="s">
        <v>41</v>
      </c>
      <c r="F233" s="54" t="s">
        <v>41</v>
      </c>
    </row>
    <row r="234" spans="1:6" x14ac:dyDescent="0.2">
      <c r="A234" s="46" t="s">
        <v>62</v>
      </c>
      <c r="B234" s="46" t="s">
        <v>6</v>
      </c>
      <c r="C234" s="52">
        <v>6</v>
      </c>
      <c r="D234" s="53">
        <v>1527567</v>
      </c>
      <c r="E234" s="53">
        <v>91654</v>
      </c>
      <c r="F234" s="54">
        <v>1.2689086532895695E-4</v>
      </c>
    </row>
    <row r="235" spans="1:6" x14ac:dyDescent="0.2">
      <c r="A235" s="46" t="s">
        <v>62</v>
      </c>
      <c r="B235" s="46" t="s">
        <v>10</v>
      </c>
      <c r="C235" s="52">
        <v>94</v>
      </c>
      <c r="D235" s="53">
        <v>5843894</v>
      </c>
      <c r="E235" s="53">
        <v>350634</v>
      </c>
      <c r="F235" s="54">
        <v>4.8543709683978323E-4</v>
      </c>
    </row>
    <row r="236" spans="1:6" x14ac:dyDescent="0.2">
      <c r="A236" s="46" t="s">
        <v>62</v>
      </c>
      <c r="B236" s="46" t="s">
        <v>4</v>
      </c>
      <c r="C236" s="52">
        <v>12</v>
      </c>
      <c r="D236" s="53">
        <v>1914267</v>
      </c>
      <c r="E236" s="53">
        <v>114856</v>
      </c>
      <c r="F236" s="54">
        <v>1.5901299701292558E-4</v>
      </c>
    </row>
    <row r="237" spans="1:6" x14ac:dyDescent="0.2">
      <c r="A237" s="46" t="s">
        <v>62</v>
      </c>
      <c r="B237" s="46" t="s">
        <v>43</v>
      </c>
      <c r="C237" s="52">
        <v>192</v>
      </c>
      <c r="D237" s="53">
        <v>3977429</v>
      </c>
      <c r="E237" s="53">
        <v>239277</v>
      </c>
      <c r="F237" s="54">
        <v>3.3126830889341254E-4</v>
      </c>
    </row>
    <row r="238" spans="1:6" x14ac:dyDescent="0.2">
      <c r="A238" s="46" t="s">
        <v>62</v>
      </c>
      <c r="B238" s="46" t="s">
        <v>8</v>
      </c>
      <c r="C238" s="52">
        <v>99</v>
      </c>
      <c r="D238" s="53">
        <v>1761524</v>
      </c>
      <c r="E238" s="53">
        <v>105681</v>
      </c>
      <c r="F238" s="54">
        <v>1.463106197092271E-4</v>
      </c>
    </row>
    <row r="239" spans="1:6" x14ac:dyDescent="0.2">
      <c r="A239" s="46" t="s">
        <v>62</v>
      </c>
      <c r="B239" s="46" t="s">
        <v>44</v>
      </c>
      <c r="C239" s="52">
        <v>27</v>
      </c>
      <c r="D239" s="53">
        <v>2450714</v>
      </c>
      <c r="E239" s="53">
        <v>147043</v>
      </c>
      <c r="F239" s="54">
        <v>2.0357445949512097E-4</v>
      </c>
    </row>
    <row r="240" spans="1:6" x14ac:dyDescent="0.2">
      <c r="A240" s="46" t="s">
        <v>62</v>
      </c>
      <c r="B240" s="46" t="s">
        <v>25</v>
      </c>
      <c r="C240" s="52">
        <v>14</v>
      </c>
      <c r="D240" s="53">
        <v>4213546</v>
      </c>
      <c r="E240" s="53">
        <v>252813</v>
      </c>
      <c r="F240" s="54">
        <v>3.5000829572533215E-4</v>
      </c>
    </row>
    <row r="241" spans="1:6" x14ac:dyDescent="0.2">
      <c r="A241" s="46" t="s">
        <v>62</v>
      </c>
      <c r="B241" s="46" t="s">
        <v>45</v>
      </c>
      <c r="C241" s="52">
        <v>488</v>
      </c>
      <c r="D241" s="53">
        <v>31963345</v>
      </c>
      <c r="E241" s="53">
        <v>1918421</v>
      </c>
      <c r="F241" s="54">
        <v>2.6559681056499765E-3</v>
      </c>
    </row>
    <row r="242" spans="1:6" x14ac:dyDescent="0.2">
      <c r="A242" s="46" t="s">
        <v>63</v>
      </c>
      <c r="B242" s="46" t="s">
        <v>5</v>
      </c>
      <c r="C242" s="52" t="s">
        <v>41</v>
      </c>
      <c r="D242" s="53" t="s">
        <v>41</v>
      </c>
      <c r="E242" s="53" t="s">
        <v>41</v>
      </c>
      <c r="F242" s="54" t="s">
        <v>41</v>
      </c>
    </row>
    <row r="243" spans="1:6" x14ac:dyDescent="0.2">
      <c r="A243" s="46" t="s">
        <v>63</v>
      </c>
      <c r="B243" s="46" t="s">
        <v>1</v>
      </c>
      <c r="C243" s="52">
        <v>12</v>
      </c>
      <c r="D243" s="53">
        <v>3152149</v>
      </c>
      <c r="E243" s="53">
        <v>189129</v>
      </c>
      <c r="F243" s="54">
        <v>2.6184064491239118E-4</v>
      </c>
    </row>
    <row r="244" spans="1:6" x14ac:dyDescent="0.2">
      <c r="A244" s="46" t="s">
        <v>63</v>
      </c>
      <c r="B244" s="46" t="s">
        <v>42</v>
      </c>
      <c r="C244" s="52">
        <v>20</v>
      </c>
      <c r="D244" s="53">
        <v>923190</v>
      </c>
      <c r="E244" s="53">
        <v>55391</v>
      </c>
      <c r="F244" s="54">
        <v>7.6686363076747924E-5</v>
      </c>
    </row>
    <row r="245" spans="1:6" x14ac:dyDescent="0.2">
      <c r="A245" s="46" t="s">
        <v>63</v>
      </c>
      <c r="B245" s="46" t="s">
        <v>3</v>
      </c>
      <c r="C245" s="52">
        <v>12</v>
      </c>
      <c r="D245" s="53">
        <v>2940162</v>
      </c>
      <c r="E245" s="53">
        <v>176410</v>
      </c>
      <c r="F245" s="54">
        <v>2.4423175805399981E-4</v>
      </c>
    </row>
    <row r="246" spans="1:6" x14ac:dyDescent="0.2">
      <c r="A246" s="46" t="s">
        <v>63</v>
      </c>
      <c r="B246" s="46" t="s">
        <v>2</v>
      </c>
      <c r="C246" s="52" t="s">
        <v>41</v>
      </c>
      <c r="D246" s="53" t="s">
        <v>41</v>
      </c>
      <c r="E246" s="53" t="s">
        <v>41</v>
      </c>
      <c r="F246" s="54" t="s">
        <v>41</v>
      </c>
    </row>
    <row r="247" spans="1:6" x14ac:dyDescent="0.2">
      <c r="A247" s="46" t="s">
        <v>63</v>
      </c>
      <c r="B247" s="46" t="s">
        <v>6</v>
      </c>
      <c r="C247" s="52">
        <v>11</v>
      </c>
      <c r="D247" s="53">
        <v>2170316</v>
      </c>
      <c r="E247" s="53">
        <v>130219</v>
      </c>
      <c r="F247" s="54">
        <v>1.8028238366324923E-4</v>
      </c>
    </row>
    <row r="248" spans="1:6" x14ac:dyDescent="0.2">
      <c r="A248" s="46" t="s">
        <v>63</v>
      </c>
      <c r="B248" s="46" t="s">
        <v>10</v>
      </c>
      <c r="C248" s="52">
        <v>118</v>
      </c>
      <c r="D248" s="53">
        <v>6266291</v>
      </c>
      <c r="E248" s="53">
        <v>377156</v>
      </c>
      <c r="F248" s="54">
        <v>5.2215562009304652E-4</v>
      </c>
    </row>
    <row r="249" spans="1:6" x14ac:dyDescent="0.2">
      <c r="A249" s="46" t="s">
        <v>63</v>
      </c>
      <c r="B249" s="46" t="s">
        <v>4</v>
      </c>
      <c r="C249" s="52">
        <v>15</v>
      </c>
      <c r="D249" s="53">
        <v>1390343</v>
      </c>
      <c r="E249" s="53">
        <v>83421</v>
      </c>
      <c r="F249" s="54">
        <v>1.1549264491028125E-4</v>
      </c>
    </row>
    <row r="250" spans="1:6" x14ac:dyDescent="0.2">
      <c r="A250" s="46" t="s">
        <v>63</v>
      </c>
      <c r="B250" s="46" t="s">
        <v>43</v>
      </c>
      <c r="C250" s="52">
        <v>159</v>
      </c>
      <c r="D250" s="53">
        <v>3148983</v>
      </c>
      <c r="E250" s="53">
        <v>188926</v>
      </c>
      <c r="F250" s="54">
        <v>2.6155960048812404E-4</v>
      </c>
    </row>
    <row r="251" spans="1:6" x14ac:dyDescent="0.2">
      <c r="A251" s="46" t="s">
        <v>63</v>
      </c>
      <c r="B251" s="46" t="s">
        <v>8</v>
      </c>
      <c r="C251" s="52">
        <v>110</v>
      </c>
      <c r="D251" s="53">
        <v>2600660</v>
      </c>
      <c r="E251" s="53">
        <v>156040</v>
      </c>
      <c r="F251" s="54">
        <v>2.1603040375685123E-4</v>
      </c>
    </row>
    <row r="252" spans="1:6" x14ac:dyDescent="0.2">
      <c r="A252" s="46" t="s">
        <v>63</v>
      </c>
      <c r="B252" s="46" t="s">
        <v>44</v>
      </c>
      <c r="C252" s="52">
        <v>23</v>
      </c>
      <c r="D252" s="53">
        <v>1113596</v>
      </c>
      <c r="E252" s="53">
        <v>66816</v>
      </c>
      <c r="F252" s="54">
        <v>9.2503764787347931E-5</v>
      </c>
    </row>
    <row r="253" spans="1:6" x14ac:dyDescent="0.2">
      <c r="A253" s="46" t="s">
        <v>63</v>
      </c>
      <c r="B253" s="46" t="s">
        <v>25</v>
      </c>
      <c r="C253" s="52">
        <v>32</v>
      </c>
      <c r="D253" s="53">
        <v>6326522</v>
      </c>
      <c r="E253" s="53">
        <v>379558</v>
      </c>
      <c r="F253" s="54">
        <v>5.2548108170432544E-4</v>
      </c>
    </row>
    <row r="254" spans="1:6" x14ac:dyDescent="0.2">
      <c r="A254" s="46" t="s">
        <v>63</v>
      </c>
      <c r="B254" s="46" t="s">
        <v>45</v>
      </c>
      <c r="C254" s="52">
        <v>515</v>
      </c>
      <c r="D254" s="53">
        <v>30070778</v>
      </c>
      <c r="E254" s="53">
        <v>1805380</v>
      </c>
      <c r="F254" s="54">
        <v>2.4994678949919512E-3</v>
      </c>
    </row>
    <row r="255" spans="1:6" x14ac:dyDescent="0.2">
      <c r="A255" s="46" t="s">
        <v>64</v>
      </c>
      <c r="B255" s="46" t="s">
        <v>5</v>
      </c>
      <c r="C255" s="52" t="s">
        <v>41</v>
      </c>
      <c r="D255" s="53" t="s">
        <v>41</v>
      </c>
      <c r="E255" s="53" t="s">
        <v>41</v>
      </c>
      <c r="F255" s="54" t="s">
        <v>41</v>
      </c>
    </row>
    <row r="256" spans="1:6" x14ac:dyDescent="0.2">
      <c r="A256" s="46" t="s">
        <v>64</v>
      </c>
      <c r="B256" s="46" t="s">
        <v>1</v>
      </c>
      <c r="C256" s="52">
        <v>5</v>
      </c>
      <c r="D256" s="53">
        <v>2394556</v>
      </c>
      <c r="E256" s="53">
        <v>143673</v>
      </c>
      <c r="F256" s="54">
        <v>1.9890884516122844E-4</v>
      </c>
    </row>
    <row r="257" spans="1:6" x14ac:dyDescent="0.2">
      <c r="A257" s="46" t="s">
        <v>64</v>
      </c>
      <c r="B257" s="46" t="s">
        <v>42</v>
      </c>
      <c r="C257" s="52">
        <v>17</v>
      </c>
      <c r="D257" s="53">
        <v>2824597</v>
      </c>
      <c r="E257" s="53">
        <v>169476</v>
      </c>
      <c r="F257" s="54">
        <v>2.3463194505957523E-4</v>
      </c>
    </row>
    <row r="258" spans="1:6" x14ac:dyDescent="0.2">
      <c r="A258" s="46" t="s">
        <v>64</v>
      </c>
      <c r="B258" s="46" t="s">
        <v>3</v>
      </c>
      <c r="C258" s="52">
        <v>10</v>
      </c>
      <c r="D258" s="53">
        <v>1894349</v>
      </c>
      <c r="E258" s="53">
        <v>113647</v>
      </c>
      <c r="F258" s="54">
        <v>1.5733919056495048E-4</v>
      </c>
    </row>
    <row r="259" spans="1:6" x14ac:dyDescent="0.2">
      <c r="A259" s="46" t="s">
        <v>64</v>
      </c>
      <c r="B259" s="46" t="s">
        <v>2</v>
      </c>
      <c r="C259" s="52" t="s">
        <v>41</v>
      </c>
      <c r="D259" s="53" t="s">
        <v>41</v>
      </c>
      <c r="E259" s="53" t="s">
        <v>41</v>
      </c>
      <c r="F259" s="54" t="s">
        <v>41</v>
      </c>
    </row>
    <row r="260" spans="1:6" x14ac:dyDescent="0.2">
      <c r="A260" s="46" t="s">
        <v>64</v>
      </c>
      <c r="B260" s="46" t="s">
        <v>6</v>
      </c>
      <c r="C260" s="52" t="s">
        <v>41</v>
      </c>
      <c r="D260" s="53" t="s">
        <v>41</v>
      </c>
      <c r="E260" s="53" t="s">
        <v>41</v>
      </c>
      <c r="F260" s="54" t="s">
        <v>41</v>
      </c>
    </row>
    <row r="261" spans="1:6" x14ac:dyDescent="0.2">
      <c r="A261" s="46" t="s">
        <v>64</v>
      </c>
      <c r="B261" s="46" t="s">
        <v>10</v>
      </c>
      <c r="C261" s="52">
        <v>53</v>
      </c>
      <c r="D261" s="53">
        <v>2796394</v>
      </c>
      <c r="E261" s="53">
        <v>167486</v>
      </c>
      <c r="F261" s="54">
        <v>2.3187687902858232E-4</v>
      </c>
    </row>
    <row r="262" spans="1:6" x14ac:dyDescent="0.2">
      <c r="A262" s="46" t="s">
        <v>64</v>
      </c>
      <c r="B262" s="46" t="s">
        <v>4</v>
      </c>
      <c r="C262" s="52">
        <v>10</v>
      </c>
      <c r="D262" s="53">
        <v>987913</v>
      </c>
      <c r="E262" s="53">
        <v>59275</v>
      </c>
      <c r="F262" s="54">
        <v>8.2063587430705956E-5</v>
      </c>
    </row>
    <row r="263" spans="1:6" x14ac:dyDescent="0.2">
      <c r="A263" s="46" t="s">
        <v>64</v>
      </c>
      <c r="B263" s="46" t="s">
        <v>43</v>
      </c>
      <c r="C263" s="52">
        <v>103</v>
      </c>
      <c r="D263" s="53">
        <v>2943582</v>
      </c>
      <c r="E263" s="53">
        <v>167763</v>
      </c>
      <c r="F263" s="54">
        <v>2.3226037314445419E-4</v>
      </c>
    </row>
    <row r="264" spans="1:6" x14ac:dyDescent="0.2">
      <c r="A264" s="46" t="s">
        <v>64</v>
      </c>
      <c r="B264" s="46" t="s">
        <v>8</v>
      </c>
      <c r="C264" s="52">
        <v>50</v>
      </c>
      <c r="D264" s="53">
        <v>1028988</v>
      </c>
      <c r="E264" s="53">
        <v>61739</v>
      </c>
      <c r="F264" s="54">
        <v>8.5474885270086121E-5</v>
      </c>
    </row>
    <row r="265" spans="1:6" x14ac:dyDescent="0.2">
      <c r="A265" s="46" t="s">
        <v>64</v>
      </c>
      <c r="B265" s="46" t="s">
        <v>44</v>
      </c>
      <c r="C265" s="52">
        <v>9</v>
      </c>
      <c r="D265" s="53">
        <v>1239255</v>
      </c>
      <c r="E265" s="53">
        <v>74355</v>
      </c>
      <c r="F265" s="54">
        <v>1.02941173233406E-4</v>
      </c>
    </row>
    <row r="266" spans="1:6" x14ac:dyDescent="0.2">
      <c r="A266" s="46" t="s">
        <v>64</v>
      </c>
      <c r="B266" s="46" t="s">
        <v>25</v>
      </c>
      <c r="C266" s="52">
        <v>11</v>
      </c>
      <c r="D266" s="53">
        <v>2351610</v>
      </c>
      <c r="E266" s="53">
        <v>141097</v>
      </c>
      <c r="F266" s="54">
        <v>1.9534248832914919E-4</v>
      </c>
    </row>
    <row r="267" spans="1:6" x14ac:dyDescent="0.2">
      <c r="A267" s="46" t="s">
        <v>64</v>
      </c>
      <c r="B267" s="46" t="s">
        <v>45</v>
      </c>
      <c r="C267" s="52">
        <v>275</v>
      </c>
      <c r="D267" s="53">
        <v>25718594</v>
      </c>
      <c r="E267" s="53">
        <v>1533953</v>
      </c>
      <c r="F267" s="54">
        <v>2.1236893484621456E-3</v>
      </c>
    </row>
    <row r="268" spans="1:6" x14ac:dyDescent="0.2">
      <c r="A268" s="46" t="s">
        <v>65</v>
      </c>
      <c r="B268" s="46" t="s">
        <v>5</v>
      </c>
      <c r="C268" s="52">
        <v>18</v>
      </c>
      <c r="D268" s="53">
        <v>1737857</v>
      </c>
      <c r="E268" s="53">
        <v>104271</v>
      </c>
      <c r="F268" s="54">
        <v>1.4435853774756881E-4</v>
      </c>
    </row>
    <row r="269" spans="1:6" x14ac:dyDescent="0.2">
      <c r="A269" s="46" t="s">
        <v>65</v>
      </c>
      <c r="B269" s="46" t="s">
        <v>1</v>
      </c>
      <c r="C269" s="52">
        <v>9</v>
      </c>
      <c r="D269" s="53">
        <v>19554900</v>
      </c>
      <c r="E269" s="53">
        <v>1173294</v>
      </c>
      <c r="F269" s="54">
        <v>1.6243730873205012E-3</v>
      </c>
    </row>
    <row r="270" spans="1:6" x14ac:dyDescent="0.2">
      <c r="A270" s="46" t="s">
        <v>65</v>
      </c>
      <c r="B270" s="46" t="s">
        <v>42</v>
      </c>
      <c r="C270" s="52">
        <v>36</v>
      </c>
      <c r="D270" s="53">
        <v>4416648</v>
      </c>
      <c r="E270" s="53">
        <v>264999</v>
      </c>
      <c r="F270" s="54">
        <v>3.6687926791311088E-4</v>
      </c>
    </row>
    <row r="271" spans="1:6" x14ac:dyDescent="0.2">
      <c r="A271" s="46" t="s">
        <v>65</v>
      </c>
      <c r="B271" s="46" t="s">
        <v>3</v>
      </c>
      <c r="C271" s="52">
        <v>20</v>
      </c>
      <c r="D271" s="53">
        <v>2771322</v>
      </c>
      <c r="E271" s="53">
        <v>166279</v>
      </c>
      <c r="F271" s="54">
        <v>2.3020584149119114E-4</v>
      </c>
    </row>
    <row r="272" spans="1:6" x14ac:dyDescent="0.2">
      <c r="A272" s="46" t="s">
        <v>65</v>
      </c>
      <c r="B272" s="46" t="s">
        <v>2</v>
      </c>
      <c r="C272" s="52">
        <v>7</v>
      </c>
      <c r="D272" s="53">
        <v>12775360</v>
      </c>
      <c r="E272" s="53">
        <v>766522</v>
      </c>
      <c r="F272" s="54">
        <v>1.0612154393008788E-3</v>
      </c>
    </row>
    <row r="273" spans="1:6" x14ac:dyDescent="0.2">
      <c r="A273" s="46" t="s">
        <v>65</v>
      </c>
      <c r="B273" s="46" t="s">
        <v>6</v>
      </c>
      <c r="C273" s="52">
        <v>26</v>
      </c>
      <c r="D273" s="53">
        <v>4996863</v>
      </c>
      <c r="E273" s="53">
        <v>299812</v>
      </c>
      <c r="F273" s="54">
        <v>4.1507630999198337E-4</v>
      </c>
    </row>
    <row r="274" spans="1:6" x14ac:dyDescent="0.2">
      <c r="A274" s="46" t="s">
        <v>65</v>
      </c>
      <c r="B274" s="46" t="s">
        <v>10</v>
      </c>
      <c r="C274" s="52">
        <v>124</v>
      </c>
      <c r="D274" s="53">
        <v>9805000</v>
      </c>
      <c r="E274" s="53">
        <v>588300</v>
      </c>
      <c r="F274" s="54">
        <v>8.1447504825785425E-4</v>
      </c>
    </row>
    <row r="275" spans="1:6" x14ac:dyDescent="0.2">
      <c r="A275" s="46" t="s">
        <v>65</v>
      </c>
      <c r="B275" s="46" t="s">
        <v>4</v>
      </c>
      <c r="C275" s="52">
        <v>27</v>
      </c>
      <c r="D275" s="53">
        <v>3796184</v>
      </c>
      <c r="E275" s="53">
        <v>227771</v>
      </c>
      <c r="F275" s="54">
        <v>3.1533876630416408E-4</v>
      </c>
    </row>
    <row r="276" spans="1:6" x14ac:dyDescent="0.2">
      <c r="A276" s="46" t="s">
        <v>65</v>
      </c>
      <c r="B276" s="46" t="s">
        <v>43</v>
      </c>
      <c r="C276" s="52">
        <v>243</v>
      </c>
      <c r="D276" s="53">
        <v>9223536</v>
      </c>
      <c r="E276" s="53">
        <v>548067</v>
      </c>
      <c r="F276" s="54">
        <v>7.58774258496579E-4</v>
      </c>
    </row>
    <row r="277" spans="1:6" x14ac:dyDescent="0.2">
      <c r="A277" s="46" t="s">
        <v>65</v>
      </c>
      <c r="B277" s="46" t="s">
        <v>8</v>
      </c>
      <c r="C277" s="52">
        <v>147</v>
      </c>
      <c r="D277" s="53">
        <v>8993648</v>
      </c>
      <c r="E277" s="53">
        <v>539619</v>
      </c>
      <c r="F277" s="54">
        <v>7.4707838019013272E-4</v>
      </c>
    </row>
    <row r="278" spans="1:6" x14ac:dyDescent="0.2">
      <c r="A278" s="46" t="s">
        <v>65</v>
      </c>
      <c r="B278" s="46" t="s">
        <v>44</v>
      </c>
      <c r="C278" s="52">
        <v>35</v>
      </c>
      <c r="D278" s="53">
        <v>6464752</v>
      </c>
      <c r="E278" s="53">
        <v>387885</v>
      </c>
      <c r="F278" s="54">
        <v>5.3700944092044498E-4</v>
      </c>
    </row>
    <row r="279" spans="1:6" x14ac:dyDescent="0.2">
      <c r="A279" s="46" t="s">
        <v>65</v>
      </c>
      <c r="B279" s="46" t="s">
        <v>25</v>
      </c>
      <c r="C279" s="52">
        <v>41</v>
      </c>
      <c r="D279" s="53">
        <v>9530474</v>
      </c>
      <c r="E279" s="53">
        <v>571828</v>
      </c>
      <c r="F279" s="54">
        <v>7.9167030068875109E-4</v>
      </c>
    </row>
    <row r="280" spans="1:6" x14ac:dyDescent="0.2">
      <c r="A280" s="46" t="s">
        <v>65</v>
      </c>
      <c r="B280" s="46" t="s">
        <v>45</v>
      </c>
      <c r="C280" s="52">
        <v>733</v>
      </c>
      <c r="D280" s="53">
        <v>94066543</v>
      </c>
      <c r="E280" s="53">
        <v>5638647</v>
      </c>
      <c r="F280" s="54">
        <v>7.8064546786231603E-3</v>
      </c>
    </row>
    <row r="281" spans="1:6" x14ac:dyDescent="0.2">
      <c r="A281" s="46" t="s">
        <v>66</v>
      </c>
      <c r="B281" s="46" t="s">
        <v>5</v>
      </c>
      <c r="C281" s="52">
        <v>10</v>
      </c>
      <c r="D281" s="53">
        <v>265124</v>
      </c>
      <c r="E281" s="53">
        <v>15907</v>
      </c>
      <c r="F281" s="54">
        <v>2.2022530329147862E-5</v>
      </c>
    </row>
    <row r="282" spans="1:6" x14ac:dyDescent="0.2">
      <c r="A282" s="46" t="s">
        <v>66</v>
      </c>
      <c r="B282" s="46" t="s">
        <v>1</v>
      </c>
      <c r="C282" s="52">
        <v>14</v>
      </c>
      <c r="D282" s="53">
        <v>6806930</v>
      </c>
      <c r="E282" s="53">
        <v>408416</v>
      </c>
      <c r="F282" s="54">
        <v>5.6543369251959848E-4</v>
      </c>
    </row>
    <row r="283" spans="1:6" x14ac:dyDescent="0.2">
      <c r="A283" s="46" t="s">
        <v>66</v>
      </c>
      <c r="B283" s="46" t="s">
        <v>42</v>
      </c>
      <c r="C283" s="52">
        <v>56</v>
      </c>
      <c r="D283" s="53">
        <v>2136454</v>
      </c>
      <c r="E283" s="53">
        <v>128106</v>
      </c>
      <c r="F283" s="54">
        <v>1.7735702963134572E-4</v>
      </c>
    </row>
    <row r="284" spans="1:6" x14ac:dyDescent="0.2">
      <c r="A284" s="46" t="s">
        <v>66</v>
      </c>
      <c r="B284" s="46" t="s">
        <v>3</v>
      </c>
      <c r="C284" s="52">
        <v>23</v>
      </c>
      <c r="D284" s="53">
        <v>3432442</v>
      </c>
      <c r="E284" s="53">
        <v>205947</v>
      </c>
      <c r="F284" s="54">
        <v>2.8512441401251117E-4</v>
      </c>
    </row>
    <row r="285" spans="1:6" x14ac:dyDescent="0.2">
      <c r="A285" s="46" t="s">
        <v>66</v>
      </c>
      <c r="B285" s="46" t="s">
        <v>2</v>
      </c>
      <c r="C285" s="52">
        <v>6</v>
      </c>
      <c r="D285" s="53">
        <v>115902</v>
      </c>
      <c r="E285" s="53">
        <v>6954</v>
      </c>
      <c r="F285" s="54">
        <v>9.6275021002636722E-6</v>
      </c>
    </row>
    <row r="286" spans="1:6" x14ac:dyDescent="0.2">
      <c r="A286" s="46" t="s">
        <v>66</v>
      </c>
      <c r="B286" s="46" t="s">
        <v>6</v>
      </c>
      <c r="C286" s="52">
        <v>12</v>
      </c>
      <c r="D286" s="53">
        <v>1798042</v>
      </c>
      <c r="E286" s="53">
        <v>107883</v>
      </c>
      <c r="F286" s="54">
        <v>1.4935919026211472E-4</v>
      </c>
    </row>
    <row r="287" spans="1:6" x14ac:dyDescent="0.2">
      <c r="A287" s="46" t="s">
        <v>66</v>
      </c>
      <c r="B287" s="46" t="s">
        <v>10</v>
      </c>
      <c r="C287" s="52">
        <v>149</v>
      </c>
      <c r="D287" s="53">
        <v>7278645</v>
      </c>
      <c r="E287" s="53">
        <v>439506</v>
      </c>
      <c r="F287" s="54">
        <v>6.0847640754651796E-4</v>
      </c>
    </row>
    <row r="288" spans="1:6" x14ac:dyDescent="0.2">
      <c r="A288" s="46" t="s">
        <v>66</v>
      </c>
      <c r="B288" s="46" t="s">
        <v>4</v>
      </c>
      <c r="C288" s="52">
        <v>19</v>
      </c>
      <c r="D288" s="53">
        <v>2962326</v>
      </c>
      <c r="E288" s="53">
        <v>177740</v>
      </c>
      <c r="F288" s="54">
        <v>2.4607308359230157E-4</v>
      </c>
    </row>
    <row r="289" spans="1:6" x14ac:dyDescent="0.2">
      <c r="A289" s="46" t="s">
        <v>66</v>
      </c>
      <c r="B289" s="46" t="s">
        <v>43</v>
      </c>
      <c r="C289" s="52">
        <v>325</v>
      </c>
      <c r="D289" s="53">
        <v>4759401</v>
      </c>
      <c r="E289" s="53">
        <v>280892</v>
      </c>
      <c r="F289" s="54">
        <v>3.8888241586817134E-4</v>
      </c>
    </row>
    <row r="290" spans="1:6" x14ac:dyDescent="0.2">
      <c r="A290" s="46" t="s">
        <v>66</v>
      </c>
      <c r="B290" s="46" t="s">
        <v>8</v>
      </c>
      <c r="C290" s="52">
        <v>193</v>
      </c>
      <c r="D290" s="53">
        <v>12991359</v>
      </c>
      <c r="E290" s="53">
        <v>779455</v>
      </c>
      <c r="F290" s="54">
        <v>1.0791205995917487E-3</v>
      </c>
    </row>
    <row r="291" spans="1:6" x14ac:dyDescent="0.2">
      <c r="A291" s="46" t="s">
        <v>66</v>
      </c>
      <c r="B291" s="46" t="s">
        <v>44</v>
      </c>
      <c r="C291" s="52">
        <v>34</v>
      </c>
      <c r="D291" s="53">
        <v>2158334</v>
      </c>
      <c r="E291" s="53">
        <v>129500</v>
      </c>
      <c r="F291" s="54">
        <v>1.7928696030833271E-4</v>
      </c>
    </row>
    <row r="292" spans="1:6" x14ac:dyDescent="0.2">
      <c r="A292" s="46" t="s">
        <v>66</v>
      </c>
      <c r="B292" s="46" t="s">
        <v>25</v>
      </c>
      <c r="C292" s="52">
        <v>29</v>
      </c>
      <c r="D292" s="53">
        <v>3246765</v>
      </c>
      <c r="E292" s="53">
        <v>194806</v>
      </c>
      <c r="F292" s="54">
        <v>2.697001976048267E-4</v>
      </c>
    </row>
    <row r="293" spans="1:6" x14ac:dyDescent="0.2">
      <c r="A293" s="46" t="s">
        <v>66</v>
      </c>
      <c r="B293" s="46" t="s">
        <v>45</v>
      </c>
      <c r="C293" s="52">
        <v>870</v>
      </c>
      <c r="D293" s="53">
        <v>47951726</v>
      </c>
      <c r="E293" s="53">
        <v>2875112</v>
      </c>
      <c r="F293" s="54">
        <v>3.9804640233668809E-3</v>
      </c>
    </row>
    <row r="294" spans="1:6" x14ac:dyDescent="0.2">
      <c r="A294" s="46" t="s">
        <v>67</v>
      </c>
      <c r="B294" s="46" t="s">
        <v>5</v>
      </c>
      <c r="C294" s="52">
        <v>22</v>
      </c>
      <c r="D294" s="53">
        <v>4897096</v>
      </c>
      <c r="E294" s="53">
        <v>293826</v>
      </c>
      <c r="F294" s="54">
        <v>4.067889606143333E-4</v>
      </c>
    </row>
    <row r="295" spans="1:6" x14ac:dyDescent="0.2">
      <c r="A295" s="46" t="s">
        <v>67</v>
      </c>
      <c r="B295" s="46" t="s">
        <v>1</v>
      </c>
      <c r="C295" s="52">
        <v>22</v>
      </c>
      <c r="D295" s="53">
        <v>16144952</v>
      </c>
      <c r="E295" s="53">
        <v>968697</v>
      </c>
      <c r="F295" s="54">
        <v>1.341117687952131E-3</v>
      </c>
    </row>
    <row r="296" spans="1:6" x14ac:dyDescent="0.2">
      <c r="A296" s="46" t="s">
        <v>67</v>
      </c>
      <c r="B296" s="46" t="s">
        <v>42</v>
      </c>
      <c r="C296" s="52">
        <v>135</v>
      </c>
      <c r="D296" s="53">
        <v>15633382</v>
      </c>
      <c r="E296" s="53">
        <v>938003</v>
      </c>
      <c r="F296" s="54">
        <v>1.2986232172208262E-3</v>
      </c>
    </row>
    <row r="297" spans="1:6" x14ac:dyDescent="0.2">
      <c r="A297" s="46" t="s">
        <v>67</v>
      </c>
      <c r="B297" s="46" t="s">
        <v>3</v>
      </c>
      <c r="C297" s="52">
        <v>43</v>
      </c>
      <c r="D297" s="53">
        <v>11321267</v>
      </c>
      <c r="E297" s="53">
        <v>679276</v>
      </c>
      <c r="F297" s="54">
        <v>9.4042725289886491E-4</v>
      </c>
    </row>
    <row r="298" spans="1:6" x14ac:dyDescent="0.2">
      <c r="A298" s="46" t="s">
        <v>67</v>
      </c>
      <c r="B298" s="46" t="s">
        <v>2</v>
      </c>
      <c r="C298" s="52">
        <v>12</v>
      </c>
      <c r="D298" s="53">
        <v>15688107</v>
      </c>
      <c r="E298" s="53">
        <v>941286</v>
      </c>
      <c r="F298" s="54">
        <v>1.3031683839443186E-3</v>
      </c>
    </row>
    <row r="299" spans="1:6" x14ac:dyDescent="0.2">
      <c r="A299" s="46" t="s">
        <v>67</v>
      </c>
      <c r="B299" s="46" t="s">
        <v>6</v>
      </c>
      <c r="C299" s="52">
        <v>34</v>
      </c>
      <c r="D299" s="53">
        <v>6587156</v>
      </c>
      <c r="E299" s="53">
        <v>395229</v>
      </c>
      <c r="F299" s="54">
        <v>5.4717688058457164E-4</v>
      </c>
    </row>
    <row r="300" spans="1:6" x14ac:dyDescent="0.2">
      <c r="A300" s="46" t="s">
        <v>67</v>
      </c>
      <c r="B300" s="46" t="s">
        <v>10</v>
      </c>
      <c r="C300" s="52">
        <v>231</v>
      </c>
      <c r="D300" s="53">
        <v>10853925</v>
      </c>
      <c r="E300" s="53">
        <v>651215</v>
      </c>
      <c r="F300" s="54">
        <v>9.0157805295128094E-4</v>
      </c>
    </row>
    <row r="301" spans="1:6" x14ac:dyDescent="0.2">
      <c r="A301" s="46" t="s">
        <v>67</v>
      </c>
      <c r="B301" s="46" t="s">
        <v>4</v>
      </c>
      <c r="C301" s="52">
        <v>33</v>
      </c>
      <c r="D301" s="53">
        <v>4971801</v>
      </c>
      <c r="E301" s="53">
        <v>298308</v>
      </c>
      <c r="F301" s="54">
        <v>4.129940892328812E-4</v>
      </c>
    </row>
    <row r="302" spans="1:6" x14ac:dyDescent="0.2">
      <c r="A302" s="46" t="s">
        <v>67</v>
      </c>
      <c r="B302" s="46" t="s">
        <v>43</v>
      </c>
      <c r="C302" s="52">
        <v>522</v>
      </c>
      <c r="D302" s="53">
        <v>13569499</v>
      </c>
      <c r="E302" s="53">
        <v>811061</v>
      </c>
      <c r="F302" s="54">
        <v>1.1228776935493176E-3</v>
      </c>
    </row>
    <row r="303" spans="1:6" x14ac:dyDescent="0.2">
      <c r="A303" s="46" t="s">
        <v>67</v>
      </c>
      <c r="B303" s="46" t="s">
        <v>8</v>
      </c>
      <c r="C303" s="52">
        <v>238</v>
      </c>
      <c r="D303" s="53">
        <v>13280394</v>
      </c>
      <c r="E303" s="53">
        <v>796824</v>
      </c>
      <c r="F303" s="54">
        <v>1.1031672035577366E-3</v>
      </c>
    </row>
    <row r="304" spans="1:6" x14ac:dyDescent="0.2">
      <c r="A304" s="46" t="s">
        <v>67</v>
      </c>
      <c r="B304" s="46" t="s">
        <v>44</v>
      </c>
      <c r="C304" s="52">
        <v>59</v>
      </c>
      <c r="D304" s="53">
        <v>6891538</v>
      </c>
      <c r="E304" s="53">
        <v>413492</v>
      </c>
      <c r="F304" s="54">
        <v>5.7246118758156835E-4</v>
      </c>
    </row>
    <row r="305" spans="1:6" x14ac:dyDescent="0.2">
      <c r="A305" s="46" t="s">
        <v>67</v>
      </c>
      <c r="B305" s="46" t="s">
        <v>25</v>
      </c>
      <c r="C305" s="52">
        <v>40</v>
      </c>
      <c r="D305" s="53">
        <v>6379953</v>
      </c>
      <c r="E305" s="53">
        <v>382797</v>
      </c>
      <c r="F305" s="54">
        <v>5.2996533239497165E-4</v>
      </c>
    </row>
    <row r="306" spans="1:6" x14ac:dyDescent="0.2">
      <c r="A306" s="46" t="s">
        <v>67</v>
      </c>
      <c r="B306" s="46" t="s">
        <v>45</v>
      </c>
      <c r="C306" s="52">
        <v>1391</v>
      </c>
      <c r="D306" s="53">
        <v>126219070</v>
      </c>
      <c r="E306" s="53">
        <v>7570015</v>
      </c>
      <c r="F306" s="54">
        <v>1.0480347326938094E-2</v>
      </c>
    </row>
    <row r="307" spans="1:6" x14ac:dyDescent="0.2">
      <c r="A307" s="46" t="s">
        <v>68</v>
      </c>
      <c r="B307" s="46" t="s">
        <v>5</v>
      </c>
      <c r="C307" s="52" t="s">
        <v>41</v>
      </c>
      <c r="D307" s="53" t="s">
        <v>41</v>
      </c>
      <c r="E307" s="53" t="s">
        <v>41</v>
      </c>
      <c r="F307" s="54" t="s">
        <v>41</v>
      </c>
    </row>
    <row r="308" spans="1:6" x14ac:dyDescent="0.2">
      <c r="A308" s="46" t="s">
        <v>68</v>
      </c>
      <c r="B308" s="46" t="s">
        <v>1</v>
      </c>
      <c r="C308" s="52">
        <v>10</v>
      </c>
      <c r="D308" s="53">
        <v>1142005</v>
      </c>
      <c r="E308" s="53">
        <v>68520</v>
      </c>
      <c r="F308" s="54">
        <v>9.4862876604841369E-5</v>
      </c>
    </row>
    <row r="309" spans="1:6" x14ac:dyDescent="0.2">
      <c r="A309" s="46" t="s">
        <v>68</v>
      </c>
      <c r="B309" s="46" t="s">
        <v>42</v>
      </c>
      <c r="C309" s="52">
        <v>40</v>
      </c>
      <c r="D309" s="53">
        <v>2637496</v>
      </c>
      <c r="E309" s="53">
        <v>158250</v>
      </c>
      <c r="F309" s="54">
        <v>2.1909004995207453E-4</v>
      </c>
    </row>
    <row r="310" spans="1:6" x14ac:dyDescent="0.2">
      <c r="A310" s="46" t="s">
        <v>68</v>
      </c>
      <c r="B310" s="46" t="s">
        <v>3</v>
      </c>
      <c r="C310" s="52">
        <v>11</v>
      </c>
      <c r="D310" s="53">
        <v>3070207</v>
      </c>
      <c r="E310" s="53">
        <v>184212</v>
      </c>
      <c r="F310" s="54">
        <v>2.5503327824184232E-4</v>
      </c>
    </row>
    <row r="311" spans="1:6" x14ac:dyDescent="0.2">
      <c r="A311" s="46" t="s">
        <v>68</v>
      </c>
      <c r="B311" s="46" t="s">
        <v>2</v>
      </c>
      <c r="C311" s="52" t="s">
        <v>41</v>
      </c>
      <c r="D311" s="53" t="s">
        <v>41</v>
      </c>
      <c r="E311" s="53" t="s">
        <v>41</v>
      </c>
      <c r="F311" s="54" t="s">
        <v>41</v>
      </c>
    </row>
    <row r="312" spans="1:6" x14ac:dyDescent="0.2">
      <c r="A312" s="46" t="s">
        <v>68</v>
      </c>
      <c r="B312" s="46" t="s">
        <v>6</v>
      </c>
      <c r="C312" s="52">
        <v>12</v>
      </c>
      <c r="D312" s="53">
        <v>1013266</v>
      </c>
      <c r="E312" s="53">
        <v>60796</v>
      </c>
      <c r="F312" s="54">
        <v>8.4169343929771395E-5</v>
      </c>
    </row>
    <row r="313" spans="1:6" x14ac:dyDescent="0.2">
      <c r="A313" s="46" t="s">
        <v>68</v>
      </c>
      <c r="B313" s="46" t="s">
        <v>10</v>
      </c>
      <c r="C313" s="52">
        <v>92</v>
      </c>
      <c r="D313" s="53">
        <v>3613233</v>
      </c>
      <c r="E313" s="53">
        <v>216794</v>
      </c>
      <c r="F313" s="54">
        <v>3.0014160056436047E-4</v>
      </c>
    </row>
    <row r="314" spans="1:6" x14ac:dyDescent="0.2">
      <c r="A314" s="46" t="s">
        <v>68</v>
      </c>
      <c r="B314" s="46" t="s">
        <v>4</v>
      </c>
      <c r="C314" s="52">
        <v>8</v>
      </c>
      <c r="D314" s="53">
        <v>1041864</v>
      </c>
      <c r="E314" s="53">
        <v>62512</v>
      </c>
      <c r="F314" s="54">
        <v>8.6545069210768294E-5</v>
      </c>
    </row>
    <row r="315" spans="1:6" x14ac:dyDescent="0.2">
      <c r="A315" s="46" t="s">
        <v>68</v>
      </c>
      <c r="B315" s="46" t="s">
        <v>43</v>
      </c>
      <c r="C315" s="52">
        <v>216</v>
      </c>
      <c r="D315" s="53">
        <v>6945476</v>
      </c>
      <c r="E315" s="53">
        <v>403856</v>
      </c>
      <c r="F315" s="54">
        <v>5.5912057638827812E-4</v>
      </c>
    </row>
    <row r="316" spans="1:6" x14ac:dyDescent="0.2">
      <c r="A316" s="46" t="s">
        <v>68</v>
      </c>
      <c r="B316" s="46" t="s">
        <v>8</v>
      </c>
      <c r="C316" s="52">
        <v>80</v>
      </c>
      <c r="D316" s="53">
        <v>1273805</v>
      </c>
      <c r="E316" s="53">
        <v>76341</v>
      </c>
      <c r="F316" s="54">
        <v>1.0569070144323109E-4</v>
      </c>
    </row>
    <row r="317" spans="1:6" x14ac:dyDescent="0.2">
      <c r="A317" s="46" t="s">
        <v>68</v>
      </c>
      <c r="B317" s="46" t="s">
        <v>44</v>
      </c>
      <c r="C317" s="52">
        <v>37</v>
      </c>
      <c r="D317" s="53">
        <v>2711028</v>
      </c>
      <c r="E317" s="53">
        <v>162662</v>
      </c>
      <c r="F317" s="54">
        <v>2.2519826670018545E-4</v>
      </c>
    </row>
    <row r="318" spans="1:6" x14ac:dyDescent="0.2">
      <c r="A318" s="46" t="s">
        <v>68</v>
      </c>
      <c r="B318" s="46" t="s">
        <v>25</v>
      </c>
      <c r="C318" s="52">
        <v>21</v>
      </c>
      <c r="D318" s="53">
        <v>4506284</v>
      </c>
      <c r="E318" s="53">
        <v>270377</v>
      </c>
      <c r="F318" s="54">
        <v>3.7432486847325153E-4</v>
      </c>
    </row>
    <row r="319" spans="1:6" x14ac:dyDescent="0.2">
      <c r="A319" s="46" t="s">
        <v>68</v>
      </c>
      <c r="B319" s="46" t="s">
        <v>45</v>
      </c>
      <c r="C319" s="52">
        <v>538</v>
      </c>
      <c r="D319" s="53">
        <v>35625856</v>
      </c>
      <c r="E319" s="53">
        <v>2124592</v>
      </c>
      <c r="F319" s="54">
        <v>2.9414026376478855E-3</v>
      </c>
    </row>
    <row r="320" spans="1:6" x14ac:dyDescent="0.2">
      <c r="A320" s="46" t="s">
        <v>69</v>
      </c>
      <c r="B320" s="46" t="s">
        <v>5</v>
      </c>
      <c r="C320" s="52">
        <v>91</v>
      </c>
      <c r="D320" s="53">
        <v>58854799</v>
      </c>
      <c r="E320" s="53">
        <v>3531288</v>
      </c>
      <c r="F320" s="54">
        <v>4.8889103590215562E-3</v>
      </c>
    </row>
    <row r="321" spans="1:6" x14ac:dyDescent="0.2">
      <c r="A321" s="46" t="s">
        <v>69</v>
      </c>
      <c r="B321" s="46" t="s">
        <v>1</v>
      </c>
      <c r="C321" s="52">
        <v>28</v>
      </c>
      <c r="D321" s="53">
        <v>62363465</v>
      </c>
      <c r="E321" s="53">
        <v>3741808</v>
      </c>
      <c r="F321" s="54">
        <v>5.1803658870841832E-3</v>
      </c>
    </row>
    <row r="322" spans="1:6" x14ac:dyDescent="0.2">
      <c r="A322" s="46" t="s">
        <v>69</v>
      </c>
      <c r="B322" s="46" t="s">
        <v>42</v>
      </c>
      <c r="C322" s="52">
        <v>152</v>
      </c>
      <c r="D322" s="53">
        <v>38079893</v>
      </c>
      <c r="E322" s="53">
        <v>2284794</v>
      </c>
      <c r="F322" s="54">
        <v>3.1631951443298586E-3</v>
      </c>
    </row>
    <row r="323" spans="1:6" x14ac:dyDescent="0.2">
      <c r="A323" s="46" t="s">
        <v>69</v>
      </c>
      <c r="B323" s="46" t="s">
        <v>3</v>
      </c>
      <c r="C323" s="52">
        <v>53</v>
      </c>
      <c r="D323" s="53">
        <v>15128099</v>
      </c>
      <c r="E323" s="53">
        <v>907686</v>
      </c>
      <c r="F323" s="54">
        <v>1.256650686134589E-3</v>
      </c>
    </row>
    <row r="324" spans="1:6" x14ac:dyDescent="0.2">
      <c r="A324" s="46" t="s">
        <v>69</v>
      </c>
      <c r="B324" s="46" t="s">
        <v>2</v>
      </c>
      <c r="C324" s="52">
        <v>22</v>
      </c>
      <c r="D324" s="53">
        <v>61001228</v>
      </c>
      <c r="E324" s="53">
        <v>3660074</v>
      </c>
      <c r="F324" s="54">
        <v>5.0672088182514329E-3</v>
      </c>
    </row>
    <row r="325" spans="1:6" x14ac:dyDescent="0.2">
      <c r="A325" s="46" t="s">
        <v>69</v>
      </c>
      <c r="B325" s="46" t="s">
        <v>6</v>
      </c>
      <c r="C325" s="52">
        <v>41</v>
      </c>
      <c r="D325" s="53">
        <v>18059346</v>
      </c>
      <c r="E325" s="53">
        <v>1083561</v>
      </c>
      <c r="F325" s="54">
        <v>1.5001417606073921E-3</v>
      </c>
    </row>
    <row r="326" spans="1:6" x14ac:dyDescent="0.2">
      <c r="A326" s="46" t="s">
        <v>69</v>
      </c>
      <c r="B326" s="46" t="s">
        <v>10</v>
      </c>
      <c r="C326" s="52">
        <v>336</v>
      </c>
      <c r="D326" s="53">
        <v>41554357</v>
      </c>
      <c r="E326" s="53">
        <v>2493261</v>
      </c>
      <c r="F326" s="54">
        <v>3.4518083856780995E-3</v>
      </c>
    </row>
    <row r="327" spans="1:6" x14ac:dyDescent="0.2">
      <c r="A327" s="46" t="s">
        <v>69</v>
      </c>
      <c r="B327" s="46" t="s">
        <v>4</v>
      </c>
      <c r="C327" s="52">
        <v>38</v>
      </c>
      <c r="D327" s="53">
        <v>10174719</v>
      </c>
      <c r="E327" s="53">
        <v>610483</v>
      </c>
      <c r="F327" s="54">
        <v>8.4518641999931944E-4</v>
      </c>
    </row>
    <row r="328" spans="1:6" x14ac:dyDescent="0.2">
      <c r="A328" s="46" t="s">
        <v>69</v>
      </c>
      <c r="B328" s="46" t="s">
        <v>43</v>
      </c>
      <c r="C328" s="52">
        <v>893</v>
      </c>
      <c r="D328" s="53">
        <v>40579697</v>
      </c>
      <c r="E328" s="53">
        <v>2360033</v>
      </c>
      <c r="F328" s="54">
        <v>3.2673601760413542E-3</v>
      </c>
    </row>
    <row r="329" spans="1:6" x14ac:dyDescent="0.2">
      <c r="A329" s="46" t="s">
        <v>69</v>
      </c>
      <c r="B329" s="46" t="s">
        <v>8</v>
      </c>
      <c r="C329" s="52">
        <v>463</v>
      </c>
      <c r="D329" s="53">
        <v>48535804</v>
      </c>
      <c r="E329" s="53">
        <v>2912148</v>
      </c>
      <c r="F329" s="54">
        <v>4.031738709559772E-3</v>
      </c>
    </row>
    <row r="330" spans="1:6" x14ac:dyDescent="0.2">
      <c r="A330" s="46" t="s">
        <v>69</v>
      </c>
      <c r="B330" s="46" t="s">
        <v>44</v>
      </c>
      <c r="C330" s="52">
        <v>71</v>
      </c>
      <c r="D330" s="53">
        <v>14953933</v>
      </c>
      <c r="E330" s="53">
        <v>897236</v>
      </c>
      <c r="F330" s="54">
        <v>1.2421831283336462E-3</v>
      </c>
    </row>
    <row r="331" spans="1:6" x14ac:dyDescent="0.2">
      <c r="A331" s="46" t="s">
        <v>69</v>
      </c>
      <c r="B331" s="46" t="s">
        <v>25</v>
      </c>
      <c r="C331" s="52">
        <v>54</v>
      </c>
      <c r="D331" s="53">
        <v>22200152</v>
      </c>
      <c r="E331" s="53">
        <v>1332009</v>
      </c>
      <c r="F331" s="54">
        <v>1.8441069089833353E-3</v>
      </c>
    </row>
    <row r="332" spans="1:6" x14ac:dyDescent="0.2">
      <c r="A332" s="46" t="s">
        <v>69</v>
      </c>
      <c r="B332" s="46" t="s">
        <v>45</v>
      </c>
      <c r="C332" s="52">
        <v>2242</v>
      </c>
      <c r="D332" s="53">
        <v>431485493</v>
      </c>
      <c r="E332" s="53">
        <v>25814381</v>
      </c>
      <c r="F332" s="54">
        <v>3.5738856384024541E-2</v>
      </c>
    </row>
    <row r="333" spans="1:6" x14ac:dyDescent="0.2">
      <c r="A333" s="46" t="s">
        <v>70</v>
      </c>
      <c r="B333" s="46" t="s">
        <v>5</v>
      </c>
      <c r="C333" s="52">
        <v>5</v>
      </c>
      <c r="D333" s="53">
        <v>549943</v>
      </c>
      <c r="E333" s="53">
        <v>32997</v>
      </c>
      <c r="F333" s="54">
        <v>4.5682871268679952E-5</v>
      </c>
    </row>
    <row r="334" spans="1:6" x14ac:dyDescent="0.2">
      <c r="A334" s="46" t="s">
        <v>70</v>
      </c>
      <c r="B334" s="46" t="s">
        <v>1</v>
      </c>
      <c r="C334" s="52">
        <v>10</v>
      </c>
      <c r="D334" s="53">
        <v>6993555</v>
      </c>
      <c r="E334" s="53">
        <v>419613</v>
      </c>
      <c r="F334" s="54">
        <v>5.8093543842363256E-4</v>
      </c>
    </row>
    <row r="335" spans="1:6" x14ac:dyDescent="0.2">
      <c r="A335" s="46" t="s">
        <v>70</v>
      </c>
      <c r="B335" s="46" t="s">
        <v>42</v>
      </c>
      <c r="C335" s="52" t="s">
        <v>41</v>
      </c>
      <c r="D335" s="53" t="s">
        <v>41</v>
      </c>
      <c r="E335" s="53" t="s">
        <v>41</v>
      </c>
      <c r="F335" s="54" t="s">
        <v>41</v>
      </c>
    </row>
    <row r="336" spans="1:6" x14ac:dyDescent="0.2">
      <c r="A336" s="46" t="s">
        <v>70</v>
      </c>
      <c r="B336" s="46" t="s">
        <v>3</v>
      </c>
      <c r="C336" s="52">
        <v>15</v>
      </c>
      <c r="D336" s="53">
        <v>1714259</v>
      </c>
      <c r="E336" s="53">
        <v>102856</v>
      </c>
      <c r="F336" s="54">
        <v>1.4239953350945073E-4</v>
      </c>
    </row>
    <row r="337" spans="1:6" x14ac:dyDescent="0.2">
      <c r="A337" s="46" t="s">
        <v>70</v>
      </c>
      <c r="B337" s="46" t="s">
        <v>2</v>
      </c>
      <c r="C337" s="52" t="s">
        <v>41</v>
      </c>
      <c r="D337" s="53" t="s">
        <v>41</v>
      </c>
      <c r="E337" s="53" t="s">
        <v>41</v>
      </c>
      <c r="F337" s="54" t="s">
        <v>41</v>
      </c>
    </row>
    <row r="338" spans="1:6" x14ac:dyDescent="0.2">
      <c r="A338" s="46" t="s">
        <v>70</v>
      </c>
      <c r="B338" s="46" t="s">
        <v>6</v>
      </c>
      <c r="C338" s="52">
        <v>11</v>
      </c>
      <c r="D338" s="53">
        <v>1122865</v>
      </c>
      <c r="E338" s="53">
        <v>67372</v>
      </c>
      <c r="F338" s="54">
        <v>9.3273521929675599E-5</v>
      </c>
    </row>
    <row r="339" spans="1:6" x14ac:dyDescent="0.2">
      <c r="A339" s="46" t="s">
        <v>70</v>
      </c>
      <c r="B339" s="46" t="s">
        <v>10</v>
      </c>
      <c r="C339" s="52">
        <v>85</v>
      </c>
      <c r="D339" s="53">
        <v>6718587</v>
      </c>
      <c r="E339" s="53">
        <v>403115</v>
      </c>
      <c r="F339" s="54">
        <v>5.5809469501693851E-4</v>
      </c>
    </row>
    <row r="340" spans="1:6" x14ac:dyDescent="0.2">
      <c r="A340" s="46" t="s">
        <v>70</v>
      </c>
      <c r="B340" s="46" t="s">
        <v>4</v>
      </c>
      <c r="C340" s="52">
        <v>13</v>
      </c>
      <c r="D340" s="53">
        <v>1136216</v>
      </c>
      <c r="E340" s="53">
        <v>68173</v>
      </c>
      <c r="F340" s="54">
        <v>9.4382470618532553E-5</v>
      </c>
    </row>
    <row r="341" spans="1:6" x14ac:dyDescent="0.2">
      <c r="A341" s="46" t="s">
        <v>70</v>
      </c>
      <c r="B341" s="46" t="s">
        <v>43</v>
      </c>
      <c r="C341" s="52">
        <v>111</v>
      </c>
      <c r="D341" s="53">
        <v>2026687</v>
      </c>
      <c r="E341" s="53">
        <v>118981</v>
      </c>
      <c r="F341" s="54">
        <v>1.6472387509224503E-4</v>
      </c>
    </row>
    <row r="342" spans="1:6" x14ac:dyDescent="0.2">
      <c r="A342" s="46" t="s">
        <v>70</v>
      </c>
      <c r="B342" s="46" t="s">
        <v>8</v>
      </c>
      <c r="C342" s="52">
        <v>113</v>
      </c>
      <c r="D342" s="53">
        <v>3399660</v>
      </c>
      <c r="E342" s="53">
        <v>204756</v>
      </c>
      <c r="F342" s="54">
        <v>2.8347552775979126E-4</v>
      </c>
    </row>
    <row r="343" spans="1:6" x14ac:dyDescent="0.2">
      <c r="A343" s="46" t="s">
        <v>70</v>
      </c>
      <c r="B343" s="46" t="s">
        <v>44</v>
      </c>
      <c r="C343" s="52">
        <v>13</v>
      </c>
      <c r="D343" s="53">
        <v>1724684</v>
      </c>
      <c r="E343" s="53">
        <v>103481</v>
      </c>
      <c r="F343" s="54">
        <v>1.4326481806692338E-4</v>
      </c>
    </row>
    <row r="344" spans="1:6" x14ac:dyDescent="0.2">
      <c r="A344" s="46" t="s">
        <v>70</v>
      </c>
      <c r="B344" s="46" t="s">
        <v>25</v>
      </c>
      <c r="C344" s="52">
        <v>13</v>
      </c>
      <c r="D344" s="53">
        <v>7132513</v>
      </c>
      <c r="E344" s="53">
        <v>427951</v>
      </c>
      <c r="F344" s="54">
        <v>5.924790266479636E-4</v>
      </c>
    </row>
    <row r="345" spans="1:6" x14ac:dyDescent="0.2">
      <c r="A345" s="46" t="s">
        <v>70</v>
      </c>
      <c r="B345" s="46" t="s">
        <v>45</v>
      </c>
      <c r="C345" s="52">
        <v>406</v>
      </c>
      <c r="D345" s="53">
        <v>32895109</v>
      </c>
      <c r="E345" s="53">
        <v>1971863</v>
      </c>
      <c r="F345" s="54">
        <v>2.7299561653627014E-3</v>
      </c>
    </row>
    <row r="346" spans="1:6" x14ac:dyDescent="0.2">
      <c r="A346" s="46" t="s">
        <v>71</v>
      </c>
      <c r="B346" s="46" t="s">
        <v>5</v>
      </c>
      <c r="C346" s="52" t="s">
        <v>41</v>
      </c>
      <c r="D346" s="53" t="s">
        <v>41</v>
      </c>
      <c r="E346" s="53" t="s">
        <v>41</v>
      </c>
      <c r="F346" s="54" t="s">
        <v>41</v>
      </c>
    </row>
    <row r="347" spans="1:6" x14ac:dyDescent="0.2">
      <c r="A347" s="46" t="s">
        <v>71</v>
      </c>
      <c r="B347" s="46" t="s">
        <v>1</v>
      </c>
      <c r="C347" s="52">
        <v>6</v>
      </c>
      <c r="D347" s="53">
        <v>1224426</v>
      </c>
      <c r="E347" s="53">
        <v>73466</v>
      </c>
      <c r="F347" s="54">
        <v>1.0171039247885691E-4</v>
      </c>
    </row>
    <row r="348" spans="1:6" x14ac:dyDescent="0.2">
      <c r="A348" s="46" t="s">
        <v>71</v>
      </c>
      <c r="B348" s="46" t="s">
        <v>42</v>
      </c>
      <c r="C348" s="52">
        <v>15</v>
      </c>
      <c r="D348" s="53">
        <v>614630</v>
      </c>
      <c r="E348" s="53">
        <v>36874</v>
      </c>
      <c r="F348" s="54">
        <v>5.1050404435594289E-5</v>
      </c>
    </row>
    <row r="349" spans="1:6" x14ac:dyDescent="0.2">
      <c r="A349" s="46" t="s">
        <v>71</v>
      </c>
      <c r="B349" s="46" t="s">
        <v>3</v>
      </c>
      <c r="C349" s="52">
        <v>5</v>
      </c>
      <c r="D349" s="53">
        <v>514660</v>
      </c>
      <c r="E349" s="53">
        <v>30880</v>
      </c>
      <c r="F349" s="54">
        <v>4.2751979415608604E-5</v>
      </c>
    </row>
    <row r="350" spans="1:6" x14ac:dyDescent="0.2">
      <c r="A350" s="46" t="s">
        <v>71</v>
      </c>
      <c r="B350" s="46" t="s">
        <v>2</v>
      </c>
      <c r="C350" s="52" t="s">
        <v>41</v>
      </c>
      <c r="D350" s="53" t="s">
        <v>41</v>
      </c>
      <c r="E350" s="53" t="s">
        <v>41</v>
      </c>
      <c r="F350" s="54" t="s">
        <v>41</v>
      </c>
    </row>
    <row r="351" spans="1:6" x14ac:dyDescent="0.2">
      <c r="A351" s="46" t="s">
        <v>71</v>
      </c>
      <c r="B351" s="46" t="s">
        <v>6</v>
      </c>
      <c r="C351" s="52">
        <v>9</v>
      </c>
      <c r="D351" s="53">
        <v>1695456</v>
      </c>
      <c r="E351" s="53">
        <v>101727</v>
      </c>
      <c r="F351" s="54">
        <v>1.4083648348483212E-4</v>
      </c>
    </row>
    <row r="352" spans="1:6" x14ac:dyDescent="0.2">
      <c r="A352" s="46" t="s">
        <v>71</v>
      </c>
      <c r="B352" s="46" t="s">
        <v>10</v>
      </c>
      <c r="C352" s="52">
        <v>58</v>
      </c>
      <c r="D352" s="53">
        <v>4852647</v>
      </c>
      <c r="E352" s="53">
        <v>291159</v>
      </c>
      <c r="F352" s="54">
        <v>4.0309661835068601E-4</v>
      </c>
    </row>
    <row r="353" spans="1:6" x14ac:dyDescent="0.2">
      <c r="A353" s="46" t="s">
        <v>71</v>
      </c>
      <c r="B353" s="46" t="s">
        <v>4</v>
      </c>
      <c r="C353" s="52" t="s">
        <v>41</v>
      </c>
      <c r="D353" s="53" t="s">
        <v>41</v>
      </c>
      <c r="E353" s="53" t="s">
        <v>41</v>
      </c>
      <c r="F353" s="54" t="s">
        <v>41</v>
      </c>
    </row>
    <row r="354" spans="1:6" x14ac:dyDescent="0.2">
      <c r="A354" s="46" t="s">
        <v>71</v>
      </c>
      <c r="B354" s="46" t="s">
        <v>43</v>
      </c>
      <c r="C354" s="52">
        <v>90</v>
      </c>
      <c r="D354" s="53">
        <v>1947731</v>
      </c>
      <c r="E354" s="53">
        <v>113835</v>
      </c>
      <c r="F354" s="54">
        <v>1.5759946815983825E-4</v>
      </c>
    </row>
    <row r="355" spans="1:6" x14ac:dyDescent="0.2">
      <c r="A355" s="46" t="s">
        <v>71</v>
      </c>
      <c r="B355" s="46" t="s">
        <v>8</v>
      </c>
      <c r="C355" s="52">
        <v>66</v>
      </c>
      <c r="D355" s="53">
        <v>725976</v>
      </c>
      <c r="E355" s="53">
        <v>45080</v>
      </c>
      <c r="F355" s="54">
        <v>6.2411244561387169E-5</v>
      </c>
    </row>
    <row r="356" spans="1:6" x14ac:dyDescent="0.2">
      <c r="A356" s="46" t="s">
        <v>71</v>
      </c>
      <c r="B356" s="46" t="s">
        <v>44</v>
      </c>
      <c r="C356" s="52">
        <v>19</v>
      </c>
      <c r="D356" s="53">
        <v>851196</v>
      </c>
      <c r="E356" s="53">
        <v>51072</v>
      </c>
      <c r="F356" s="54">
        <v>7.0706900670788937E-5</v>
      </c>
    </row>
    <row r="357" spans="1:6" x14ac:dyDescent="0.2">
      <c r="A357" s="46" t="s">
        <v>71</v>
      </c>
      <c r="B357" s="46" t="s">
        <v>25</v>
      </c>
      <c r="C357" s="52">
        <v>11</v>
      </c>
      <c r="D357" s="53">
        <v>1115597</v>
      </c>
      <c r="E357" s="53">
        <v>66936</v>
      </c>
      <c r="F357" s="54">
        <v>9.2669899422382685E-5</v>
      </c>
    </row>
    <row r="358" spans="1:6" x14ac:dyDescent="0.2">
      <c r="A358" s="46" t="s">
        <v>71</v>
      </c>
      <c r="B358" s="46" t="s">
        <v>45</v>
      </c>
      <c r="C358" s="52">
        <v>288</v>
      </c>
      <c r="D358" s="53">
        <v>16335005</v>
      </c>
      <c r="E358" s="53">
        <v>978588</v>
      </c>
      <c r="F358" s="54">
        <v>1.3548113352448701E-3</v>
      </c>
    </row>
    <row r="359" spans="1:6" x14ac:dyDescent="0.2">
      <c r="A359" s="46" t="s">
        <v>72</v>
      </c>
      <c r="B359" s="46" t="s">
        <v>5</v>
      </c>
      <c r="C359" s="52" t="s">
        <v>41</v>
      </c>
      <c r="D359" s="53" t="s">
        <v>41</v>
      </c>
      <c r="E359" s="53" t="s">
        <v>41</v>
      </c>
      <c r="F359" s="54" t="s">
        <v>41</v>
      </c>
    </row>
    <row r="360" spans="1:6" x14ac:dyDescent="0.2">
      <c r="A360" s="46" t="s">
        <v>72</v>
      </c>
      <c r="B360" s="46" t="s">
        <v>1</v>
      </c>
      <c r="C360" s="52">
        <v>14</v>
      </c>
      <c r="D360" s="53">
        <v>4595290</v>
      </c>
      <c r="E360" s="53">
        <v>275717</v>
      </c>
      <c r="F360" s="54">
        <v>3.8171785973229784E-4</v>
      </c>
    </row>
    <row r="361" spans="1:6" x14ac:dyDescent="0.2">
      <c r="A361" s="46" t="s">
        <v>72</v>
      </c>
      <c r="B361" s="46" t="s">
        <v>42</v>
      </c>
      <c r="C361" s="52">
        <v>39</v>
      </c>
      <c r="D361" s="53">
        <v>3175757</v>
      </c>
      <c r="E361" s="53">
        <v>190545</v>
      </c>
      <c r="F361" s="54">
        <v>2.6380103360580117E-4</v>
      </c>
    </row>
    <row r="362" spans="1:6" x14ac:dyDescent="0.2">
      <c r="A362" s="46" t="s">
        <v>72</v>
      </c>
      <c r="B362" s="46" t="s">
        <v>3</v>
      </c>
      <c r="C362" s="52">
        <v>17</v>
      </c>
      <c r="D362" s="53">
        <v>2860043</v>
      </c>
      <c r="E362" s="53">
        <v>171603</v>
      </c>
      <c r="F362" s="54">
        <v>2.3757668146556616E-4</v>
      </c>
    </row>
    <row r="363" spans="1:6" x14ac:dyDescent="0.2">
      <c r="A363" s="46" t="s">
        <v>72</v>
      </c>
      <c r="B363" s="46" t="s">
        <v>2</v>
      </c>
      <c r="C363" s="52" t="s">
        <v>41</v>
      </c>
      <c r="D363" s="53" t="s">
        <v>41</v>
      </c>
      <c r="E363" s="53" t="s">
        <v>41</v>
      </c>
      <c r="F363" s="54" t="s">
        <v>41</v>
      </c>
    </row>
    <row r="364" spans="1:6" x14ac:dyDescent="0.2">
      <c r="A364" s="46" t="s">
        <v>72</v>
      </c>
      <c r="B364" s="46" t="s">
        <v>6</v>
      </c>
      <c r="C364" s="52">
        <v>10</v>
      </c>
      <c r="D364" s="53">
        <v>1636857</v>
      </c>
      <c r="E364" s="53">
        <v>98211</v>
      </c>
      <c r="F364" s="54">
        <v>1.35968738678314E-4</v>
      </c>
    </row>
    <row r="365" spans="1:6" x14ac:dyDescent="0.2">
      <c r="A365" s="46" t="s">
        <v>72</v>
      </c>
      <c r="B365" s="46" t="s">
        <v>10</v>
      </c>
      <c r="C365" s="52">
        <v>133</v>
      </c>
      <c r="D365" s="53">
        <v>5008285</v>
      </c>
      <c r="E365" s="53">
        <v>311190</v>
      </c>
      <c r="F365" s="54">
        <v>4.3082864230386143E-4</v>
      </c>
    </row>
    <row r="366" spans="1:6" x14ac:dyDescent="0.2">
      <c r="A366" s="46" t="s">
        <v>72</v>
      </c>
      <c r="B366" s="46" t="s">
        <v>4</v>
      </c>
      <c r="C366" s="52">
        <v>21</v>
      </c>
      <c r="D366" s="53">
        <v>1875895</v>
      </c>
      <c r="E366" s="53">
        <v>112554</v>
      </c>
      <c r="F366" s="54">
        <v>1.5582598093084231E-4</v>
      </c>
    </row>
    <row r="367" spans="1:6" x14ac:dyDescent="0.2">
      <c r="A367" s="46" t="s">
        <v>72</v>
      </c>
      <c r="B367" s="46" t="s">
        <v>43</v>
      </c>
      <c r="C367" s="52">
        <v>300</v>
      </c>
      <c r="D367" s="53">
        <v>5909169</v>
      </c>
      <c r="E367" s="53">
        <v>350367</v>
      </c>
      <c r="F367" s="54">
        <v>4.8506744727683091E-4</v>
      </c>
    </row>
    <row r="368" spans="1:6" x14ac:dyDescent="0.2">
      <c r="A368" s="46" t="s">
        <v>72</v>
      </c>
      <c r="B368" s="46" t="s">
        <v>8</v>
      </c>
      <c r="C368" s="52">
        <v>106</v>
      </c>
      <c r="D368" s="53">
        <v>4249081</v>
      </c>
      <c r="E368" s="53">
        <v>254945</v>
      </c>
      <c r="F368" s="54">
        <v>3.5295995440778286E-4</v>
      </c>
    </row>
    <row r="369" spans="1:6" x14ac:dyDescent="0.2">
      <c r="A369" s="46" t="s">
        <v>72</v>
      </c>
      <c r="B369" s="46" t="s">
        <v>44</v>
      </c>
      <c r="C369" s="52">
        <v>34</v>
      </c>
      <c r="D369" s="53">
        <v>545662</v>
      </c>
      <c r="E369" s="53">
        <v>32740</v>
      </c>
      <c r="F369" s="54">
        <v>4.5327066258647205E-5</v>
      </c>
    </row>
    <row r="370" spans="1:6" x14ac:dyDescent="0.2">
      <c r="A370" s="46" t="s">
        <v>72</v>
      </c>
      <c r="B370" s="46" t="s">
        <v>25</v>
      </c>
      <c r="C370" s="52">
        <v>41</v>
      </c>
      <c r="D370" s="53">
        <v>7353583</v>
      </c>
      <c r="E370" s="53">
        <v>441215</v>
      </c>
      <c r="F370" s="54">
        <v>6.1084244164047116E-4</v>
      </c>
    </row>
    <row r="371" spans="1:6" x14ac:dyDescent="0.2">
      <c r="A371" s="46" t="s">
        <v>72</v>
      </c>
      <c r="B371" s="46" t="s">
        <v>45</v>
      </c>
      <c r="C371" s="52">
        <v>726</v>
      </c>
      <c r="D371" s="53">
        <v>43446203</v>
      </c>
      <c r="E371" s="53">
        <v>2613283</v>
      </c>
      <c r="F371" s="54">
        <v>3.6179734787292711E-3</v>
      </c>
    </row>
    <row r="372" spans="1:6" x14ac:dyDescent="0.2">
      <c r="A372" s="46" t="s">
        <v>73</v>
      </c>
      <c r="B372" s="46" t="s">
        <v>5</v>
      </c>
      <c r="C372" s="52">
        <v>31</v>
      </c>
      <c r="D372" s="53">
        <v>7313927</v>
      </c>
      <c r="E372" s="53">
        <v>438836</v>
      </c>
      <c r="F372" s="54">
        <v>6.075488225009073E-4</v>
      </c>
    </row>
    <row r="373" spans="1:6" x14ac:dyDescent="0.2">
      <c r="A373" s="46" t="s">
        <v>73</v>
      </c>
      <c r="B373" s="46" t="s">
        <v>1</v>
      </c>
      <c r="C373" s="52">
        <v>20</v>
      </c>
      <c r="D373" s="53">
        <v>27067876</v>
      </c>
      <c r="E373" s="53">
        <v>1624073</v>
      </c>
      <c r="F373" s="54">
        <v>2.2484564593732419E-3</v>
      </c>
    </row>
    <row r="374" spans="1:6" x14ac:dyDescent="0.2">
      <c r="A374" s="46" t="s">
        <v>73</v>
      </c>
      <c r="B374" s="46" t="s">
        <v>42</v>
      </c>
      <c r="C374" s="52">
        <v>112</v>
      </c>
      <c r="D374" s="53">
        <v>18545485</v>
      </c>
      <c r="E374" s="53">
        <v>1112729</v>
      </c>
      <c r="F374" s="54">
        <v>1.5405235525631717E-3</v>
      </c>
    </row>
    <row r="375" spans="1:6" x14ac:dyDescent="0.2">
      <c r="A375" s="46" t="s">
        <v>73</v>
      </c>
      <c r="B375" s="46" t="s">
        <v>3</v>
      </c>
      <c r="C375" s="52">
        <v>27</v>
      </c>
      <c r="D375" s="53">
        <v>4219777</v>
      </c>
      <c r="E375" s="53">
        <v>253187</v>
      </c>
      <c r="F375" s="54">
        <v>3.5052608200452382E-4</v>
      </c>
    </row>
    <row r="376" spans="1:6" x14ac:dyDescent="0.2">
      <c r="A376" s="46" t="s">
        <v>73</v>
      </c>
      <c r="B376" s="46" t="s">
        <v>2</v>
      </c>
      <c r="C376" s="52">
        <v>9</v>
      </c>
      <c r="D376" s="53">
        <v>23763454</v>
      </c>
      <c r="E376" s="53">
        <v>1425807</v>
      </c>
      <c r="F376" s="54">
        <v>1.9739660464582467E-3</v>
      </c>
    </row>
    <row r="377" spans="1:6" x14ac:dyDescent="0.2">
      <c r="A377" s="46" t="s">
        <v>73</v>
      </c>
      <c r="B377" s="46" t="s">
        <v>6</v>
      </c>
      <c r="C377" s="52">
        <v>30</v>
      </c>
      <c r="D377" s="53">
        <v>3743002</v>
      </c>
      <c r="E377" s="53">
        <v>224580</v>
      </c>
      <c r="F377" s="54">
        <v>3.1092096946753171E-4</v>
      </c>
    </row>
    <row r="378" spans="1:6" x14ac:dyDescent="0.2">
      <c r="A378" s="46" t="s">
        <v>73</v>
      </c>
      <c r="B378" s="46" t="s">
        <v>10</v>
      </c>
      <c r="C378" s="52">
        <v>202</v>
      </c>
      <c r="D378" s="53">
        <v>14127071</v>
      </c>
      <c r="E378" s="53">
        <v>847624</v>
      </c>
      <c r="F378" s="54">
        <v>1.1734975323891136E-3</v>
      </c>
    </row>
    <row r="379" spans="1:6" x14ac:dyDescent="0.2">
      <c r="A379" s="46" t="s">
        <v>73</v>
      </c>
      <c r="B379" s="46" t="s">
        <v>4</v>
      </c>
      <c r="C379" s="52">
        <v>26</v>
      </c>
      <c r="D379" s="53">
        <v>8521993</v>
      </c>
      <c r="E379" s="53">
        <v>511320</v>
      </c>
      <c r="F379" s="54">
        <v>7.0789967988306316E-4</v>
      </c>
    </row>
    <row r="380" spans="1:6" x14ac:dyDescent="0.2">
      <c r="A380" s="46" t="s">
        <v>73</v>
      </c>
      <c r="B380" s="46" t="s">
        <v>43</v>
      </c>
      <c r="C380" s="52">
        <v>492</v>
      </c>
      <c r="D380" s="53">
        <v>28343983</v>
      </c>
      <c r="E380" s="53">
        <v>1632684</v>
      </c>
      <c r="F380" s="54">
        <v>2.2603780038922771E-3</v>
      </c>
    </row>
    <row r="381" spans="1:6" x14ac:dyDescent="0.2">
      <c r="A381" s="46" t="s">
        <v>73</v>
      </c>
      <c r="B381" s="46" t="s">
        <v>8</v>
      </c>
      <c r="C381" s="52">
        <v>256</v>
      </c>
      <c r="D381" s="53">
        <v>15685159</v>
      </c>
      <c r="E381" s="53">
        <v>941034</v>
      </c>
      <c r="F381" s="54">
        <v>1.3028195012107456E-3</v>
      </c>
    </row>
    <row r="382" spans="1:6" x14ac:dyDescent="0.2">
      <c r="A382" s="46" t="s">
        <v>73</v>
      </c>
      <c r="B382" s="46" t="s">
        <v>44</v>
      </c>
      <c r="C382" s="52">
        <v>41</v>
      </c>
      <c r="D382" s="53">
        <v>4065395</v>
      </c>
      <c r="E382" s="53">
        <v>243924</v>
      </c>
      <c r="F382" s="54">
        <v>3.3770187263513319E-4</v>
      </c>
    </row>
    <row r="383" spans="1:6" x14ac:dyDescent="0.2">
      <c r="A383" s="46" t="s">
        <v>73</v>
      </c>
      <c r="B383" s="46" t="s">
        <v>25</v>
      </c>
      <c r="C383" s="52">
        <v>50</v>
      </c>
      <c r="D383" s="53">
        <v>8702789</v>
      </c>
      <c r="E383" s="53">
        <v>522167</v>
      </c>
      <c r="F383" s="54">
        <v>7.2291686643491241E-4</v>
      </c>
    </row>
    <row r="384" spans="1:6" x14ac:dyDescent="0.2">
      <c r="A384" s="46" t="s">
        <v>73</v>
      </c>
      <c r="B384" s="46" t="s">
        <v>45</v>
      </c>
      <c r="C384" s="52">
        <v>1296</v>
      </c>
      <c r="D384" s="53">
        <v>164099910</v>
      </c>
      <c r="E384" s="53">
        <v>9777964</v>
      </c>
      <c r="F384" s="54">
        <v>1.3537154004357576E-2</v>
      </c>
    </row>
    <row r="385" spans="1:6" x14ac:dyDescent="0.2">
      <c r="A385" s="46" t="s">
        <v>74</v>
      </c>
      <c r="B385" s="46" t="s">
        <v>5</v>
      </c>
      <c r="C385" s="52" t="s">
        <v>41</v>
      </c>
      <c r="D385" s="53" t="s">
        <v>41</v>
      </c>
      <c r="E385" s="53" t="s">
        <v>41</v>
      </c>
      <c r="F385" s="54" t="s">
        <v>41</v>
      </c>
    </row>
    <row r="386" spans="1:6" x14ac:dyDescent="0.2">
      <c r="A386" s="46" t="s">
        <v>74</v>
      </c>
      <c r="B386" s="46" t="s">
        <v>1</v>
      </c>
      <c r="C386" s="52">
        <v>11</v>
      </c>
      <c r="D386" s="53">
        <v>1873453</v>
      </c>
      <c r="E386" s="53">
        <v>112407</v>
      </c>
      <c r="F386" s="54">
        <v>1.5562246600292473E-4</v>
      </c>
    </row>
    <row r="387" spans="1:6" x14ac:dyDescent="0.2">
      <c r="A387" s="46" t="s">
        <v>74</v>
      </c>
      <c r="B387" s="46" t="s">
        <v>42</v>
      </c>
      <c r="C387" s="52">
        <v>77</v>
      </c>
      <c r="D387" s="53">
        <v>7062299</v>
      </c>
      <c r="E387" s="53">
        <v>423738</v>
      </c>
      <c r="F387" s="54">
        <v>5.8664631650295201E-4</v>
      </c>
    </row>
    <row r="388" spans="1:6" x14ac:dyDescent="0.2">
      <c r="A388" s="46" t="s">
        <v>74</v>
      </c>
      <c r="B388" s="46" t="s">
        <v>3</v>
      </c>
      <c r="C388" s="52">
        <v>33</v>
      </c>
      <c r="D388" s="53">
        <v>5974440</v>
      </c>
      <c r="E388" s="53">
        <v>358466</v>
      </c>
      <c r="F388" s="54">
        <v>4.9628015068638447E-4</v>
      </c>
    </row>
    <row r="389" spans="1:6" x14ac:dyDescent="0.2">
      <c r="A389" s="46" t="s">
        <v>74</v>
      </c>
      <c r="B389" s="46" t="s">
        <v>2</v>
      </c>
      <c r="C389" s="52" t="s">
        <v>41</v>
      </c>
      <c r="D389" s="53" t="s">
        <v>41</v>
      </c>
      <c r="E389" s="53" t="s">
        <v>41</v>
      </c>
      <c r="F389" s="54" t="s">
        <v>41</v>
      </c>
    </row>
    <row r="390" spans="1:6" x14ac:dyDescent="0.2">
      <c r="A390" s="46" t="s">
        <v>74</v>
      </c>
      <c r="B390" s="46" t="s">
        <v>6</v>
      </c>
      <c r="C390" s="52">
        <v>16</v>
      </c>
      <c r="D390" s="53">
        <v>3066379</v>
      </c>
      <c r="E390" s="53">
        <v>183983</v>
      </c>
      <c r="F390" s="54">
        <v>2.5471623797998434E-4</v>
      </c>
    </row>
    <row r="391" spans="1:6" x14ac:dyDescent="0.2">
      <c r="A391" s="46" t="s">
        <v>74</v>
      </c>
      <c r="B391" s="46" t="s">
        <v>10</v>
      </c>
      <c r="C391" s="52">
        <v>179</v>
      </c>
      <c r="D391" s="53">
        <v>9264714</v>
      </c>
      <c r="E391" s="53">
        <v>562784</v>
      </c>
      <c r="F391" s="54">
        <v>7.7914928702829895E-4</v>
      </c>
    </row>
    <row r="392" spans="1:6" x14ac:dyDescent="0.2">
      <c r="A392" s="46" t="s">
        <v>74</v>
      </c>
      <c r="B392" s="46" t="s">
        <v>4</v>
      </c>
      <c r="C392" s="52">
        <v>21</v>
      </c>
      <c r="D392" s="53">
        <v>9860886</v>
      </c>
      <c r="E392" s="53">
        <v>591653</v>
      </c>
      <c r="F392" s="54">
        <v>8.1911712685178359E-4</v>
      </c>
    </row>
    <row r="393" spans="1:6" x14ac:dyDescent="0.2">
      <c r="A393" s="46" t="s">
        <v>74</v>
      </c>
      <c r="B393" s="46" t="s">
        <v>43</v>
      </c>
      <c r="C393" s="52">
        <v>438</v>
      </c>
      <c r="D393" s="53">
        <v>12169379</v>
      </c>
      <c r="E393" s="53">
        <v>711979</v>
      </c>
      <c r="F393" s="54">
        <v>9.857030943117098E-4</v>
      </c>
    </row>
    <row r="394" spans="1:6" x14ac:dyDescent="0.2">
      <c r="A394" s="46" t="s">
        <v>74</v>
      </c>
      <c r="B394" s="46" t="s">
        <v>8</v>
      </c>
      <c r="C394" s="52">
        <v>207</v>
      </c>
      <c r="D394" s="53">
        <v>6809399</v>
      </c>
      <c r="E394" s="53">
        <v>408564</v>
      </c>
      <c r="F394" s="54">
        <v>5.6563859190280805E-4</v>
      </c>
    </row>
    <row r="395" spans="1:6" x14ac:dyDescent="0.2">
      <c r="A395" s="46" t="s">
        <v>74</v>
      </c>
      <c r="B395" s="46" t="s">
        <v>44</v>
      </c>
      <c r="C395" s="52">
        <v>49</v>
      </c>
      <c r="D395" s="53">
        <v>4867564</v>
      </c>
      <c r="E395" s="53">
        <v>292054</v>
      </c>
      <c r="F395" s="54">
        <v>4.0433570583698686E-4</v>
      </c>
    </row>
    <row r="396" spans="1:6" x14ac:dyDescent="0.2">
      <c r="A396" s="46" t="s">
        <v>74</v>
      </c>
      <c r="B396" s="46" t="s">
        <v>25</v>
      </c>
      <c r="C396" s="52">
        <v>32</v>
      </c>
      <c r="D396" s="53">
        <v>7685671</v>
      </c>
      <c r="E396" s="53">
        <v>461140</v>
      </c>
      <c r="F396" s="54">
        <v>6.3842771333269912E-4</v>
      </c>
    </row>
    <row r="397" spans="1:6" x14ac:dyDescent="0.2">
      <c r="A397" s="46" t="s">
        <v>74</v>
      </c>
      <c r="B397" s="46" t="s">
        <v>45</v>
      </c>
      <c r="C397" s="52">
        <v>1087</v>
      </c>
      <c r="D397" s="53">
        <v>80274494</v>
      </c>
      <c r="E397" s="53">
        <v>4805187</v>
      </c>
      <c r="F397" s="54">
        <v>6.6525665709893152E-3</v>
      </c>
    </row>
    <row r="398" spans="1:6" x14ac:dyDescent="0.2">
      <c r="A398" s="46" t="s">
        <v>75</v>
      </c>
      <c r="B398" s="46" t="s">
        <v>5</v>
      </c>
      <c r="C398" s="52">
        <v>74</v>
      </c>
      <c r="D398" s="53">
        <v>18942033</v>
      </c>
      <c r="E398" s="53">
        <v>1136522</v>
      </c>
      <c r="F398" s="54">
        <v>1.5734638973246865E-3</v>
      </c>
    </row>
    <row r="399" spans="1:6" x14ac:dyDescent="0.2">
      <c r="A399" s="46" t="s">
        <v>75</v>
      </c>
      <c r="B399" s="46" t="s">
        <v>1</v>
      </c>
      <c r="C399" s="52">
        <v>37</v>
      </c>
      <c r="D399" s="53">
        <v>47552094</v>
      </c>
      <c r="E399" s="53">
        <v>2853126</v>
      </c>
      <c r="F399" s="54">
        <v>3.9500253893179306E-3</v>
      </c>
    </row>
    <row r="400" spans="1:6" x14ac:dyDescent="0.2">
      <c r="A400" s="46" t="s">
        <v>75</v>
      </c>
      <c r="B400" s="46" t="s">
        <v>42</v>
      </c>
      <c r="C400" s="52">
        <v>243</v>
      </c>
      <c r="D400" s="53">
        <v>40274504</v>
      </c>
      <c r="E400" s="53">
        <v>2415968</v>
      </c>
      <c r="F400" s="54">
        <v>3.3447996827969261E-3</v>
      </c>
    </row>
    <row r="401" spans="1:6" x14ac:dyDescent="0.2">
      <c r="A401" s="46" t="s">
        <v>75</v>
      </c>
      <c r="B401" s="46" t="s">
        <v>3</v>
      </c>
      <c r="C401" s="52">
        <v>80</v>
      </c>
      <c r="D401" s="53">
        <v>26317241</v>
      </c>
      <c r="E401" s="53">
        <v>1579034</v>
      </c>
      <c r="F401" s="54">
        <v>2.1861019774788251E-3</v>
      </c>
    </row>
    <row r="402" spans="1:6" x14ac:dyDescent="0.2">
      <c r="A402" s="46" t="s">
        <v>75</v>
      </c>
      <c r="B402" s="46" t="s">
        <v>2</v>
      </c>
      <c r="C402" s="52">
        <v>19</v>
      </c>
      <c r="D402" s="53">
        <v>28179882</v>
      </c>
      <c r="E402" s="53">
        <v>1690793</v>
      </c>
      <c r="F402" s="54">
        <v>2.3408273164525618E-3</v>
      </c>
    </row>
    <row r="403" spans="1:6" x14ac:dyDescent="0.2">
      <c r="A403" s="46" t="s">
        <v>75</v>
      </c>
      <c r="B403" s="46" t="s">
        <v>6</v>
      </c>
      <c r="C403" s="52">
        <v>72</v>
      </c>
      <c r="D403" s="53">
        <v>21190005</v>
      </c>
      <c r="E403" s="53">
        <v>1271400</v>
      </c>
      <c r="F403" s="54">
        <v>1.7601964581931597E-3</v>
      </c>
    </row>
    <row r="404" spans="1:6" x14ac:dyDescent="0.2">
      <c r="A404" s="46" t="s">
        <v>75</v>
      </c>
      <c r="B404" s="46" t="s">
        <v>10</v>
      </c>
      <c r="C404" s="52">
        <v>471</v>
      </c>
      <c r="D404" s="53">
        <v>42173390</v>
      </c>
      <c r="E404" s="53">
        <v>2530403</v>
      </c>
      <c r="F404" s="54">
        <v>3.5032298241319381E-3</v>
      </c>
    </row>
    <row r="405" spans="1:6" x14ac:dyDescent="0.2">
      <c r="A405" s="46" t="s">
        <v>75</v>
      </c>
      <c r="B405" s="46" t="s">
        <v>4</v>
      </c>
      <c r="C405" s="52">
        <v>77</v>
      </c>
      <c r="D405" s="53">
        <v>19313070</v>
      </c>
      <c r="E405" s="53">
        <v>1158784</v>
      </c>
      <c r="F405" s="54">
        <v>1.6042846410342163E-3</v>
      </c>
    </row>
    <row r="406" spans="1:6" x14ac:dyDescent="0.2">
      <c r="A406" s="46" t="s">
        <v>75</v>
      </c>
      <c r="B406" s="46" t="s">
        <v>43</v>
      </c>
      <c r="C406" s="52">
        <v>1248</v>
      </c>
      <c r="D406" s="53">
        <v>59093220</v>
      </c>
      <c r="E406" s="53">
        <v>3503207</v>
      </c>
      <c r="F406" s="54">
        <v>4.8500334699681331E-3</v>
      </c>
    </row>
    <row r="407" spans="1:6" x14ac:dyDescent="0.2">
      <c r="A407" s="46" t="s">
        <v>75</v>
      </c>
      <c r="B407" s="46" t="s">
        <v>8</v>
      </c>
      <c r="C407" s="52">
        <v>599</v>
      </c>
      <c r="D407" s="53">
        <v>48458201</v>
      </c>
      <c r="E407" s="53">
        <v>2906770</v>
      </c>
      <c r="F407" s="54">
        <v>4.0242931089996313E-3</v>
      </c>
    </row>
    <row r="408" spans="1:6" x14ac:dyDescent="0.2">
      <c r="A408" s="46" t="s">
        <v>75</v>
      </c>
      <c r="B408" s="46" t="s">
        <v>44</v>
      </c>
      <c r="C408" s="52">
        <v>98</v>
      </c>
      <c r="D408" s="53">
        <v>15636423</v>
      </c>
      <c r="E408" s="53">
        <v>938185</v>
      </c>
      <c r="F408" s="54">
        <v>1.2988751880839624E-3</v>
      </c>
    </row>
    <row r="409" spans="1:6" x14ac:dyDescent="0.2">
      <c r="A409" s="46" t="s">
        <v>75</v>
      </c>
      <c r="B409" s="46" t="s">
        <v>25</v>
      </c>
      <c r="C409" s="52">
        <v>126</v>
      </c>
      <c r="D409" s="53">
        <v>49568283</v>
      </c>
      <c r="E409" s="53">
        <v>2974097</v>
      </c>
      <c r="F409" s="54">
        <v>4.1175043304411685E-3</v>
      </c>
    </row>
    <row r="410" spans="1:6" x14ac:dyDescent="0.2">
      <c r="A410" s="46" t="s">
        <v>75</v>
      </c>
      <c r="B410" s="46" t="s">
        <v>45</v>
      </c>
      <c r="C410" s="52">
        <v>3144</v>
      </c>
      <c r="D410" s="53">
        <v>416698346</v>
      </c>
      <c r="E410" s="53">
        <v>24958291</v>
      </c>
      <c r="F410" s="54">
        <v>3.4553638053133724E-2</v>
      </c>
    </row>
    <row r="411" spans="1:6" x14ac:dyDescent="0.2">
      <c r="A411" s="46" t="s">
        <v>76</v>
      </c>
      <c r="B411" s="46" t="s">
        <v>5</v>
      </c>
      <c r="C411" s="52" t="s">
        <v>41</v>
      </c>
      <c r="D411" s="53" t="s">
        <v>41</v>
      </c>
      <c r="E411" s="53" t="s">
        <v>41</v>
      </c>
      <c r="F411" s="54" t="s">
        <v>41</v>
      </c>
    </row>
    <row r="412" spans="1:6" x14ac:dyDescent="0.2">
      <c r="A412" s="46" t="s">
        <v>76</v>
      </c>
      <c r="B412" s="46" t="s">
        <v>1</v>
      </c>
      <c r="C412" s="52">
        <v>14</v>
      </c>
      <c r="D412" s="53">
        <v>3114554</v>
      </c>
      <c r="E412" s="53">
        <v>186873</v>
      </c>
      <c r="F412" s="54">
        <v>2.5871731377373789E-4</v>
      </c>
    </row>
    <row r="413" spans="1:6" x14ac:dyDescent="0.2">
      <c r="A413" s="46" t="s">
        <v>76</v>
      </c>
      <c r="B413" s="46" t="s">
        <v>42</v>
      </c>
      <c r="C413" s="52">
        <v>17</v>
      </c>
      <c r="D413" s="53">
        <v>1218705</v>
      </c>
      <c r="E413" s="53">
        <v>73122</v>
      </c>
      <c r="F413" s="54">
        <v>1.0123413985842397E-4</v>
      </c>
    </row>
    <row r="414" spans="1:6" x14ac:dyDescent="0.2">
      <c r="A414" s="46" t="s">
        <v>76</v>
      </c>
      <c r="B414" s="46" t="s">
        <v>3</v>
      </c>
      <c r="C414" s="52">
        <v>9</v>
      </c>
      <c r="D414" s="53">
        <v>1849790</v>
      </c>
      <c r="E414" s="53">
        <v>110987</v>
      </c>
      <c r="F414" s="54">
        <v>1.5365653948834688E-4</v>
      </c>
    </row>
    <row r="415" spans="1:6" x14ac:dyDescent="0.2">
      <c r="A415" s="46" t="s">
        <v>76</v>
      </c>
      <c r="B415" s="46" t="s">
        <v>2</v>
      </c>
      <c r="C415" s="52" t="s">
        <v>41</v>
      </c>
      <c r="D415" s="53" t="s">
        <v>41</v>
      </c>
      <c r="E415" s="53" t="s">
        <v>41</v>
      </c>
      <c r="F415" s="54" t="s">
        <v>41</v>
      </c>
    </row>
    <row r="416" spans="1:6" x14ac:dyDescent="0.2">
      <c r="A416" s="46" t="s">
        <v>76</v>
      </c>
      <c r="B416" s="46" t="s">
        <v>6</v>
      </c>
      <c r="C416" s="52">
        <v>14</v>
      </c>
      <c r="D416" s="53">
        <v>980645</v>
      </c>
      <c r="E416" s="53">
        <v>58839</v>
      </c>
      <c r="F416" s="54">
        <v>8.1459964923413029E-5</v>
      </c>
    </row>
    <row r="417" spans="1:6" x14ac:dyDescent="0.2">
      <c r="A417" s="46" t="s">
        <v>76</v>
      </c>
      <c r="B417" s="46" t="s">
        <v>10</v>
      </c>
      <c r="C417" s="52">
        <v>94</v>
      </c>
      <c r="D417" s="53">
        <v>2979131</v>
      </c>
      <c r="E417" s="53">
        <v>183021</v>
      </c>
      <c r="F417" s="54">
        <v>2.5338439198912247E-4</v>
      </c>
    </row>
    <row r="418" spans="1:6" x14ac:dyDescent="0.2">
      <c r="A418" s="46" t="s">
        <v>76</v>
      </c>
      <c r="B418" s="46" t="s">
        <v>4</v>
      </c>
      <c r="C418" s="52">
        <v>14</v>
      </c>
      <c r="D418" s="53">
        <v>2210382</v>
      </c>
      <c r="E418" s="53">
        <v>132623</v>
      </c>
      <c r="F418" s="54">
        <v>1.8361061418511204E-4</v>
      </c>
    </row>
    <row r="419" spans="1:6" x14ac:dyDescent="0.2">
      <c r="A419" s="46" t="s">
        <v>76</v>
      </c>
      <c r="B419" s="46" t="s">
        <v>43</v>
      </c>
      <c r="C419" s="52">
        <v>136</v>
      </c>
      <c r="D419" s="53">
        <v>2118677</v>
      </c>
      <c r="E419" s="53">
        <v>125234</v>
      </c>
      <c r="F419" s="54">
        <v>1.733808740328474E-4</v>
      </c>
    </row>
    <row r="420" spans="1:6" x14ac:dyDescent="0.2">
      <c r="A420" s="46" t="s">
        <v>76</v>
      </c>
      <c r="B420" s="46" t="s">
        <v>8</v>
      </c>
      <c r="C420" s="52">
        <v>71</v>
      </c>
      <c r="D420" s="53">
        <v>405471</v>
      </c>
      <c r="E420" s="53">
        <v>24328</v>
      </c>
      <c r="F420" s="54">
        <v>3.3681028342711334E-5</v>
      </c>
    </row>
    <row r="421" spans="1:6" x14ac:dyDescent="0.2">
      <c r="A421" s="46" t="s">
        <v>76</v>
      </c>
      <c r="B421" s="46" t="s">
        <v>44</v>
      </c>
      <c r="C421" s="52">
        <v>23</v>
      </c>
      <c r="D421" s="53">
        <v>5028754</v>
      </c>
      <c r="E421" s="53">
        <v>301725</v>
      </c>
      <c r="F421" s="54">
        <v>4.1772477296549566E-4</v>
      </c>
    </row>
    <row r="422" spans="1:6" x14ac:dyDescent="0.2">
      <c r="A422" s="46" t="s">
        <v>76</v>
      </c>
      <c r="B422" s="46" t="s">
        <v>25</v>
      </c>
      <c r="C422" s="52">
        <v>13</v>
      </c>
      <c r="D422" s="53">
        <v>3116601</v>
      </c>
      <c r="E422" s="53">
        <v>186996</v>
      </c>
      <c r="F422" s="54">
        <v>2.5888760177464852E-4</v>
      </c>
    </row>
    <row r="423" spans="1:6" x14ac:dyDescent="0.2">
      <c r="A423" s="46" t="s">
        <v>76</v>
      </c>
      <c r="B423" s="46" t="s">
        <v>45</v>
      </c>
      <c r="C423" s="52">
        <v>411</v>
      </c>
      <c r="D423" s="53">
        <v>23189577</v>
      </c>
      <c r="E423" s="53">
        <v>1393761</v>
      </c>
      <c r="F423" s="54">
        <v>1.9295997921722169E-3</v>
      </c>
    </row>
    <row r="424" spans="1:6" x14ac:dyDescent="0.2">
      <c r="A424" s="46" t="s">
        <v>77</v>
      </c>
      <c r="B424" s="46" t="s">
        <v>5</v>
      </c>
      <c r="C424" s="52">
        <v>15</v>
      </c>
      <c r="D424" s="53">
        <v>402445</v>
      </c>
      <c r="E424" s="53">
        <v>24147</v>
      </c>
      <c r="F424" s="54">
        <v>3.3430441934867258E-5</v>
      </c>
    </row>
    <row r="425" spans="1:6" x14ac:dyDescent="0.2">
      <c r="A425" s="46" t="s">
        <v>77</v>
      </c>
      <c r="B425" s="46" t="s">
        <v>1</v>
      </c>
      <c r="C425" s="52">
        <v>14</v>
      </c>
      <c r="D425" s="53">
        <v>3849047</v>
      </c>
      <c r="E425" s="53">
        <v>230943</v>
      </c>
      <c r="F425" s="54">
        <v>3.1973025849024928E-4</v>
      </c>
    </row>
    <row r="426" spans="1:6" x14ac:dyDescent="0.2">
      <c r="A426" s="46" t="s">
        <v>77</v>
      </c>
      <c r="B426" s="46" t="s">
        <v>42</v>
      </c>
      <c r="C426" s="52">
        <v>34</v>
      </c>
      <c r="D426" s="53">
        <v>2238256</v>
      </c>
      <c r="E426" s="53">
        <v>134295</v>
      </c>
      <c r="F426" s="54">
        <v>1.8592542343326285E-4</v>
      </c>
    </row>
    <row r="427" spans="1:6" x14ac:dyDescent="0.2">
      <c r="A427" s="46" t="s">
        <v>77</v>
      </c>
      <c r="B427" s="46" t="s">
        <v>3</v>
      </c>
      <c r="C427" s="52">
        <v>22</v>
      </c>
      <c r="D427" s="53">
        <v>3624004</v>
      </c>
      <c r="E427" s="53">
        <v>217440</v>
      </c>
      <c r="F427" s="54">
        <v>3.0103595868296418E-4</v>
      </c>
    </row>
    <row r="428" spans="1:6" x14ac:dyDescent="0.2">
      <c r="A428" s="46" t="s">
        <v>77</v>
      </c>
      <c r="B428" s="46" t="s">
        <v>2</v>
      </c>
      <c r="C428" s="52">
        <v>5</v>
      </c>
      <c r="D428" s="53">
        <v>242842</v>
      </c>
      <c r="E428" s="53">
        <v>14571</v>
      </c>
      <c r="F428" s="54">
        <v>2.017289805909433E-5</v>
      </c>
    </row>
    <row r="429" spans="1:6" x14ac:dyDescent="0.2">
      <c r="A429" s="46" t="s">
        <v>77</v>
      </c>
      <c r="B429" s="46" t="s">
        <v>6</v>
      </c>
      <c r="C429" s="52">
        <v>22</v>
      </c>
      <c r="D429" s="53">
        <v>3520378</v>
      </c>
      <c r="E429" s="53">
        <v>211223</v>
      </c>
      <c r="F429" s="54">
        <v>2.9242880013287224E-4</v>
      </c>
    </row>
    <row r="430" spans="1:6" x14ac:dyDescent="0.2">
      <c r="A430" s="46" t="s">
        <v>77</v>
      </c>
      <c r="B430" s="46" t="s">
        <v>10</v>
      </c>
      <c r="C430" s="52">
        <v>131</v>
      </c>
      <c r="D430" s="53">
        <v>6962209</v>
      </c>
      <c r="E430" s="53">
        <v>425938</v>
      </c>
      <c r="F430" s="54">
        <v>5.8969211814525568E-4</v>
      </c>
    </row>
    <row r="431" spans="1:6" x14ac:dyDescent="0.2">
      <c r="A431" s="46" t="s">
        <v>77</v>
      </c>
      <c r="B431" s="46" t="s">
        <v>4</v>
      </c>
      <c r="C431" s="52">
        <v>22</v>
      </c>
      <c r="D431" s="53">
        <v>2016464</v>
      </c>
      <c r="E431" s="53">
        <v>120988</v>
      </c>
      <c r="F431" s="54">
        <v>1.6750247686320123E-4</v>
      </c>
    </row>
    <row r="432" spans="1:6" x14ac:dyDescent="0.2">
      <c r="A432" s="46" t="s">
        <v>77</v>
      </c>
      <c r="B432" s="46" t="s">
        <v>43</v>
      </c>
      <c r="C432" s="52">
        <v>258</v>
      </c>
      <c r="D432" s="53">
        <v>5875534</v>
      </c>
      <c r="E432" s="53">
        <v>350808</v>
      </c>
      <c r="F432" s="54">
        <v>4.8567799206058364E-4</v>
      </c>
    </row>
    <row r="433" spans="1:6" x14ac:dyDescent="0.2">
      <c r="A433" s="46" t="s">
        <v>77</v>
      </c>
      <c r="B433" s="46" t="s">
        <v>8</v>
      </c>
      <c r="C433" s="52">
        <v>185</v>
      </c>
      <c r="D433" s="53">
        <v>4080641</v>
      </c>
      <c r="E433" s="53">
        <v>244838</v>
      </c>
      <c r="F433" s="54">
        <v>3.3896726477198116E-4</v>
      </c>
    </row>
    <row r="434" spans="1:6" x14ac:dyDescent="0.2">
      <c r="A434" s="46" t="s">
        <v>77</v>
      </c>
      <c r="B434" s="46" t="s">
        <v>44</v>
      </c>
      <c r="C434" s="52">
        <v>31</v>
      </c>
      <c r="D434" s="53">
        <v>827873</v>
      </c>
      <c r="E434" s="53">
        <v>49672</v>
      </c>
      <c r="F434" s="54">
        <v>6.8768663262050211E-5</v>
      </c>
    </row>
    <row r="435" spans="1:6" x14ac:dyDescent="0.2">
      <c r="A435" s="46" t="s">
        <v>77</v>
      </c>
      <c r="B435" s="46" t="s">
        <v>25</v>
      </c>
      <c r="C435" s="52">
        <v>40</v>
      </c>
      <c r="D435" s="53">
        <v>2533155</v>
      </c>
      <c r="E435" s="53">
        <v>151989</v>
      </c>
      <c r="F435" s="54">
        <v>2.1042197536913653E-4</v>
      </c>
    </row>
    <row r="436" spans="1:6" x14ac:dyDescent="0.2">
      <c r="A436" s="46" t="s">
        <v>77</v>
      </c>
      <c r="B436" s="46" t="s">
        <v>45</v>
      </c>
      <c r="C436" s="52">
        <v>779</v>
      </c>
      <c r="D436" s="53">
        <v>36172847</v>
      </c>
      <c r="E436" s="53">
        <v>2176852</v>
      </c>
      <c r="F436" s="54">
        <v>3.0137542712055185E-3</v>
      </c>
    </row>
    <row r="437" spans="1:6" x14ac:dyDescent="0.2">
      <c r="A437" s="46" t="s">
        <v>78</v>
      </c>
      <c r="B437" s="46" t="s">
        <v>5</v>
      </c>
      <c r="C437" s="52" t="s">
        <v>41</v>
      </c>
      <c r="D437" s="53" t="s">
        <v>41</v>
      </c>
      <c r="E437" s="53" t="s">
        <v>41</v>
      </c>
      <c r="F437" s="54" t="s">
        <v>41</v>
      </c>
    </row>
    <row r="438" spans="1:6" x14ac:dyDescent="0.2">
      <c r="A438" s="46" t="s">
        <v>78</v>
      </c>
      <c r="B438" s="46" t="s">
        <v>1</v>
      </c>
      <c r="C438" s="52">
        <v>11</v>
      </c>
      <c r="D438" s="53">
        <v>2005189</v>
      </c>
      <c r="E438" s="53">
        <v>120311</v>
      </c>
      <c r="F438" s="54">
        <v>1.6656520063054685E-4</v>
      </c>
    </row>
    <row r="439" spans="1:6" x14ac:dyDescent="0.2">
      <c r="A439" s="46" t="s">
        <v>78</v>
      </c>
      <c r="B439" s="46" t="s">
        <v>42</v>
      </c>
      <c r="C439" s="52">
        <v>40</v>
      </c>
      <c r="D439" s="53">
        <v>13831154</v>
      </c>
      <c r="E439" s="53">
        <v>829869</v>
      </c>
      <c r="F439" s="54">
        <v>1.1489165286804304E-3</v>
      </c>
    </row>
    <row r="440" spans="1:6" x14ac:dyDescent="0.2">
      <c r="A440" s="46" t="s">
        <v>78</v>
      </c>
      <c r="B440" s="46" t="s">
        <v>3</v>
      </c>
      <c r="C440" s="52">
        <v>30</v>
      </c>
      <c r="D440" s="53">
        <v>5292848</v>
      </c>
      <c r="E440" s="53">
        <v>317571</v>
      </c>
      <c r="F440" s="54">
        <v>4.3966285152183417E-4</v>
      </c>
    </row>
    <row r="441" spans="1:6" x14ac:dyDescent="0.2">
      <c r="A441" s="46" t="s">
        <v>78</v>
      </c>
      <c r="B441" s="46" t="s">
        <v>2</v>
      </c>
      <c r="C441" s="52" t="s">
        <v>41</v>
      </c>
      <c r="D441" s="53" t="s">
        <v>41</v>
      </c>
      <c r="E441" s="53" t="s">
        <v>41</v>
      </c>
      <c r="F441" s="54" t="s">
        <v>41</v>
      </c>
    </row>
    <row r="442" spans="1:6" x14ac:dyDescent="0.2">
      <c r="A442" s="46" t="s">
        <v>78</v>
      </c>
      <c r="B442" s="46" t="s">
        <v>6</v>
      </c>
      <c r="C442" s="52">
        <v>11</v>
      </c>
      <c r="D442" s="53">
        <v>2375157</v>
      </c>
      <c r="E442" s="53">
        <v>142509</v>
      </c>
      <c r="F442" s="54">
        <v>1.972973392013914E-4</v>
      </c>
    </row>
    <row r="443" spans="1:6" x14ac:dyDescent="0.2">
      <c r="A443" s="46" t="s">
        <v>78</v>
      </c>
      <c r="B443" s="46" t="s">
        <v>10</v>
      </c>
      <c r="C443" s="52">
        <v>121</v>
      </c>
      <c r="D443" s="53">
        <v>4839626</v>
      </c>
      <c r="E443" s="53">
        <v>290378</v>
      </c>
      <c r="F443" s="54">
        <v>4.0201535876766822E-4</v>
      </c>
    </row>
    <row r="444" spans="1:6" x14ac:dyDescent="0.2">
      <c r="A444" s="46" t="s">
        <v>78</v>
      </c>
      <c r="B444" s="46" t="s">
        <v>4</v>
      </c>
      <c r="C444" s="52">
        <v>18</v>
      </c>
      <c r="D444" s="53">
        <v>2617347</v>
      </c>
      <c r="E444" s="53">
        <v>157041</v>
      </c>
      <c r="F444" s="54">
        <v>2.1741624350409943E-4</v>
      </c>
    </row>
    <row r="445" spans="1:6" x14ac:dyDescent="0.2">
      <c r="A445" s="46" t="s">
        <v>78</v>
      </c>
      <c r="B445" s="46" t="s">
        <v>43</v>
      </c>
      <c r="C445" s="52">
        <v>222</v>
      </c>
      <c r="D445" s="53">
        <v>6010436</v>
      </c>
      <c r="E445" s="53">
        <v>353617</v>
      </c>
      <c r="F445" s="54">
        <v>4.8956692697568868E-4</v>
      </c>
    </row>
    <row r="446" spans="1:6" x14ac:dyDescent="0.2">
      <c r="A446" s="46" t="s">
        <v>78</v>
      </c>
      <c r="B446" s="46" t="s">
        <v>8</v>
      </c>
      <c r="C446" s="52">
        <v>137</v>
      </c>
      <c r="D446" s="53">
        <v>2722809</v>
      </c>
      <c r="E446" s="53">
        <v>163369</v>
      </c>
      <c r="F446" s="54">
        <v>2.261770765915985E-4</v>
      </c>
    </row>
    <row r="447" spans="1:6" x14ac:dyDescent="0.2">
      <c r="A447" s="46" t="s">
        <v>78</v>
      </c>
      <c r="B447" s="46" t="s">
        <v>44</v>
      </c>
      <c r="C447" s="52">
        <v>28</v>
      </c>
      <c r="D447" s="53">
        <v>3521424</v>
      </c>
      <c r="E447" s="53">
        <v>211285</v>
      </c>
      <c r="F447" s="54">
        <v>2.9251463636097353E-4</v>
      </c>
    </row>
    <row r="448" spans="1:6" x14ac:dyDescent="0.2">
      <c r="A448" s="46" t="s">
        <v>78</v>
      </c>
      <c r="B448" s="46" t="s">
        <v>25</v>
      </c>
      <c r="C448" s="52">
        <v>24</v>
      </c>
      <c r="D448" s="53">
        <v>4690848</v>
      </c>
      <c r="E448" s="53">
        <v>281451</v>
      </c>
      <c r="F448" s="54">
        <v>3.8965632637637487E-4</v>
      </c>
    </row>
    <row r="449" spans="1:6" x14ac:dyDescent="0.2">
      <c r="A449" s="46" t="s">
        <v>78</v>
      </c>
      <c r="B449" s="46" t="s">
        <v>45</v>
      </c>
      <c r="C449" s="52">
        <v>653</v>
      </c>
      <c r="D449" s="53">
        <v>48458383</v>
      </c>
      <c r="E449" s="53">
        <v>2900494</v>
      </c>
      <c r="F449" s="54">
        <v>4.0156042675873142E-3</v>
      </c>
    </row>
    <row r="450" spans="1:6" x14ac:dyDescent="0.2">
      <c r="A450" s="46" t="s">
        <v>79</v>
      </c>
      <c r="B450" s="46" t="s">
        <v>5</v>
      </c>
      <c r="C450" s="52" t="s">
        <v>41</v>
      </c>
      <c r="D450" s="53" t="s">
        <v>41</v>
      </c>
      <c r="E450" s="53" t="s">
        <v>41</v>
      </c>
      <c r="F450" s="54" t="s">
        <v>41</v>
      </c>
    </row>
    <row r="451" spans="1:6" x14ac:dyDescent="0.2">
      <c r="A451" s="46" t="s">
        <v>79</v>
      </c>
      <c r="B451" s="46" t="s">
        <v>1</v>
      </c>
      <c r="C451" s="52">
        <v>7</v>
      </c>
      <c r="D451" s="53">
        <v>1085535</v>
      </c>
      <c r="E451" s="53">
        <v>65132</v>
      </c>
      <c r="F451" s="54">
        <v>9.0172342075693634E-5</v>
      </c>
    </row>
    <row r="452" spans="1:6" x14ac:dyDescent="0.2">
      <c r="A452" s="46" t="s">
        <v>79</v>
      </c>
      <c r="B452" s="46" t="s">
        <v>42</v>
      </c>
      <c r="C452" s="52">
        <v>19</v>
      </c>
      <c r="D452" s="53">
        <v>1273152</v>
      </c>
      <c r="E452" s="53">
        <v>76389</v>
      </c>
      <c r="F452" s="54">
        <v>1.0575715529724499E-4</v>
      </c>
    </row>
    <row r="453" spans="1:6" x14ac:dyDescent="0.2">
      <c r="A453" s="46" t="s">
        <v>79</v>
      </c>
      <c r="B453" s="46" t="s">
        <v>3</v>
      </c>
      <c r="C453" s="52">
        <v>15</v>
      </c>
      <c r="D453" s="53">
        <v>2909082</v>
      </c>
      <c r="E453" s="53">
        <v>174545</v>
      </c>
      <c r="F453" s="54">
        <v>2.4164974893450141E-4</v>
      </c>
    </row>
    <row r="454" spans="1:6" x14ac:dyDescent="0.2">
      <c r="A454" s="46" t="s">
        <v>79</v>
      </c>
      <c r="B454" s="46" t="s">
        <v>2</v>
      </c>
      <c r="C454" s="52" t="s">
        <v>41</v>
      </c>
      <c r="D454" s="53" t="s">
        <v>41</v>
      </c>
      <c r="E454" s="53" t="s">
        <v>41</v>
      </c>
      <c r="F454" s="54" t="s">
        <v>41</v>
      </c>
    </row>
    <row r="455" spans="1:6" x14ac:dyDescent="0.2">
      <c r="A455" s="46" t="s">
        <v>79</v>
      </c>
      <c r="B455" s="46" t="s">
        <v>6</v>
      </c>
      <c r="C455" s="52">
        <v>5</v>
      </c>
      <c r="D455" s="53">
        <v>840686</v>
      </c>
      <c r="E455" s="53">
        <v>50441</v>
      </c>
      <c r="F455" s="54">
        <v>6.983330938156455E-5</v>
      </c>
    </row>
    <row r="456" spans="1:6" x14ac:dyDescent="0.2">
      <c r="A456" s="46" t="s">
        <v>79</v>
      </c>
      <c r="B456" s="46" t="s">
        <v>10</v>
      </c>
      <c r="C456" s="52">
        <v>107</v>
      </c>
      <c r="D456" s="53">
        <v>3884324</v>
      </c>
      <c r="E456" s="53">
        <v>234607</v>
      </c>
      <c r="F456" s="54">
        <v>3.2480290267997689E-4</v>
      </c>
    </row>
    <row r="457" spans="1:6" x14ac:dyDescent="0.2">
      <c r="A457" s="46" t="s">
        <v>79</v>
      </c>
      <c r="B457" s="46" t="s">
        <v>4</v>
      </c>
      <c r="C457" s="52">
        <v>8</v>
      </c>
      <c r="D457" s="53">
        <v>513840</v>
      </c>
      <c r="E457" s="53">
        <v>30830</v>
      </c>
      <c r="F457" s="54">
        <v>4.2682756651010791E-5</v>
      </c>
    </row>
    <row r="458" spans="1:6" x14ac:dyDescent="0.2">
      <c r="A458" s="46" t="s">
        <v>79</v>
      </c>
      <c r="B458" s="46" t="s">
        <v>43</v>
      </c>
      <c r="C458" s="52">
        <v>159</v>
      </c>
      <c r="D458" s="53">
        <v>3115807</v>
      </c>
      <c r="E458" s="53">
        <v>184322</v>
      </c>
      <c r="F458" s="54">
        <v>2.5518556832395751E-4</v>
      </c>
    </row>
    <row r="459" spans="1:6" x14ac:dyDescent="0.2">
      <c r="A459" s="46" t="s">
        <v>79</v>
      </c>
      <c r="B459" s="46" t="s">
        <v>8</v>
      </c>
      <c r="C459" s="52">
        <v>96</v>
      </c>
      <c r="D459" s="53">
        <v>1690953</v>
      </c>
      <c r="E459" s="53">
        <v>101447</v>
      </c>
      <c r="F459" s="54">
        <v>1.4044883600308438E-4</v>
      </c>
    </row>
    <row r="460" spans="1:6" x14ac:dyDescent="0.2">
      <c r="A460" s="46" t="s">
        <v>79</v>
      </c>
      <c r="B460" s="46" t="s">
        <v>44</v>
      </c>
      <c r="C460" s="52">
        <v>22</v>
      </c>
      <c r="D460" s="53">
        <v>1730954</v>
      </c>
      <c r="E460" s="53">
        <v>103857</v>
      </c>
      <c r="F460" s="54">
        <v>1.4378537325669891E-4</v>
      </c>
    </row>
    <row r="461" spans="1:6" x14ac:dyDescent="0.2">
      <c r="A461" s="46" t="s">
        <v>79</v>
      </c>
      <c r="B461" s="46" t="s">
        <v>25</v>
      </c>
      <c r="C461" s="52">
        <v>19</v>
      </c>
      <c r="D461" s="53">
        <v>1084723</v>
      </c>
      <c r="E461" s="53">
        <v>65083</v>
      </c>
      <c r="F461" s="54">
        <v>9.010450376638778E-5</v>
      </c>
    </row>
    <row r="462" spans="1:6" x14ac:dyDescent="0.2">
      <c r="A462" s="46" t="s">
        <v>79</v>
      </c>
      <c r="B462" s="46" t="s">
        <v>45</v>
      </c>
      <c r="C462" s="52">
        <v>464</v>
      </c>
      <c r="D462" s="53">
        <v>18450223</v>
      </c>
      <c r="E462" s="53">
        <v>1105925</v>
      </c>
      <c r="F462" s="54">
        <v>1.5311037187567015E-3</v>
      </c>
    </row>
    <row r="463" spans="1:6" x14ac:dyDescent="0.2">
      <c r="A463" s="46" t="s">
        <v>80</v>
      </c>
      <c r="B463" s="46" t="s">
        <v>5</v>
      </c>
      <c r="C463" s="52">
        <v>6</v>
      </c>
      <c r="D463" s="53">
        <v>60620</v>
      </c>
      <c r="E463" s="53">
        <v>3637</v>
      </c>
      <c r="F463" s="54">
        <v>5.0352638968448343E-6</v>
      </c>
    </row>
    <row r="464" spans="1:6" x14ac:dyDescent="0.2">
      <c r="A464" s="46" t="s">
        <v>80</v>
      </c>
      <c r="B464" s="46" t="s">
        <v>1</v>
      </c>
      <c r="C464" s="52" t="s">
        <v>41</v>
      </c>
      <c r="D464" s="53" t="s">
        <v>41</v>
      </c>
      <c r="E464" s="53" t="s">
        <v>41</v>
      </c>
      <c r="F464" s="54" t="s">
        <v>41</v>
      </c>
    </row>
    <row r="465" spans="1:6" x14ac:dyDescent="0.2">
      <c r="A465" s="46" t="s">
        <v>80</v>
      </c>
      <c r="B465" s="46" t="s">
        <v>42</v>
      </c>
      <c r="C465" s="52">
        <v>15</v>
      </c>
      <c r="D465" s="53">
        <v>1741992</v>
      </c>
      <c r="E465" s="53">
        <v>104520</v>
      </c>
      <c r="F465" s="54">
        <v>1.447032671152659E-4</v>
      </c>
    </row>
    <row r="466" spans="1:6" x14ac:dyDescent="0.2">
      <c r="A466" s="46" t="s">
        <v>80</v>
      </c>
      <c r="B466" s="46" t="s">
        <v>3</v>
      </c>
      <c r="C466" s="52">
        <v>10</v>
      </c>
      <c r="D466" s="53">
        <v>5650491</v>
      </c>
      <c r="E466" s="53">
        <v>339029</v>
      </c>
      <c r="F466" s="54">
        <v>4.6937049317663108E-4</v>
      </c>
    </row>
    <row r="467" spans="1:6" x14ac:dyDescent="0.2">
      <c r="A467" s="46" t="s">
        <v>80</v>
      </c>
      <c r="B467" s="46" t="s">
        <v>2</v>
      </c>
      <c r="C467" s="52" t="s">
        <v>41</v>
      </c>
      <c r="D467" s="53" t="s">
        <v>41</v>
      </c>
      <c r="E467" s="53" t="s">
        <v>41</v>
      </c>
      <c r="F467" s="54" t="s">
        <v>41</v>
      </c>
    </row>
    <row r="468" spans="1:6" x14ac:dyDescent="0.2">
      <c r="A468" s="46" t="s">
        <v>80</v>
      </c>
      <c r="B468" s="46" t="s">
        <v>6</v>
      </c>
      <c r="C468" s="52">
        <v>5</v>
      </c>
      <c r="D468" s="53">
        <v>431340</v>
      </c>
      <c r="E468" s="53">
        <v>25880</v>
      </c>
      <c r="F468" s="54">
        <v>3.5829702955827417E-5</v>
      </c>
    </row>
    <row r="469" spans="1:6" x14ac:dyDescent="0.2">
      <c r="A469" s="46" t="s">
        <v>80</v>
      </c>
      <c r="B469" s="46" t="s">
        <v>10</v>
      </c>
      <c r="C469" s="52">
        <v>42</v>
      </c>
      <c r="D469" s="53">
        <v>1587784</v>
      </c>
      <c r="E469" s="53">
        <v>95267</v>
      </c>
      <c r="F469" s="54">
        <v>1.3189290229879483E-4</v>
      </c>
    </row>
    <row r="470" spans="1:6" x14ac:dyDescent="0.2">
      <c r="A470" s="46" t="s">
        <v>80</v>
      </c>
      <c r="B470" s="46" t="s">
        <v>4</v>
      </c>
      <c r="C470" s="52">
        <v>5</v>
      </c>
      <c r="D470" s="53">
        <v>430887</v>
      </c>
      <c r="E470" s="53">
        <v>25853</v>
      </c>
      <c r="F470" s="54">
        <v>3.57923226629446E-5</v>
      </c>
    </row>
    <row r="471" spans="1:6" x14ac:dyDescent="0.2">
      <c r="A471" s="46" t="s">
        <v>80</v>
      </c>
      <c r="B471" s="46" t="s">
        <v>43</v>
      </c>
      <c r="C471" s="52">
        <v>89</v>
      </c>
      <c r="D471" s="53">
        <v>1064850</v>
      </c>
      <c r="E471" s="53">
        <v>62019</v>
      </c>
      <c r="F471" s="54">
        <v>8.5862532751833872E-5</v>
      </c>
    </row>
    <row r="472" spans="1:6" x14ac:dyDescent="0.2">
      <c r="A472" s="46" t="s">
        <v>80</v>
      </c>
      <c r="B472" s="46" t="s">
        <v>8</v>
      </c>
      <c r="C472" s="52">
        <v>51</v>
      </c>
      <c r="D472" s="53">
        <v>603515</v>
      </c>
      <c r="E472" s="53">
        <v>36211</v>
      </c>
      <c r="F472" s="54">
        <v>5.0132510577027299E-5</v>
      </c>
    </row>
    <row r="473" spans="1:6" x14ac:dyDescent="0.2">
      <c r="A473" s="46" t="s">
        <v>80</v>
      </c>
      <c r="B473" s="46" t="s">
        <v>44</v>
      </c>
      <c r="C473" s="52">
        <v>27</v>
      </c>
      <c r="D473" s="53">
        <v>834090</v>
      </c>
      <c r="E473" s="53">
        <v>50045</v>
      </c>
      <c r="F473" s="54">
        <v>6.9285065085949879E-5</v>
      </c>
    </row>
    <row r="474" spans="1:6" x14ac:dyDescent="0.2">
      <c r="A474" s="46" t="s">
        <v>80</v>
      </c>
      <c r="B474" s="46" t="s">
        <v>25</v>
      </c>
      <c r="C474" s="52">
        <v>11</v>
      </c>
      <c r="D474" s="53">
        <v>1292452</v>
      </c>
      <c r="E474" s="53">
        <v>77547</v>
      </c>
      <c r="F474" s="54">
        <v>1.0736035452533032E-4</v>
      </c>
    </row>
    <row r="475" spans="1:6" x14ac:dyDescent="0.2">
      <c r="A475" s="46" t="s">
        <v>80</v>
      </c>
      <c r="B475" s="46" t="s">
        <v>45</v>
      </c>
      <c r="C475" s="52">
        <v>266</v>
      </c>
      <c r="D475" s="53">
        <v>13743967</v>
      </c>
      <c r="E475" s="53">
        <v>822766</v>
      </c>
      <c r="F475" s="54">
        <v>1.1390827427416653E-3</v>
      </c>
    </row>
    <row r="476" spans="1:6" x14ac:dyDescent="0.2">
      <c r="A476" s="46" t="s">
        <v>81</v>
      </c>
      <c r="B476" s="46" t="s">
        <v>5</v>
      </c>
      <c r="C476" s="52">
        <v>8</v>
      </c>
      <c r="D476" s="53">
        <v>207644</v>
      </c>
      <c r="E476" s="53">
        <v>12459</v>
      </c>
      <c r="F476" s="54">
        <v>1.7248928482482757E-5</v>
      </c>
    </row>
    <row r="477" spans="1:6" x14ac:dyDescent="0.2">
      <c r="A477" s="46" t="s">
        <v>81</v>
      </c>
      <c r="B477" s="46" t="s">
        <v>1</v>
      </c>
      <c r="C477" s="52" t="s">
        <v>41</v>
      </c>
      <c r="D477" s="53" t="s">
        <v>41</v>
      </c>
      <c r="E477" s="53" t="s">
        <v>41</v>
      </c>
      <c r="F477" s="54" t="s">
        <v>41</v>
      </c>
    </row>
    <row r="478" spans="1:6" x14ac:dyDescent="0.2">
      <c r="A478" s="46" t="s">
        <v>81</v>
      </c>
      <c r="B478" s="46" t="s">
        <v>42</v>
      </c>
      <c r="C478" s="52">
        <v>18</v>
      </c>
      <c r="D478" s="53">
        <v>1858269</v>
      </c>
      <c r="E478" s="53">
        <v>111496</v>
      </c>
      <c r="F478" s="54">
        <v>1.5436122723195262E-4</v>
      </c>
    </row>
    <row r="479" spans="1:6" x14ac:dyDescent="0.2">
      <c r="A479" s="46" t="s">
        <v>81</v>
      </c>
      <c r="B479" s="46" t="s">
        <v>3</v>
      </c>
      <c r="C479" s="52">
        <v>7</v>
      </c>
      <c r="D479" s="53">
        <v>1375065</v>
      </c>
      <c r="E479" s="53">
        <v>82504</v>
      </c>
      <c r="F479" s="54">
        <v>1.1422309940755739E-4</v>
      </c>
    </row>
    <row r="480" spans="1:6" x14ac:dyDescent="0.2">
      <c r="A480" s="46" t="s">
        <v>81</v>
      </c>
      <c r="B480" s="46" t="s">
        <v>2</v>
      </c>
      <c r="C480" s="52" t="s">
        <v>41</v>
      </c>
      <c r="D480" s="53" t="s">
        <v>41</v>
      </c>
      <c r="E480" s="53" t="s">
        <v>41</v>
      </c>
      <c r="F480" s="54" t="s">
        <v>41</v>
      </c>
    </row>
    <row r="481" spans="1:6" x14ac:dyDescent="0.2">
      <c r="A481" s="46" t="s">
        <v>81</v>
      </c>
      <c r="B481" s="46" t="s">
        <v>6</v>
      </c>
      <c r="C481" s="52">
        <v>6</v>
      </c>
      <c r="D481" s="53">
        <v>497014</v>
      </c>
      <c r="E481" s="53">
        <v>29821</v>
      </c>
      <c r="F481" s="54">
        <v>4.1285841261426944E-5</v>
      </c>
    </row>
    <row r="482" spans="1:6" x14ac:dyDescent="0.2">
      <c r="A482" s="46" t="s">
        <v>81</v>
      </c>
      <c r="B482" s="46" t="s">
        <v>10</v>
      </c>
      <c r="C482" s="52">
        <v>71</v>
      </c>
      <c r="D482" s="53">
        <v>4157923</v>
      </c>
      <c r="E482" s="53">
        <v>249475</v>
      </c>
      <c r="F482" s="54">
        <v>3.4538698396078225E-4</v>
      </c>
    </row>
    <row r="483" spans="1:6" x14ac:dyDescent="0.2">
      <c r="A483" s="46" t="s">
        <v>81</v>
      </c>
      <c r="B483" s="46" t="s">
        <v>4</v>
      </c>
      <c r="C483" s="52">
        <v>11</v>
      </c>
      <c r="D483" s="53">
        <v>1055480</v>
      </c>
      <c r="E483" s="53">
        <v>63329</v>
      </c>
      <c r="F483" s="54">
        <v>8.7676169184296542E-5</v>
      </c>
    </row>
    <row r="484" spans="1:6" x14ac:dyDescent="0.2">
      <c r="A484" s="46" t="s">
        <v>81</v>
      </c>
      <c r="B484" s="46" t="s">
        <v>43</v>
      </c>
      <c r="C484" s="52">
        <v>121</v>
      </c>
      <c r="D484" s="53">
        <v>2612164</v>
      </c>
      <c r="E484" s="53">
        <v>152027</v>
      </c>
      <c r="F484" s="54">
        <v>2.1047458467023087E-4</v>
      </c>
    </row>
    <row r="485" spans="1:6" x14ac:dyDescent="0.2">
      <c r="A485" s="46" t="s">
        <v>81</v>
      </c>
      <c r="B485" s="46" t="s">
        <v>8</v>
      </c>
      <c r="C485" s="52">
        <v>70</v>
      </c>
      <c r="D485" s="53">
        <v>1426931</v>
      </c>
      <c r="E485" s="53">
        <v>86593</v>
      </c>
      <c r="F485" s="54">
        <v>1.1988413709636644E-4</v>
      </c>
    </row>
    <row r="486" spans="1:6" x14ac:dyDescent="0.2">
      <c r="A486" s="46" t="s">
        <v>81</v>
      </c>
      <c r="B486" s="46" t="s">
        <v>44</v>
      </c>
      <c r="C486" s="52">
        <v>14</v>
      </c>
      <c r="D486" s="53">
        <v>1252462</v>
      </c>
      <c r="E486" s="53">
        <v>75148</v>
      </c>
      <c r="F486" s="54">
        <v>1.040390462799273E-4</v>
      </c>
    </row>
    <row r="487" spans="1:6" x14ac:dyDescent="0.2">
      <c r="A487" s="46" t="s">
        <v>81</v>
      </c>
      <c r="B487" s="46" t="s">
        <v>25</v>
      </c>
      <c r="C487" s="52">
        <v>15</v>
      </c>
      <c r="D487" s="53">
        <v>3888230</v>
      </c>
      <c r="E487" s="53">
        <v>233294</v>
      </c>
      <c r="F487" s="54">
        <v>3.2298511288163836E-4</v>
      </c>
    </row>
    <row r="488" spans="1:6" x14ac:dyDescent="0.2">
      <c r="A488" s="46" t="s">
        <v>81</v>
      </c>
      <c r="B488" s="46" t="s">
        <v>45</v>
      </c>
      <c r="C488" s="52">
        <v>344</v>
      </c>
      <c r="D488" s="53">
        <v>18331435</v>
      </c>
      <c r="E488" s="53">
        <v>1096161</v>
      </c>
      <c r="F488" s="54">
        <v>1.5175858972860407E-3</v>
      </c>
    </row>
    <row r="489" spans="1:6" x14ac:dyDescent="0.2">
      <c r="A489" s="46" t="s">
        <v>82</v>
      </c>
      <c r="B489" s="46" t="s">
        <v>5</v>
      </c>
      <c r="C489" s="52" t="s">
        <v>41</v>
      </c>
      <c r="D489" s="53" t="s">
        <v>41</v>
      </c>
      <c r="E489" s="53" t="s">
        <v>41</v>
      </c>
      <c r="F489" s="54" t="s">
        <v>41</v>
      </c>
    </row>
    <row r="490" spans="1:6" x14ac:dyDescent="0.2">
      <c r="A490" s="46" t="s">
        <v>82</v>
      </c>
      <c r="B490" s="46" t="s">
        <v>1</v>
      </c>
      <c r="C490" s="52">
        <v>8</v>
      </c>
      <c r="D490" s="53">
        <v>2772743</v>
      </c>
      <c r="E490" s="53">
        <v>166365</v>
      </c>
      <c r="F490" s="54">
        <v>2.3032490464629937E-4</v>
      </c>
    </row>
    <row r="491" spans="1:6" x14ac:dyDescent="0.2">
      <c r="A491" s="46" t="s">
        <v>82</v>
      </c>
      <c r="B491" s="46" t="s">
        <v>42</v>
      </c>
      <c r="C491" s="52">
        <v>22</v>
      </c>
      <c r="D491" s="53">
        <v>1248114</v>
      </c>
      <c r="E491" s="53">
        <v>74887</v>
      </c>
      <c r="F491" s="54">
        <v>1.0367770344872672E-4</v>
      </c>
    </row>
    <row r="492" spans="1:6" x14ac:dyDescent="0.2">
      <c r="A492" s="46" t="s">
        <v>82</v>
      </c>
      <c r="B492" s="46" t="s">
        <v>3</v>
      </c>
      <c r="C492" s="52">
        <v>5</v>
      </c>
      <c r="D492" s="53">
        <v>1378238</v>
      </c>
      <c r="E492" s="53">
        <v>82694</v>
      </c>
      <c r="F492" s="54">
        <v>1.1448614591302907E-4</v>
      </c>
    </row>
    <row r="493" spans="1:6" x14ac:dyDescent="0.2">
      <c r="A493" s="46" t="s">
        <v>82</v>
      </c>
      <c r="B493" s="46" t="s">
        <v>2</v>
      </c>
      <c r="C493" s="52" t="s">
        <v>41</v>
      </c>
      <c r="D493" s="53" t="s">
        <v>41</v>
      </c>
      <c r="E493" s="53" t="s">
        <v>41</v>
      </c>
      <c r="F493" s="54" t="s">
        <v>41</v>
      </c>
    </row>
    <row r="494" spans="1:6" x14ac:dyDescent="0.2">
      <c r="A494" s="46" t="s">
        <v>82</v>
      </c>
      <c r="B494" s="46" t="s">
        <v>6</v>
      </c>
      <c r="C494" s="52">
        <v>5</v>
      </c>
      <c r="D494" s="53">
        <v>704572</v>
      </c>
      <c r="E494" s="53">
        <v>42274</v>
      </c>
      <c r="F494" s="54">
        <v>5.8526463012157967E-5</v>
      </c>
    </row>
    <row r="495" spans="1:6" x14ac:dyDescent="0.2">
      <c r="A495" s="46" t="s">
        <v>82</v>
      </c>
      <c r="B495" s="46" t="s">
        <v>10</v>
      </c>
      <c r="C495" s="52">
        <v>94</v>
      </c>
      <c r="D495" s="53">
        <v>3546551</v>
      </c>
      <c r="E495" s="53">
        <v>215550</v>
      </c>
      <c r="F495" s="54">
        <v>2.984193381811669E-4</v>
      </c>
    </row>
    <row r="496" spans="1:6" x14ac:dyDescent="0.2">
      <c r="A496" s="46" t="s">
        <v>82</v>
      </c>
      <c r="B496" s="46" t="s">
        <v>4</v>
      </c>
      <c r="C496" s="52">
        <v>16</v>
      </c>
      <c r="D496" s="53">
        <v>978318</v>
      </c>
      <c r="E496" s="53">
        <v>58699</v>
      </c>
      <c r="F496" s="54">
        <v>8.1266141182539161E-5</v>
      </c>
    </row>
    <row r="497" spans="1:6" x14ac:dyDescent="0.2">
      <c r="A497" s="46" t="s">
        <v>82</v>
      </c>
      <c r="B497" s="46" t="s">
        <v>43</v>
      </c>
      <c r="C497" s="52">
        <v>160</v>
      </c>
      <c r="D497" s="53">
        <v>3071314</v>
      </c>
      <c r="E497" s="53">
        <v>180094</v>
      </c>
      <c r="F497" s="54">
        <v>2.4933209134956659E-4</v>
      </c>
    </row>
    <row r="498" spans="1:6" x14ac:dyDescent="0.2">
      <c r="A498" s="46" t="s">
        <v>82</v>
      </c>
      <c r="B498" s="46" t="s">
        <v>8</v>
      </c>
      <c r="C498" s="52">
        <v>98</v>
      </c>
      <c r="D498" s="53">
        <v>1482886</v>
      </c>
      <c r="E498" s="53">
        <v>88973</v>
      </c>
      <c r="F498" s="54">
        <v>1.2317914069122227E-4</v>
      </c>
    </row>
    <row r="499" spans="1:6" x14ac:dyDescent="0.2">
      <c r="A499" s="46" t="s">
        <v>82</v>
      </c>
      <c r="B499" s="46" t="s">
        <v>44</v>
      </c>
      <c r="C499" s="52">
        <v>28</v>
      </c>
      <c r="D499" s="53">
        <v>1824260</v>
      </c>
      <c r="E499" s="53">
        <v>109456</v>
      </c>
      <c r="F499" s="54">
        <v>1.515369384363619E-4</v>
      </c>
    </row>
    <row r="500" spans="1:6" x14ac:dyDescent="0.2">
      <c r="A500" s="46" t="s">
        <v>82</v>
      </c>
      <c r="B500" s="46" t="s">
        <v>25</v>
      </c>
      <c r="C500" s="52">
        <v>23</v>
      </c>
      <c r="D500" s="53">
        <v>3177904</v>
      </c>
      <c r="E500" s="53">
        <v>190674</v>
      </c>
      <c r="F500" s="54">
        <v>2.6397962833846358E-4</v>
      </c>
    </row>
    <row r="501" spans="1:6" x14ac:dyDescent="0.2">
      <c r="A501" s="46" t="s">
        <v>82</v>
      </c>
      <c r="B501" s="46" t="s">
        <v>45</v>
      </c>
      <c r="C501" s="52">
        <v>467</v>
      </c>
      <c r="D501" s="53">
        <v>20383760</v>
      </c>
      <c r="E501" s="53">
        <v>1221598</v>
      </c>
      <c r="F501" s="54">
        <v>1.6912478157431552E-3</v>
      </c>
    </row>
    <row r="502" spans="1:6" x14ac:dyDescent="0.2">
      <c r="A502" s="46" t="s">
        <v>83</v>
      </c>
      <c r="B502" s="46" t="s">
        <v>5</v>
      </c>
      <c r="C502" s="52" t="s">
        <v>41</v>
      </c>
      <c r="D502" s="53" t="s">
        <v>41</v>
      </c>
      <c r="E502" s="53" t="s">
        <v>41</v>
      </c>
      <c r="F502" s="54" t="s">
        <v>41</v>
      </c>
    </row>
    <row r="503" spans="1:6" x14ac:dyDescent="0.2">
      <c r="A503" s="46" t="s">
        <v>83</v>
      </c>
      <c r="B503" s="46" t="s">
        <v>1</v>
      </c>
      <c r="C503" s="52">
        <v>13</v>
      </c>
      <c r="D503" s="53">
        <v>2930891</v>
      </c>
      <c r="E503" s="53">
        <v>175853</v>
      </c>
      <c r="F503" s="54">
        <v>2.4346061645638017E-4</v>
      </c>
    </row>
    <row r="504" spans="1:6" x14ac:dyDescent="0.2">
      <c r="A504" s="46" t="s">
        <v>83</v>
      </c>
      <c r="B504" s="46" t="s">
        <v>42</v>
      </c>
      <c r="C504" s="52">
        <v>30</v>
      </c>
      <c r="D504" s="53">
        <v>1546699</v>
      </c>
      <c r="E504" s="53">
        <v>92802</v>
      </c>
      <c r="F504" s="54">
        <v>1.2848022000412271E-4</v>
      </c>
    </row>
    <row r="505" spans="1:6" x14ac:dyDescent="0.2">
      <c r="A505" s="46" t="s">
        <v>83</v>
      </c>
      <c r="B505" s="46" t="s">
        <v>3</v>
      </c>
      <c r="C505" s="52">
        <v>11</v>
      </c>
      <c r="D505" s="53">
        <v>1902557</v>
      </c>
      <c r="E505" s="53">
        <v>114153</v>
      </c>
      <c r="F505" s="54">
        <v>1.5803972494268033E-4</v>
      </c>
    </row>
    <row r="506" spans="1:6" x14ac:dyDescent="0.2">
      <c r="A506" s="46" t="s">
        <v>83</v>
      </c>
      <c r="B506" s="46" t="s">
        <v>2</v>
      </c>
      <c r="C506" s="52" t="s">
        <v>41</v>
      </c>
      <c r="D506" s="53" t="s">
        <v>41</v>
      </c>
      <c r="E506" s="53" t="s">
        <v>41</v>
      </c>
      <c r="F506" s="54" t="s">
        <v>41</v>
      </c>
    </row>
    <row r="507" spans="1:6" x14ac:dyDescent="0.2">
      <c r="A507" s="46" t="s">
        <v>83</v>
      </c>
      <c r="B507" s="46" t="s">
        <v>6</v>
      </c>
      <c r="C507" s="52">
        <v>8</v>
      </c>
      <c r="D507" s="53">
        <v>973694</v>
      </c>
      <c r="E507" s="53">
        <v>58422</v>
      </c>
      <c r="F507" s="54">
        <v>8.0882647066667286E-5</v>
      </c>
    </row>
    <row r="508" spans="1:6" x14ac:dyDescent="0.2">
      <c r="A508" s="46" t="s">
        <v>83</v>
      </c>
      <c r="B508" s="46" t="s">
        <v>10</v>
      </c>
      <c r="C508" s="52">
        <v>101</v>
      </c>
      <c r="D508" s="53">
        <v>1855523</v>
      </c>
      <c r="E508" s="53">
        <v>111331</v>
      </c>
      <c r="F508" s="54">
        <v>1.5413279210877982E-4</v>
      </c>
    </row>
    <row r="509" spans="1:6" x14ac:dyDescent="0.2">
      <c r="A509" s="46" t="s">
        <v>83</v>
      </c>
      <c r="B509" s="46" t="s">
        <v>4</v>
      </c>
      <c r="C509" s="52">
        <v>14</v>
      </c>
      <c r="D509" s="53">
        <v>2284836</v>
      </c>
      <c r="E509" s="53">
        <v>137090</v>
      </c>
      <c r="F509" s="54">
        <v>1.8979497597428055E-4</v>
      </c>
    </row>
    <row r="510" spans="1:6" x14ac:dyDescent="0.2">
      <c r="A510" s="46" t="s">
        <v>83</v>
      </c>
      <c r="B510" s="46" t="s">
        <v>43</v>
      </c>
      <c r="C510" s="52">
        <v>166</v>
      </c>
      <c r="D510" s="53">
        <v>3599627</v>
      </c>
      <c r="E510" s="53">
        <v>213451</v>
      </c>
      <c r="F510" s="54">
        <v>2.9551336652335075E-4</v>
      </c>
    </row>
    <row r="511" spans="1:6" x14ac:dyDescent="0.2">
      <c r="A511" s="46" t="s">
        <v>83</v>
      </c>
      <c r="B511" s="46" t="s">
        <v>8</v>
      </c>
      <c r="C511" s="52">
        <v>95</v>
      </c>
      <c r="D511" s="53">
        <v>837874</v>
      </c>
      <c r="E511" s="53">
        <v>50272</v>
      </c>
      <c r="F511" s="54">
        <v>6.9599336437223955E-5</v>
      </c>
    </row>
    <row r="512" spans="1:6" x14ac:dyDescent="0.2">
      <c r="A512" s="46" t="s">
        <v>83</v>
      </c>
      <c r="B512" s="46" t="s">
        <v>44</v>
      </c>
      <c r="C512" s="52">
        <v>33</v>
      </c>
      <c r="D512" s="53">
        <v>2418885</v>
      </c>
      <c r="E512" s="53">
        <v>145133</v>
      </c>
      <c r="F512" s="54">
        <v>2.0093014988748455E-4</v>
      </c>
    </row>
    <row r="513" spans="1:6" x14ac:dyDescent="0.2">
      <c r="A513" s="46" t="s">
        <v>83</v>
      </c>
      <c r="B513" s="46" t="s">
        <v>25</v>
      </c>
      <c r="C513" s="52">
        <v>16</v>
      </c>
      <c r="D513" s="53">
        <v>1525382</v>
      </c>
      <c r="E513" s="53">
        <v>91523</v>
      </c>
      <c r="F513" s="54">
        <v>1.2670950168571068E-4</v>
      </c>
    </row>
    <row r="514" spans="1:6" x14ac:dyDescent="0.2">
      <c r="A514" s="46" t="s">
        <v>83</v>
      </c>
      <c r="B514" s="46" t="s">
        <v>45</v>
      </c>
      <c r="C514" s="52">
        <v>496</v>
      </c>
      <c r="D514" s="53">
        <v>20359317</v>
      </c>
      <c r="E514" s="53">
        <v>1219032</v>
      </c>
      <c r="F514" s="54">
        <v>1.6876953034639956E-3</v>
      </c>
    </row>
    <row r="515" spans="1:6" x14ac:dyDescent="0.2">
      <c r="A515" s="46" t="s">
        <v>84</v>
      </c>
      <c r="B515" s="46" t="s">
        <v>5</v>
      </c>
      <c r="C515" s="52" t="s">
        <v>41</v>
      </c>
      <c r="D515" s="53" t="s">
        <v>41</v>
      </c>
      <c r="E515" s="53" t="s">
        <v>41</v>
      </c>
      <c r="F515" s="54" t="s">
        <v>41</v>
      </c>
    </row>
    <row r="516" spans="1:6" x14ac:dyDescent="0.2">
      <c r="A516" s="46" t="s">
        <v>84</v>
      </c>
      <c r="B516" s="46" t="s">
        <v>1</v>
      </c>
      <c r="C516" s="52">
        <v>8</v>
      </c>
      <c r="D516" s="53">
        <v>1271327</v>
      </c>
      <c r="E516" s="53">
        <v>76280</v>
      </c>
      <c r="F516" s="54">
        <v>1.0560624967042177E-4</v>
      </c>
    </row>
    <row r="517" spans="1:6" x14ac:dyDescent="0.2">
      <c r="A517" s="46" t="s">
        <v>84</v>
      </c>
      <c r="B517" s="46" t="s">
        <v>42</v>
      </c>
      <c r="C517" s="52">
        <v>26</v>
      </c>
      <c r="D517" s="53">
        <v>2877357</v>
      </c>
      <c r="E517" s="53">
        <v>172641</v>
      </c>
      <c r="F517" s="54">
        <v>2.3901374605861674E-4</v>
      </c>
    </row>
    <row r="518" spans="1:6" x14ac:dyDescent="0.2">
      <c r="A518" s="46" t="s">
        <v>84</v>
      </c>
      <c r="B518" s="46" t="s">
        <v>3</v>
      </c>
      <c r="C518" s="52">
        <v>20</v>
      </c>
      <c r="D518" s="53">
        <v>5499438</v>
      </c>
      <c r="E518" s="53">
        <v>329882</v>
      </c>
      <c r="F518" s="54">
        <v>4.5670688062110742E-4</v>
      </c>
    </row>
    <row r="519" spans="1:6" x14ac:dyDescent="0.2">
      <c r="A519" s="46" t="s">
        <v>84</v>
      </c>
      <c r="B519" s="46" t="s">
        <v>2</v>
      </c>
      <c r="C519" s="52" t="s">
        <v>41</v>
      </c>
      <c r="D519" s="53" t="s">
        <v>41</v>
      </c>
      <c r="E519" s="53" t="s">
        <v>41</v>
      </c>
      <c r="F519" s="54" t="s">
        <v>41</v>
      </c>
    </row>
    <row r="520" spans="1:6" x14ac:dyDescent="0.2">
      <c r="A520" s="46" t="s">
        <v>84</v>
      </c>
      <c r="B520" s="46" t="s">
        <v>6</v>
      </c>
      <c r="C520" s="52">
        <v>11</v>
      </c>
      <c r="D520" s="53">
        <v>1361377</v>
      </c>
      <c r="E520" s="53">
        <v>81683</v>
      </c>
      <c r="F520" s="54">
        <v>1.1308646161286132E-4</v>
      </c>
    </row>
    <row r="521" spans="1:6" x14ac:dyDescent="0.2">
      <c r="A521" s="46" t="s">
        <v>84</v>
      </c>
      <c r="B521" s="46" t="s">
        <v>10</v>
      </c>
      <c r="C521" s="52">
        <v>93</v>
      </c>
      <c r="D521" s="53">
        <v>5371241</v>
      </c>
      <c r="E521" s="53">
        <v>322274</v>
      </c>
      <c r="F521" s="54">
        <v>4.4617394475990433E-4</v>
      </c>
    </row>
    <row r="522" spans="1:6" x14ac:dyDescent="0.2">
      <c r="A522" s="46" t="s">
        <v>84</v>
      </c>
      <c r="B522" s="46" t="s">
        <v>4</v>
      </c>
      <c r="C522" s="52">
        <v>13</v>
      </c>
      <c r="D522" s="53">
        <v>1896490</v>
      </c>
      <c r="E522" s="53">
        <v>113789</v>
      </c>
      <c r="F522" s="54">
        <v>1.5753578321640825E-4</v>
      </c>
    </row>
    <row r="523" spans="1:6" x14ac:dyDescent="0.2">
      <c r="A523" s="46" t="s">
        <v>84</v>
      </c>
      <c r="B523" s="46" t="s">
        <v>43</v>
      </c>
      <c r="C523" s="52">
        <v>178</v>
      </c>
      <c r="D523" s="53">
        <v>4507959</v>
      </c>
      <c r="E523" s="53">
        <v>268651</v>
      </c>
      <c r="F523" s="54">
        <v>3.7193529863933505E-4</v>
      </c>
    </row>
    <row r="524" spans="1:6" x14ac:dyDescent="0.2">
      <c r="A524" s="46" t="s">
        <v>84</v>
      </c>
      <c r="B524" s="46" t="s">
        <v>8</v>
      </c>
      <c r="C524" s="52">
        <v>112</v>
      </c>
      <c r="D524" s="53">
        <v>1334231</v>
      </c>
      <c r="E524" s="53">
        <v>80054</v>
      </c>
      <c r="F524" s="54">
        <v>1.108311839422646E-4</v>
      </c>
    </row>
    <row r="525" spans="1:6" x14ac:dyDescent="0.2">
      <c r="A525" s="46" t="s">
        <v>84</v>
      </c>
      <c r="B525" s="46" t="s">
        <v>44</v>
      </c>
      <c r="C525" s="52">
        <v>35</v>
      </c>
      <c r="D525" s="53">
        <v>2542747</v>
      </c>
      <c r="E525" s="53">
        <v>152565</v>
      </c>
      <c r="F525" s="54">
        <v>2.1121942161730331E-4</v>
      </c>
    </row>
    <row r="526" spans="1:6" x14ac:dyDescent="0.2">
      <c r="A526" s="46" t="s">
        <v>84</v>
      </c>
      <c r="B526" s="46" t="s">
        <v>25</v>
      </c>
      <c r="C526" s="52">
        <v>31</v>
      </c>
      <c r="D526" s="53">
        <v>5966842</v>
      </c>
      <c r="E526" s="53">
        <v>358011</v>
      </c>
      <c r="F526" s="54">
        <v>4.9565022352854435E-4</v>
      </c>
    </row>
    <row r="527" spans="1:6" x14ac:dyDescent="0.2">
      <c r="A527" s="46" t="s">
        <v>84</v>
      </c>
      <c r="B527" s="46" t="s">
        <v>45</v>
      </c>
      <c r="C527" s="52">
        <v>534</v>
      </c>
      <c r="D527" s="53">
        <v>32913245</v>
      </c>
      <c r="E527" s="53">
        <v>1972884</v>
      </c>
      <c r="F527" s="54">
        <v>2.731369694215789E-3</v>
      </c>
    </row>
    <row r="528" spans="1:6" x14ac:dyDescent="0.2">
      <c r="A528" s="46" t="s">
        <v>85</v>
      </c>
      <c r="B528" s="46" t="s">
        <v>5</v>
      </c>
      <c r="C528" s="52" t="s">
        <v>41</v>
      </c>
      <c r="D528" s="53" t="s">
        <v>41</v>
      </c>
      <c r="E528" s="53" t="s">
        <v>41</v>
      </c>
      <c r="F528" s="54" t="s">
        <v>41</v>
      </c>
    </row>
    <row r="529" spans="1:6" x14ac:dyDescent="0.2">
      <c r="A529" s="46" t="s">
        <v>85</v>
      </c>
      <c r="B529" s="46" t="s">
        <v>1</v>
      </c>
      <c r="C529" s="52">
        <v>8</v>
      </c>
      <c r="D529" s="53">
        <v>1830459</v>
      </c>
      <c r="E529" s="53">
        <v>109828</v>
      </c>
      <c r="F529" s="54">
        <v>1.5205195580496959E-4</v>
      </c>
    </row>
    <row r="530" spans="1:6" x14ac:dyDescent="0.2">
      <c r="A530" s="46" t="s">
        <v>85</v>
      </c>
      <c r="B530" s="46" t="s">
        <v>42</v>
      </c>
      <c r="C530" s="52">
        <v>24</v>
      </c>
      <c r="D530" s="53">
        <v>980467</v>
      </c>
      <c r="E530" s="53">
        <v>58828</v>
      </c>
      <c r="F530" s="54">
        <v>8.1444735915201514E-5</v>
      </c>
    </row>
    <row r="531" spans="1:6" x14ac:dyDescent="0.2">
      <c r="A531" s="46" t="s">
        <v>85</v>
      </c>
      <c r="B531" s="46" t="s">
        <v>3</v>
      </c>
      <c r="C531" s="52">
        <v>6</v>
      </c>
      <c r="D531" s="53">
        <v>1180731</v>
      </c>
      <c r="E531" s="53">
        <v>70844</v>
      </c>
      <c r="F531" s="54">
        <v>9.8080350703347665E-5</v>
      </c>
    </row>
    <row r="532" spans="1:6" x14ac:dyDescent="0.2">
      <c r="A532" s="46" t="s">
        <v>85</v>
      </c>
      <c r="B532" s="46" t="s">
        <v>2</v>
      </c>
      <c r="C532" s="52" t="s">
        <v>41</v>
      </c>
      <c r="D532" s="53" t="s">
        <v>41</v>
      </c>
      <c r="E532" s="53" t="s">
        <v>41</v>
      </c>
      <c r="F532" s="54" t="s">
        <v>41</v>
      </c>
    </row>
    <row r="533" spans="1:6" x14ac:dyDescent="0.2">
      <c r="A533" s="46" t="s">
        <v>85</v>
      </c>
      <c r="B533" s="46" t="s">
        <v>6</v>
      </c>
      <c r="C533" s="52">
        <v>8</v>
      </c>
      <c r="D533" s="53">
        <v>894921</v>
      </c>
      <c r="E533" s="53">
        <v>53695</v>
      </c>
      <c r="F533" s="54">
        <v>7.4338326901590154E-5</v>
      </c>
    </row>
    <row r="534" spans="1:6" x14ac:dyDescent="0.2">
      <c r="A534" s="46" t="s">
        <v>85</v>
      </c>
      <c r="B534" s="46" t="s">
        <v>10</v>
      </c>
      <c r="C534" s="52">
        <v>88</v>
      </c>
      <c r="D534" s="53">
        <v>4612852</v>
      </c>
      <c r="E534" s="53">
        <v>276771</v>
      </c>
      <c r="F534" s="54">
        <v>3.8317707561001972E-4</v>
      </c>
    </row>
    <row r="535" spans="1:6" x14ac:dyDescent="0.2">
      <c r="A535" s="46" t="s">
        <v>85</v>
      </c>
      <c r="B535" s="46" t="s">
        <v>4</v>
      </c>
      <c r="C535" s="52">
        <v>14</v>
      </c>
      <c r="D535" s="53">
        <v>1534603</v>
      </c>
      <c r="E535" s="53">
        <v>92076</v>
      </c>
      <c r="F535" s="54">
        <v>1.2747510546216249E-4</v>
      </c>
    </row>
    <row r="536" spans="1:6" x14ac:dyDescent="0.2">
      <c r="A536" s="46" t="s">
        <v>85</v>
      </c>
      <c r="B536" s="46" t="s">
        <v>43</v>
      </c>
      <c r="C536" s="52">
        <v>151</v>
      </c>
      <c r="D536" s="53">
        <v>2725766</v>
      </c>
      <c r="E536" s="53">
        <v>163648</v>
      </c>
      <c r="F536" s="54">
        <v>2.2656333961805429E-4</v>
      </c>
    </row>
    <row r="537" spans="1:6" x14ac:dyDescent="0.2">
      <c r="A537" s="46" t="s">
        <v>85</v>
      </c>
      <c r="B537" s="46" t="s">
        <v>8</v>
      </c>
      <c r="C537" s="52">
        <v>79</v>
      </c>
      <c r="D537" s="53">
        <v>1192779</v>
      </c>
      <c r="E537" s="53">
        <v>71567</v>
      </c>
      <c r="F537" s="54">
        <v>9.9081311879432025E-5</v>
      </c>
    </row>
    <row r="538" spans="1:6" x14ac:dyDescent="0.2">
      <c r="A538" s="46" t="s">
        <v>85</v>
      </c>
      <c r="B538" s="46" t="s">
        <v>44</v>
      </c>
      <c r="C538" s="52">
        <v>36</v>
      </c>
      <c r="D538" s="53">
        <v>2129113</v>
      </c>
      <c r="E538" s="53">
        <v>127747</v>
      </c>
      <c r="F538" s="54">
        <v>1.7686001018153342E-4</v>
      </c>
    </row>
    <row r="539" spans="1:6" x14ac:dyDescent="0.2">
      <c r="A539" s="46" t="s">
        <v>85</v>
      </c>
      <c r="B539" s="46" t="s">
        <v>25</v>
      </c>
      <c r="C539" s="52">
        <v>23</v>
      </c>
      <c r="D539" s="53">
        <v>20863361</v>
      </c>
      <c r="E539" s="53">
        <v>1251802</v>
      </c>
      <c r="F539" s="54">
        <v>1.7330639033814016E-3</v>
      </c>
    </row>
    <row r="540" spans="1:6" x14ac:dyDescent="0.2">
      <c r="A540" s="46" t="s">
        <v>85</v>
      </c>
      <c r="B540" s="46" t="s">
        <v>45</v>
      </c>
      <c r="C540" s="52">
        <v>444</v>
      </c>
      <c r="D540" s="53">
        <v>37976872</v>
      </c>
      <c r="E540" s="53">
        <v>2278714</v>
      </c>
      <c r="F540" s="54">
        <v>3.1547776561547647E-3</v>
      </c>
    </row>
    <row r="541" spans="1:6" x14ac:dyDescent="0.2">
      <c r="A541" s="46" t="s">
        <v>86</v>
      </c>
      <c r="B541" s="46" t="s">
        <v>5</v>
      </c>
      <c r="C541" s="52" t="s">
        <v>41</v>
      </c>
      <c r="D541" s="53" t="s">
        <v>41</v>
      </c>
      <c r="E541" s="53" t="s">
        <v>41</v>
      </c>
      <c r="F541" s="54" t="s">
        <v>41</v>
      </c>
    </row>
    <row r="542" spans="1:6" x14ac:dyDescent="0.2">
      <c r="A542" s="46" t="s">
        <v>86</v>
      </c>
      <c r="B542" s="46" t="s">
        <v>1</v>
      </c>
      <c r="C542" s="52">
        <v>13</v>
      </c>
      <c r="D542" s="53">
        <v>820325</v>
      </c>
      <c r="E542" s="53">
        <v>49219</v>
      </c>
      <c r="F542" s="54">
        <v>6.8141505014794032E-5</v>
      </c>
    </row>
    <row r="543" spans="1:6" x14ac:dyDescent="0.2">
      <c r="A543" s="46" t="s">
        <v>86</v>
      </c>
      <c r="B543" s="46" t="s">
        <v>42</v>
      </c>
      <c r="C543" s="52">
        <v>33</v>
      </c>
      <c r="D543" s="53">
        <v>1961406</v>
      </c>
      <c r="E543" s="53">
        <v>117684</v>
      </c>
      <c r="F543" s="54">
        <v>1.6292823657857781E-4</v>
      </c>
    </row>
    <row r="544" spans="1:6" x14ac:dyDescent="0.2">
      <c r="A544" s="46" t="s">
        <v>86</v>
      </c>
      <c r="B544" s="46" t="s">
        <v>3</v>
      </c>
      <c r="C544" s="52">
        <v>8</v>
      </c>
      <c r="D544" s="53">
        <v>2051755</v>
      </c>
      <c r="E544" s="53">
        <v>123105</v>
      </c>
      <c r="F544" s="54">
        <v>1.7043336871627257E-4</v>
      </c>
    </row>
    <row r="545" spans="1:6" x14ac:dyDescent="0.2">
      <c r="A545" s="46" t="s">
        <v>86</v>
      </c>
      <c r="B545" s="46" t="s">
        <v>2</v>
      </c>
      <c r="C545" s="52" t="s">
        <v>41</v>
      </c>
      <c r="D545" s="53" t="s">
        <v>41</v>
      </c>
      <c r="E545" s="53" t="s">
        <v>41</v>
      </c>
      <c r="F545" s="54" t="s">
        <v>41</v>
      </c>
    </row>
    <row r="546" spans="1:6" x14ac:dyDescent="0.2">
      <c r="A546" s="46" t="s">
        <v>86</v>
      </c>
      <c r="B546" s="46" t="s">
        <v>6</v>
      </c>
      <c r="C546" s="52">
        <v>11</v>
      </c>
      <c r="D546" s="53">
        <v>1330814</v>
      </c>
      <c r="E546" s="53">
        <v>79849</v>
      </c>
      <c r="F546" s="54">
        <v>1.1054737060741357E-4</v>
      </c>
    </row>
    <row r="547" spans="1:6" x14ac:dyDescent="0.2">
      <c r="A547" s="46" t="s">
        <v>86</v>
      </c>
      <c r="B547" s="46" t="s">
        <v>10</v>
      </c>
      <c r="C547" s="52">
        <v>149</v>
      </c>
      <c r="D547" s="53">
        <v>8111731</v>
      </c>
      <c r="E547" s="53">
        <v>486704</v>
      </c>
      <c r="F547" s="54">
        <v>6.7381992841626843E-4</v>
      </c>
    </row>
    <row r="548" spans="1:6" x14ac:dyDescent="0.2">
      <c r="A548" s="46" t="s">
        <v>86</v>
      </c>
      <c r="B548" s="46" t="s">
        <v>4</v>
      </c>
      <c r="C548" s="52">
        <v>16</v>
      </c>
      <c r="D548" s="53">
        <v>2852412</v>
      </c>
      <c r="E548" s="53">
        <v>171145</v>
      </c>
      <c r="F548" s="54">
        <v>2.3694260094185021E-4</v>
      </c>
    </row>
    <row r="549" spans="1:6" x14ac:dyDescent="0.2">
      <c r="A549" s="46" t="s">
        <v>86</v>
      </c>
      <c r="B549" s="46" t="s">
        <v>43</v>
      </c>
      <c r="C549" s="52">
        <v>264</v>
      </c>
      <c r="D549" s="53">
        <v>6368410</v>
      </c>
      <c r="E549" s="53">
        <v>382382</v>
      </c>
      <c r="F549" s="54">
        <v>5.2939078344880987E-4</v>
      </c>
    </row>
    <row r="550" spans="1:6" x14ac:dyDescent="0.2">
      <c r="A550" s="46" t="s">
        <v>86</v>
      </c>
      <c r="B550" s="46" t="s">
        <v>8</v>
      </c>
      <c r="C550" s="52">
        <v>148</v>
      </c>
      <c r="D550" s="53">
        <v>2502300</v>
      </c>
      <c r="E550" s="53">
        <v>150138</v>
      </c>
      <c r="F550" s="54">
        <v>2.0785934862372553E-4</v>
      </c>
    </row>
    <row r="551" spans="1:6" x14ac:dyDescent="0.2">
      <c r="A551" s="46" t="s">
        <v>86</v>
      </c>
      <c r="B551" s="46" t="s">
        <v>44</v>
      </c>
      <c r="C551" s="52">
        <v>51</v>
      </c>
      <c r="D551" s="53">
        <v>2592094</v>
      </c>
      <c r="E551" s="53">
        <v>155526</v>
      </c>
      <c r="F551" s="54">
        <v>2.1531879373678573E-4</v>
      </c>
    </row>
    <row r="552" spans="1:6" x14ac:dyDescent="0.2">
      <c r="A552" s="46" t="s">
        <v>86</v>
      </c>
      <c r="B552" s="46" t="s">
        <v>25</v>
      </c>
      <c r="C552" s="52">
        <v>37</v>
      </c>
      <c r="D552" s="53">
        <v>12413388</v>
      </c>
      <c r="E552" s="53">
        <v>744803</v>
      </c>
      <c r="F552" s="54">
        <v>1.0311464548148812E-3</v>
      </c>
    </row>
    <row r="553" spans="1:6" x14ac:dyDescent="0.2">
      <c r="A553" s="46" t="s">
        <v>86</v>
      </c>
      <c r="B553" s="46" t="s">
        <v>45</v>
      </c>
      <c r="C553" s="52">
        <v>747</v>
      </c>
      <c r="D553" s="53">
        <v>47382171</v>
      </c>
      <c r="E553" s="53">
        <v>2843208</v>
      </c>
      <c r="F553" s="54">
        <v>3.9362943617323089E-3</v>
      </c>
    </row>
    <row r="554" spans="1:6" x14ac:dyDescent="0.2">
      <c r="A554" s="46" t="s">
        <v>87</v>
      </c>
      <c r="B554" s="46" t="s">
        <v>5</v>
      </c>
      <c r="C554" s="52" t="s">
        <v>41</v>
      </c>
      <c r="D554" s="53" t="s">
        <v>41</v>
      </c>
      <c r="E554" s="53" t="s">
        <v>41</v>
      </c>
      <c r="F554" s="54" t="s">
        <v>41</v>
      </c>
    </row>
    <row r="555" spans="1:6" x14ac:dyDescent="0.2">
      <c r="A555" s="46" t="s">
        <v>87</v>
      </c>
      <c r="B555" s="46" t="s">
        <v>1</v>
      </c>
      <c r="C555" s="52">
        <v>8</v>
      </c>
      <c r="D555" s="53">
        <v>400846</v>
      </c>
      <c r="E555" s="53">
        <v>24051</v>
      </c>
      <c r="F555" s="54">
        <v>3.3297534226839459E-5</v>
      </c>
    </row>
    <row r="556" spans="1:6" x14ac:dyDescent="0.2">
      <c r="A556" s="46" t="s">
        <v>87</v>
      </c>
      <c r="B556" s="46" t="s">
        <v>42</v>
      </c>
      <c r="C556" s="52">
        <v>31</v>
      </c>
      <c r="D556" s="53">
        <v>3292014</v>
      </c>
      <c r="E556" s="53">
        <v>197521</v>
      </c>
      <c r="F556" s="54">
        <v>2.7345899372248789E-4</v>
      </c>
    </row>
    <row r="557" spans="1:6" x14ac:dyDescent="0.2">
      <c r="A557" s="46" t="s">
        <v>87</v>
      </c>
      <c r="B557" s="46" t="s">
        <v>3</v>
      </c>
      <c r="C557" s="52">
        <v>15</v>
      </c>
      <c r="D557" s="53">
        <v>2045379</v>
      </c>
      <c r="E557" s="53">
        <v>122723</v>
      </c>
      <c r="F557" s="54">
        <v>1.6990450679474529E-4</v>
      </c>
    </row>
    <row r="558" spans="1:6" x14ac:dyDescent="0.2">
      <c r="A558" s="46" t="s">
        <v>87</v>
      </c>
      <c r="B558" s="46" t="s">
        <v>2</v>
      </c>
      <c r="C558" s="52" t="s">
        <v>41</v>
      </c>
      <c r="D558" s="53" t="s">
        <v>41</v>
      </c>
      <c r="E558" s="53" t="s">
        <v>41</v>
      </c>
      <c r="F558" s="54" t="s">
        <v>41</v>
      </c>
    </row>
    <row r="559" spans="1:6" x14ac:dyDescent="0.2">
      <c r="A559" s="46" t="s">
        <v>87</v>
      </c>
      <c r="B559" s="46" t="s">
        <v>6</v>
      </c>
      <c r="C559" s="52">
        <v>7</v>
      </c>
      <c r="D559" s="53">
        <v>592202</v>
      </c>
      <c r="E559" s="53">
        <v>35532</v>
      </c>
      <c r="F559" s="54">
        <v>4.9192465433789016E-5</v>
      </c>
    </row>
    <row r="560" spans="1:6" x14ac:dyDescent="0.2">
      <c r="A560" s="46" t="s">
        <v>87</v>
      </c>
      <c r="B560" s="46" t="s">
        <v>10</v>
      </c>
      <c r="C560" s="52">
        <v>72</v>
      </c>
      <c r="D560" s="53">
        <v>1383870</v>
      </c>
      <c r="E560" s="53">
        <v>83032</v>
      </c>
      <c r="F560" s="54">
        <v>1.1495409180171027E-4</v>
      </c>
    </row>
    <row r="561" spans="1:6" x14ac:dyDescent="0.2">
      <c r="A561" s="46" t="s">
        <v>87</v>
      </c>
      <c r="B561" s="46" t="s">
        <v>4</v>
      </c>
      <c r="C561" s="52">
        <v>12</v>
      </c>
      <c r="D561" s="53">
        <v>1524519</v>
      </c>
      <c r="E561" s="53">
        <v>91471</v>
      </c>
      <c r="F561" s="54">
        <v>1.2663751001052895E-4</v>
      </c>
    </row>
    <row r="562" spans="1:6" x14ac:dyDescent="0.2">
      <c r="A562" s="46" t="s">
        <v>87</v>
      </c>
      <c r="B562" s="46" t="s">
        <v>43</v>
      </c>
      <c r="C562" s="52">
        <v>164</v>
      </c>
      <c r="D562" s="53">
        <v>3194578</v>
      </c>
      <c r="E562" s="53">
        <v>195582</v>
      </c>
      <c r="F562" s="54">
        <v>2.7077453491138476E-4</v>
      </c>
    </row>
    <row r="563" spans="1:6" x14ac:dyDescent="0.2">
      <c r="A563" s="46" t="s">
        <v>87</v>
      </c>
      <c r="B563" s="46" t="s">
        <v>8</v>
      </c>
      <c r="C563" s="52">
        <v>89</v>
      </c>
      <c r="D563" s="53">
        <v>1829169</v>
      </c>
      <c r="E563" s="53">
        <v>109750</v>
      </c>
      <c r="F563" s="54">
        <v>1.5194396829219703E-4</v>
      </c>
    </row>
    <row r="564" spans="1:6" x14ac:dyDescent="0.2">
      <c r="A564" s="46" t="s">
        <v>87</v>
      </c>
      <c r="B564" s="46" t="s">
        <v>44</v>
      </c>
      <c r="C564" s="52">
        <v>28</v>
      </c>
      <c r="D564" s="53">
        <v>1846902</v>
      </c>
      <c r="E564" s="53">
        <v>110814</v>
      </c>
      <c r="F564" s="54">
        <v>1.5341702872283846E-4</v>
      </c>
    </row>
    <row r="565" spans="1:6" x14ac:dyDescent="0.2">
      <c r="A565" s="46" t="s">
        <v>87</v>
      </c>
      <c r="B565" s="46" t="s">
        <v>25</v>
      </c>
      <c r="C565" s="52">
        <v>22</v>
      </c>
      <c r="D565" s="53">
        <v>1806189</v>
      </c>
      <c r="E565" s="53">
        <v>108371</v>
      </c>
      <c r="F565" s="54">
        <v>1.5003480444458937E-4</v>
      </c>
    </row>
    <row r="566" spans="1:6" x14ac:dyDescent="0.2">
      <c r="A566" s="46" t="s">
        <v>87</v>
      </c>
      <c r="B566" s="46" t="s">
        <v>45</v>
      </c>
      <c r="C566" s="52">
        <v>458</v>
      </c>
      <c r="D566" s="53">
        <v>18207032</v>
      </c>
      <c r="E566" s="53">
        <v>1096329</v>
      </c>
      <c r="F566" s="54">
        <v>1.5178184857750894E-3</v>
      </c>
    </row>
    <row r="567" spans="1:6" x14ac:dyDescent="0.2">
      <c r="A567" s="46" t="s">
        <v>88</v>
      </c>
      <c r="B567" s="46" t="s">
        <v>5</v>
      </c>
      <c r="C567" s="52">
        <v>16</v>
      </c>
      <c r="D567" s="53">
        <v>807260</v>
      </c>
      <c r="E567" s="53">
        <v>48436</v>
      </c>
      <c r="F567" s="54">
        <v>6.7057476521192302E-5</v>
      </c>
    </row>
    <row r="568" spans="1:6" x14ac:dyDescent="0.2">
      <c r="A568" s="46" t="s">
        <v>88</v>
      </c>
      <c r="B568" s="46" t="s">
        <v>1</v>
      </c>
      <c r="C568" s="52" t="s">
        <v>41</v>
      </c>
      <c r="D568" s="53" t="s">
        <v>41</v>
      </c>
      <c r="E568" s="53" t="s">
        <v>41</v>
      </c>
      <c r="F568" s="54" t="s">
        <v>41</v>
      </c>
    </row>
    <row r="569" spans="1:6" x14ac:dyDescent="0.2">
      <c r="A569" s="46" t="s">
        <v>88</v>
      </c>
      <c r="B569" s="46" t="s">
        <v>42</v>
      </c>
      <c r="C569" s="52">
        <v>36</v>
      </c>
      <c r="D569" s="53">
        <v>3528160</v>
      </c>
      <c r="E569" s="53">
        <v>211690</v>
      </c>
      <c r="F569" s="54">
        <v>2.9307534075421581E-4</v>
      </c>
    </row>
    <row r="570" spans="1:6" x14ac:dyDescent="0.2">
      <c r="A570" s="46" t="s">
        <v>88</v>
      </c>
      <c r="B570" s="46" t="s">
        <v>3</v>
      </c>
      <c r="C570" s="52">
        <v>7</v>
      </c>
      <c r="D570" s="53">
        <v>2132309</v>
      </c>
      <c r="E570" s="53">
        <v>127939</v>
      </c>
      <c r="F570" s="54">
        <v>1.7712582559758903E-4</v>
      </c>
    </row>
    <row r="571" spans="1:6" x14ac:dyDescent="0.2">
      <c r="A571" s="46" t="s">
        <v>88</v>
      </c>
      <c r="B571" s="46" t="s">
        <v>2</v>
      </c>
      <c r="C571" s="52" t="s">
        <v>41</v>
      </c>
      <c r="D571" s="53" t="s">
        <v>41</v>
      </c>
      <c r="E571" s="53" t="s">
        <v>41</v>
      </c>
      <c r="F571" s="54" t="s">
        <v>41</v>
      </c>
    </row>
    <row r="572" spans="1:6" x14ac:dyDescent="0.2">
      <c r="A572" s="46" t="s">
        <v>88</v>
      </c>
      <c r="B572" s="46" t="s">
        <v>6</v>
      </c>
      <c r="C572" s="52">
        <v>15</v>
      </c>
      <c r="D572" s="53">
        <v>1688056</v>
      </c>
      <c r="E572" s="53">
        <v>101283</v>
      </c>
      <c r="F572" s="54">
        <v>1.4022178533520355E-4</v>
      </c>
    </row>
    <row r="573" spans="1:6" x14ac:dyDescent="0.2">
      <c r="A573" s="46" t="s">
        <v>88</v>
      </c>
      <c r="B573" s="46" t="s">
        <v>10</v>
      </c>
      <c r="C573" s="52">
        <v>124</v>
      </c>
      <c r="D573" s="53">
        <v>8875572</v>
      </c>
      <c r="E573" s="53">
        <v>532534</v>
      </c>
      <c r="F573" s="54">
        <v>7.3726951444662281E-4</v>
      </c>
    </row>
    <row r="574" spans="1:6" x14ac:dyDescent="0.2">
      <c r="A574" s="46" t="s">
        <v>88</v>
      </c>
      <c r="B574" s="46" t="s">
        <v>4</v>
      </c>
      <c r="C574" s="52">
        <v>19</v>
      </c>
      <c r="D574" s="53">
        <v>1307763</v>
      </c>
      <c r="E574" s="53">
        <v>78466</v>
      </c>
      <c r="F574" s="54">
        <v>1.086326689386381E-4</v>
      </c>
    </row>
    <row r="575" spans="1:6" x14ac:dyDescent="0.2">
      <c r="A575" s="46" t="s">
        <v>88</v>
      </c>
      <c r="B575" s="46" t="s">
        <v>43</v>
      </c>
      <c r="C575" s="52">
        <v>237</v>
      </c>
      <c r="D575" s="53">
        <v>5234953</v>
      </c>
      <c r="E575" s="53">
        <v>311568</v>
      </c>
      <c r="F575" s="54">
        <v>4.3135196640422087E-4</v>
      </c>
    </row>
    <row r="576" spans="1:6" x14ac:dyDescent="0.2">
      <c r="A576" s="46" t="s">
        <v>88</v>
      </c>
      <c r="B576" s="46" t="s">
        <v>8</v>
      </c>
      <c r="C576" s="52">
        <v>140</v>
      </c>
      <c r="D576" s="53">
        <v>3217129</v>
      </c>
      <c r="E576" s="53">
        <v>193028</v>
      </c>
      <c r="F576" s="54">
        <v>2.6723863609572854E-4</v>
      </c>
    </row>
    <row r="577" spans="1:6" x14ac:dyDescent="0.2">
      <c r="A577" s="46" t="s">
        <v>88</v>
      </c>
      <c r="B577" s="46" t="s">
        <v>44</v>
      </c>
      <c r="C577" s="52">
        <v>40</v>
      </c>
      <c r="D577" s="53">
        <v>4405545</v>
      </c>
      <c r="E577" s="53">
        <v>264333</v>
      </c>
      <c r="F577" s="54">
        <v>3.65957220688668E-4</v>
      </c>
    </row>
    <row r="578" spans="1:6" x14ac:dyDescent="0.2">
      <c r="A578" s="46" t="s">
        <v>88</v>
      </c>
      <c r="B578" s="46" t="s">
        <v>25</v>
      </c>
      <c r="C578" s="52">
        <v>28</v>
      </c>
      <c r="D578" s="53">
        <v>3511165</v>
      </c>
      <c r="E578" s="53">
        <v>210670</v>
      </c>
      <c r="F578" s="54">
        <v>2.9166319635642049E-4</v>
      </c>
    </row>
    <row r="579" spans="1:6" x14ac:dyDescent="0.2">
      <c r="A579" s="46" t="s">
        <v>88</v>
      </c>
      <c r="B579" s="46" t="s">
        <v>45</v>
      </c>
      <c r="C579" s="52">
        <v>672</v>
      </c>
      <c r="D579" s="53">
        <v>45746305</v>
      </c>
      <c r="E579" s="53">
        <v>2742249</v>
      </c>
      <c r="F579" s="54">
        <v>3.7965211399116992E-3</v>
      </c>
    </row>
    <row r="580" spans="1:6" x14ac:dyDescent="0.2">
      <c r="A580" s="46" t="s">
        <v>89</v>
      </c>
      <c r="B580" s="46" t="s">
        <v>5</v>
      </c>
      <c r="C580" s="52" t="s">
        <v>41</v>
      </c>
      <c r="D580" s="53" t="s">
        <v>41</v>
      </c>
      <c r="E580" s="53" t="s">
        <v>41</v>
      </c>
      <c r="F580" s="54" t="s">
        <v>41</v>
      </c>
    </row>
    <row r="581" spans="1:6" x14ac:dyDescent="0.2">
      <c r="A581" s="46" t="s">
        <v>89</v>
      </c>
      <c r="B581" s="46" t="s">
        <v>1</v>
      </c>
      <c r="C581" s="52">
        <v>13</v>
      </c>
      <c r="D581" s="53">
        <v>3829243</v>
      </c>
      <c r="E581" s="53">
        <v>229755</v>
      </c>
      <c r="F581" s="54">
        <v>3.1808552560340527E-4</v>
      </c>
    </row>
    <row r="582" spans="1:6" x14ac:dyDescent="0.2">
      <c r="A582" s="46" t="s">
        <v>89</v>
      </c>
      <c r="B582" s="46" t="s">
        <v>42</v>
      </c>
      <c r="C582" s="52">
        <v>24</v>
      </c>
      <c r="D582" s="53">
        <v>1293970</v>
      </c>
      <c r="E582" s="53">
        <v>77638</v>
      </c>
      <c r="F582" s="54">
        <v>1.0748633995689833E-4</v>
      </c>
    </row>
    <row r="583" spans="1:6" x14ac:dyDescent="0.2">
      <c r="A583" s="46" t="s">
        <v>89</v>
      </c>
      <c r="B583" s="46" t="s">
        <v>3</v>
      </c>
      <c r="C583" s="52">
        <v>13</v>
      </c>
      <c r="D583" s="53">
        <v>2844489</v>
      </c>
      <c r="E583" s="53">
        <v>170669</v>
      </c>
      <c r="F583" s="54">
        <v>2.3628360022287902E-4</v>
      </c>
    </row>
    <row r="584" spans="1:6" x14ac:dyDescent="0.2">
      <c r="A584" s="46" t="s">
        <v>89</v>
      </c>
      <c r="B584" s="46" t="s">
        <v>2</v>
      </c>
      <c r="C584" s="52" t="s">
        <v>41</v>
      </c>
      <c r="D584" s="53" t="s">
        <v>41</v>
      </c>
      <c r="E584" s="53" t="s">
        <v>41</v>
      </c>
      <c r="F584" s="54" t="s">
        <v>41</v>
      </c>
    </row>
    <row r="585" spans="1:6" x14ac:dyDescent="0.2">
      <c r="A585" s="46" t="s">
        <v>89</v>
      </c>
      <c r="B585" s="46" t="s">
        <v>6</v>
      </c>
      <c r="C585" s="52">
        <v>15</v>
      </c>
      <c r="D585" s="53">
        <v>1956194</v>
      </c>
      <c r="E585" s="53">
        <v>117372</v>
      </c>
      <c r="F585" s="54">
        <v>1.6249628652748746E-4</v>
      </c>
    </row>
    <row r="586" spans="1:6" x14ac:dyDescent="0.2">
      <c r="A586" s="46" t="s">
        <v>89</v>
      </c>
      <c r="B586" s="46" t="s">
        <v>10</v>
      </c>
      <c r="C586" s="52">
        <v>102</v>
      </c>
      <c r="D586" s="53">
        <v>3899388</v>
      </c>
      <c r="E586" s="53">
        <v>239770</v>
      </c>
      <c r="F586" s="54">
        <v>3.3195084535234695E-4</v>
      </c>
    </row>
    <row r="587" spans="1:6" x14ac:dyDescent="0.2">
      <c r="A587" s="46" t="s">
        <v>89</v>
      </c>
      <c r="B587" s="46" t="s">
        <v>4</v>
      </c>
      <c r="C587" s="52">
        <v>12</v>
      </c>
      <c r="D587" s="53">
        <v>1303421</v>
      </c>
      <c r="E587" s="53">
        <v>78205</v>
      </c>
      <c r="F587" s="54">
        <v>1.0827132610743752E-4</v>
      </c>
    </row>
    <row r="588" spans="1:6" x14ac:dyDescent="0.2">
      <c r="A588" s="46" t="s">
        <v>89</v>
      </c>
      <c r="B588" s="46" t="s">
        <v>43</v>
      </c>
      <c r="C588" s="52">
        <v>140</v>
      </c>
      <c r="D588" s="53">
        <v>4408837</v>
      </c>
      <c r="E588" s="53">
        <v>263937</v>
      </c>
      <c r="F588" s="54">
        <v>3.6540897639305333E-4</v>
      </c>
    </row>
    <row r="589" spans="1:6" x14ac:dyDescent="0.2">
      <c r="A589" s="46" t="s">
        <v>89</v>
      </c>
      <c r="B589" s="46" t="s">
        <v>8</v>
      </c>
      <c r="C589" s="52">
        <v>94</v>
      </c>
      <c r="D589" s="53">
        <v>2434889</v>
      </c>
      <c r="E589" s="53">
        <v>146093</v>
      </c>
      <c r="F589" s="54">
        <v>2.0225922696776255E-4</v>
      </c>
    </row>
    <row r="590" spans="1:6" x14ac:dyDescent="0.2">
      <c r="A590" s="46" t="s">
        <v>89</v>
      </c>
      <c r="B590" s="46" t="s">
        <v>44</v>
      </c>
      <c r="C590" s="52">
        <v>16</v>
      </c>
      <c r="D590" s="53">
        <v>571714</v>
      </c>
      <c r="E590" s="53">
        <v>34303</v>
      </c>
      <c r="F590" s="54">
        <v>4.7490969879974802E-5</v>
      </c>
    </row>
    <row r="591" spans="1:6" x14ac:dyDescent="0.2">
      <c r="A591" s="46" t="s">
        <v>89</v>
      </c>
      <c r="B591" s="46" t="s">
        <v>25</v>
      </c>
      <c r="C591" s="52">
        <v>14</v>
      </c>
      <c r="D591" s="53">
        <v>4332617</v>
      </c>
      <c r="E591" s="53">
        <v>259957</v>
      </c>
      <c r="F591" s="54">
        <v>3.5989884433106751E-4</v>
      </c>
    </row>
    <row r="592" spans="1:6" x14ac:dyDescent="0.2">
      <c r="A592" s="46" t="s">
        <v>89</v>
      </c>
      <c r="B592" s="46" t="s">
        <v>45</v>
      </c>
      <c r="C592" s="52">
        <v>451</v>
      </c>
      <c r="D592" s="53">
        <v>27216887</v>
      </c>
      <c r="E592" s="53">
        <v>1638227</v>
      </c>
      <c r="F592" s="54">
        <v>2.2680520395755902E-3</v>
      </c>
    </row>
    <row r="593" spans="1:6" x14ac:dyDescent="0.2">
      <c r="A593" s="46" t="s">
        <v>90</v>
      </c>
      <c r="B593" s="46" t="s">
        <v>5</v>
      </c>
      <c r="C593" s="52">
        <v>8</v>
      </c>
      <c r="D593" s="53">
        <v>1207151</v>
      </c>
      <c r="E593" s="53">
        <v>72429</v>
      </c>
      <c r="F593" s="54">
        <v>1.0027471234109829E-4</v>
      </c>
    </row>
    <row r="594" spans="1:6" x14ac:dyDescent="0.2">
      <c r="A594" s="46" t="s">
        <v>90</v>
      </c>
      <c r="B594" s="46" t="s">
        <v>1</v>
      </c>
      <c r="C594" s="52" t="s">
        <v>41</v>
      </c>
      <c r="D594" s="53" t="s">
        <v>41</v>
      </c>
      <c r="E594" s="53" t="s">
        <v>41</v>
      </c>
      <c r="F594" s="54" t="s">
        <v>41</v>
      </c>
    </row>
    <row r="595" spans="1:6" x14ac:dyDescent="0.2">
      <c r="A595" s="46" t="s">
        <v>90</v>
      </c>
      <c r="B595" s="46" t="s">
        <v>42</v>
      </c>
      <c r="C595" s="52">
        <v>23</v>
      </c>
      <c r="D595" s="53">
        <v>1615381</v>
      </c>
      <c r="E595" s="53">
        <v>96923</v>
      </c>
      <c r="F595" s="54">
        <v>1.3418556026227436E-4</v>
      </c>
    </row>
    <row r="596" spans="1:6" x14ac:dyDescent="0.2">
      <c r="A596" s="46" t="s">
        <v>90</v>
      </c>
      <c r="B596" s="46" t="s">
        <v>3</v>
      </c>
      <c r="C596" s="52">
        <v>9</v>
      </c>
      <c r="D596" s="53">
        <v>1811541</v>
      </c>
      <c r="E596" s="53">
        <v>108692</v>
      </c>
      <c r="F596" s="54">
        <v>1.5047921459330731E-4</v>
      </c>
    </row>
    <row r="597" spans="1:6" x14ac:dyDescent="0.2">
      <c r="A597" s="46" t="s">
        <v>90</v>
      </c>
      <c r="B597" s="46" t="s">
        <v>2</v>
      </c>
      <c r="C597" s="52" t="s">
        <v>41</v>
      </c>
      <c r="D597" s="53" t="s">
        <v>41</v>
      </c>
      <c r="E597" s="53" t="s">
        <v>41</v>
      </c>
      <c r="F597" s="54" t="s">
        <v>41</v>
      </c>
    </row>
    <row r="598" spans="1:6" x14ac:dyDescent="0.2">
      <c r="A598" s="46" t="s">
        <v>90</v>
      </c>
      <c r="B598" s="46" t="s">
        <v>6</v>
      </c>
      <c r="C598" s="52">
        <v>9</v>
      </c>
      <c r="D598" s="53">
        <v>1130167</v>
      </c>
      <c r="E598" s="53">
        <v>67810</v>
      </c>
      <c r="F598" s="54">
        <v>9.3879913347552442E-5</v>
      </c>
    </row>
    <row r="599" spans="1:6" x14ac:dyDescent="0.2">
      <c r="A599" s="46" t="s">
        <v>90</v>
      </c>
      <c r="B599" s="46" t="s">
        <v>10</v>
      </c>
      <c r="C599" s="52">
        <v>78</v>
      </c>
      <c r="D599" s="53">
        <v>6220175</v>
      </c>
      <c r="E599" s="53">
        <v>373211</v>
      </c>
      <c r="F599" s="54">
        <v>5.166939439662792E-4</v>
      </c>
    </row>
    <row r="600" spans="1:6" x14ac:dyDescent="0.2">
      <c r="A600" s="46" t="s">
        <v>90</v>
      </c>
      <c r="B600" s="46" t="s">
        <v>4</v>
      </c>
      <c r="C600" s="52">
        <v>13</v>
      </c>
      <c r="D600" s="53">
        <v>395476</v>
      </c>
      <c r="E600" s="53">
        <v>23729</v>
      </c>
      <c r="F600" s="54">
        <v>3.2851739622829549E-5</v>
      </c>
    </row>
    <row r="601" spans="1:6" x14ac:dyDescent="0.2">
      <c r="A601" s="46" t="s">
        <v>90</v>
      </c>
      <c r="B601" s="46" t="s">
        <v>43</v>
      </c>
      <c r="C601" s="52">
        <v>128</v>
      </c>
      <c r="D601" s="53">
        <v>2151354</v>
      </c>
      <c r="E601" s="53">
        <v>126942</v>
      </c>
      <c r="F601" s="54">
        <v>1.7574552367150865E-4</v>
      </c>
    </row>
    <row r="602" spans="1:6" x14ac:dyDescent="0.2">
      <c r="A602" s="46" t="s">
        <v>90</v>
      </c>
      <c r="B602" s="46" t="s">
        <v>8</v>
      </c>
      <c r="C602" s="52">
        <v>79</v>
      </c>
      <c r="D602" s="53">
        <v>1575318</v>
      </c>
      <c r="E602" s="53">
        <v>94519</v>
      </c>
      <c r="F602" s="54">
        <v>1.3085732974041158E-4</v>
      </c>
    </row>
    <row r="603" spans="1:6" x14ac:dyDescent="0.2">
      <c r="A603" s="46" t="s">
        <v>90</v>
      </c>
      <c r="B603" s="46" t="s">
        <v>44</v>
      </c>
      <c r="C603" s="52">
        <v>33</v>
      </c>
      <c r="D603" s="53">
        <v>2486915</v>
      </c>
      <c r="E603" s="53">
        <v>149215</v>
      </c>
      <c r="F603" s="54">
        <v>2.0658149638924991E-4</v>
      </c>
    </row>
    <row r="604" spans="1:6" x14ac:dyDescent="0.2">
      <c r="A604" s="46" t="s">
        <v>90</v>
      </c>
      <c r="B604" s="46" t="s">
        <v>25</v>
      </c>
      <c r="C604" s="52">
        <v>27</v>
      </c>
      <c r="D604" s="53">
        <v>4897634</v>
      </c>
      <c r="E604" s="53">
        <v>293858</v>
      </c>
      <c r="F604" s="54">
        <v>4.0683326318367592E-4</v>
      </c>
    </row>
    <row r="605" spans="1:6" x14ac:dyDescent="0.2">
      <c r="A605" s="46" t="s">
        <v>90</v>
      </c>
      <c r="B605" s="46" t="s">
        <v>45</v>
      </c>
      <c r="C605" s="52">
        <v>416</v>
      </c>
      <c r="D605" s="53">
        <v>23675106</v>
      </c>
      <c r="E605" s="53">
        <v>1418368</v>
      </c>
      <c r="F605" s="54">
        <v>1.963667083541384E-3</v>
      </c>
    </row>
    <row r="606" spans="1:6" x14ac:dyDescent="0.2">
      <c r="A606" s="46" t="s">
        <v>91</v>
      </c>
      <c r="B606" s="46" t="s">
        <v>5</v>
      </c>
      <c r="C606" s="52" t="s">
        <v>41</v>
      </c>
      <c r="D606" s="53" t="s">
        <v>41</v>
      </c>
      <c r="E606" s="53" t="s">
        <v>41</v>
      </c>
      <c r="F606" s="54" t="s">
        <v>41</v>
      </c>
    </row>
    <row r="607" spans="1:6" x14ac:dyDescent="0.2">
      <c r="A607" s="46" t="s">
        <v>91</v>
      </c>
      <c r="B607" s="46" t="s">
        <v>1</v>
      </c>
      <c r="C607" s="52" t="s">
        <v>41</v>
      </c>
      <c r="D607" s="53" t="s">
        <v>41</v>
      </c>
      <c r="E607" s="53" t="s">
        <v>41</v>
      </c>
      <c r="F607" s="54" t="s">
        <v>41</v>
      </c>
    </row>
    <row r="608" spans="1:6" x14ac:dyDescent="0.2">
      <c r="A608" s="46" t="s">
        <v>91</v>
      </c>
      <c r="B608" s="46" t="s">
        <v>42</v>
      </c>
      <c r="C608" s="52">
        <v>11</v>
      </c>
      <c r="D608" s="53">
        <v>659234</v>
      </c>
      <c r="E608" s="53">
        <v>39554</v>
      </c>
      <c r="F608" s="54">
        <v>5.4760744618037E-5</v>
      </c>
    </row>
    <row r="609" spans="1:6" x14ac:dyDescent="0.2">
      <c r="A609" s="46" t="s">
        <v>91</v>
      </c>
      <c r="B609" s="46" t="s">
        <v>3</v>
      </c>
      <c r="C609" s="52">
        <v>9</v>
      </c>
      <c r="D609" s="53">
        <v>2453395</v>
      </c>
      <c r="E609" s="53">
        <v>147204</v>
      </c>
      <c r="F609" s="54">
        <v>2.0379735679712592E-4</v>
      </c>
    </row>
    <row r="610" spans="1:6" x14ac:dyDescent="0.2">
      <c r="A610" s="46" t="s">
        <v>91</v>
      </c>
      <c r="B610" s="46" t="s">
        <v>2</v>
      </c>
      <c r="C610" s="52" t="s">
        <v>41</v>
      </c>
      <c r="D610" s="53" t="s">
        <v>41</v>
      </c>
      <c r="E610" s="53" t="s">
        <v>41</v>
      </c>
      <c r="F610" s="54" t="s">
        <v>41</v>
      </c>
    </row>
    <row r="611" spans="1:6" x14ac:dyDescent="0.2">
      <c r="A611" s="46" t="s">
        <v>91</v>
      </c>
      <c r="B611" s="46" t="s">
        <v>6</v>
      </c>
      <c r="C611" s="52">
        <v>6</v>
      </c>
      <c r="D611" s="53">
        <v>906945</v>
      </c>
      <c r="E611" s="53">
        <v>54417</v>
      </c>
      <c r="F611" s="54">
        <v>7.5337903622382555E-5</v>
      </c>
    </row>
    <row r="612" spans="1:6" x14ac:dyDescent="0.2">
      <c r="A612" s="46" t="s">
        <v>91</v>
      </c>
      <c r="B612" s="46" t="s">
        <v>10</v>
      </c>
      <c r="C612" s="52">
        <v>60</v>
      </c>
      <c r="D612" s="53">
        <v>878606</v>
      </c>
      <c r="E612" s="53">
        <v>52716</v>
      </c>
      <c r="F612" s="54">
        <v>7.2982945170764992E-5</v>
      </c>
    </row>
    <row r="613" spans="1:6" x14ac:dyDescent="0.2">
      <c r="A613" s="46" t="s">
        <v>91</v>
      </c>
      <c r="B613" s="46" t="s">
        <v>4</v>
      </c>
      <c r="C613" s="52">
        <v>9</v>
      </c>
      <c r="D613" s="53">
        <v>692310</v>
      </c>
      <c r="E613" s="53">
        <v>41539</v>
      </c>
      <c r="F613" s="54">
        <v>5.7508888372570133E-5</v>
      </c>
    </row>
    <row r="614" spans="1:6" x14ac:dyDescent="0.2">
      <c r="A614" s="46" t="s">
        <v>91</v>
      </c>
      <c r="B614" s="46" t="s">
        <v>43</v>
      </c>
      <c r="C614" s="52">
        <v>86</v>
      </c>
      <c r="D614" s="53">
        <v>1657282</v>
      </c>
      <c r="E614" s="53">
        <v>97091</v>
      </c>
      <c r="F614" s="54">
        <v>1.3441814875132303E-4</v>
      </c>
    </row>
    <row r="615" spans="1:6" x14ac:dyDescent="0.2">
      <c r="A615" s="46" t="s">
        <v>91</v>
      </c>
      <c r="B615" s="46" t="s">
        <v>8</v>
      </c>
      <c r="C615" s="52">
        <v>47</v>
      </c>
      <c r="D615" s="53">
        <v>1424428</v>
      </c>
      <c r="E615" s="53">
        <v>85466</v>
      </c>
      <c r="F615" s="54">
        <v>1.1832385598233175E-4</v>
      </c>
    </row>
    <row r="616" spans="1:6" x14ac:dyDescent="0.2">
      <c r="A616" s="46" t="s">
        <v>91</v>
      </c>
      <c r="B616" s="46" t="s">
        <v>44</v>
      </c>
      <c r="C616" s="52">
        <v>30</v>
      </c>
      <c r="D616" s="53">
        <v>1792988</v>
      </c>
      <c r="E616" s="53">
        <v>109732</v>
      </c>
      <c r="F616" s="54">
        <v>1.519190480969418E-4</v>
      </c>
    </row>
    <row r="617" spans="1:6" x14ac:dyDescent="0.2">
      <c r="A617" s="46" t="s">
        <v>91</v>
      </c>
      <c r="B617" s="46" t="s">
        <v>25</v>
      </c>
      <c r="C617" s="52">
        <v>8</v>
      </c>
      <c r="D617" s="53">
        <v>1779382</v>
      </c>
      <c r="E617" s="53">
        <v>106763</v>
      </c>
      <c r="F617" s="54">
        <v>1.4780860033512374E-4</v>
      </c>
    </row>
    <row r="618" spans="1:6" x14ac:dyDescent="0.2">
      <c r="A618" s="46" t="s">
        <v>91</v>
      </c>
      <c r="B618" s="46" t="s">
        <v>45</v>
      </c>
      <c r="C618" s="52">
        <v>273</v>
      </c>
      <c r="D618" s="53">
        <v>13041174</v>
      </c>
      <c r="E618" s="53">
        <v>782276</v>
      </c>
      <c r="F618" s="54">
        <v>1.0830261479703573E-3</v>
      </c>
    </row>
    <row r="619" spans="1:6" x14ac:dyDescent="0.2">
      <c r="A619" s="46" t="s">
        <v>92</v>
      </c>
      <c r="B619" s="46" t="s">
        <v>5</v>
      </c>
      <c r="C619" s="52">
        <v>31</v>
      </c>
      <c r="D619" s="53">
        <v>7633366</v>
      </c>
      <c r="E619" s="53">
        <v>458002</v>
      </c>
      <c r="F619" s="54">
        <v>6.3408329262654053E-4</v>
      </c>
    </row>
    <row r="620" spans="1:6" x14ac:dyDescent="0.2">
      <c r="A620" s="46" t="s">
        <v>92</v>
      </c>
      <c r="B620" s="46" t="s">
        <v>1</v>
      </c>
      <c r="C620" s="52">
        <v>9</v>
      </c>
      <c r="D620" s="53">
        <v>943893</v>
      </c>
      <c r="E620" s="53">
        <v>56634</v>
      </c>
      <c r="F620" s="54">
        <v>7.8407241004649529E-5</v>
      </c>
    </row>
    <row r="621" spans="1:6" x14ac:dyDescent="0.2">
      <c r="A621" s="46" t="s">
        <v>92</v>
      </c>
      <c r="B621" s="46" t="s">
        <v>42</v>
      </c>
      <c r="C621" s="52">
        <v>24</v>
      </c>
      <c r="D621" s="53">
        <v>2280557</v>
      </c>
      <c r="E621" s="53">
        <v>136833</v>
      </c>
      <c r="F621" s="54">
        <v>1.8943917096424779E-4</v>
      </c>
    </row>
    <row r="622" spans="1:6" x14ac:dyDescent="0.2">
      <c r="A622" s="46" t="s">
        <v>92</v>
      </c>
      <c r="B622" s="46" t="s">
        <v>3</v>
      </c>
      <c r="C622" s="52">
        <v>12</v>
      </c>
      <c r="D622" s="53">
        <v>2264733</v>
      </c>
      <c r="E622" s="53">
        <v>135884</v>
      </c>
      <c r="F622" s="54">
        <v>1.8812532289218131E-4</v>
      </c>
    </row>
    <row r="623" spans="1:6" x14ac:dyDescent="0.2">
      <c r="A623" s="46" t="s">
        <v>92</v>
      </c>
      <c r="B623" s="46" t="s">
        <v>2</v>
      </c>
      <c r="C623" s="52">
        <v>25</v>
      </c>
      <c r="D623" s="53">
        <v>1766694</v>
      </c>
      <c r="E623" s="53">
        <v>106002</v>
      </c>
      <c r="F623" s="54">
        <v>1.4675502985794504E-4</v>
      </c>
    </row>
    <row r="624" spans="1:6" x14ac:dyDescent="0.2">
      <c r="A624" s="46" t="s">
        <v>92</v>
      </c>
      <c r="B624" s="46" t="s">
        <v>6</v>
      </c>
      <c r="C624" s="52">
        <v>16</v>
      </c>
      <c r="D624" s="53">
        <v>2063072</v>
      </c>
      <c r="E624" s="53">
        <v>123784</v>
      </c>
      <c r="F624" s="54">
        <v>1.7137341385951084E-4</v>
      </c>
    </row>
    <row r="625" spans="1:6" x14ac:dyDescent="0.2">
      <c r="A625" s="46" t="s">
        <v>92</v>
      </c>
      <c r="B625" s="46" t="s">
        <v>10</v>
      </c>
      <c r="C625" s="52">
        <v>124</v>
      </c>
      <c r="D625" s="53">
        <v>3961808</v>
      </c>
      <c r="E625" s="53">
        <v>237708</v>
      </c>
      <c r="F625" s="54">
        <v>3.290960985403332E-4</v>
      </c>
    </row>
    <row r="626" spans="1:6" x14ac:dyDescent="0.2">
      <c r="A626" s="46" t="s">
        <v>92</v>
      </c>
      <c r="B626" s="46" t="s">
        <v>4</v>
      </c>
      <c r="C626" s="52">
        <v>10</v>
      </c>
      <c r="D626" s="53">
        <v>518925</v>
      </c>
      <c r="E626" s="53">
        <v>31135</v>
      </c>
      <c r="F626" s="54">
        <v>4.3105015515057441E-5</v>
      </c>
    </row>
    <row r="627" spans="1:6" x14ac:dyDescent="0.2">
      <c r="A627" s="46" t="s">
        <v>92</v>
      </c>
      <c r="B627" s="46" t="s">
        <v>43</v>
      </c>
      <c r="C627" s="52">
        <v>255</v>
      </c>
      <c r="D627" s="53">
        <v>6183125</v>
      </c>
      <c r="E627" s="53">
        <v>365515</v>
      </c>
      <c r="F627" s="54">
        <v>5.0603917603938404E-4</v>
      </c>
    </row>
    <row r="628" spans="1:6" x14ac:dyDescent="0.2">
      <c r="A628" s="46" t="s">
        <v>92</v>
      </c>
      <c r="B628" s="46" t="s">
        <v>8</v>
      </c>
      <c r="C628" s="52">
        <v>156</v>
      </c>
      <c r="D628" s="53">
        <v>16766827</v>
      </c>
      <c r="E628" s="53">
        <v>1005949</v>
      </c>
      <c r="F628" s="54">
        <v>1.3926914164880848E-3</v>
      </c>
    </row>
    <row r="629" spans="1:6" x14ac:dyDescent="0.2">
      <c r="A629" s="46" t="s">
        <v>92</v>
      </c>
      <c r="B629" s="46" t="s">
        <v>44</v>
      </c>
      <c r="C629" s="52">
        <v>23</v>
      </c>
      <c r="D629" s="53">
        <v>1867400</v>
      </c>
      <c r="E629" s="53">
        <v>112044</v>
      </c>
      <c r="F629" s="54">
        <v>1.5511990873194462E-4</v>
      </c>
    </row>
    <row r="630" spans="1:6" x14ac:dyDescent="0.2">
      <c r="A630" s="46" t="s">
        <v>92</v>
      </c>
      <c r="B630" s="46" t="s">
        <v>25</v>
      </c>
      <c r="C630" s="52">
        <v>31</v>
      </c>
      <c r="D630" s="53">
        <v>3781099</v>
      </c>
      <c r="E630" s="53">
        <v>226866</v>
      </c>
      <c r="F630" s="54">
        <v>3.1408583426494367E-4</v>
      </c>
    </row>
    <row r="631" spans="1:6" x14ac:dyDescent="0.2">
      <c r="A631" s="46" t="s">
        <v>92</v>
      </c>
      <c r="B631" s="46" t="s">
        <v>45</v>
      </c>
      <c r="C631" s="52">
        <v>716</v>
      </c>
      <c r="D631" s="53">
        <v>50031497</v>
      </c>
      <c r="E631" s="53">
        <v>2996357</v>
      </c>
      <c r="F631" s="54">
        <v>4.1483223052401147E-3</v>
      </c>
    </row>
    <row r="632" spans="1:6" x14ac:dyDescent="0.2">
      <c r="A632" s="46" t="s">
        <v>93</v>
      </c>
      <c r="B632" s="46" t="s">
        <v>5</v>
      </c>
      <c r="C632" s="52">
        <v>9</v>
      </c>
      <c r="D632" s="53">
        <v>167200</v>
      </c>
      <c r="E632" s="53">
        <v>10032</v>
      </c>
      <c r="F632" s="54">
        <v>1.3888855488904971E-5</v>
      </c>
    </row>
    <row r="633" spans="1:6" x14ac:dyDescent="0.2">
      <c r="A633" s="46" t="s">
        <v>93</v>
      </c>
      <c r="B633" s="46" t="s">
        <v>1</v>
      </c>
      <c r="C633" s="52">
        <v>10</v>
      </c>
      <c r="D633" s="53">
        <v>1093255</v>
      </c>
      <c r="E633" s="53">
        <v>65595</v>
      </c>
      <c r="F633" s="54">
        <v>9.0813344875869371E-5</v>
      </c>
    </row>
    <row r="634" spans="1:6" x14ac:dyDescent="0.2">
      <c r="A634" s="46" t="s">
        <v>93</v>
      </c>
      <c r="B634" s="46" t="s">
        <v>42</v>
      </c>
      <c r="C634" s="52">
        <v>53</v>
      </c>
      <c r="D634" s="53">
        <v>4473261</v>
      </c>
      <c r="E634" s="53">
        <v>268396</v>
      </c>
      <c r="F634" s="54">
        <v>3.7158226253988623E-4</v>
      </c>
    </row>
    <row r="635" spans="1:6" x14ac:dyDescent="0.2">
      <c r="A635" s="46" t="s">
        <v>93</v>
      </c>
      <c r="B635" s="46" t="s">
        <v>3</v>
      </c>
      <c r="C635" s="52">
        <v>21</v>
      </c>
      <c r="D635" s="53">
        <v>3935266</v>
      </c>
      <c r="E635" s="53">
        <v>236116</v>
      </c>
      <c r="F635" s="54">
        <v>3.268920457155389E-4</v>
      </c>
    </row>
    <row r="636" spans="1:6" x14ac:dyDescent="0.2">
      <c r="A636" s="46" t="s">
        <v>93</v>
      </c>
      <c r="B636" s="46" t="s">
        <v>2</v>
      </c>
      <c r="C636" s="52">
        <v>10</v>
      </c>
      <c r="D636" s="53">
        <v>7292893</v>
      </c>
      <c r="E636" s="53">
        <v>437574</v>
      </c>
      <c r="F636" s="54">
        <v>6.0580163992245844E-4</v>
      </c>
    </row>
    <row r="637" spans="1:6" x14ac:dyDescent="0.2">
      <c r="A637" s="46" t="s">
        <v>93</v>
      </c>
      <c r="B637" s="46" t="s">
        <v>6</v>
      </c>
      <c r="C637" s="52">
        <v>12</v>
      </c>
      <c r="D637" s="53">
        <v>1434672</v>
      </c>
      <c r="E637" s="53">
        <v>86080</v>
      </c>
      <c r="F637" s="54">
        <v>1.1917391153159289E-4</v>
      </c>
    </row>
    <row r="638" spans="1:6" x14ac:dyDescent="0.2">
      <c r="A638" s="46" t="s">
        <v>93</v>
      </c>
      <c r="B638" s="46" t="s">
        <v>10</v>
      </c>
      <c r="C638" s="52">
        <v>141</v>
      </c>
      <c r="D638" s="53">
        <v>5008711</v>
      </c>
      <c r="E638" s="53">
        <v>307845</v>
      </c>
      <c r="F638" s="54">
        <v>4.2619763935226781E-4</v>
      </c>
    </row>
    <row r="639" spans="1:6" x14ac:dyDescent="0.2">
      <c r="A639" s="46" t="s">
        <v>93</v>
      </c>
      <c r="B639" s="46" t="s">
        <v>4</v>
      </c>
      <c r="C639" s="52">
        <v>22</v>
      </c>
      <c r="D639" s="53">
        <v>2424818</v>
      </c>
      <c r="E639" s="53">
        <v>145489</v>
      </c>
      <c r="F639" s="54">
        <v>2.0142301597142099E-4</v>
      </c>
    </row>
    <row r="640" spans="1:6" x14ac:dyDescent="0.2">
      <c r="A640" s="46" t="s">
        <v>93</v>
      </c>
      <c r="B640" s="46" t="s">
        <v>43</v>
      </c>
      <c r="C640" s="52">
        <v>296</v>
      </c>
      <c r="D640" s="53">
        <v>5205191</v>
      </c>
      <c r="E640" s="53">
        <v>304874</v>
      </c>
      <c r="F640" s="54">
        <v>4.2208442267986581E-4</v>
      </c>
    </row>
    <row r="641" spans="1:6" x14ac:dyDescent="0.2">
      <c r="A641" s="46" t="s">
        <v>93</v>
      </c>
      <c r="B641" s="46" t="s">
        <v>8</v>
      </c>
      <c r="C641" s="52">
        <v>145</v>
      </c>
      <c r="D641" s="53">
        <v>2041583</v>
      </c>
      <c r="E641" s="53">
        <v>122495</v>
      </c>
      <c r="F641" s="54">
        <v>1.6958885098817926E-4</v>
      </c>
    </row>
    <row r="642" spans="1:6" x14ac:dyDescent="0.2">
      <c r="A642" s="46" t="s">
        <v>93</v>
      </c>
      <c r="B642" s="46" t="s">
        <v>44</v>
      </c>
      <c r="C642" s="52">
        <v>36</v>
      </c>
      <c r="D642" s="53">
        <v>2114688</v>
      </c>
      <c r="E642" s="53">
        <v>126881</v>
      </c>
      <c r="F642" s="54">
        <v>1.7566107189869931E-4</v>
      </c>
    </row>
    <row r="643" spans="1:6" x14ac:dyDescent="0.2">
      <c r="A643" s="46" t="s">
        <v>93</v>
      </c>
      <c r="B643" s="46" t="s">
        <v>25</v>
      </c>
      <c r="C643" s="52">
        <v>20</v>
      </c>
      <c r="D643" s="53">
        <v>4835828</v>
      </c>
      <c r="E643" s="53">
        <v>290150</v>
      </c>
      <c r="F643" s="54">
        <v>4.0169970296110219E-4</v>
      </c>
    </row>
    <row r="644" spans="1:6" x14ac:dyDescent="0.2">
      <c r="A644" s="46" t="s">
        <v>93</v>
      </c>
      <c r="B644" s="46" t="s">
        <v>45</v>
      </c>
      <c r="C644" s="52">
        <v>775</v>
      </c>
      <c r="D644" s="53">
        <v>40027366</v>
      </c>
      <c r="E644" s="53">
        <v>2401527</v>
      </c>
      <c r="F644" s="54">
        <v>3.3248067639257864E-3</v>
      </c>
    </row>
    <row r="645" spans="1:6" x14ac:dyDescent="0.2">
      <c r="A645" s="46" t="s">
        <v>94</v>
      </c>
      <c r="B645" s="46" t="s">
        <v>5</v>
      </c>
      <c r="C645" s="52">
        <v>19</v>
      </c>
      <c r="D645" s="53">
        <v>598196</v>
      </c>
      <c r="E645" s="53">
        <v>35892</v>
      </c>
      <c r="F645" s="54">
        <v>4.9690869338893258E-5</v>
      </c>
    </row>
    <row r="646" spans="1:6" x14ac:dyDescent="0.2">
      <c r="A646" s="46" t="s">
        <v>94</v>
      </c>
      <c r="B646" s="46" t="s">
        <v>1</v>
      </c>
      <c r="C646" s="52">
        <v>17</v>
      </c>
      <c r="D646" s="53">
        <v>2725850</v>
      </c>
      <c r="E646" s="53">
        <v>163551</v>
      </c>
      <c r="F646" s="54">
        <v>2.2642904745473453E-4</v>
      </c>
    </row>
    <row r="647" spans="1:6" x14ac:dyDescent="0.2">
      <c r="A647" s="46" t="s">
        <v>94</v>
      </c>
      <c r="B647" s="46" t="s">
        <v>42</v>
      </c>
      <c r="C647" s="52">
        <v>72</v>
      </c>
      <c r="D647" s="53">
        <v>7950393</v>
      </c>
      <c r="E647" s="53">
        <v>476879</v>
      </c>
      <c r="F647" s="54">
        <v>6.6021765517279834E-4</v>
      </c>
    </row>
    <row r="648" spans="1:6" x14ac:dyDescent="0.2">
      <c r="A648" s="46" t="s">
        <v>94</v>
      </c>
      <c r="B648" s="46" t="s">
        <v>3</v>
      </c>
      <c r="C648" s="52">
        <v>27</v>
      </c>
      <c r="D648" s="53">
        <v>5264708</v>
      </c>
      <c r="E648" s="53">
        <v>315882</v>
      </c>
      <c r="F648" s="54">
        <v>4.3732450653372008E-4</v>
      </c>
    </row>
    <row r="649" spans="1:6" x14ac:dyDescent="0.2">
      <c r="A649" s="46" t="s">
        <v>94</v>
      </c>
      <c r="B649" s="46" t="s">
        <v>2</v>
      </c>
      <c r="C649" s="52">
        <v>5</v>
      </c>
      <c r="D649" s="53">
        <v>9656490</v>
      </c>
      <c r="E649" s="53">
        <v>579389</v>
      </c>
      <c r="F649" s="54">
        <v>8.0213816715123229E-4</v>
      </c>
    </row>
    <row r="650" spans="1:6" x14ac:dyDescent="0.2">
      <c r="A650" s="46" t="s">
        <v>94</v>
      </c>
      <c r="B650" s="46" t="s">
        <v>6</v>
      </c>
      <c r="C650" s="52">
        <v>23</v>
      </c>
      <c r="D650" s="53">
        <v>3193394</v>
      </c>
      <c r="E650" s="53">
        <v>191604</v>
      </c>
      <c r="F650" s="54">
        <v>2.6526717175998283E-4</v>
      </c>
    </row>
    <row r="651" spans="1:6" x14ac:dyDescent="0.2">
      <c r="A651" s="46" t="s">
        <v>94</v>
      </c>
      <c r="B651" s="46" t="s">
        <v>10</v>
      </c>
      <c r="C651" s="52">
        <v>229</v>
      </c>
      <c r="D651" s="53">
        <v>9963483</v>
      </c>
      <c r="E651" s="53">
        <v>599105</v>
      </c>
      <c r="F651" s="54">
        <v>8.2943408768744139E-4</v>
      </c>
    </row>
    <row r="652" spans="1:6" x14ac:dyDescent="0.2">
      <c r="A652" s="46" t="s">
        <v>94</v>
      </c>
      <c r="B652" s="46" t="s">
        <v>4</v>
      </c>
      <c r="C652" s="52">
        <v>21</v>
      </c>
      <c r="D652" s="53">
        <v>3816764</v>
      </c>
      <c r="E652" s="53">
        <v>229006</v>
      </c>
      <c r="F652" s="54">
        <v>3.1704856858973004E-4</v>
      </c>
    </row>
    <row r="653" spans="1:6" x14ac:dyDescent="0.2">
      <c r="A653" s="46" t="s">
        <v>94</v>
      </c>
      <c r="B653" s="46" t="s">
        <v>43</v>
      </c>
      <c r="C653" s="52">
        <v>425</v>
      </c>
      <c r="D653" s="53">
        <v>10283891</v>
      </c>
      <c r="E653" s="53">
        <v>610385</v>
      </c>
      <c r="F653" s="54">
        <v>8.4505074338070776E-4</v>
      </c>
    </row>
    <row r="654" spans="1:6" x14ac:dyDescent="0.2">
      <c r="A654" s="46" t="s">
        <v>94</v>
      </c>
      <c r="B654" s="46" t="s">
        <v>8</v>
      </c>
      <c r="C654" s="52">
        <v>230</v>
      </c>
      <c r="D654" s="53">
        <v>6443821</v>
      </c>
      <c r="E654" s="53">
        <v>386597</v>
      </c>
      <c r="F654" s="54">
        <v>5.3522626250440534E-4</v>
      </c>
    </row>
    <row r="655" spans="1:6" x14ac:dyDescent="0.2">
      <c r="A655" s="46" t="s">
        <v>94</v>
      </c>
      <c r="B655" s="46" t="s">
        <v>44</v>
      </c>
      <c r="C655" s="52">
        <v>58</v>
      </c>
      <c r="D655" s="53">
        <v>17912545</v>
      </c>
      <c r="E655" s="53">
        <v>1074753</v>
      </c>
      <c r="F655" s="54">
        <v>1.4879474783958417E-3</v>
      </c>
    </row>
    <row r="656" spans="1:6" x14ac:dyDescent="0.2">
      <c r="A656" s="46" t="s">
        <v>94</v>
      </c>
      <c r="B656" s="46" t="s">
        <v>25</v>
      </c>
      <c r="C656" s="52">
        <v>37</v>
      </c>
      <c r="D656" s="53">
        <v>7020627</v>
      </c>
      <c r="E656" s="53">
        <v>421238</v>
      </c>
      <c r="F656" s="54">
        <v>5.8318517827306141E-4</v>
      </c>
    </row>
    <row r="657" spans="1:6" x14ac:dyDescent="0.2">
      <c r="A657" s="46" t="s">
        <v>94</v>
      </c>
      <c r="B657" s="46" t="s">
        <v>45</v>
      </c>
      <c r="C657" s="52">
        <v>1163</v>
      </c>
      <c r="D657" s="53">
        <v>84830162</v>
      </c>
      <c r="E657" s="53">
        <v>5084280</v>
      </c>
      <c r="F657" s="54">
        <v>7.038958351787257E-3</v>
      </c>
    </row>
    <row r="658" spans="1:6" x14ac:dyDescent="0.2">
      <c r="A658" s="46" t="s">
        <v>95</v>
      </c>
      <c r="B658" s="46" t="s">
        <v>5</v>
      </c>
      <c r="C658" s="52">
        <v>7</v>
      </c>
      <c r="D658" s="53">
        <v>747493</v>
      </c>
      <c r="E658" s="53">
        <v>44850</v>
      </c>
      <c r="F658" s="54">
        <v>6.2092819844237232E-5</v>
      </c>
    </row>
    <row r="659" spans="1:6" x14ac:dyDescent="0.2">
      <c r="A659" s="46" t="s">
        <v>95</v>
      </c>
      <c r="B659" s="46" t="s">
        <v>1</v>
      </c>
      <c r="C659" s="52">
        <v>9</v>
      </c>
      <c r="D659" s="53">
        <v>155599</v>
      </c>
      <c r="E659" s="53">
        <v>9336</v>
      </c>
      <c r="F659" s="54">
        <v>1.292527460570343E-5</v>
      </c>
    </row>
    <row r="660" spans="1:6" x14ac:dyDescent="0.2">
      <c r="A660" s="46" t="s">
        <v>95</v>
      </c>
      <c r="B660" s="46" t="s">
        <v>42</v>
      </c>
      <c r="C660" s="52">
        <v>50</v>
      </c>
      <c r="D660" s="53">
        <v>3793014</v>
      </c>
      <c r="E660" s="53">
        <v>227581</v>
      </c>
      <c r="F660" s="54">
        <v>3.1507571979869239E-4</v>
      </c>
    </row>
    <row r="661" spans="1:6" x14ac:dyDescent="0.2">
      <c r="A661" s="46" t="s">
        <v>95</v>
      </c>
      <c r="B661" s="46" t="s">
        <v>3</v>
      </c>
      <c r="C661" s="52">
        <v>23</v>
      </c>
      <c r="D661" s="53">
        <v>2490990</v>
      </c>
      <c r="E661" s="53">
        <v>149459</v>
      </c>
      <c r="F661" s="54">
        <v>2.0691930348048723E-4</v>
      </c>
    </row>
    <row r="662" spans="1:6" x14ac:dyDescent="0.2">
      <c r="A662" s="46" t="s">
        <v>95</v>
      </c>
      <c r="B662" s="46" t="s">
        <v>2</v>
      </c>
      <c r="C662" s="52">
        <v>5</v>
      </c>
      <c r="D662" s="53">
        <v>7687168</v>
      </c>
      <c r="E662" s="53">
        <v>461230</v>
      </c>
      <c r="F662" s="54">
        <v>6.3855231430897524E-4</v>
      </c>
    </row>
    <row r="663" spans="1:6" x14ac:dyDescent="0.2">
      <c r="A663" s="46" t="s">
        <v>95</v>
      </c>
      <c r="B663" s="46" t="s">
        <v>6</v>
      </c>
      <c r="C663" s="52">
        <v>12</v>
      </c>
      <c r="D663" s="53">
        <v>456091</v>
      </c>
      <c r="E663" s="53">
        <v>27365</v>
      </c>
      <c r="F663" s="54">
        <v>3.7885619064382426E-5</v>
      </c>
    </row>
    <row r="664" spans="1:6" x14ac:dyDescent="0.2">
      <c r="A664" s="46" t="s">
        <v>95</v>
      </c>
      <c r="B664" s="46" t="s">
        <v>10</v>
      </c>
      <c r="C664" s="52">
        <v>113</v>
      </c>
      <c r="D664" s="53">
        <v>6355725</v>
      </c>
      <c r="E664" s="53">
        <v>381344</v>
      </c>
      <c r="F664" s="54">
        <v>5.2795371885575927E-4</v>
      </c>
    </row>
    <row r="665" spans="1:6" x14ac:dyDescent="0.2">
      <c r="A665" s="46" t="s">
        <v>95</v>
      </c>
      <c r="B665" s="46" t="s">
        <v>4</v>
      </c>
      <c r="C665" s="52">
        <v>14</v>
      </c>
      <c r="D665" s="53">
        <v>1587439</v>
      </c>
      <c r="E665" s="53">
        <v>95246</v>
      </c>
      <c r="F665" s="54">
        <v>1.3186382873766375E-4</v>
      </c>
    </row>
    <row r="666" spans="1:6" x14ac:dyDescent="0.2">
      <c r="A666" s="46" t="s">
        <v>95</v>
      </c>
      <c r="B666" s="46" t="s">
        <v>43</v>
      </c>
      <c r="C666" s="52">
        <v>216</v>
      </c>
      <c r="D666" s="53">
        <v>4293012</v>
      </c>
      <c r="E666" s="53">
        <v>252798</v>
      </c>
      <c r="F666" s="54">
        <v>3.4998752889595281E-4</v>
      </c>
    </row>
    <row r="667" spans="1:6" x14ac:dyDescent="0.2">
      <c r="A667" s="46" t="s">
        <v>95</v>
      </c>
      <c r="B667" s="46" t="s">
        <v>8</v>
      </c>
      <c r="C667" s="52">
        <v>172</v>
      </c>
      <c r="D667" s="53">
        <v>2089788</v>
      </c>
      <c r="E667" s="53">
        <v>125387</v>
      </c>
      <c r="F667" s="54">
        <v>1.735926956925167E-4</v>
      </c>
    </row>
    <row r="668" spans="1:6" x14ac:dyDescent="0.2">
      <c r="A668" s="46" t="s">
        <v>95</v>
      </c>
      <c r="B668" s="46" t="s">
        <v>44</v>
      </c>
      <c r="C668" s="52">
        <v>18</v>
      </c>
      <c r="D668" s="53">
        <v>10836512</v>
      </c>
      <c r="E668" s="53">
        <v>650191</v>
      </c>
      <c r="F668" s="54">
        <v>9.0016037073231778E-4</v>
      </c>
    </row>
    <row r="669" spans="1:6" x14ac:dyDescent="0.2">
      <c r="A669" s="46" t="s">
        <v>95</v>
      </c>
      <c r="B669" s="46" t="s">
        <v>25</v>
      </c>
      <c r="C669" s="52">
        <v>24</v>
      </c>
      <c r="D669" s="53">
        <v>2673419</v>
      </c>
      <c r="E669" s="53">
        <v>160405</v>
      </c>
      <c r="F669" s="54">
        <v>2.2207355110624022E-4</v>
      </c>
    </row>
    <row r="670" spans="1:6" x14ac:dyDescent="0.2">
      <c r="A670" s="46" t="s">
        <v>95</v>
      </c>
      <c r="B670" s="46" t="s">
        <v>45</v>
      </c>
      <c r="C670" s="52">
        <v>663</v>
      </c>
      <c r="D670" s="53">
        <v>43166250</v>
      </c>
      <c r="E670" s="53">
        <v>2585192</v>
      </c>
      <c r="F670" s="54">
        <v>3.5790827451229286E-3</v>
      </c>
    </row>
    <row r="671" spans="1:6" x14ac:dyDescent="0.2">
      <c r="A671" s="46" t="s">
        <v>96</v>
      </c>
      <c r="B671" s="46" t="s">
        <v>5</v>
      </c>
      <c r="C671" s="52">
        <v>101</v>
      </c>
      <c r="D671" s="53">
        <v>33065244</v>
      </c>
      <c r="E671" s="53">
        <v>1983915</v>
      </c>
      <c r="F671" s="54">
        <v>2.7466416205413581E-3</v>
      </c>
    </row>
    <row r="672" spans="1:6" x14ac:dyDescent="0.2">
      <c r="A672" s="46" t="s">
        <v>96</v>
      </c>
      <c r="B672" s="46" t="s">
        <v>1</v>
      </c>
      <c r="C672" s="52">
        <v>49</v>
      </c>
      <c r="D672" s="53">
        <v>49135791</v>
      </c>
      <c r="E672" s="53">
        <v>2948147</v>
      </c>
      <c r="F672" s="54">
        <v>4.0815777156149044E-3</v>
      </c>
    </row>
    <row r="673" spans="1:6" x14ac:dyDescent="0.2">
      <c r="A673" s="46" t="s">
        <v>96</v>
      </c>
      <c r="B673" s="46" t="s">
        <v>42</v>
      </c>
      <c r="C673" s="52">
        <v>408</v>
      </c>
      <c r="D673" s="53">
        <v>80452390</v>
      </c>
      <c r="E673" s="53">
        <v>4826528</v>
      </c>
      <c r="F673" s="54">
        <v>6.6821122313749527E-3</v>
      </c>
    </row>
    <row r="674" spans="1:6" x14ac:dyDescent="0.2">
      <c r="A674" s="46" t="s">
        <v>96</v>
      </c>
      <c r="B674" s="46" t="s">
        <v>3</v>
      </c>
      <c r="C674" s="52">
        <v>116</v>
      </c>
      <c r="D674" s="53">
        <v>22582705</v>
      </c>
      <c r="E674" s="53">
        <v>1354962</v>
      </c>
      <c r="F674" s="54">
        <v>1.8758843112996069E-3</v>
      </c>
    </row>
    <row r="675" spans="1:6" x14ac:dyDescent="0.2">
      <c r="A675" s="46" t="s">
        <v>96</v>
      </c>
      <c r="B675" s="46" t="s">
        <v>2</v>
      </c>
      <c r="C675" s="52">
        <v>35</v>
      </c>
      <c r="D675" s="53">
        <v>75490360</v>
      </c>
      <c r="E675" s="53">
        <v>4529422</v>
      </c>
      <c r="F675" s="54">
        <v>6.2707822574030033E-3</v>
      </c>
    </row>
    <row r="676" spans="1:6" x14ac:dyDescent="0.2">
      <c r="A676" s="46" t="s">
        <v>96</v>
      </c>
      <c r="B676" s="46" t="s">
        <v>6</v>
      </c>
      <c r="C676" s="52">
        <v>65</v>
      </c>
      <c r="D676" s="53">
        <v>25071237</v>
      </c>
      <c r="E676" s="53">
        <v>1504274</v>
      </c>
      <c r="F676" s="54">
        <v>2.0826000998521764E-3</v>
      </c>
    </row>
    <row r="677" spans="1:6" x14ac:dyDescent="0.2">
      <c r="A677" s="46" t="s">
        <v>96</v>
      </c>
      <c r="B677" s="46" t="s">
        <v>10</v>
      </c>
      <c r="C677" s="52">
        <v>494</v>
      </c>
      <c r="D677" s="53">
        <v>60081243</v>
      </c>
      <c r="E677" s="53">
        <v>3624737</v>
      </c>
      <c r="F677" s="54">
        <v>5.0182863215995754E-3</v>
      </c>
    </row>
    <row r="678" spans="1:6" x14ac:dyDescent="0.2">
      <c r="A678" s="46" t="s">
        <v>96</v>
      </c>
      <c r="B678" s="46" t="s">
        <v>4</v>
      </c>
      <c r="C678" s="52">
        <v>63</v>
      </c>
      <c r="D678" s="53">
        <v>24152937</v>
      </c>
      <c r="E678" s="53">
        <v>1449176</v>
      </c>
      <c r="F678" s="54">
        <v>2.0063193821759718E-3</v>
      </c>
    </row>
    <row r="679" spans="1:6" x14ac:dyDescent="0.2">
      <c r="A679" s="46" t="s">
        <v>96</v>
      </c>
      <c r="B679" s="46" t="s">
        <v>43</v>
      </c>
      <c r="C679" s="52">
        <v>1433</v>
      </c>
      <c r="D679" s="53">
        <v>95437677</v>
      </c>
      <c r="E679" s="53">
        <v>5389823</v>
      </c>
      <c r="F679" s="54">
        <v>7.4619689750574413E-3</v>
      </c>
    </row>
    <row r="680" spans="1:6" x14ac:dyDescent="0.2">
      <c r="A680" s="46" t="s">
        <v>96</v>
      </c>
      <c r="B680" s="46" t="s">
        <v>8</v>
      </c>
      <c r="C680" s="52">
        <v>744</v>
      </c>
      <c r="D680" s="53">
        <v>57871640</v>
      </c>
      <c r="E680" s="53">
        <v>3472298</v>
      </c>
      <c r="F680" s="54">
        <v>4.8072413413490578E-3</v>
      </c>
    </row>
    <row r="681" spans="1:6" x14ac:dyDescent="0.2">
      <c r="A681" s="46" t="s">
        <v>96</v>
      </c>
      <c r="B681" s="46" t="s">
        <v>44</v>
      </c>
      <c r="C681" s="52">
        <v>69</v>
      </c>
      <c r="D681" s="53">
        <v>22833197</v>
      </c>
      <c r="E681" s="53">
        <v>1358992</v>
      </c>
      <c r="F681" s="54">
        <v>1.8814636661261906E-3</v>
      </c>
    </row>
    <row r="682" spans="1:6" x14ac:dyDescent="0.2">
      <c r="A682" s="46" t="s">
        <v>96</v>
      </c>
      <c r="B682" s="46" t="s">
        <v>25</v>
      </c>
      <c r="C682" s="52">
        <v>106</v>
      </c>
      <c r="D682" s="53">
        <v>29123810</v>
      </c>
      <c r="E682" s="53">
        <v>1747429</v>
      </c>
      <c r="F682" s="54">
        <v>2.4192373263677955E-3</v>
      </c>
    </row>
    <row r="683" spans="1:6" x14ac:dyDescent="0.2">
      <c r="A683" s="46" t="s">
        <v>96</v>
      </c>
      <c r="B683" s="46" t="s">
        <v>45</v>
      </c>
      <c r="C683" s="52">
        <v>3683</v>
      </c>
      <c r="D683" s="53">
        <v>575298231</v>
      </c>
      <c r="E683" s="53">
        <v>34189703</v>
      </c>
      <c r="F683" s="54">
        <v>4.7334115248762035E-2</v>
      </c>
    </row>
    <row r="684" spans="1:6" x14ac:dyDescent="0.2">
      <c r="A684" s="46" t="s">
        <v>97</v>
      </c>
      <c r="B684" s="46" t="s">
        <v>5</v>
      </c>
      <c r="C684" s="52">
        <v>13</v>
      </c>
      <c r="D684" s="53">
        <v>210275</v>
      </c>
      <c r="E684" s="53">
        <v>12616</v>
      </c>
      <c r="F684" s="54">
        <v>1.7466287963319888E-5</v>
      </c>
    </row>
    <row r="685" spans="1:6" x14ac:dyDescent="0.2">
      <c r="A685" s="46" t="s">
        <v>97</v>
      </c>
      <c r="B685" s="46" t="s">
        <v>1</v>
      </c>
      <c r="C685" s="52">
        <v>8</v>
      </c>
      <c r="D685" s="53">
        <v>2384881</v>
      </c>
      <c r="E685" s="53">
        <v>143093</v>
      </c>
      <c r="F685" s="54">
        <v>1.9810586109189382E-4</v>
      </c>
    </row>
    <row r="686" spans="1:6" x14ac:dyDescent="0.2">
      <c r="A686" s="46" t="s">
        <v>97</v>
      </c>
      <c r="B686" s="46" t="s">
        <v>42</v>
      </c>
      <c r="C686" s="52">
        <v>42</v>
      </c>
      <c r="D686" s="53">
        <v>3873283</v>
      </c>
      <c r="E686" s="53">
        <v>232397</v>
      </c>
      <c r="F686" s="54">
        <v>3.2174325648475361E-4</v>
      </c>
    </row>
    <row r="687" spans="1:6" x14ac:dyDescent="0.2">
      <c r="A687" s="46" t="s">
        <v>97</v>
      </c>
      <c r="B687" s="46" t="s">
        <v>3</v>
      </c>
      <c r="C687" s="52">
        <v>19</v>
      </c>
      <c r="D687" s="53">
        <v>3740016</v>
      </c>
      <c r="E687" s="53">
        <v>224401</v>
      </c>
      <c r="F687" s="54">
        <v>3.1067315197027157E-4</v>
      </c>
    </row>
    <row r="688" spans="1:6" x14ac:dyDescent="0.2">
      <c r="A688" s="46" t="s">
        <v>97</v>
      </c>
      <c r="B688" s="46" t="s">
        <v>2</v>
      </c>
      <c r="C688" s="52">
        <v>5</v>
      </c>
      <c r="D688" s="53">
        <v>6198674</v>
      </c>
      <c r="E688" s="53">
        <v>371920</v>
      </c>
      <c r="F688" s="54">
        <v>5.1490661218436373E-4</v>
      </c>
    </row>
    <row r="689" spans="1:6" x14ac:dyDescent="0.2">
      <c r="A689" s="46" t="s">
        <v>97</v>
      </c>
      <c r="B689" s="46" t="s">
        <v>6</v>
      </c>
      <c r="C689" s="52">
        <v>18</v>
      </c>
      <c r="D689" s="53">
        <v>4895544</v>
      </c>
      <c r="E689" s="53">
        <v>293733</v>
      </c>
      <c r="F689" s="54">
        <v>4.066602062721814E-4</v>
      </c>
    </row>
    <row r="690" spans="1:6" x14ac:dyDescent="0.2">
      <c r="A690" s="46" t="s">
        <v>97</v>
      </c>
      <c r="B690" s="46" t="s">
        <v>10</v>
      </c>
      <c r="C690" s="52">
        <v>154</v>
      </c>
      <c r="D690" s="53">
        <v>9468151</v>
      </c>
      <c r="E690" s="53">
        <v>568089</v>
      </c>
      <c r="F690" s="54">
        <v>7.864938223521268E-4</v>
      </c>
    </row>
    <row r="691" spans="1:6" x14ac:dyDescent="0.2">
      <c r="A691" s="46" t="s">
        <v>97</v>
      </c>
      <c r="B691" s="46" t="s">
        <v>4</v>
      </c>
      <c r="C691" s="52">
        <v>22</v>
      </c>
      <c r="D691" s="53">
        <v>3050907</v>
      </c>
      <c r="E691" s="53">
        <v>183054</v>
      </c>
      <c r="F691" s="54">
        <v>2.5343007901375704E-4</v>
      </c>
    </row>
    <row r="692" spans="1:6" x14ac:dyDescent="0.2">
      <c r="A692" s="46" t="s">
        <v>97</v>
      </c>
      <c r="B692" s="46" t="s">
        <v>43</v>
      </c>
      <c r="C692" s="52">
        <v>288</v>
      </c>
      <c r="D692" s="53">
        <v>6631633</v>
      </c>
      <c r="E692" s="53">
        <v>402247</v>
      </c>
      <c r="F692" s="54">
        <v>5.5689298782352049E-4</v>
      </c>
    </row>
    <row r="693" spans="1:6" x14ac:dyDescent="0.2">
      <c r="A693" s="46" t="s">
        <v>97</v>
      </c>
      <c r="B693" s="46" t="s">
        <v>8</v>
      </c>
      <c r="C693" s="52">
        <v>178</v>
      </c>
      <c r="D693" s="53">
        <v>2235248</v>
      </c>
      <c r="E693" s="53">
        <v>134115</v>
      </c>
      <c r="F693" s="54">
        <v>1.8567622148071074E-4</v>
      </c>
    </row>
    <row r="694" spans="1:6" x14ac:dyDescent="0.2">
      <c r="A694" s="46" t="s">
        <v>97</v>
      </c>
      <c r="B694" s="46" t="s">
        <v>44</v>
      </c>
      <c r="C694" s="52">
        <v>38</v>
      </c>
      <c r="D694" s="53">
        <v>5122728</v>
      </c>
      <c r="E694" s="53">
        <v>307364</v>
      </c>
      <c r="F694" s="54">
        <v>4.2553171635683685E-4</v>
      </c>
    </row>
    <row r="695" spans="1:6" x14ac:dyDescent="0.2">
      <c r="A695" s="46" t="s">
        <v>97</v>
      </c>
      <c r="B695" s="46" t="s">
        <v>25</v>
      </c>
      <c r="C695" s="52">
        <v>32</v>
      </c>
      <c r="D695" s="53">
        <v>5602597</v>
      </c>
      <c r="E695" s="53">
        <v>336156</v>
      </c>
      <c r="F695" s="54">
        <v>4.6539295312284082E-4</v>
      </c>
    </row>
    <row r="696" spans="1:6" x14ac:dyDescent="0.2">
      <c r="A696" s="46" t="s">
        <v>97</v>
      </c>
      <c r="B696" s="46" t="s">
        <v>45</v>
      </c>
      <c r="C696" s="52">
        <v>817</v>
      </c>
      <c r="D696" s="53">
        <v>53413935</v>
      </c>
      <c r="E696" s="53">
        <v>3209185</v>
      </c>
      <c r="F696" s="54">
        <v>4.4429731561165765E-3</v>
      </c>
    </row>
    <row r="697" spans="1:6" x14ac:dyDescent="0.2">
      <c r="A697" s="46" t="s">
        <v>98</v>
      </c>
      <c r="B697" s="46" t="s">
        <v>5</v>
      </c>
      <c r="C697" s="52" t="s">
        <v>41</v>
      </c>
      <c r="D697" s="53" t="s">
        <v>41</v>
      </c>
      <c r="E697" s="53" t="s">
        <v>41</v>
      </c>
      <c r="F697" s="54" t="s">
        <v>41</v>
      </c>
    </row>
    <row r="698" spans="1:6" x14ac:dyDescent="0.2">
      <c r="A698" s="46" t="s">
        <v>98</v>
      </c>
      <c r="B698" s="46" t="s">
        <v>1</v>
      </c>
      <c r="C698" s="52">
        <v>6</v>
      </c>
      <c r="D698" s="53">
        <v>628531</v>
      </c>
      <c r="E698" s="53">
        <v>37712</v>
      </c>
      <c r="F698" s="54">
        <v>5.221057797025361E-5</v>
      </c>
    </row>
    <row r="699" spans="1:6" x14ac:dyDescent="0.2">
      <c r="A699" s="46" t="s">
        <v>98</v>
      </c>
      <c r="B699" s="46" t="s">
        <v>42</v>
      </c>
      <c r="C699" s="52">
        <v>15</v>
      </c>
      <c r="D699" s="53">
        <v>460092</v>
      </c>
      <c r="E699" s="53">
        <v>27605</v>
      </c>
      <c r="F699" s="54">
        <v>3.8217888334451928E-5</v>
      </c>
    </row>
    <row r="700" spans="1:6" x14ac:dyDescent="0.2">
      <c r="A700" s="46" t="s">
        <v>98</v>
      </c>
      <c r="B700" s="46" t="s">
        <v>3</v>
      </c>
      <c r="C700" s="52">
        <v>11</v>
      </c>
      <c r="D700" s="53">
        <v>1149861</v>
      </c>
      <c r="E700" s="53">
        <v>68992</v>
      </c>
      <c r="F700" s="54">
        <v>9.5516339502644705E-5</v>
      </c>
    </row>
    <row r="701" spans="1:6" x14ac:dyDescent="0.2">
      <c r="A701" s="46" t="s">
        <v>98</v>
      </c>
      <c r="B701" s="46" t="s">
        <v>2</v>
      </c>
      <c r="C701" s="52" t="s">
        <v>41</v>
      </c>
      <c r="D701" s="53" t="s">
        <v>41</v>
      </c>
      <c r="E701" s="53" t="s">
        <v>41</v>
      </c>
      <c r="F701" s="54" t="s">
        <v>41</v>
      </c>
    </row>
    <row r="702" spans="1:6" x14ac:dyDescent="0.2">
      <c r="A702" s="46" t="s">
        <v>98</v>
      </c>
      <c r="B702" s="46" t="s">
        <v>6</v>
      </c>
      <c r="C702" s="52">
        <v>7</v>
      </c>
      <c r="D702" s="53">
        <v>1015101</v>
      </c>
      <c r="E702" s="53">
        <v>60906</v>
      </c>
      <c r="F702" s="54">
        <v>8.4321634011886578E-5</v>
      </c>
    </row>
    <row r="703" spans="1:6" x14ac:dyDescent="0.2">
      <c r="A703" s="46" t="s">
        <v>98</v>
      </c>
      <c r="B703" s="46" t="s">
        <v>10</v>
      </c>
      <c r="C703" s="52">
        <v>68</v>
      </c>
      <c r="D703" s="53">
        <v>2555559</v>
      </c>
      <c r="E703" s="53">
        <v>153334</v>
      </c>
      <c r="F703" s="54">
        <v>2.1228406773681765E-4</v>
      </c>
    </row>
    <row r="704" spans="1:6" x14ac:dyDescent="0.2">
      <c r="A704" s="46" t="s">
        <v>98</v>
      </c>
      <c r="B704" s="46" t="s">
        <v>4</v>
      </c>
      <c r="C704" s="52">
        <v>9</v>
      </c>
      <c r="D704" s="53">
        <v>229892</v>
      </c>
      <c r="E704" s="53">
        <v>13794</v>
      </c>
      <c r="F704" s="54">
        <v>1.9097176297244334E-5</v>
      </c>
    </row>
    <row r="705" spans="1:6" x14ac:dyDescent="0.2">
      <c r="A705" s="46" t="s">
        <v>98</v>
      </c>
      <c r="B705" s="46" t="s">
        <v>43</v>
      </c>
      <c r="C705" s="52">
        <v>154</v>
      </c>
      <c r="D705" s="53">
        <v>3473944</v>
      </c>
      <c r="E705" s="53">
        <v>208504</v>
      </c>
      <c r="F705" s="54">
        <v>2.8866446619404328E-4</v>
      </c>
    </row>
    <row r="706" spans="1:6" x14ac:dyDescent="0.2">
      <c r="A706" s="46" t="s">
        <v>98</v>
      </c>
      <c r="B706" s="46" t="s">
        <v>8</v>
      </c>
      <c r="C706" s="52">
        <v>81</v>
      </c>
      <c r="D706" s="53">
        <v>1610655</v>
      </c>
      <c r="E706" s="53">
        <v>96639</v>
      </c>
      <c r="F706" s="54">
        <v>1.3379237495935879E-4</v>
      </c>
    </row>
    <row r="707" spans="1:6" x14ac:dyDescent="0.2">
      <c r="A707" s="46" t="s">
        <v>98</v>
      </c>
      <c r="B707" s="46" t="s">
        <v>44</v>
      </c>
      <c r="C707" s="52">
        <v>22</v>
      </c>
      <c r="D707" s="53">
        <v>736223</v>
      </c>
      <c r="E707" s="53">
        <v>44173</v>
      </c>
      <c r="F707" s="54">
        <v>6.1155543611582865E-5</v>
      </c>
    </row>
    <row r="708" spans="1:6" x14ac:dyDescent="0.2">
      <c r="A708" s="46" t="s">
        <v>98</v>
      </c>
      <c r="B708" s="46" t="s">
        <v>25</v>
      </c>
      <c r="C708" s="52">
        <v>18</v>
      </c>
      <c r="D708" s="53">
        <v>1530743</v>
      </c>
      <c r="E708" s="53">
        <v>91845</v>
      </c>
      <c r="F708" s="54">
        <v>1.2715529628972059E-4</v>
      </c>
    </row>
    <row r="709" spans="1:6" x14ac:dyDescent="0.2">
      <c r="A709" s="46" t="s">
        <v>98</v>
      </c>
      <c r="B709" s="46" t="s">
        <v>45</v>
      </c>
      <c r="C709" s="52">
        <v>402</v>
      </c>
      <c r="D709" s="53">
        <v>13609596</v>
      </c>
      <c r="E709" s="53">
        <v>816643</v>
      </c>
      <c r="F709" s="54">
        <v>1.1306057229890174E-3</v>
      </c>
    </row>
    <row r="710" spans="1:6" x14ac:dyDescent="0.2">
      <c r="A710" s="46" t="s">
        <v>99</v>
      </c>
      <c r="B710" s="46" t="s">
        <v>5</v>
      </c>
      <c r="C710" s="52" t="s">
        <v>41</v>
      </c>
      <c r="D710" s="53" t="s">
        <v>41</v>
      </c>
      <c r="E710" s="53" t="s">
        <v>41</v>
      </c>
      <c r="F710" s="54" t="s">
        <v>41</v>
      </c>
    </row>
    <row r="711" spans="1:6" x14ac:dyDescent="0.2">
      <c r="A711" s="46" t="s">
        <v>99</v>
      </c>
      <c r="B711" s="46" t="s">
        <v>1</v>
      </c>
      <c r="C711" s="52">
        <v>17</v>
      </c>
      <c r="D711" s="53">
        <v>2443753</v>
      </c>
      <c r="E711" s="53">
        <v>146625</v>
      </c>
      <c r="F711" s="54">
        <v>2.0299575718308327E-4</v>
      </c>
    </row>
    <row r="712" spans="1:6" x14ac:dyDescent="0.2">
      <c r="A712" s="46" t="s">
        <v>99</v>
      </c>
      <c r="B712" s="46" t="s">
        <v>42</v>
      </c>
      <c r="C712" s="52">
        <v>40</v>
      </c>
      <c r="D712" s="53">
        <v>2567997</v>
      </c>
      <c r="E712" s="53">
        <v>154080</v>
      </c>
      <c r="F712" s="54">
        <v>2.1331687138461701E-4</v>
      </c>
    </row>
    <row r="713" spans="1:6" x14ac:dyDescent="0.2">
      <c r="A713" s="46" t="s">
        <v>99</v>
      </c>
      <c r="B713" s="46" t="s">
        <v>3</v>
      </c>
      <c r="C713" s="52">
        <v>18</v>
      </c>
      <c r="D713" s="53">
        <v>2616458</v>
      </c>
      <c r="E713" s="53">
        <v>156987</v>
      </c>
      <c r="F713" s="54">
        <v>2.1734148291833379E-4</v>
      </c>
    </row>
    <row r="714" spans="1:6" x14ac:dyDescent="0.2">
      <c r="A714" s="46" t="s">
        <v>99</v>
      </c>
      <c r="B714" s="46" t="s">
        <v>2</v>
      </c>
      <c r="C714" s="52" t="s">
        <v>41</v>
      </c>
      <c r="D714" s="53" t="s">
        <v>41</v>
      </c>
      <c r="E714" s="53" t="s">
        <v>41</v>
      </c>
      <c r="F714" s="54" t="s">
        <v>41</v>
      </c>
    </row>
    <row r="715" spans="1:6" x14ac:dyDescent="0.2">
      <c r="A715" s="46" t="s">
        <v>99</v>
      </c>
      <c r="B715" s="46" t="s">
        <v>6</v>
      </c>
      <c r="C715" s="52">
        <v>16</v>
      </c>
      <c r="D715" s="53">
        <v>1584528</v>
      </c>
      <c r="E715" s="53">
        <v>95072</v>
      </c>
      <c r="F715" s="54">
        <v>1.3162293351686336E-4</v>
      </c>
    </row>
    <row r="716" spans="1:6" x14ac:dyDescent="0.2">
      <c r="A716" s="46" t="s">
        <v>99</v>
      </c>
      <c r="B716" s="46" t="s">
        <v>10</v>
      </c>
      <c r="C716" s="52">
        <v>154</v>
      </c>
      <c r="D716" s="53">
        <v>7782522</v>
      </c>
      <c r="E716" s="53">
        <v>466951</v>
      </c>
      <c r="F716" s="54">
        <v>6.4647278303425683E-4</v>
      </c>
    </row>
    <row r="717" spans="1:6" x14ac:dyDescent="0.2">
      <c r="A717" s="46" t="s">
        <v>99</v>
      </c>
      <c r="B717" s="46" t="s">
        <v>4</v>
      </c>
      <c r="C717" s="52">
        <v>21</v>
      </c>
      <c r="D717" s="53">
        <v>3964765</v>
      </c>
      <c r="E717" s="53">
        <v>237886</v>
      </c>
      <c r="F717" s="54">
        <v>3.2934253158230139E-4</v>
      </c>
    </row>
    <row r="718" spans="1:6" x14ac:dyDescent="0.2">
      <c r="A718" s="46" t="s">
        <v>99</v>
      </c>
      <c r="B718" s="46" t="s">
        <v>43</v>
      </c>
      <c r="C718" s="52">
        <v>257</v>
      </c>
      <c r="D718" s="53">
        <v>6556301</v>
      </c>
      <c r="E718" s="53">
        <v>379683</v>
      </c>
      <c r="F718" s="54">
        <v>5.2565413861581996E-4</v>
      </c>
    </row>
    <row r="719" spans="1:6" x14ac:dyDescent="0.2">
      <c r="A719" s="46" t="s">
        <v>99</v>
      </c>
      <c r="B719" s="46" t="s">
        <v>8</v>
      </c>
      <c r="C719" s="52">
        <v>135</v>
      </c>
      <c r="D719" s="53">
        <v>6032074</v>
      </c>
      <c r="E719" s="53">
        <v>361924</v>
      </c>
      <c r="F719" s="54">
        <v>5.0106759708596911E-4</v>
      </c>
    </row>
    <row r="720" spans="1:6" x14ac:dyDescent="0.2">
      <c r="A720" s="46" t="s">
        <v>99</v>
      </c>
      <c r="B720" s="46" t="s">
        <v>44</v>
      </c>
      <c r="C720" s="52">
        <v>51</v>
      </c>
      <c r="D720" s="53">
        <v>3307539</v>
      </c>
      <c r="E720" s="53">
        <v>202733</v>
      </c>
      <c r="F720" s="54">
        <v>2.8067477470416379E-4</v>
      </c>
    </row>
    <row r="721" spans="1:6" x14ac:dyDescent="0.2">
      <c r="A721" s="46" t="s">
        <v>99</v>
      </c>
      <c r="B721" s="46" t="s">
        <v>25</v>
      </c>
      <c r="C721" s="52">
        <v>46</v>
      </c>
      <c r="D721" s="53">
        <v>8816649</v>
      </c>
      <c r="E721" s="53">
        <v>528999</v>
      </c>
      <c r="F721" s="54">
        <v>7.3237546498955744E-4</v>
      </c>
    </row>
    <row r="722" spans="1:6" x14ac:dyDescent="0.2">
      <c r="A722" s="46" t="s">
        <v>99</v>
      </c>
      <c r="B722" s="46" t="s">
        <v>45</v>
      </c>
      <c r="C722" s="52">
        <v>767</v>
      </c>
      <c r="D722" s="53">
        <v>46175515</v>
      </c>
      <c r="E722" s="53">
        <v>2761117</v>
      </c>
      <c r="F722" s="54">
        <v>3.8226430423603294E-3</v>
      </c>
    </row>
    <row r="723" spans="1:6" x14ac:dyDescent="0.2">
      <c r="A723" s="46" t="s">
        <v>100</v>
      </c>
      <c r="B723" s="46" t="s">
        <v>5</v>
      </c>
      <c r="C723" s="52">
        <v>20</v>
      </c>
      <c r="D723" s="53">
        <v>311977</v>
      </c>
      <c r="E723" s="53">
        <v>18719</v>
      </c>
      <c r="F723" s="54">
        <v>2.5915618610128802E-5</v>
      </c>
    </row>
    <row r="724" spans="1:6" x14ac:dyDescent="0.2">
      <c r="A724" s="46" t="s">
        <v>100</v>
      </c>
      <c r="B724" s="46" t="s">
        <v>1</v>
      </c>
      <c r="C724" s="52">
        <v>15</v>
      </c>
      <c r="D724" s="53">
        <v>3460100</v>
      </c>
      <c r="E724" s="53">
        <v>207606</v>
      </c>
      <c r="F724" s="54">
        <v>2.8742122534186653E-4</v>
      </c>
    </row>
    <row r="725" spans="1:6" x14ac:dyDescent="0.2">
      <c r="A725" s="46" t="s">
        <v>100</v>
      </c>
      <c r="B725" s="46" t="s">
        <v>42</v>
      </c>
      <c r="C725" s="52">
        <v>97</v>
      </c>
      <c r="D725" s="53">
        <v>11102937</v>
      </c>
      <c r="E725" s="53">
        <v>663260</v>
      </c>
      <c r="F725" s="54">
        <v>9.1825381694289382E-4</v>
      </c>
    </row>
    <row r="726" spans="1:6" x14ac:dyDescent="0.2">
      <c r="A726" s="46" t="s">
        <v>100</v>
      </c>
      <c r="B726" s="46" t="s">
        <v>3</v>
      </c>
      <c r="C726" s="52">
        <v>25</v>
      </c>
      <c r="D726" s="53">
        <v>5260445</v>
      </c>
      <c r="E726" s="53">
        <v>315627</v>
      </c>
      <c r="F726" s="54">
        <v>4.3697147043427126E-4</v>
      </c>
    </row>
    <row r="727" spans="1:6" x14ac:dyDescent="0.2">
      <c r="A727" s="46" t="s">
        <v>100</v>
      </c>
      <c r="B727" s="46" t="s">
        <v>2</v>
      </c>
      <c r="C727" s="52">
        <v>9</v>
      </c>
      <c r="D727" s="53">
        <v>13644357</v>
      </c>
      <c r="E727" s="53">
        <v>818661</v>
      </c>
      <c r="F727" s="54">
        <v>1.1333995537681849E-3</v>
      </c>
    </row>
    <row r="728" spans="1:6" x14ac:dyDescent="0.2">
      <c r="A728" s="46" t="s">
        <v>100</v>
      </c>
      <c r="B728" s="46" t="s">
        <v>6</v>
      </c>
      <c r="C728" s="52">
        <v>18</v>
      </c>
      <c r="D728" s="53">
        <v>3763195</v>
      </c>
      <c r="E728" s="53">
        <v>225792</v>
      </c>
      <c r="F728" s="54">
        <v>3.1259892928138267E-4</v>
      </c>
    </row>
    <row r="729" spans="1:6" x14ac:dyDescent="0.2">
      <c r="A729" s="46" t="s">
        <v>100</v>
      </c>
      <c r="B729" s="46" t="s">
        <v>10</v>
      </c>
      <c r="C729" s="52">
        <v>198</v>
      </c>
      <c r="D729" s="53">
        <v>25760738</v>
      </c>
      <c r="E729" s="53">
        <v>1545644</v>
      </c>
      <c r="F729" s="54">
        <v>2.1398750152804061E-3</v>
      </c>
    </row>
    <row r="730" spans="1:6" x14ac:dyDescent="0.2">
      <c r="A730" s="46" t="s">
        <v>100</v>
      </c>
      <c r="B730" s="46" t="s">
        <v>4</v>
      </c>
      <c r="C730" s="52">
        <v>33</v>
      </c>
      <c r="D730" s="53">
        <v>4956119</v>
      </c>
      <c r="E730" s="53">
        <v>297367</v>
      </c>
      <c r="F730" s="54">
        <v>4.1169131680315034E-4</v>
      </c>
    </row>
    <row r="731" spans="1:6" x14ac:dyDescent="0.2">
      <c r="A731" s="46" t="s">
        <v>100</v>
      </c>
      <c r="B731" s="46" t="s">
        <v>43</v>
      </c>
      <c r="C731" s="52">
        <v>380</v>
      </c>
      <c r="D731" s="53">
        <v>10106807</v>
      </c>
      <c r="E731" s="53">
        <v>606866</v>
      </c>
      <c r="F731" s="54">
        <v>8.4017884520831373E-4</v>
      </c>
    </row>
    <row r="732" spans="1:6" x14ac:dyDescent="0.2">
      <c r="A732" s="46" t="s">
        <v>100</v>
      </c>
      <c r="B732" s="46" t="s">
        <v>8</v>
      </c>
      <c r="C732" s="52">
        <v>202</v>
      </c>
      <c r="D732" s="53">
        <v>13223668</v>
      </c>
      <c r="E732" s="53">
        <v>793420</v>
      </c>
      <c r="F732" s="54">
        <v>1.0984545177439176E-3</v>
      </c>
    </row>
    <row r="733" spans="1:6" x14ac:dyDescent="0.2">
      <c r="A733" s="46" t="s">
        <v>100</v>
      </c>
      <c r="B733" s="46" t="s">
        <v>44</v>
      </c>
      <c r="C733" s="52">
        <v>42</v>
      </c>
      <c r="D733" s="53">
        <v>3334908</v>
      </c>
      <c r="E733" s="53">
        <v>200095</v>
      </c>
      <c r="F733" s="54">
        <v>2.7702258164398328E-4</v>
      </c>
    </row>
    <row r="734" spans="1:6" x14ac:dyDescent="0.2">
      <c r="A734" s="46" t="s">
        <v>100</v>
      </c>
      <c r="B734" s="46" t="s">
        <v>25</v>
      </c>
      <c r="C734" s="52">
        <v>31</v>
      </c>
      <c r="D734" s="53">
        <v>5139144</v>
      </c>
      <c r="E734" s="53">
        <v>308349</v>
      </c>
      <c r="F734" s="54">
        <v>4.2689540481941377E-4</v>
      </c>
    </row>
    <row r="735" spans="1:6" x14ac:dyDescent="0.2">
      <c r="A735" s="46" t="s">
        <v>100</v>
      </c>
      <c r="B735" s="46" t="s">
        <v>45</v>
      </c>
      <c r="C735" s="52">
        <v>1070</v>
      </c>
      <c r="D735" s="53">
        <v>100064394</v>
      </c>
      <c r="E735" s="53">
        <v>6001405</v>
      </c>
      <c r="F735" s="54">
        <v>8.3086769114226206E-3</v>
      </c>
    </row>
    <row r="736" spans="1:6" x14ac:dyDescent="0.2">
      <c r="A736" s="46" t="s">
        <v>101</v>
      </c>
      <c r="B736" s="46" t="s">
        <v>5</v>
      </c>
      <c r="C736" s="52">
        <v>132</v>
      </c>
      <c r="D736" s="53">
        <v>28087354</v>
      </c>
      <c r="E736" s="53">
        <v>1685241</v>
      </c>
      <c r="F736" s="54">
        <v>2.333140820671621E-3</v>
      </c>
    </row>
    <row r="737" spans="1:6" x14ac:dyDescent="0.2">
      <c r="A737" s="46" t="s">
        <v>101</v>
      </c>
      <c r="B737" s="46" t="s">
        <v>1</v>
      </c>
      <c r="C737" s="52">
        <v>67</v>
      </c>
      <c r="D737" s="53">
        <v>84343560</v>
      </c>
      <c r="E737" s="53">
        <v>5060614</v>
      </c>
      <c r="F737" s="54">
        <v>7.0061938328478211E-3</v>
      </c>
    </row>
    <row r="738" spans="1:6" x14ac:dyDescent="0.2">
      <c r="A738" s="46" t="s">
        <v>101</v>
      </c>
      <c r="B738" s="46" t="s">
        <v>42</v>
      </c>
      <c r="C738" s="52">
        <v>490</v>
      </c>
      <c r="D738" s="53">
        <v>83707414</v>
      </c>
      <c r="E738" s="53">
        <v>5022445</v>
      </c>
      <c r="F738" s="54">
        <v>6.9533505588091436E-3</v>
      </c>
    </row>
    <row r="739" spans="1:6" x14ac:dyDescent="0.2">
      <c r="A739" s="46" t="s">
        <v>101</v>
      </c>
      <c r="B739" s="46" t="s">
        <v>3</v>
      </c>
      <c r="C739" s="52">
        <v>135</v>
      </c>
      <c r="D739" s="53">
        <v>47311862</v>
      </c>
      <c r="E739" s="53">
        <v>2838712</v>
      </c>
      <c r="F739" s="54">
        <v>3.9300698507396736E-3</v>
      </c>
    </row>
    <row r="740" spans="1:6" x14ac:dyDescent="0.2">
      <c r="A740" s="46" t="s">
        <v>101</v>
      </c>
      <c r="B740" s="46" t="s">
        <v>2</v>
      </c>
      <c r="C740" s="52">
        <v>33</v>
      </c>
      <c r="D740" s="53">
        <v>91808592</v>
      </c>
      <c r="E740" s="53">
        <v>5508516</v>
      </c>
      <c r="F740" s="54">
        <v>7.6262941270256032E-3</v>
      </c>
    </row>
    <row r="741" spans="1:6" x14ac:dyDescent="0.2">
      <c r="A741" s="46" t="s">
        <v>101</v>
      </c>
      <c r="B741" s="46" t="s">
        <v>6</v>
      </c>
      <c r="C741" s="52">
        <v>98</v>
      </c>
      <c r="D741" s="53">
        <v>29599847</v>
      </c>
      <c r="E741" s="53">
        <v>1775991</v>
      </c>
      <c r="F741" s="54">
        <v>2.4587801384166495E-3</v>
      </c>
    </row>
    <row r="742" spans="1:6" x14ac:dyDescent="0.2">
      <c r="A742" s="46" t="s">
        <v>101</v>
      </c>
      <c r="B742" s="46" t="s">
        <v>10</v>
      </c>
      <c r="C742" s="52">
        <v>939</v>
      </c>
      <c r="D742" s="53">
        <v>117706588</v>
      </c>
      <c r="E742" s="53">
        <v>7062395</v>
      </c>
      <c r="F742" s="54">
        <v>9.7775701316352697E-3</v>
      </c>
    </row>
    <row r="743" spans="1:6" x14ac:dyDescent="0.2">
      <c r="A743" s="46" t="s">
        <v>101</v>
      </c>
      <c r="B743" s="46" t="s">
        <v>4</v>
      </c>
      <c r="C743" s="52">
        <v>121</v>
      </c>
      <c r="D743" s="53">
        <v>40893245</v>
      </c>
      <c r="E743" s="53">
        <v>2453595</v>
      </c>
      <c r="F743" s="54">
        <v>3.3968925820673634E-3</v>
      </c>
    </row>
    <row r="744" spans="1:6" x14ac:dyDescent="0.2">
      <c r="A744" s="46" t="s">
        <v>101</v>
      </c>
      <c r="B744" s="46" t="s">
        <v>43</v>
      </c>
      <c r="C744" s="52">
        <v>2394</v>
      </c>
      <c r="D744" s="53">
        <v>133784964</v>
      </c>
      <c r="E744" s="53">
        <v>7947456</v>
      </c>
      <c r="F744" s="54">
        <v>1.1002897516789348E-2</v>
      </c>
    </row>
    <row r="745" spans="1:6" x14ac:dyDescent="0.2">
      <c r="A745" s="46" t="s">
        <v>101</v>
      </c>
      <c r="B745" s="46" t="s">
        <v>8</v>
      </c>
      <c r="C745" s="52">
        <v>1309</v>
      </c>
      <c r="D745" s="53">
        <v>83065936</v>
      </c>
      <c r="E745" s="53">
        <v>4983915</v>
      </c>
      <c r="F745" s="54">
        <v>6.900007496410069E-3</v>
      </c>
    </row>
    <row r="746" spans="1:6" x14ac:dyDescent="0.2">
      <c r="A746" s="46" t="s">
        <v>101</v>
      </c>
      <c r="B746" s="46" t="s">
        <v>44</v>
      </c>
      <c r="C746" s="52">
        <v>193</v>
      </c>
      <c r="D746" s="53">
        <v>232523226</v>
      </c>
      <c r="E746" s="53">
        <v>13934758</v>
      </c>
      <c r="F746" s="54">
        <v>1.9292049455229509E-2</v>
      </c>
    </row>
    <row r="747" spans="1:6" x14ac:dyDescent="0.2">
      <c r="A747" s="46" t="s">
        <v>101</v>
      </c>
      <c r="B747" s="46" t="s">
        <v>25</v>
      </c>
      <c r="C747" s="52">
        <v>255</v>
      </c>
      <c r="D747" s="53">
        <v>132636018</v>
      </c>
      <c r="E747" s="53">
        <v>7958161</v>
      </c>
      <c r="F747" s="54">
        <v>1.101771811068974E-2</v>
      </c>
    </row>
    <row r="748" spans="1:6" x14ac:dyDescent="0.2">
      <c r="A748" s="46" t="s">
        <v>101</v>
      </c>
      <c r="B748" s="46" t="s">
        <v>45</v>
      </c>
      <c r="C748" s="52">
        <v>6166</v>
      </c>
      <c r="D748" s="53">
        <v>1105468604</v>
      </c>
      <c r="E748" s="53">
        <v>66231798</v>
      </c>
      <c r="F748" s="54">
        <v>9.1694963236876523E-2</v>
      </c>
    </row>
    <row r="749" spans="1:6" x14ac:dyDescent="0.2">
      <c r="A749" s="46" t="s">
        <v>102</v>
      </c>
      <c r="B749" s="46" t="s">
        <v>5</v>
      </c>
      <c r="C749" s="52" t="s">
        <v>41</v>
      </c>
      <c r="D749" s="53" t="s">
        <v>41</v>
      </c>
      <c r="E749" s="53" t="s">
        <v>41</v>
      </c>
      <c r="F749" s="54" t="s">
        <v>41</v>
      </c>
    </row>
    <row r="750" spans="1:6" x14ac:dyDescent="0.2">
      <c r="A750" s="46" t="s">
        <v>102</v>
      </c>
      <c r="B750" s="46" t="s">
        <v>1</v>
      </c>
      <c r="C750" s="52" t="s">
        <v>41</v>
      </c>
      <c r="D750" s="53" t="s">
        <v>41</v>
      </c>
      <c r="E750" s="53" t="s">
        <v>41</v>
      </c>
      <c r="F750" s="54" t="s">
        <v>41</v>
      </c>
    </row>
    <row r="751" spans="1:6" x14ac:dyDescent="0.2">
      <c r="A751" s="46" t="s">
        <v>102</v>
      </c>
      <c r="B751" s="46" t="s">
        <v>42</v>
      </c>
      <c r="C751" s="52">
        <v>27</v>
      </c>
      <c r="D751" s="53">
        <v>818934</v>
      </c>
      <c r="E751" s="53">
        <v>49136</v>
      </c>
      <c r="F751" s="54">
        <v>6.8026595225561672E-5</v>
      </c>
    </row>
    <row r="752" spans="1:6" x14ac:dyDescent="0.2">
      <c r="A752" s="46" t="s">
        <v>102</v>
      </c>
      <c r="B752" s="46" t="s">
        <v>3</v>
      </c>
      <c r="C752" s="52">
        <v>8</v>
      </c>
      <c r="D752" s="53">
        <v>705129</v>
      </c>
      <c r="E752" s="53">
        <v>42308</v>
      </c>
      <c r="F752" s="54">
        <v>5.8573534492084479E-5</v>
      </c>
    </row>
    <row r="753" spans="1:6" x14ac:dyDescent="0.2">
      <c r="A753" s="46" t="s">
        <v>102</v>
      </c>
      <c r="B753" s="46" t="s">
        <v>2</v>
      </c>
      <c r="C753" s="52" t="s">
        <v>41</v>
      </c>
      <c r="D753" s="53" t="s">
        <v>41</v>
      </c>
      <c r="E753" s="53" t="s">
        <v>41</v>
      </c>
      <c r="F753" s="54" t="s">
        <v>41</v>
      </c>
    </row>
    <row r="754" spans="1:6" x14ac:dyDescent="0.2">
      <c r="A754" s="46" t="s">
        <v>102</v>
      </c>
      <c r="B754" s="46" t="s">
        <v>6</v>
      </c>
      <c r="C754" s="52" t="s">
        <v>41</v>
      </c>
      <c r="D754" s="53" t="s">
        <v>41</v>
      </c>
      <c r="E754" s="53" t="s">
        <v>41</v>
      </c>
      <c r="F754" s="54" t="s">
        <v>41</v>
      </c>
    </row>
    <row r="755" spans="1:6" x14ac:dyDescent="0.2">
      <c r="A755" s="46" t="s">
        <v>102</v>
      </c>
      <c r="B755" s="46" t="s">
        <v>10</v>
      </c>
      <c r="C755" s="52">
        <v>58</v>
      </c>
      <c r="D755" s="53">
        <v>1176737</v>
      </c>
      <c r="E755" s="53">
        <v>70604</v>
      </c>
      <c r="F755" s="54">
        <v>9.7748081433278157E-5</v>
      </c>
    </row>
    <row r="756" spans="1:6" x14ac:dyDescent="0.2">
      <c r="A756" s="46" t="s">
        <v>102</v>
      </c>
      <c r="B756" s="46" t="s">
        <v>4</v>
      </c>
      <c r="C756" s="52">
        <v>7</v>
      </c>
      <c r="D756" s="53">
        <v>650975</v>
      </c>
      <c r="E756" s="53">
        <v>39058</v>
      </c>
      <c r="F756" s="54">
        <v>5.4074054793226709E-5</v>
      </c>
    </row>
    <row r="757" spans="1:6" x14ac:dyDescent="0.2">
      <c r="A757" s="46" t="s">
        <v>102</v>
      </c>
      <c r="B757" s="46" t="s">
        <v>43</v>
      </c>
      <c r="C757" s="52">
        <v>120</v>
      </c>
      <c r="D757" s="53">
        <v>1653492</v>
      </c>
      <c r="E757" s="53">
        <v>99714</v>
      </c>
      <c r="F757" s="54">
        <v>1.3804957498212423E-4</v>
      </c>
    </row>
    <row r="758" spans="1:6" x14ac:dyDescent="0.2">
      <c r="A758" s="46" t="s">
        <v>102</v>
      </c>
      <c r="B758" s="46" t="s">
        <v>8</v>
      </c>
      <c r="C758" s="52">
        <v>56</v>
      </c>
      <c r="D758" s="53">
        <v>1175598</v>
      </c>
      <c r="E758" s="53">
        <v>70536</v>
      </c>
      <c r="F758" s="54">
        <v>9.7653938473425133E-5</v>
      </c>
    </row>
    <row r="759" spans="1:6" x14ac:dyDescent="0.2">
      <c r="A759" s="46" t="s">
        <v>102</v>
      </c>
      <c r="B759" s="46" t="s">
        <v>44</v>
      </c>
      <c r="C759" s="52">
        <v>20</v>
      </c>
      <c r="D759" s="53">
        <v>626824</v>
      </c>
      <c r="E759" s="53">
        <v>37609</v>
      </c>
      <c r="F759" s="54">
        <v>5.2067979075182122E-5</v>
      </c>
    </row>
    <row r="760" spans="1:6" x14ac:dyDescent="0.2">
      <c r="A760" s="46" t="s">
        <v>102</v>
      </c>
      <c r="B760" s="46" t="s">
        <v>25</v>
      </c>
      <c r="C760" s="52">
        <v>12</v>
      </c>
      <c r="D760" s="53">
        <v>2282676</v>
      </c>
      <c r="E760" s="53">
        <v>136961</v>
      </c>
      <c r="F760" s="54">
        <v>1.896163812416182E-4</v>
      </c>
    </row>
    <row r="761" spans="1:6" x14ac:dyDescent="0.2">
      <c r="A761" s="46" t="s">
        <v>102</v>
      </c>
      <c r="B761" s="46" t="s">
        <v>45</v>
      </c>
      <c r="C761" s="52">
        <v>320</v>
      </c>
      <c r="D761" s="53">
        <v>9954518</v>
      </c>
      <c r="E761" s="53">
        <v>597776</v>
      </c>
      <c r="F761" s="54">
        <v>8.2759414660443158E-4</v>
      </c>
    </row>
    <row r="762" spans="1:6" x14ac:dyDescent="0.2">
      <c r="A762" s="46" t="s">
        <v>103</v>
      </c>
      <c r="B762" s="46" t="s">
        <v>5</v>
      </c>
      <c r="C762" s="52">
        <v>8</v>
      </c>
      <c r="D762" s="53">
        <v>91220</v>
      </c>
      <c r="E762" s="53">
        <v>5473</v>
      </c>
      <c r="F762" s="54">
        <v>7.5771238128764854E-6</v>
      </c>
    </row>
    <row r="763" spans="1:6" x14ac:dyDescent="0.2">
      <c r="A763" s="46" t="s">
        <v>103</v>
      </c>
      <c r="B763" s="46" t="s">
        <v>1</v>
      </c>
      <c r="C763" s="52">
        <v>5</v>
      </c>
      <c r="D763" s="53">
        <v>1085292</v>
      </c>
      <c r="E763" s="53">
        <v>65118</v>
      </c>
      <c r="F763" s="54">
        <v>9.0152959701606244E-5</v>
      </c>
    </row>
    <row r="764" spans="1:6" x14ac:dyDescent="0.2">
      <c r="A764" s="46" t="s">
        <v>103</v>
      </c>
      <c r="B764" s="46" t="s">
        <v>42</v>
      </c>
      <c r="C764" s="52">
        <v>13</v>
      </c>
      <c r="D764" s="53">
        <v>908073</v>
      </c>
      <c r="E764" s="53">
        <v>54484</v>
      </c>
      <c r="F764" s="54">
        <v>7.543066212694362E-5</v>
      </c>
    </row>
    <row r="765" spans="1:6" x14ac:dyDescent="0.2">
      <c r="A765" s="46" t="s">
        <v>103</v>
      </c>
      <c r="B765" s="46" t="s">
        <v>3</v>
      </c>
      <c r="C765" s="52">
        <v>8</v>
      </c>
      <c r="D765" s="53">
        <v>671252</v>
      </c>
      <c r="E765" s="53">
        <v>40275</v>
      </c>
      <c r="F765" s="54">
        <v>5.5758936883537449E-5</v>
      </c>
    </row>
    <row r="766" spans="1:6" x14ac:dyDescent="0.2">
      <c r="A766" s="46" t="s">
        <v>103</v>
      </c>
      <c r="B766" s="46" t="s">
        <v>2</v>
      </c>
      <c r="C766" s="52" t="s">
        <v>41</v>
      </c>
      <c r="D766" s="53" t="s">
        <v>41</v>
      </c>
      <c r="E766" s="53" t="s">
        <v>41</v>
      </c>
      <c r="F766" s="54" t="s">
        <v>41</v>
      </c>
    </row>
    <row r="767" spans="1:6" x14ac:dyDescent="0.2">
      <c r="A767" s="46" t="s">
        <v>103</v>
      </c>
      <c r="B767" s="46" t="s">
        <v>6</v>
      </c>
      <c r="C767" s="52" t="s">
        <v>41</v>
      </c>
      <c r="D767" s="53" t="s">
        <v>41</v>
      </c>
      <c r="E767" s="53" t="s">
        <v>41</v>
      </c>
      <c r="F767" s="54" t="s">
        <v>41</v>
      </c>
    </row>
    <row r="768" spans="1:6" x14ac:dyDescent="0.2">
      <c r="A768" s="46" t="s">
        <v>103</v>
      </c>
      <c r="B768" s="46" t="s">
        <v>10</v>
      </c>
      <c r="C768" s="52">
        <v>53</v>
      </c>
      <c r="D768" s="53">
        <v>3649008</v>
      </c>
      <c r="E768" s="53">
        <v>220785</v>
      </c>
      <c r="F768" s="54">
        <v>3.056669616345578E-4</v>
      </c>
    </row>
    <row r="769" spans="1:6" x14ac:dyDescent="0.2">
      <c r="A769" s="46" t="s">
        <v>103</v>
      </c>
      <c r="B769" s="46" t="s">
        <v>4</v>
      </c>
      <c r="C769" s="52">
        <v>10</v>
      </c>
      <c r="D769" s="53">
        <v>1243483</v>
      </c>
      <c r="E769" s="53">
        <v>74609</v>
      </c>
      <c r="F769" s="54">
        <v>1.0329282487756289E-4</v>
      </c>
    </row>
    <row r="770" spans="1:6" x14ac:dyDescent="0.2">
      <c r="A770" s="46" t="s">
        <v>103</v>
      </c>
      <c r="B770" s="46" t="s">
        <v>43</v>
      </c>
      <c r="C770" s="52">
        <v>118</v>
      </c>
      <c r="D770" s="53">
        <v>2450681</v>
      </c>
      <c r="E770" s="53">
        <v>143749</v>
      </c>
      <c r="F770" s="54">
        <v>1.9901406376341712E-4</v>
      </c>
    </row>
    <row r="771" spans="1:6" x14ac:dyDescent="0.2">
      <c r="A771" s="46" t="s">
        <v>103</v>
      </c>
      <c r="B771" s="46" t="s">
        <v>8</v>
      </c>
      <c r="C771" s="52">
        <v>64</v>
      </c>
      <c r="D771" s="53">
        <v>1255723</v>
      </c>
      <c r="E771" s="53">
        <v>75343</v>
      </c>
      <c r="F771" s="54">
        <v>1.0430901506185878E-4</v>
      </c>
    </row>
    <row r="772" spans="1:6" x14ac:dyDescent="0.2">
      <c r="A772" s="46" t="s">
        <v>103</v>
      </c>
      <c r="B772" s="46" t="s">
        <v>44</v>
      </c>
      <c r="C772" s="52">
        <v>9</v>
      </c>
      <c r="D772" s="53">
        <v>294229</v>
      </c>
      <c r="E772" s="53">
        <v>17654</v>
      </c>
      <c r="F772" s="54">
        <v>2.4441173724195411E-5</v>
      </c>
    </row>
    <row r="773" spans="1:6" x14ac:dyDescent="0.2">
      <c r="A773" s="46" t="s">
        <v>103</v>
      </c>
      <c r="B773" s="46" t="s">
        <v>25</v>
      </c>
      <c r="C773" s="52">
        <v>11</v>
      </c>
      <c r="D773" s="53">
        <v>2594149</v>
      </c>
      <c r="E773" s="53">
        <v>155649</v>
      </c>
      <c r="F773" s="54">
        <v>2.1548908173769633E-4</v>
      </c>
    </row>
    <row r="774" spans="1:6" x14ac:dyDescent="0.2">
      <c r="A774" s="46" t="s">
        <v>103</v>
      </c>
      <c r="B774" s="46" t="s">
        <v>45</v>
      </c>
      <c r="C774" s="52">
        <v>306</v>
      </c>
      <c r="D774" s="53">
        <v>15567597</v>
      </c>
      <c r="E774" s="53">
        <v>932609</v>
      </c>
      <c r="F774" s="54">
        <v>1.2911554653760144E-3</v>
      </c>
    </row>
    <row r="775" spans="1:6" x14ac:dyDescent="0.2">
      <c r="A775" s="46" t="s">
        <v>104</v>
      </c>
      <c r="B775" s="46" t="s">
        <v>5</v>
      </c>
      <c r="C775" s="52">
        <v>12</v>
      </c>
      <c r="D775" s="53">
        <v>108435</v>
      </c>
      <c r="E775" s="53">
        <v>6506</v>
      </c>
      <c r="F775" s="54">
        <v>9.007266129467278E-6</v>
      </c>
    </row>
    <row r="776" spans="1:6" x14ac:dyDescent="0.2">
      <c r="A776" s="46" t="s">
        <v>104</v>
      </c>
      <c r="B776" s="46" t="s">
        <v>1</v>
      </c>
      <c r="C776" s="52">
        <v>10</v>
      </c>
      <c r="D776" s="53">
        <v>2048362</v>
      </c>
      <c r="E776" s="53">
        <v>122902</v>
      </c>
      <c r="F776" s="54">
        <v>1.7015232429200546E-4</v>
      </c>
    </row>
    <row r="777" spans="1:6" x14ac:dyDescent="0.2">
      <c r="A777" s="46" t="s">
        <v>104</v>
      </c>
      <c r="B777" s="46" t="s">
        <v>42</v>
      </c>
      <c r="C777" s="52">
        <v>19</v>
      </c>
      <c r="D777" s="53">
        <v>627845</v>
      </c>
      <c r="E777" s="53">
        <v>37671</v>
      </c>
      <c r="F777" s="54">
        <v>5.2153815303283409E-5</v>
      </c>
    </row>
    <row r="778" spans="1:6" x14ac:dyDescent="0.2">
      <c r="A778" s="46" t="s">
        <v>104</v>
      </c>
      <c r="B778" s="46" t="s">
        <v>3</v>
      </c>
      <c r="C778" s="52">
        <v>17</v>
      </c>
      <c r="D778" s="53">
        <v>2461341</v>
      </c>
      <c r="E778" s="53">
        <v>147680</v>
      </c>
      <c r="F778" s="54">
        <v>2.044563575160971E-4</v>
      </c>
    </row>
    <row r="779" spans="1:6" x14ac:dyDescent="0.2">
      <c r="A779" s="46" t="s">
        <v>104</v>
      </c>
      <c r="B779" s="46" t="s">
        <v>2</v>
      </c>
      <c r="C779" s="52">
        <v>5</v>
      </c>
      <c r="D779" s="53">
        <v>1295749</v>
      </c>
      <c r="E779" s="53">
        <v>77745</v>
      </c>
      <c r="F779" s="54">
        <v>1.0763447667313765E-4</v>
      </c>
    </row>
    <row r="780" spans="1:6" x14ac:dyDescent="0.2">
      <c r="A780" s="46" t="s">
        <v>104</v>
      </c>
      <c r="B780" s="46" t="s">
        <v>6</v>
      </c>
      <c r="C780" s="52">
        <v>11</v>
      </c>
      <c r="D780" s="53">
        <v>891794</v>
      </c>
      <c r="E780" s="53">
        <v>53508</v>
      </c>
      <c r="F780" s="54">
        <v>7.4079433761994334E-5</v>
      </c>
    </row>
    <row r="781" spans="1:6" x14ac:dyDescent="0.2">
      <c r="A781" s="46" t="s">
        <v>104</v>
      </c>
      <c r="B781" s="46" t="s">
        <v>10</v>
      </c>
      <c r="C781" s="52">
        <v>104</v>
      </c>
      <c r="D781" s="53">
        <v>4788635</v>
      </c>
      <c r="E781" s="53">
        <v>287317</v>
      </c>
      <c r="F781" s="54">
        <v>3.9777754111899015E-4</v>
      </c>
    </row>
    <row r="782" spans="1:6" x14ac:dyDescent="0.2">
      <c r="A782" s="46" t="s">
        <v>104</v>
      </c>
      <c r="B782" s="46" t="s">
        <v>4</v>
      </c>
      <c r="C782" s="52">
        <v>5</v>
      </c>
      <c r="D782" s="53">
        <v>231781</v>
      </c>
      <c r="E782" s="53">
        <v>13907</v>
      </c>
      <c r="F782" s="54">
        <v>1.9253619745235389E-5</v>
      </c>
    </row>
    <row r="783" spans="1:6" x14ac:dyDescent="0.2">
      <c r="A783" s="46" t="s">
        <v>104</v>
      </c>
      <c r="B783" s="46" t="s">
        <v>43</v>
      </c>
      <c r="C783" s="52">
        <v>150</v>
      </c>
      <c r="D783" s="53">
        <v>6382241</v>
      </c>
      <c r="E783" s="53">
        <v>391360</v>
      </c>
      <c r="F783" s="54">
        <v>5.4182042305999289E-4</v>
      </c>
    </row>
    <row r="784" spans="1:6" x14ac:dyDescent="0.2">
      <c r="A784" s="46" t="s">
        <v>104</v>
      </c>
      <c r="B784" s="46" t="s">
        <v>8</v>
      </c>
      <c r="C784" s="52">
        <v>88</v>
      </c>
      <c r="D784" s="53">
        <v>1006127</v>
      </c>
      <c r="E784" s="53">
        <v>60368</v>
      </c>
      <c r="F784" s="54">
        <v>8.3576797064814122E-5</v>
      </c>
    </row>
    <row r="785" spans="1:6" x14ac:dyDescent="0.2">
      <c r="A785" s="46" t="s">
        <v>104</v>
      </c>
      <c r="B785" s="46" t="s">
        <v>44</v>
      </c>
      <c r="C785" s="52">
        <v>35</v>
      </c>
      <c r="D785" s="53">
        <v>3404061</v>
      </c>
      <c r="E785" s="53">
        <v>204244</v>
      </c>
      <c r="F785" s="54">
        <v>2.8276668665030969E-4</v>
      </c>
    </row>
    <row r="786" spans="1:6" x14ac:dyDescent="0.2">
      <c r="A786" s="46" t="s">
        <v>104</v>
      </c>
      <c r="B786" s="46" t="s">
        <v>25</v>
      </c>
      <c r="C786" s="52">
        <v>20</v>
      </c>
      <c r="D786" s="53">
        <v>1853513</v>
      </c>
      <c r="E786" s="53">
        <v>111211</v>
      </c>
      <c r="F786" s="54">
        <v>1.5396665747374508E-4</v>
      </c>
    </row>
    <row r="787" spans="1:6" x14ac:dyDescent="0.2">
      <c r="A787" s="46" t="s">
        <v>104</v>
      </c>
      <c r="B787" s="46" t="s">
        <v>45</v>
      </c>
      <c r="C787" s="52">
        <v>476</v>
      </c>
      <c r="D787" s="53">
        <v>25099884</v>
      </c>
      <c r="E787" s="53">
        <v>1514417</v>
      </c>
      <c r="F787" s="54">
        <v>2.0966426298784889E-3</v>
      </c>
    </row>
    <row r="788" spans="1:6" x14ac:dyDescent="0.2">
      <c r="A788" s="46" t="s">
        <v>105</v>
      </c>
      <c r="B788" s="46" t="s">
        <v>5</v>
      </c>
      <c r="C788" s="52" t="s">
        <v>41</v>
      </c>
      <c r="D788" s="53" t="s">
        <v>41</v>
      </c>
      <c r="E788" s="53" t="s">
        <v>41</v>
      </c>
      <c r="F788" s="54" t="s">
        <v>41</v>
      </c>
    </row>
    <row r="789" spans="1:6" x14ac:dyDescent="0.2">
      <c r="A789" s="46" t="s">
        <v>105</v>
      </c>
      <c r="B789" s="46" t="s">
        <v>1</v>
      </c>
      <c r="C789" s="52">
        <v>11</v>
      </c>
      <c r="D789" s="53">
        <v>1896813</v>
      </c>
      <c r="E789" s="53">
        <v>113809</v>
      </c>
      <c r="F789" s="54">
        <v>1.5756347232224739E-4</v>
      </c>
    </row>
    <row r="790" spans="1:6" x14ac:dyDescent="0.2">
      <c r="A790" s="46" t="s">
        <v>105</v>
      </c>
      <c r="B790" s="46" t="s">
        <v>42</v>
      </c>
      <c r="C790" s="52">
        <v>29</v>
      </c>
      <c r="D790" s="53">
        <v>2315724</v>
      </c>
      <c r="E790" s="53">
        <v>138943</v>
      </c>
      <c r="F790" s="54">
        <v>1.9236037163027544E-4</v>
      </c>
    </row>
    <row r="791" spans="1:6" x14ac:dyDescent="0.2">
      <c r="A791" s="46" t="s">
        <v>105</v>
      </c>
      <c r="B791" s="46" t="s">
        <v>3</v>
      </c>
      <c r="C791" s="52">
        <v>13</v>
      </c>
      <c r="D791" s="53">
        <v>1954941</v>
      </c>
      <c r="E791" s="53">
        <v>117296</v>
      </c>
      <c r="F791" s="54">
        <v>1.6239106792529878E-4</v>
      </c>
    </row>
    <row r="792" spans="1:6" x14ac:dyDescent="0.2">
      <c r="A792" s="46" t="s">
        <v>105</v>
      </c>
      <c r="B792" s="46" t="s">
        <v>2</v>
      </c>
      <c r="C792" s="52" t="s">
        <v>41</v>
      </c>
      <c r="D792" s="53" t="s">
        <v>41</v>
      </c>
      <c r="E792" s="53" t="s">
        <v>41</v>
      </c>
      <c r="F792" s="54" t="s">
        <v>41</v>
      </c>
    </row>
    <row r="793" spans="1:6" x14ac:dyDescent="0.2">
      <c r="A793" s="46" t="s">
        <v>105</v>
      </c>
      <c r="B793" s="46" t="s">
        <v>6</v>
      </c>
      <c r="C793" s="52">
        <v>7</v>
      </c>
      <c r="D793" s="53">
        <v>960024</v>
      </c>
      <c r="E793" s="53">
        <v>57601</v>
      </c>
      <c r="F793" s="54">
        <v>7.9746009271971217E-5</v>
      </c>
    </row>
    <row r="794" spans="1:6" x14ac:dyDescent="0.2">
      <c r="A794" s="46" t="s">
        <v>105</v>
      </c>
      <c r="B794" s="46" t="s">
        <v>10</v>
      </c>
      <c r="C794" s="52">
        <v>121</v>
      </c>
      <c r="D794" s="53">
        <v>8140485</v>
      </c>
      <c r="E794" s="53">
        <v>488429</v>
      </c>
      <c r="F794" s="54">
        <v>6.7620811379489297E-4</v>
      </c>
    </row>
    <row r="795" spans="1:6" x14ac:dyDescent="0.2">
      <c r="A795" s="46" t="s">
        <v>105</v>
      </c>
      <c r="B795" s="46" t="s">
        <v>4</v>
      </c>
      <c r="C795" s="52">
        <v>13</v>
      </c>
      <c r="D795" s="53">
        <v>953982</v>
      </c>
      <c r="E795" s="53">
        <v>57239</v>
      </c>
      <c r="F795" s="54">
        <v>7.9244836456283051E-5</v>
      </c>
    </row>
    <row r="796" spans="1:6" x14ac:dyDescent="0.2">
      <c r="A796" s="46" t="s">
        <v>105</v>
      </c>
      <c r="B796" s="46" t="s">
        <v>43</v>
      </c>
      <c r="C796" s="52">
        <v>174</v>
      </c>
      <c r="D796" s="53">
        <v>5541073</v>
      </c>
      <c r="E796" s="53">
        <v>332410</v>
      </c>
      <c r="F796" s="54">
        <v>4.6020678359917275E-4</v>
      </c>
    </row>
    <row r="797" spans="1:6" x14ac:dyDescent="0.2">
      <c r="A797" s="46" t="s">
        <v>105</v>
      </c>
      <c r="B797" s="46" t="s">
        <v>8</v>
      </c>
      <c r="C797" s="52">
        <v>161</v>
      </c>
      <c r="D797" s="53">
        <v>2744896</v>
      </c>
      <c r="E797" s="53">
        <v>164694</v>
      </c>
      <c r="F797" s="54">
        <v>2.2801147985344051E-4</v>
      </c>
    </row>
    <row r="798" spans="1:6" x14ac:dyDescent="0.2">
      <c r="A798" s="46" t="s">
        <v>105</v>
      </c>
      <c r="B798" s="46" t="s">
        <v>44</v>
      </c>
      <c r="C798" s="52">
        <v>21</v>
      </c>
      <c r="D798" s="53">
        <v>2564625</v>
      </c>
      <c r="E798" s="53">
        <v>153878</v>
      </c>
      <c r="F798" s="54">
        <v>2.1303721141564184E-4</v>
      </c>
    </row>
    <row r="799" spans="1:6" x14ac:dyDescent="0.2">
      <c r="A799" s="46" t="s">
        <v>105</v>
      </c>
      <c r="B799" s="46" t="s">
        <v>25</v>
      </c>
      <c r="C799" s="52">
        <v>18</v>
      </c>
      <c r="D799" s="53">
        <v>7389091</v>
      </c>
      <c r="E799" s="53">
        <v>443345</v>
      </c>
      <c r="F799" s="54">
        <v>6.1379133141233793E-4</v>
      </c>
    </row>
    <row r="800" spans="1:6" x14ac:dyDescent="0.2">
      <c r="A800" s="46" t="s">
        <v>105</v>
      </c>
      <c r="B800" s="46" t="s">
        <v>45</v>
      </c>
      <c r="C800" s="52">
        <v>578</v>
      </c>
      <c r="D800" s="53">
        <v>34772085</v>
      </c>
      <c r="E800" s="53">
        <v>2086271</v>
      </c>
      <c r="F800" s="54">
        <v>2.8883489264048307E-3</v>
      </c>
    </row>
    <row r="801" spans="1:6" x14ac:dyDescent="0.2">
      <c r="A801" s="46" t="s">
        <v>106</v>
      </c>
      <c r="B801" s="46" t="s">
        <v>5</v>
      </c>
      <c r="C801" s="52">
        <v>13</v>
      </c>
      <c r="D801" s="53">
        <v>1038694</v>
      </c>
      <c r="E801" s="53">
        <v>62322</v>
      </c>
      <c r="F801" s="54">
        <v>8.6282022705296612E-5</v>
      </c>
    </row>
    <row r="802" spans="1:6" x14ac:dyDescent="0.2">
      <c r="A802" s="46" t="s">
        <v>106</v>
      </c>
      <c r="B802" s="46" t="s">
        <v>1</v>
      </c>
      <c r="C802" s="52">
        <v>6</v>
      </c>
      <c r="D802" s="53">
        <v>1173111</v>
      </c>
      <c r="E802" s="53">
        <v>70387</v>
      </c>
      <c r="F802" s="54">
        <v>9.7447654634923666E-5</v>
      </c>
    </row>
    <row r="803" spans="1:6" x14ac:dyDescent="0.2">
      <c r="A803" s="46" t="s">
        <v>106</v>
      </c>
      <c r="B803" s="46" t="s">
        <v>42</v>
      </c>
      <c r="C803" s="52">
        <v>48</v>
      </c>
      <c r="D803" s="53">
        <v>7147551</v>
      </c>
      <c r="E803" s="53">
        <v>428853</v>
      </c>
      <c r="F803" s="54">
        <v>5.9372780532130818E-4</v>
      </c>
    </row>
    <row r="804" spans="1:6" x14ac:dyDescent="0.2">
      <c r="A804" s="46" t="s">
        <v>106</v>
      </c>
      <c r="B804" s="46" t="s">
        <v>3</v>
      </c>
      <c r="C804" s="52">
        <v>12</v>
      </c>
      <c r="D804" s="53">
        <v>1994186</v>
      </c>
      <c r="E804" s="53">
        <v>119651</v>
      </c>
      <c r="F804" s="54">
        <v>1.6565146013785572E-4</v>
      </c>
    </row>
    <row r="805" spans="1:6" x14ac:dyDescent="0.2">
      <c r="A805" s="46" t="s">
        <v>106</v>
      </c>
      <c r="B805" s="46" t="s">
        <v>2</v>
      </c>
      <c r="C805" s="52">
        <v>5</v>
      </c>
      <c r="D805" s="53">
        <v>10861818</v>
      </c>
      <c r="E805" s="53">
        <v>651709</v>
      </c>
      <c r="F805" s="54">
        <v>9.0226197386550735E-4</v>
      </c>
    </row>
    <row r="806" spans="1:6" x14ac:dyDescent="0.2">
      <c r="A806" s="46" t="s">
        <v>106</v>
      </c>
      <c r="B806" s="46" t="s">
        <v>6</v>
      </c>
      <c r="C806" s="52">
        <v>13</v>
      </c>
      <c r="D806" s="53">
        <v>2087933</v>
      </c>
      <c r="E806" s="53">
        <v>125276</v>
      </c>
      <c r="F806" s="54">
        <v>1.7343902115510957E-4</v>
      </c>
    </row>
    <row r="807" spans="1:6" x14ac:dyDescent="0.2">
      <c r="A807" s="46" t="s">
        <v>106</v>
      </c>
      <c r="B807" s="46" t="s">
        <v>10</v>
      </c>
      <c r="C807" s="52">
        <v>127</v>
      </c>
      <c r="D807" s="53">
        <v>9268033</v>
      </c>
      <c r="E807" s="53">
        <v>556082</v>
      </c>
      <c r="F807" s="54">
        <v>7.6987066766160826E-4</v>
      </c>
    </row>
    <row r="808" spans="1:6" x14ac:dyDescent="0.2">
      <c r="A808" s="46" t="s">
        <v>106</v>
      </c>
      <c r="B808" s="46" t="s">
        <v>4</v>
      </c>
      <c r="C808" s="52">
        <v>17</v>
      </c>
      <c r="D808" s="53">
        <v>1787261</v>
      </c>
      <c r="E808" s="53">
        <v>107236</v>
      </c>
      <c r="F808" s="54">
        <v>1.4846344768821903E-4</v>
      </c>
    </row>
    <row r="809" spans="1:6" x14ac:dyDescent="0.2">
      <c r="A809" s="46" t="s">
        <v>106</v>
      </c>
      <c r="B809" s="46" t="s">
        <v>43</v>
      </c>
      <c r="C809" s="52">
        <v>267</v>
      </c>
      <c r="D809" s="53">
        <v>7452703</v>
      </c>
      <c r="E809" s="53">
        <v>440874</v>
      </c>
      <c r="F809" s="54">
        <v>6.1037034238591405E-4</v>
      </c>
    </row>
    <row r="810" spans="1:6" x14ac:dyDescent="0.2">
      <c r="A810" s="46" t="s">
        <v>106</v>
      </c>
      <c r="B810" s="46" t="s">
        <v>8</v>
      </c>
      <c r="C810" s="52">
        <v>165</v>
      </c>
      <c r="D810" s="53">
        <v>7825926</v>
      </c>
      <c r="E810" s="53">
        <v>469556</v>
      </c>
      <c r="F810" s="54">
        <v>6.5007928906980284E-4</v>
      </c>
    </row>
    <row r="811" spans="1:6" x14ac:dyDescent="0.2">
      <c r="A811" s="46" t="s">
        <v>106</v>
      </c>
      <c r="B811" s="46" t="s">
        <v>44</v>
      </c>
      <c r="C811" s="52">
        <v>30</v>
      </c>
      <c r="D811" s="53">
        <v>4186352</v>
      </c>
      <c r="E811" s="53">
        <v>251181</v>
      </c>
      <c r="F811" s="54">
        <v>3.4774886468885957E-4</v>
      </c>
    </row>
    <row r="812" spans="1:6" x14ac:dyDescent="0.2">
      <c r="A812" s="46" t="s">
        <v>106</v>
      </c>
      <c r="B812" s="46" t="s">
        <v>25</v>
      </c>
      <c r="C812" s="52">
        <v>35</v>
      </c>
      <c r="D812" s="53">
        <v>5138197</v>
      </c>
      <c r="E812" s="53">
        <v>308292</v>
      </c>
      <c r="F812" s="54">
        <v>4.2681649086777227E-4</v>
      </c>
    </row>
    <row r="813" spans="1:6" x14ac:dyDescent="0.2">
      <c r="A813" s="46" t="s">
        <v>106</v>
      </c>
      <c r="B813" s="46" t="s">
        <v>45</v>
      </c>
      <c r="C813" s="52">
        <v>738</v>
      </c>
      <c r="D813" s="53">
        <v>59961764</v>
      </c>
      <c r="E813" s="53">
        <v>3591417</v>
      </c>
      <c r="F813" s="54">
        <v>4.972156271271593E-3</v>
      </c>
    </row>
    <row r="814" spans="1:6" x14ac:dyDescent="0.2">
      <c r="A814" s="46" t="s">
        <v>107</v>
      </c>
      <c r="B814" s="46" t="s">
        <v>5</v>
      </c>
      <c r="C814" s="52">
        <v>29</v>
      </c>
      <c r="D814" s="53">
        <v>1603099</v>
      </c>
      <c r="E814" s="53">
        <v>96186</v>
      </c>
      <c r="F814" s="54">
        <v>1.3316521671210261E-4</v>
      </c>
    </row>
    <row r="815" spans="1:6" x14ac:dyDescent="0.2">
      <c r="A815" s="46" t="s">
        <v>107</v>
      </c>
      <c r="B815" s="46" t="s">
        <v>1</v>
      </c>
      <c r="C815" s="52">
        <v>14</v>
      </c>
      <c r="D815" s="53">
        <v>4405821</v>
      </c>
      <c r="E815" s="53">
        <v>264349</v>
      </c>
      <c r="F815" s="54">
        <v>3.6597937197333934E-4</v>
      </c>
    </row>
    <row r="816" spans="1:6" x14ac:dyDescent="0.2">
      <c r="A816" s="46" t="s">
        <v>107</v>
      </c>
      <c r="B816" s="46" t="s">
        <v>42</v>
      </c>
      <c r="C816" s="52">
        <v>69</v>
      </c>
      <c r="D816" s="53">
        <v>9740130</v>
      </c>
      <c r="E816" s="53">
        <v>584408</v>
      </c>
      <c r="F816" s="54">
        <v>8.0908674826156055E-4</v>
      </c>
    </row>
    <row r="817" spans="1:6" x14ac:dyDescent="0.2">
      <c r="A817" s="46" t="s">
        <v>107</v>
      </c>
      <c r="B817" s="46" t="s">
        <v>3</v>
      </c>
      <c r="C817" s="52">
        <v>14</v>
      </c>
      <c r="D817" s="53">
        <v>2132480</v>
      </c>
      <c r="E817" s="53">
        <v>127949</v>
      </c>
      <c r="F817" s="54">
        <v>1.7713967015050859E-4</v>
      </c>
    </row>
    <row r="818" spans="1:6" x14ac:dyDescent="0.2">
      <c r="A818" s="46" t="s">
        <v>107</v>
      </c>
      <c r="B818" s="46" t="s">
        <v>2</v>
      </c>
      <c r="C818" s="52">
        <v>8</v>
      </c>
      <c r="D818" s="53">
        <v>14601018</v>
      </c>
      <c r="E818" s="53">
        <v>876061</v>
      </c>
      <c r="F818" s="54">
        <v>1.212867287526473E-3</v>
      </c>
    </row>
    <row r="819" spans="1:6" x14ac:dyDescent="0.2">
      <c r="A819" s="46" t="s">
        <v>107</v>
      </c>
      <c r="B819" s="46" t="s">
        <v>6</v>
      </c>
      <c r="C819" s="52">
        <v>20</v>
      </c>
      <c r="D819" s="53">
        <v>3773800</v>
      </c>
      <c r="E819" s="53">
        <v>226428</v>
      </c>
      <c r="F819" s="54">
        <v>3.1347944284706688E-4</v>
      </c>
    </row>
    <row r="820" spans="1:6" x14ac:dyDescent="0.2">
      <c r="A820" s="46" t="s">
        <v>107</v>
      </c>
      <c r="B820" s="46" t="s">
        <v>10</v>
      </c>
      <c r="C820" s="52">
        <v>200</v>
      </c>
      <c r="D820" s="53">
        <v>11965560</v>
      </c>
      <c r="E820" s="53">
        <v>717934</v>
      </c>
      <c r="F820" s="54">
        <v>9.939475255753092E-4</v>
      </c>
    </row>
    <row r="821" spans="1:6" x14ac:dyDescent="0.2">
      <c r="A821" s="46" t="s">
        <v>107</v>
      </c>
      <c r="B821" s="46" t="s">
        <v>4</v>
      </c>
      <c r="C821" s="52">
        <v>25</v>
      </c>
      <c r="D821" s="53">
        <v>4840434</v>
      </c>
      <c r="E821" s="53">
        <v>290426</v>
      </c>
      <c r="F821" s="54">
        <v>4.0208181262168212E-4</v>
      </c>
    </row>
    <row r="822" spans="1:6" x14ac:dyDescent="0.2">
      <c r="A822" s="46" t="s">
        <v>107</v>
      </c>
      <c r="B822" s="46" t="s">
        <v>43</v>
      </c>
      <c r="C822" s="52">
        <v>432</v>
      </c>
      <c r="D822" s="53">
        <v>12907602</v>
      </c>
      <c r="E822" s="53">
        <v>765487</v>
      </c>
      <c r="F822" s="54">
        <v>1.0597825280737041E-3</v>
      </c>
    </row>
    <row r="823" spans="1:6" x14ac:dyDescent="0.2">
      <c r="A823" s="46" t="s">
        <v>107</v>
      </c>
      <c r="B823" s="46" t="s">
        <v>8</v>
      </c>
      <c r="C823" s="52">
        <v>232</v>
      </c>
      <c r="D823" s="53">
        <v>4601065</v>
      </c>
      <c r="E823" s="53">
        <v>276064</v>
      </c>
      <c r="F823" s="54">
        <v>3.8219826571860661E-4</v>
      </c>
    </row>
    <row r="824" spans="1:6" x14ac:dyDescent="0.2">
      <c r="A824" s="46" t="s">
        <v>107</v>
      </c>
      <c r="B824" s="46" t="s">
        <v>44</v>
      </c>
      <c r="C824" s="52">
        <v>53</v>
      </c>
      <c r="D824" s="53">
        <v>7753437</v>
      </c>
      <c r="E824" s="53">
        <v>465206</v>
      </c>
      <c r="F824" s="54">
        <v>6.4405690854979318E-4</v>
      </c>
    </row>
    <row r="825" spans="1:6" x14ac:dyDescent="0.2">
      <c r="A825" s="46" t="s">
        <v>107</v>
      </c>
      <c r="B825" s="46" t="s">
        <v>25</v>
      </c>
      <c r="C825" s="52">
        <v>48</v>
      </c>
      <c r="D825" s="53">
        <v>19402268</v>
      </c>
      <c r="E825" s="53">
        <v>1164136</v>
      </c>
      <c r="F825" s="54">
        <v>1.611694245756766E-3</v>
      </c>
    </row>
    <row r="826" spans="1:6" x14ac:dyDescent="0.2">
      <c r="A826" s="46" t="s">
        <v>107</v>
      </c>
      <c r="B826" s="46" t="s">
        <v>45</v>
      </c>
      <c r="C826" s="52">
        <v>1144</v>
      </c>
      <c r="D826" s="53">
        <v>97726713</v>
      </c>
      <c r="E826" s="53">
        <v>5854634</v>
      </c>
      <c r="F826" s="54">
        <v>8.1054790237669126E-3</v>
      </c>
    </row>
    <row r="827" spans="1:6" x14ac:dyDescent="0.2">
      <c r="A827" s="46" t="s">
        <v>108</v>
      </c>
      <c r="B827" s="46" t="s">
        <v>5</v>
      </c>
      <c r="C827" s="52">
        <v>20</v>
      </c>
      <c r="D827" s="53">
        <v>1032367</v>
      </c>
      <c r="E827" s="53">
        <v>61942</v>
      </c>
      <c r="F827" s="54">
        <v>8.5755929694353235E-5</v>
      </c>
    </row>
    <row r="828" spans="1:6" x14ac:dyDescent="0.2">
      <c r="A828" s="46" t="s">
        <v>108</v>
      </c>
      <c r="B828" s="46" t="s">
        <v>1</v>
      </c>
      <c r="C828" s="52">
        <v>15</v>
      </c>
      <c r="D828" s="53">
        <v>13785351</v>
      </c>
      <c r="E828" s="53">
        <v>827121</v>
      </c>
      <c r="F828" s="54">
        <v>1.1451120455381347E-3</v>
      </c>
    </row>
    <row r="829" spans="1:6" x14ac:dyDescent="0.2">
      <c r="A829" s="46" t="s">
        <v>108</v>
      </c>
      <c r="B829" s="46" t="s">
        <v>42</v>
      </c>
      <c r="C829" s="52">
        <v>76</v>
      </c>
      <c r="D829" s="53">
        <v>9824667</v>
      </c>
      <c r="E829" s="53">
        <v>589480</v>
      </c>
      <c r="F829" s="54">
        <v>8.1610870550236265E-4</v>
      </c>
    </row>
    <row r="830" spans="1:6" x14ac:dyDescent="0.2">
      <c r="A830" s="46" t="s">
        <v>108</v>
      </c>
      <c r="B830" s="46" t="s">
        <v>3</v>
      </c>
      <c r="C830" s="52">
        <v>32</v>
      </c>
      <c r="D830" s="53">
        <v>4725042</v>
      </c>
      <c r="E830" s="53">
        <v>283503</v>
      </c>
      <c r="F830" s="54">
        <v>3.9249722863546907E-4</v>
      </c>
    </row>
    <row r="831" spans="1:6" x14ac:dyDescent="0.2">
      <c r="A831" s="46" t="s">
        <v>108</v>
      </c>
      <c r="B831" s="46" t="s">
        <v>2</v>
      </c>
      <c r="C831" s="52">
        <v>9</v>
      </c>
      <c r="D831" s="53">
        <v>16155264</v>
      </c>
      <c r="E831" s="53">
        <v>969316</v>
      </c>
      <c r="F831" s="54">
        <v>1.3419746657778518E-3</v>
      </c>
    </row>
    <row r="832" spans="1:6" x14ac:dyDescent="0.2">
      <c r="A832" s="46" t="s">
        <v>108</v>
      </c>
      <c r="B832" s="46" t="s">
        <v>6</v>
      </c>
      <c r="C832" s="52">
        <v>18</v>
      </c>
      <c r="D832" s="53">
        <v>2700504</v>
      </c>
      <c r="E832" s="53">
        <v>162030</v>
      </c>
      <c r="F832" s="54">
        <v>2.243232909556691E-4</v>
      </c>
    </row>
    <row r="833" spans="1:6" x14ac:dyDescent="0.2">
      <c r="A833" s="46" t="s">
        <v>108</v>
      </c>
      <c r="B833" s="46" t="s">
        <v>10</v>
      </c>
      <c r="C833" s="52">
        <v>183</v>
      </c>
      <c r="D833" s="53">
        <v>18104959</v>
      </c>
      <c r="E833" s="53">
        <v>1091088</v>
      </c>
      <c r="F833" s="54">
        <v>1.5105625555899469E-3</v>
      </c>
    </row>
    <row r="834" spans="1:6" x14ac:dyDescent="0.2">
      <c r="A834" s="46" t="s">
        <v>108</v>
      </c>
      <c r="B834" s="46" t="s">
        <v>4</v>
      </c>
      <c r="C834" s="52">
        <v>24</v>
      </c>
      <c r="D834" s="53">
        <v>3272701</v>
      </c>
      <c r="E834" s="53">
        <v>196362</v>
      </c>
      <c r="F834" s="54">
        <v>2.7185441003911061E-4</v>
      </c>
    </row>
    <row r="835" spans="1:6" x14ac:dyDescent="0.2">
      <c r="A835" s="46" t="s">
        <v>108</v>
      </c>
      <c r="B835" s="46" t="s">
        <v>43</v>
      </c>
      <c r="C835" s="52">
        <v>373</v>
      </c>
      <c r="D835" s="53">
        <v>14358605</v>
      </c>
      <c r="E835" s="53">
        <v>844242</v>
      </c>
      <c r="F835" s="54">
        <v>1.1688153045917174E-3</v>
      </c>
    </row>
    <row r="836" spans="1:6" x14ac:dyDescent="0.2">
      <c r="A836" s="46" t="s">
        <v>108</v>
      </c>
      <c r="B836" s="46" t="s">
        <v>8</v>
      </c>
      <c r="C836" s="52">
        <v>203</v>
      </c>
      <c r="D836" s="53">
        <v>8159384</v>
      </c>
      <c r="E836" s="53">
        <v>489563</v>
      </c>
      <c r="F836" s="54">
        <v>6.7777808609597126E-4</v>
      </c>
    </row>
    <row r="837" spans="1:6" x14ac:dyDescent="0.2">
      <c r="A837" s="46" t="s">
        <v>108</v>
      </c>
      <c r="B837" s="46" t="s">
        <v>44</v>
      </c>
      <c r="C837" s="52">
        <v>51</v>
      </c>
      <c r="D837" s="53">
        <v>5928101</v>
      </c>
      <c r="E837" s="53">
        <v>355686</v>
      </c>
      <c r="F837" s="54">
        <v>4.9243136497474616E-4</v>
      </c>
    </row>
    <row r="838" spans="1:6" x14ac:dyDescent="0.2">
      <c r="A838" s="46" t="s">
        <v>108</v>
      </c>
      <c r="B838" s="46" t="s">
        <v>25</v>
      </c>
      <c r="C838" s="52">
        <v>42</v>
      </c>
      <c r="D838" s="53">
        <v>10981806</v>
      </c>
      <c r="E838" s="53">
        <v>658908</v>
      </c>
      <c r="F838" s="54">
        <v>9.1222866751230027E-4</v>
      </c>
    </row>
    <row r="839" spans="1:6" x14ac:dyDescent="0.2">
      <c r="A839" s="46" t="s">
        <v>108</v>
      </c>
      <c r="B839" s="46" t="s">
        <v>45</v>
      </c>
      <c r="C839" s="52">
        <v>1046</v>
      </c>
      <c r="D839" s="53">
        <v>109028749</v>
      </c>
      <c r="E839" s="53">
        <v>6529241</v>
      </c>
      <c r="F839" s="54">
        <v>9.0394422549076332E-3</v>
      </c>
    </row>
    <row r="840" spans="1:6" x14ac:dyDescent="0.2">
      <c r="A840" s="46" t="s">
        <v>109</v>
      </c>
      <c r="B840" s="46" t="s">
        <v>5</v>
      </c>
      <c r="C840" s="52" t="s">
        <v>41</v>
      </c>
      <c r="D840" s="53" t="s">
        <v>41</v>
      </c>
      <c r="E840" s="53" t="s">
        <v>41</v>
      </c>
      <c r="F840" s="54" t="s">
        <v>41</v>
      </c>
    </row>
    <row r="841" spans="1:6" x14ac:dyDescent="0.2">
      <c r="A841" s="46" t="s">
        <v>109</v>
      </c>
      <c r="B841" s="46" t="s">
        <v>1</v>
      </c>
      <c r="C841" s="52">
        <v>7</v>
      </c>
      <c r="D841" s="53">
        <v>224818</v>
      </c>
      <c r="E841" s="53">
        <v>13489</v>
      </c>
      <c r="F841" s="54">
        <v>1.8674917433197684E-5</v>
      </c>
    </row>
    <row r="842" spans="1:6" x14ac:dyDescent="0.2">
      <c r="A842" s="46" t="s">
        <v>109</v>
      </c>
      <c r="B842" s="46" t="s">
        <v>42</v>
      </c>
      <c r="C842" s="52">
        <v>22</v>
      </c>
      <c r="D842" s="53">
        <v>2566561</v>
      </c>
      <c r="E842" s="53">
        <v>153994</v>
      </c>
      <c r="F842" s="54">
        <v>2.1319780822950878E-4</v>
      </c>
    </row>
    <row r="843" spans="1:6" x14ac:dyDescent="0.2">
      <c r="A843" s="46" t="s">
        <v>109</v>
      </c>
      <c r="B843" s="46" t="s">
        <v>3</v>
      </c>
      <c r="C843" s="52">
        <v>16</v>
      </c>
      <c r="D843" s="53">
        <v>3361007</v>
      </c>
      <c r="E843" s="53">
        <v>201660</v>
      </c>
      <c r="F843" s="54">
        <v>2.791892541758948E-4</v>
      </c>
    </row>
    <row r="844" spans="1:6" x14ac:dyDescent="0.2">
      <c r="A844" s="46" t="s">
        <v>109</v>
      </c>
      <c r="B844" s="46" t="s">
        <v>2</v>
      </c>
      <c r="C844" s="52" t="s">
        <v>41</v>
      </c>
      <c r="D844" s="53" t="s">
        <v>41</v>
      </c>
      <c r="E844" s="53" t="s">
        <v>41</v>
      </c>
      <c r="F844" s="54" t="s">
        <v>41</v>
      </c>
    </row>
    <row r="845" spans="1:6" x14ac:dyDescent="0.2">
      <c r="A845" s="46" t="s">
        <v>109</v>
      </c>
      <c r="B845" s="46" t="s">
        <v>6</v>
      </c>
      <c r="C845" s="52">
        <v>16</v>
      </c>
      <c r="D845" s="53">
        <v>3902261</v>
      </c>
      <c r="E845" s="53">
        <v>234136</v>
      </c>
      <c r="F845" s="54">
        <v>3.2415082423746554E-4</v>
      </c>
    </row>
    <row r="846" spans="1:6" x14ac:dyDescent="0.2">
      <c r="A846" s="46" t="s">
        <v>109</v>
      </c>
      <c r="B846" s="46" t="s">
        <v>10</v>
      </c>
      <c r="C846" s="52">
        <v>82</v>
      </c>
      <c r="D846" s="53">
        <v>3936811</v>
      </c>
      <c r="E846" s="53">
        <v>238892</v>
      </c>
      <c r="F846" s="54">
        <v>3.3073529360600938E-4</v>
      </c>
    </row>
    <row r="847" spans="1:6" x14ac:dyDescent="0.2">
      <c r="A847" s="46" t="s">
        <v>109</v>
      </c>
      <c r="B847" s="46" t="s">
        <v>4</v>
      </c>
      <c r="C847" s="52">
        <v>7</v>
      </c>
      <c r="D847" s="53">
        <v>1163943</v>
      </c>
      <c r="E847" s="53">
        <v>69837</v>
      </c>
      <c r="F847" s="54">
        <v>9.6686204224347735E-5</v>
      </c>
    </row>
    <row r="848" spans="1:6" x14ac:dyDescent="0.2">
      <c r="A848" s="46" t="s">
        <v>109</v>
      </c>
      <c r="B848" s="46" t="s">
        <v>43</v>
      </c>
      <c r="C848" s="52">
        <v>134</v>
      </c>
      <c r="D848" s="53">
        <v>2887964</v>
      </c>
      <c r="E848" s="53">
        <v>173278</v>
      </c>
      <c r="F848" s="54">
        <v>2.3989564407959286E-4</v>
      </c>
    </row>
    <row r="849" spans="1:6" x14ac:dyDescent="0.2">
      <c r="A849" s="46" t="s">
        <v>109</v>
      </c>
      <c r="B849" s="46" t="s">
        <v>8</v>
      </c>
      <c r="C849" s="52">
        <v>90</v>
      </c>
      <c r="D849" s="53">
        <v>1722705</v>
      </c>
      <c r="E849" s="53">
        <v>103362</v>
      </c>
      <c r="F849" s="54">
        <v>1.4310006788718059E-4</v>
      </c>
    </row>
    <row r="850" spans="1:6" x14ac:dyDescent="0.2">
      <c r="A850" s="46" t="s">
        <v>109</v>
      </c>
      <c r="B850" s="46" t="s">
        <v>44</v>
      </c>
      <c r="C850" s="52">
        <v>31</v>
      </c>
      <c r="D850" s="53">
        <v>1347989</v>
      </c>
      <c r="E850" s="53">
        <v>80879</v>
      </c>
      <c r="F850" s="54">
        <v>1.119733595581285E-4</v>
      </c>
    </row>
    <row r="851" spans="1:6" x14ac:dyDescent="0.2">
      <c r="A851" s="46" t="s">
        <v>109</v>
      </c>
      <c r="B851" s="46" t="s">
        <v>25</v>
      </c>
      <c r="C851" s="52">
        <v>17</v>
      </c>
      <c r="D851" s="53">
        <v>4025005</v>
      </c>
      <c r="E851" s="53">
        <v>241500</v>
      </c>
      <c r="F851" s="54">
        <v>3.3434595300743127E-4</v>
      </c>
    </row>
    <row r="852" spans="1:6" x14ac:dyDescent="0.2">
      <c r="A852" s="46" t="s">
        <v>109</v>
      </c>
      <c r="B852" s="46" t="s">
        <v>45</v>
      </c>
      <c r="C852" s="52">
        <v>429</v>
      </c>
      <c r="D852" s="53">
        <v>25227879</v>
      </c>
      <c r="E852" s="53">
        <v>1516356</v>
      </c>
      <c r="F852" s="54">
        <v>2.0993270886895919E-3</v>
      </c>
    </row>
    <row r="853" spans="1:6" x14ac:dyDescent="0.2">
      <c r="A853" s="46" t="s">
        <v>110</v>
      </c>
      <c r="B853" s="46" t="s">
        <v>5</v>
      </c>
      <c r="C853" s="52">
        <v>6</v>
      </c>
      <c r="D853" s="53">
        <v>294269</v>
      </c>
      <c r="E853" s="53">
        <v>17656</v>
      </c>
      <c r="F853" s="54">
        <v>2.4443942634779321E-5</v>
      </c>
    </row>
    <row r="854" spans="1:6" x14ac:dyDescent="0.2">
      <c r="A854" s="46" t="s">
        <v>110</v>
      </c>
      <c r="B854" s="46" t="s">
        <v>1</v>
      </c>
      <c r="C854" s="52">
        <v>12</v>
      </c>
      <c r="D854" s="53">
        <v>1713462</v>
      </c>
      <c r="E854" s="53">
        <v>102808</v>
      </c>
      <c r="F854" s="54">
        <v>1.4233307965543684E-4</v>
      </c>
    </row>
    <row r="855" spans="1:6" x14ac:dyDescent="0.2">
      <c r="A855" s="46" t="s">
        <v>110</v>
      </c>
      <c r="B855" s="46" t="s">
        <v>42</v>
      </c>
      <c r="C855" s="52">
        <v>28</v>
      </c>
      <c r="D855" s="53">
        <v>1399421</v>
      </c>
      <c r="E855" s="53">
        <v>83908</v>
      </c>
      <c r="F855" s="54">
        <v>1.1616687463746395E-4</v>
      </c>
    </row>
    <row r="856" spans="1:6" x14ac:dyDescent="0.2">
      <c r="A856" s="46" t="s">
        <v>110</v>
      </c>
      <c r="B856" s="46" t="s">
        <v>3</v>
      </c>
      <c r="C856" s="52">
        <v>8</v>
      </c>
      <c r="D856" s="53">
        <v>933911</v>
      </c>
      <c r="E856" s="53">
        <v>56035</v>
      </c>
      <c r="F856" s="54">
        <v>7.7577952284767744E-5</v>
      </c>
    </row>
    <row r="857" spans="1:6" x14ac:dyDescent="0.2">
      <c r="A857" s="46" t="s">
        <v>110</v>
      </c>
      <c r="B857" s="46" t="s">
        <v>2</v>
      </c>
      <c r="C857" s="52">
        <v>5</v>
      </c>
      <c r="D857" s="53">
        <v>113275</v>
      </c>
      <c r="E857" s="53">
        <v>6797</v>
      </c>
      <c r="F857" s="54">
        <v>9.4101426194265442E-6</v>
      </c>
    </row>
    <row r="858" spans="1:6" x14ac:dyDescent="0.2">
      <c r="A858" s="46" t="s">
        <v>110</v>
      </c>
      <c r="B858" s="46" t="s">
        <v>6</v>
      </c>
      <c r="C858" s="52">
        <v>10</v>
      </c>
      <c r="D858" s="53">
        <v>1298527</v>
      </c>
      <c r="E858" s="53">
        <v>77912</v>
      </c>
      <c r="F858" s="54">
        <v>1.0786568070689435E-4</v>
      </c>
    </row>
    <row r="859" spans="1:6" x14ac:dyDescent="0.2">
      <c r="A859" s="46" t="s">
        <v>110</v>
      </c>
      <c r="B859" s="46" t="s">
        <v>10</v>
      </c>
      <c r="C859" s="52">
        <v>109</v>
      </c>
      <c r="D859" s="53">
        <v>4955426</v>
      </c>
      <c r="E859" s="53">
        <v>300598</v>
      </c>
      <c r="F859" s="54">
        <v>4.1616449185146094E-4</v>
      </c>
    </row>
    <row r="860" spans="1:6" x14ac:dyDescent="0.2">
      <c r="A860" s="46" t="s">
        <v>110</v>
      </c>
      <c r="B860" s="46" t="s">
        <v>4</v>
      </c>
      <c r="C860" s="52">
        <v>10</v>
      </c>
      <c r="D860" s="53">
        <v>1146874</v>
      </c>
      <c r="E860" s="53">
        <v>68812</v>
      </c>
      <c r="F860" s="54">
        <v>9.526713755009258E-5</v>
      </c>
    </row>
    <row r="861" spans="1:6" x14ac:dyDescent="0.2">
      <c r="A861" s="46" t="s">
        <v>110</v>
      </c>
      <c r="B861" s="46" t="s">
        <v>43</v>
      </c>
      <c r="C861" s="52">
        <v>159</v>
      </c>
      <c r="D861" s="53">
        <v>3968778</v>
      </c>
      <c r="E861" s="53">
        <v>233420</v>
      </c>
      <c r="F861" s="54">
        <v>3.2315955424842488E-4</v>
      </c>
    </row>
    <row r="862" spans="1:6" x14ac:dyDescent="0.2">
      <c r="A862" s="46" t="s">
        <v>110</v>
      </c>
      <c r="B862" s="46" t="s">
        <v>8</v>
      </c>
      <c r="C862" s="52">
        <v>119</v>
      </c>
      <c r="D862" s="53">
        <v>2166637</v>
      </c>
      <c r="E862" s="53">
        <v>129928</v>
      </c>
      <c r="F862" s="54">
        <v>1.7987950717328997E-4</v>
      </c>
    </row>
    <row r="863" spans="1:6" x14ac:dyDescent="0.2">
      <c r="A863" s="46" t="s">
        <v>110</v>
      </c>
      <c r="B863" s="46" t="s">
        <v>44</v>
      </c>
      <c r="C863" s="52">
        <v>17</v>
      </c>
      <c r="D863" s="53">
        <v>1046127</v>
      </c>
      <c r="E863" s="53">
        <v>62768</v>
      </c>
      <c r="F863" s="54">
        <v>8.6899489765509096E-5</v>
      </c>
    </row>
    <row r="864" spans="1:6" x14ac:dyDescent="0.2">
      <c r="A864" s="46" t="s">
        <v>110</v>
      </c>
      <c r="B864" s="46" t="s">
        <v>25</v>
      </c>
      <c r="C864" s="52">
        <v>21</v>
      </c>
      <c r="D864" s="53">
        <v>2304261</v>
      </c>
      <c r="E864" s="53">
        <v>138256</v>
      </c>
      <c r="F864" s="54">
        <v>1.9140925084470151E-4</v>
      </c>
    </row>
    <row r="865" spans="1:6" x14ac:dyDescent="0.2">
      <c r="A865" s="46" t="s">
        <v>110</v>
      </c>
      <c r="B865" s="46" t="s">
        <v>45</v>
      </c>
      <c r="C865" s="52">
        <v>504</v>
      </c>
      <c r="D865" s="53">
        <v>21340967</v>
      </c>
      <c r="E865" s="53">
        <v>1278896</v>
      </c>
      <c r="F865" s="54">
        <v>1.7705743350616638E-3</v>
      </c>
    </row>
    <row r="866" spans="1:6" x14ac:dyDescent="0.2">
      <c r="A866" s="46" t="s">
        <v>111</v>
      </c>
      <c r="B866" s="46" t="s">
        <v>5</v>
      </c>
      <c r="C866" s="52" t="s">
        <v>41</v>
      </c>
      <c r="D866" s="53" t="s">
        <v>41</v>
      </c>
      <c r="E866" s="53" t="s">
        <v>41</v>
      </c>
      <c r="F866" s="54" t="s">
        <v>41</v>
      </c>
    </row>
    <row r="867" spans="1:6" x14ac:dyDescent="0.2">
      <c r="A867" s="46" t="s">
        <v>111</v>
      </c>
      <c r="B867" s="46" t="s">
        <v>1</v>
      </c>
      <c r="C867" s="52" t="s">
        <v>41</v>
      </c>
      <c r="D867" s="53" t="s">
        <v>41</v>
      </c>
      <c r="E867" s="53" t="s">
        <v>41</v>
      </c>
      <c r="F867" s="54" t="s">
        <v>41</v>
      </c>
    </row>
    <row r="868" spans="1:6" x14ac:dyDescent="0.2">
      <c r="A868" s="46" t="s">
        <v>111</v>
      </c>
      <c r="B868" s="46" t="s">
        <v>42</v>
      </c>
      <c r="C868" s="52">
        <v>25</v>
      </c>
      <c r="D868" s="53">
        <v>1262557</v>
      </c>
      <c r="E868" s="53">
        <v>75753</v>
      </c>
      <c r="F868" s="54">
        <v>1.0487664173156083E-4</v>
      </c>
    </row>
    <row r="869" spans="1:6" x14ac:dyDescent="0.2">
      <c r="A869" s="46" t="s">
        <v>111</v>
      </c>
      <c r="B869" s="46" t="s">
        <v>3</v>
      </c>
      <c r="C869" s="52">
        <v>10</v>
      </c>
      <c r="D869" s="53">
        <v>1549136</v>
      </c>
      <c r="E869" s="53">
        <v>92948</v>
      </c>
      <c r="F869" s="54">
        <v>1.2868235047674832E-4</v>
      </c>
    </row>
    <row r="870" spans="1:6" x14ac:dyDescent="0.2">
      <c r="A870" s="46" t="s">
        <v>111</v>
      </c>
      <c r="B870" s="46" t="s">
        <v>2</v>
      </c>
      <c r="C870" s="52" t="s">
        <v>41</v>
      </c>
      <c r="D870" s="53" t="s">
        <v>41</v>
      </c>
      <c r="E870" s="53" t="s">
        <v>41</v>
      </c>
      <c r="F870" s="54" t="s">
        <v>41</v>
      </c>
    </row>
    <row r="871" spans="1:6" x14ac:dyDescent="0.2">
      <c r="A871" s="46" t="s">
        <v>111</v>
      </c>
      <c r="B871" s="46" t="s">
        <v>6</v>
      </c>
      <c r="C871" s="52">
        <v>5</v>
      </c>
      <c r="D871" s="53">
        <v>903343</v>
      </c>
      <c r="E871" s="53">
        <v>54201</v>
      </c>
      <c r="F871" s="54">
        <v>7.5038861279320008E-5</v>
      </c>
    </row>
    <row r="872" spans="1:6" x14ac:dyDescent="0.2">
      <c r="A872" s="46" t="s">
        <v>111</v>
      </c>
      <c r="B872" s="46" t="s">
        <v>10</v>
      </c>
      <c r="C872" s="52">
        <v>39</v>
      </c>
      <c r="D872" s="53">
        <v>1870888</v>
      </c>
      <c r="E872" s="53">
        <v>112253</v>
      </c>
      <c r="F872" s="54">
        <v>1.5540925988796349E-4</v>
      </c>
    </row>
    <row r="873" spans="1:6" x14ac:dyDescent="0.2">
      <c r="A873" s="46" t="s">
        <v>111</v>
      </c>
      <c r="B873" s="46" t="s">
        <v>4</v>
      </c>
      <c r="C873" s="52">
        <v>6</v>
      </c>
      <c r="D873" s="53">
        <v>849615</v>
      </c>
      <c r="E873" s="53">
        <v>50977</v>
      </c>
      <c r="F873" s="54">
        <v>7.0575377418053103E-5</v>
      </c>
    </row>
    <row r="874" spans="1:6" x14ac:dyDescent="0.2">
      <c r="A874" s="46" t="s">
        <v>111</v>
      </c>
      <c r="B874" s="46" t="s">
        <v>43</v>
      </c>
      <c r="C874" s="52">
        <v>124</v>
      </c>
      <c r="D874" s="53">
        <v>1742362</v>
      </c>
      <c r="E874" s="53">
        <v>102399</v>
      </c>
      <c r="F874" s="54">
        <v>1.4176683744102672E-4</v>
      </c>
    </row>
    <row r="875" spans="1:6" x14ac:dyDescent="0.2">
      <c r="A875" s="46" t="s">
        <v>111</v>
      </c>
      <c r="B875" s="46" t="s">
        <v>8</v>
      </c>
      <c r="C875" s="52">
        <v>63</v>
      </c>
      <c r="D875" s="53">
        <v>1240620</v>
      </c>
      <c r="E875" s="53">
        <v>74437</v>
      </c>
      <c r="F875" s="54">
        <v>1.0305469856734642E-4</v>
      </c>
    </row>
    <row r="876" spans="1:6" x14ac:dyDescent="0.2">
      <c r="A876" s="46" t="s">
        <v>111</v>
      </c>
      <c r="B876" s="46" t="s">
        <v>44</v>
      </c>
      <c r="C876" s="52">
        <v>24</v>
      </c>
      <c r="D876" s="53">
        <v>1458425</v>
      </c>
      <c r="E876" s="53">
        <v>87505</v>
      </c>
      <c r="F876" s="54">
        <v>1.2114676032263052E-4</v>
      </c>
    </row>
    <row r="877" spans="1:6" x14ac:dyDescent="0.2">
      <c r="A877" s="46" t="s">
        <v>111</v>
      </c>
      <c r="B877" s="46" t="s">
        <v>25</v>
      </c>
      <c r="C877" s="52">
        <v>17</v>
      </c>
      <c r="D877" s="53">
        <v>3159762</v>
      </c>
      <c r="E877" s="53">
        <v>192271</v>
      </c>
      <c r="F877" s="54">
        <v>2.6619060343971765E-4</v>
      </c>
    </row>
    <row r="878" spans="1:6" x14ac:dyDescent="0.2">
      <c r="A878" s="46" t="s">
        <v>111</v>
      </c>
      <c r="B878" s="46" t="s">
        <v>45</v>
      </c>
      <c r="C878" s="52">
        <v>320</v>
      </c>
      <c r="D878" s="53">
        <v>14641222</v>
      </c>
      <c r="E878" s="53">
        <v>879016</v>
      </c>
      <c r="F878" s="54">
        <v>1.2169583529142037E-3</v>
      </c>
    </row>
    <row r="879" spans="1:6" x14ac:dyDescent="0.2">
      <c r="A879" s="46" t="s">
        <v>112</v>
      </c>
      <c r="B879" s="46" t="s">
        <v>5</v>
      </c>
      <c r="C879" s="52" t="s">
        <v>41</v>
      </c>
      <c r="D879" s="53" t="s">
        <v>41</v>
      </c>
      <c r="E879" s="53" t="s">
        <v>41</v>
      </c>
      <c r="F879" s="54" t="s">
        <v>41</v>
      </c>
    </row>
    <row r="880" spans="1:6" x14ac:dyDescent="0.2">
      <c r="A880" s="46" t="s">
        <v>112</v>
      </c>
      <c r="B880" s="46" t="s">
        <v>1</v>
      </c>
      <c r="C880" s="52" t="s">
        <v>41</v>
      </c>
      <c r="D880" s="53" t="s">
        <v>41</v>
      </c>
      <c r="E880" s="53" t="s">
        <v>41</v>
      </c>
      <c r="F880" s="54" t="s">
        <v>41</v>
      </c>
    </row>
    <row r="881" spans="1:6" x14ac:dyDescent="0.2">
      <c r="A881" s="46" t="s">
        <v>112</v>
      </c>
      <c r="B881" s="46" t="s">
        <v>42</v>
      </c>
      <c r="C881" s="52">
        <v>19</v>
      </c>
      <c r="D881" s="53">
        <v>1282386</v>
      </c>
      <c r="E881" s="53">
        <v>76943</v>
      </c>
      <c r="F881" s="54">
        <v>1.0652414352898876E-4</v>
      </c>
    </row>
    <row r="882" spans="1:6" x14ac:dyDescent="0.2">
      <c r="A882" s="46" t="s">
        <v>112</v>
      </c>
      <c r="B882" s="46" t="s">
        <v>3</v>
      </c>
      <c r="C882" s="52" t="s">
        <v>41</v>
      </c>
      <c r="D882" s="53" t="s">
        <v>41</v>
      </c>
      <c r="E882" s="53" t="s">
        <v>41</v>
      </c>
      <c r="F882" s="54" t="s">
        <v>41</v>
      </c>
    </row>
    <row r="883" spans="1:6" x14ac:dyDescent="0.2">
      <c r="A883" s="46" t="s">
        <v>112</v>
      </c>
      <c r="B883" s="46" t="s">
        <v>2</v>
      </c>
      <c r="C883" s="52" t="s">
        <v>41</v>
      </c>
      <c r="D883" s="53" t="s">
        <v>41</v>
      </c>
      <c r="E883" s="53" t="s">
        <v>41</v>
      </c>
      <c r="F883" s="54" t="s">
        <v>41</v>
      </c>
    </row>
    <row r="884" spans="1:6" x14ac:dyDescent="0.2">
      <c r="A884" s="46" t="s">
        <v>112</v>
      </c>
      <c r="B884" s="46" t="s">
        <v>6</v>
      </c>
      <c r="C884" s="52">
        <v>5</v>
      </c>
      <c r="D884" s="53">
        <v>1876138</v>
      </c>
      <c r="E884" s="53">
        <v>112568</v>
      </c>
      <c r="F884" s="54">
        <v>1.558453633049297E-4</v>
      </c>
    </row>
    <row r="885" spans="1:6" x14ac:dyDescent="0.2">
      <c r="A885" s="46" t="s">
        <v>112</v>
      </c>
      <c r="B885" s="46" t="s">
        <v>10</v>
      </c>
      <c r="C885" s="52">
        <v>47</v>
      </c>
      <c r="D885" s="53">
        <v>3161650</v>
      </c>
      <c r="E885" s="53">
        <v>189699</v>
      </c>
      <c r="F885" s="54">
        <v>2.6262978442880621E-4</v>
      </c>
    </row>
    <row r="886" spans="1:6" x14ac:dyDescent="0.2">
      <c r="A886" s="46" t="s">
        <v>112</v>
      </c>
      <c r="B886" s="46" t="s">
        <v>4</v>
      </c>
      <c r="C886" s="52">
        <v>9</v>
      </c>
      <c r="D886" s="53">
        <v>573624</v>
      </c>
      <c r="E886" s="53">
        <v>34417</v>
      </c>
      <c r="F886" s="54">
        <v>4.7648797783257813E-5</v>
      </c>
    </row>
    <row r="887" spans="1:6" x14ac:dyDescent="0.2">
      <c r="A887" s="46" t="s">
        <v>112</v>
      </c>
      <c r="B887" s="46" t="s">
        <v>43</v>
      </c>
      <c r="C887" s="52">
        <v>84</v>
      </c>
      <c r="D887" s="53">
        <v>1584508</v>
      </c>
      <c r="E887" s="53">
        <v>95131</v>
      </c>
      <c r="F887" s="54">
        <v>1.3170461637908879E-4</v>
      </c>
    </row>
    <row r="888" spans="1:6" x14ac:dyDescent="0.2">
      <c r="A888" s="46" t="s">
        <v>112</v>
      </c>
      <c r="B888" s="46" t="s">
        <v>8</v>
      </c>
      <c r="C888" s="52">
        <v>47</v>
      </c>
      <c r="D888" s="53">
        <v>850134</v>
      </c>
      <c r="E888" s="53">
        <v>51001</v>
      </c>
      <c r="F888" s="54">
        <v>7.0608604345060051E-5</v>
      </c>
    </row>
    <row r="889" spans="1:6" x14ac:dyDescent="0.2">
      <c r="A889" s="46" t="s">
        <v>112</v>
      </c>
      <c r="B889" s="46" t="s">
        <v>44</v>
      </c>
      <c r="C889" s="52">
        <v>9</v>
      </c>
      <c r="D889" s="53">
        <v>3246902</v>
      </c>
      <c r="E889" s="53">
        <v>194814</v>
      </c>
      <c r="F889" s="54">
        <v>2.6971127324716237E-4</v>
      </c>
    </row>
    <row r="890" spans="1:6" x14ac:dyDescent="0.2">
      <c r="A890" s="46" t="s">
        <v>112</v>
      </c>
      <c r="B890" s="46" t="s">
        <v>25</v>
      </c>
      <c r="C890" s="52">
        <v>15</v>
      </c>
      <c r="D890" s="53">
        <v>1497342</v>
      </c>
      <c r="E890" s="53">
        <v>89841</v>
      </c>
      <c r="F890" s="54">
        <v>1.2438084788464029E-4</v>
      </c>
    </row>
    <row r="891" spans="1:6" x14ac:dyDescent="0.2">
      <c r="A891" s="46" t="s">
        <v>112</v>
      </c>
      <c r="B891" s="46" t="s">
        <v>45</v>
      </c>
      <c r="C891" s="52">
        <v>246</v>
      </c>
      <c r="D891" s="53">
        <v>15170365</v>
      </c>
      <c r="E891" s="53">
        <v>910275</v>
      </c>
      <c r="F891" s="54">
        <v>1.2602350408854638E-3</v>
      </c>
    </row>
    <row r="892" spans="1:6" x14ac:dyDescent="0.2">
      <c r="A892" s="46" t="s">
        <v>113</v>
      </c>
      <c r="B892" s="46" t="s">
        <v>5</v>
      </c>
      <c r="C892" s="52" t="s">
        <v>41</v>
      </c>
      <c r="D892" s="53" t="s">
        <v>41</v>
      </c>
      <c r="E892" s="53" t="s">
        <v>41</v>
      </c>
      <c r="F892" s="54" t="s">
        <v>41</v>
      </c>
    </row>
    <row r="893" spans="1:6" x14ac:dyDescent="0.2">
      <c r="A893" s="46" t="s">
        <v>113</v>
      </c>
      <c r="B893" s="46" t="s">
        <v>1</v>
      </c>
      <c r="C893" s="52">
        <v>7</v>
      </c>
      <c r="D893" s="53">
        <v>2949847</v>
      </c>
      <c r="E893" s="53">
        <v>176991</v>
      </c>
      <c r="F893" s="54">
        <v>2.4503612657862634E-4</v>
      </c>
    </row>
    <row r="894" spans="1:6" x14ac:dyDescent="0.2">
      <c r="A894" s="46" t="s">
        <v>113</v>
      </c>
      <c r="B894" s="46" t="s">
        <v>42</v>
      </c>
      <c r="C894" s="52">
        <v>24</v>
      </c>
      <c r="D894" s="53">
        <v>2118526</v>
      </c>
      <c r="E894" s="53">
        <v>127112</v>
      </c>
      <c r="F894" s="54">
        <v>1.7598088107114121E-4</v>
      </c>
    </row>
    <row r="895" spans="1:6" x14ac:dyDescent="0.2">
      <c r="A895" s="46" t="s">
        <v>113</v>
      </c>
      <c r="B895" s="46" t="s">
        <v>3</v>
      </c>
      <c r="C895" s="52">
        <v>5</v>
      </c>
      <c r="D895" s="53">
        <v>1022172</v>
      </c>
      <c r="E895" s="53">
        <v>61330</v>
      </c>
      <c r="F895" s="54">
        <v>8.4908643055676018E-5</v>
      </c>
    </row>
    <row r="896" spans="1:6" x14ac:dyDescent="0.2">
      <c r="A896" s="46" t="s">
        <v>113</v>
      </c>
      <c r="B896" s="46" t="s">
        <v>2</v>
      </c>
      <c r="C896" s="52" t="s">
        <v>41</v>
      </c>
      <c r="D896" s="53" t="s">
        <v>41</v>
      </c>
      <c r="E896" s="53" t="s">
        <v>41</v>
      </c>
      <c r="F896" s="54" t="s">
        <v>41</v>
      </c>
    </row>
    <row r="897" spans="1:6" x14ac:dyDescent="0.2">
      <c r="A897" s="46" t="s">
        <v>113</v>
      </c>
      <c r="B897" s="46" t="s">
        <v>6</v>
      </c>
      <c r="C897" s="52">
        <v>8</v>
      </c>
      <c r="D897" s="53">
        <v>1509209</v>
      </c>
      <c r="E897" s="53">
        <v>90553</v>
      </c>
      <c r="F897" s="54">
        <v>1.2536658005251315E-4</v>
      </c>
    </row>
    <row r="898" spans="1:6" x14ac:dyDescent="0.2">
      <c r="A898" s="46" t="s">
        <v>113</v>
      </c>
      <c r="B898" s="46" t="s">
        <v>10</v>
      </c>
      <c r="C898" s="52">
        <v>62</v>
      </c>
      <c r="D898" s="53">
        <v>4796156</v>
      </c>
      <c r="E898" s="53">
        <v>288367</v>
      </c>
      <c r="F898" s="54">
        <v>3.992312191755442E-4</v>
      </c>
    </row>
    <row r="899" spans="1:6" x14ac:dyDescent="0.2">
      <c r="A899" s="46" t="s">
        <v>113</v>
      </c>
      <c r="B899" s="46" t="s">
        <v>4</v>
      </c>
      <c r="C899" s="52">
        <v>14</v>
      </c>
      <c r="D899" s="53">
        <v>1658449</v>
      </c>
      <c r="E899" s="53">
        <v>99507</v>
      </c>
      <c r="F899" s="54">
        <v>1.3776299273668928E-4</v>
      </c>
    </row>
    <row r="900" spans="1:6" x14ac:dyDescent="0.2">
      <c r="A900" s="46" t="s">
        <v>113</v>
      </c>
      <c r="B900" s="46" t="s">
        <v>43</v>
      </c>
      <c r="C900" s="52">
        <v>143</v>
      </c>
      <c r="D900" s="53">
        <v>3896229</v>
      </c>
      <c r="E900" s="53">
        <v>230825</v>
      </c>
      <c r="F900" s="54">
        <v>3.1956689276579843E-4</v>
      </c>
    </row>
    <row r="901" spans="1:6" x14ac:dyDescent="0.2">
      <c r="A901" s="46" t="s">
        <v>113</v>
      </c>
      <c r="B901" s="46" t="s">
        <v>8</v>
      </c>
      <c r="C901" s="52">
        <v>91</v>
      </c>
      <c r="D901" s="53">
        <v>1934776</v>
      </c>
      <c r="E901" s="53">
        <v>116087</v>
      </c>
      <c r="F901" s="54">
        <v>1.6071726147732371E-4</v>
      </c>
    </row>
    <row r="902" spans="1:6" x14ac:dyDescent="0.2">
      <c r="A902" s="46" t="s">
        <v>113</v>
      </c>
      <c r="B902" s="46" t="s">
        <v>44</v>
      </c>
      <c r="C902" s="52">
        <v>17</v>
      </c>
      <c r="D902" s="53">
        <v>1836468</v>
      </c>
      <c r="E902" s="53">
        <v>110188</v>
      </c>
      <c r="F902" s="54">
        <v>1.5255035971007384E-4</v>
      </c>
    </row>
    <row r="903" spans="1:6" x14ac:dyDescent="0.2">
      <c r="A903" s="46" t="s">
        <v>113</v>
      </c>
      <c r="B903" s="46" t="s">
        <v>25</v>
      </c>
      <c r="C903" s="52">
        <v>18</v>
      </c>
      <c r="D903" s="53">
        <v>2500514</v>
      </c>
      <c r="E903" s="53">
        <v>150031</v>
      </c>
      <c r="F903" s="54">
        <v>2.077112119074862E-4</v>
      </c>
    </row>
    <row r="904" spans="1:6" x14ac:dyDescent="0.2">
      <c r="A904" s="46" t="s">
        <v>113</v>
      </c>
      <c r="B904" s="46" t="s">
        <v>45</v>
      </c>
      <c r="C904" s="52">
        <v>391</v>
      </c>
      <c r="D904" s="53">
        <v>24245376</v>
      </c>
      <c r="E904" s="53">
        <v>1452372</v>
      </c>
      <c r="F904" s="54">
        <v>2.010744101289064E-3</v>
      </c>
    </row>
    <row r="905" spans="1:6" x14ac:dyDescent="0.2">
      <c r="A905" s="46" t="s">
        <v>114</v>
      </c>
      <c r="B905" s="46" t="s">
        <v>5</v>
      </c>
      <c r="C905" s="52">
        <v>22</v>
      </c>
      <c r="D905" s="53">
        <v>694413</v>
      </c>
      <c r="E905" s="53">
        <v>41665</v>
      </c>
      <c r="F905" s="54">
        <v>5.7683329739356618E-5</v>
      </c>
    </row>
    <row r="906" spans="1:6" x14ac:dyDescent="0.2">
      <c r="A906" s="46" t="s">
        <v>114</v>
      </c>
      <c r="B906" s="46" t="s">
        <v>1</v>
      </c>
      <c r="C906" s="52">
        <v>18</v>
      </c>
      <c r="D906" s="53">
        <v>22101753</v>
      </c>
      <c r="E906" s="53">
        <v>1326105</v>
      </c>
      <c r="F906" s="54">
        <v>1.8359330849396257E-3</v>
      </c>
    </row>
    <row r="907" spans="1:6" x14ac:dyDescent="0.2">
      <c r="A907" s="46" t="s">
        <v>114</v>
      </c>
      <c r="B907" s="46" t="s">
        <v>42</v>
      </c>
      <c r="C907" s="52">
        <v>86</v>
      </c>
      <c r="D907" s="53">
        <v>11038313</v>
      </c>
      <c r="E907" s="53">
        <v>662299</v>
      </c>
      <c r="F907" s="54">
        <v>9.1692335540732384E-4</v>
      </c>
    </row>
    <row r="908" spans="1:6" x14ac:dyDescent="0.2">
      <c r="A908" s="46" t="s">
        <v>114</v>
      </c>
      <c r="B908" s="46" t="s">
        <v>3</v>
      </c>
      <c r="C908" s="52">
        <v>28</v>
      </c>
      <c r="D908" s="53">
        <v>5217855</v>
      </c>
      <c r="E908" s="53">
        <v>313071</v>
      </c>
      <c r="F908" s="54">
        <v>4.334328027080311E-4</v>
      </c>
    </row>
    <row r="909" spans="1:6" x14ac:dyDescent="0.2">
      <c r="A909" s="46" t="s">
        <v>114</v>
      </c>
      <c r="B909" s="46" t="s">
        <v>2</v>
      </c>
      <c r="C909" s="52">
        <v>10</v>
      </c>
      <c r="D909" s="53">
        <v>16160807</v>
      </c>
      <c r="E909" s="53">
        <v>969648</v>
      </c>
      <c r="F909" s="54">
        <v>1.3424343049347814E-3</v>
      </c>
    </row>
    <row r="910" spans="1:6" x14ac:dyDescent="0.2">
      <c r="A910" s="46" t="s">
        <v>114</v>
      </c>
      <c r="B910" s="46" t="s">
        <v>6</v>
      </c>
      <c r="C910" s="52">
        <v>18</v>
      </c>
      <c r="D910" s="53">
        <v>3686415</v>
      </c>
      <c r="E910" s="53">
        <v>221185</v>
      </c>
      <c r="F910" s="54">
        <v>3.0622074375134031E-4</v>
      </c>
    </row>
    <row r="911" spans="1:6" x14ac:dyDescent="0.2">
      <c r="A911" s="46" t="s">
        <v>114</v>
      </c>
      <c r="B911" s="46" t="s">
        <v>10</v>
      </c>
      <c r="C911" s="52">
        <v>197</v>
      </c>
      <c r="D911" s="53">
        <v>18469752</v>
      </c>
      <c r="E911" s="53">
        <v>1118147</v>
      </c>
      <c r="F911" s="54">
        <v>1.5480245313349906E-3</v>
      </c>
    </row>
    <row r="912" spans="1:6" x14ac:dyDescent="0.2">
      <c r="A912" s="46" t="s">
        <v>114</v>
      </c>
      <c r="B912" s="46" t="s">
        <v>4</v>
      </c>
      <c r="C912" s="52">
        <v>29</v>
      </c>
      <c r="D912" s="53">
        <v>4667552</v>
      </c>
      <c r="E912" s="53">
        <v>280053</v>
      </c>
      <c r="F912" s="54">
        <v>3.8772085787822005E-4</v>
      </c>
    </row>
    <row r="913" spans="1:6" x14ac:dyDescent="0.2">
      <c r="A913" s="46" t="s">
        <v>114</v>
      </c>
      <c r="B913" s="46" t="s">
        <v>43</v>
      </c>
      <c r="C913" s="52">
        <v>389</v>
      </c>
      <c r="D913" s="53">
        <v>16295153</v>
      </c>
      <c r="E913" s="53">
        <v>966651</v>
      </c>
      <c r="F913" s="54">
        <v>1.3382850924247886E-3</v>
      </c>
    </row>
    <row r="914" spans="1:6" x14ac:dyDescent="0.2">
      <c r="A914" s="46" t="s">
        <v>114</v>
      </c>
      <c r="B914" s="46" t="s">
        <v>8</v>
      </c>
      <c r="C914" s="52">
        <v>206</v>
      </c>
      <c r="D914" s="53">
        <v>7156133</v>
      </c>
      <c r="E914" s="53">
        <v>429368</v>
      </c>
      <c r="F914" s="54">
        <v>5.9444079979666564E-4</v>
      </c>
    </row>
    <row r="915" spans="1:6" x14ac:dyDescent="0.2">
      <c r="A915" s="46" t="s">
        <v>114</v>
      </c>
      <c r="B915" s="46" t="s">
        <v>44</v>
      </c>
      <c r="C915" s="52">
        <v>49</v>
      </c>
      <c r="D915" s="53">
        <v>15286596</v>
      </c>
      <c r="E915" s="53">
        <v>917196</v>
      </c>
      <c r="F915" s="54">
        <v>1.2698168559610928E-3</v>
      </c>
    </row>
    <row r="916" spans="1:6" x14ac:dyDescent="0.2">
      <c r="A916" s="46" t="s">
        <v>114</v>
      </c>
      <c r="B916" s="46" t="s">
        <v>25</v>
      </c>
      <c r="C916" s="52">
        <v>45</v>
      </c>
      <c r="D916" s="53">
        <v>17659554</v>
      </c>
      <c r="E916" s="53">
        <v>1059573</v>
      </c>
      <c r="F916" s="54">
        <v>1.4669314470639461E-3</v>
      </c>
    </row>
    <row r="917" spans="1:6" x14ac:dyDescent="0.2">
      <c r="A917" s="46" t="s">
        <v>114</v>
      </c>
      <c r="B917" s="46" t="s">
        <v>45</v>
      </c>
      <c r="C917" s="52">
        <v>1097</v>
      </c>
      <c r="D917" s="53">
        <v>138434296</v>
      </c>
      <c r="E917" s="53">
        <v>8304962</v>
      </c>
      <c r="F917" s="54">
        <v>1.1497848590395454E-2</v>
      </c>
    </row>
    <row r="918" spans="1:6" x14ac:dyDescent="0.2">
      <c r="A918" s="46" t="s">
        <v>115</v>
      </c>
      <c r="B918" s="46" t="s">
        <v>5</v>
      </c>
      <c r="C918" s="52">
        <v>6</v>
      </c>
      <c r="D918" s="53">
        <v>394234</v>
      </c>
      <c r="E918" s="53">
        <v>23654</v>
      </c>
      <c r="F918" s="54">
        <v>3.274790547593283E-5</v>
      </c>
    </row>
    <row r="919" spans="1:6" x14ac:dyDescent="0.2">
      <c r="A919" s="46" t="s">
        <v>115</v>
      </c>
      <c r="B919" s="46" t="s">
        <v>1</v>
      </c>
      <c r="C919" s="52">
        <v>11</v>
      </c>
      <c r="D919" s="53">
        <v>3965183</v>
      </c>
      <c r="E919" s="53">
        <v>237911</v>
      </c>
      <c r="F919" s="54">
        <v>3.2937714296460034E-4</v>
      </c>
    </row>
    <row r="920" spans="1:6" x14ac:dyDescent="0.2">
      <c r="A920" s="46" t="s">
        <v>115</v>
      </c>
      <c r="B920" s="46" t="s">
        <v>42</v>
      </c>
      <c r="C920" s="52">
        <v>26</v>
      </c>
      <c r="D920" s="53">
        <v>2079424</v>
      </c>
      <c r="E920" s="53">
        <v>124765</v>
      </c>
      <c r="F920" s="54">
        <v>1.7273156450091991E-4</v>
      </c>
    </row>
    <row r="921" spans="1:6" x14ac:dyDescent="0.2">
      <c r="A921" s="46" t="s">
        <v>115</v>
      </c>
      <c r="B921" s="46" t="s">
        <v>3</v>
      </c>
      <c r="C921" s="52">
        <v>19</v>
      </c>
      <c r="D921" s="53">
        <v>3068466</v>
      </c>
      <c r="E921" s="53">
        <v>184108</v>
      </c>
      <c r="F921" s="54">
        <v>2.5488929489147892E-4</v>
      </c>
    </row>
    <row r="922" spans="1:6" x14ac:dyDescent="0.2">
      <c r="A922" s="46" t="s">
        <v>115</v>
      </c>
      <c r="B922" s="46" t="s">
        <v>2</v>
      </c>
      <c r="C922" s="52">
        <v>5</v>
      </c>
      <c r="D922" s="53">
        <v>343033</v>
      </c>
      <c r="E922" s="53">
        <v>20582</v>
      </c>
      <c r="F922" s="54">
        <v>2.8494858819043271E-5</v>
      </c>
    </row>
    <row r="923" spans="1:6" x14ac:dyDescent="0.2">
      <c r="A923" s="46" t="s">
        <v>115</v>
      </c>
      <c r="B923" s="46" t="s">
        <v>6</v>
      </c>
      <c r="C923" s="52">
        <v>13</v>
      </c>
      <c r="D923" s="53">
        <v>1643141</v>
      </c>
      <c r="E923" s="53">
        <v>98588</v>
      </c>
      <c r="F923" s="54">
        <v>1.364906783233815E-4</v>
      </c>
    </row>
    <row r="924" spans="1:6" x14ac:dyDescent="0.2">
      <c r="A924" s="46" t="s">
        <v>115</v>
      </c>
      <c r="B924" s="46" t="s">
        <v>10</v>
      </c>
      <c r="C924" s="52">
        <v>117</v>
      </c>
      <c r="D924" s="53">
        <v>10277582</v>
      </c>
      <c r="E924" s="53">
        <v>616655</v>
      </c>
      <c r="F924" s="54">
        <v>8.5373127806127338E-4</v>
      </c>
    </row>
    <row r="925" spans="1:6" x14ac:dyDescent="0.2">
      <c r="A925" s="46" t="s">
        <v>115</v>
      </c>
      <c r="B925" s="46" t="s">
        <v>4</v>
      </c>
      <c r="C925" s="52">
        <v>12</v>
      </c>
      <c r="D925" s="53">
        <v>896655</v>
      </c>
      <c r="E925" s="53">
        <v>53799</v>
      </c>
      <c r="F925" s="54">
        <v>7.44823102519536E-5</v>
      </c>
    </row>
    <row r="926" spans="1:6" x14ac:dyDescent="0.2">
      <c r="A926" s="46" t="s">
        <v>115</v>
      </c>
      <c r="B926" s="46" t="s">
        <v>43</v>
      </c>
      <c r="C926" s="52">
        <v>195</v>
      </c>
      <c r="D926" s="53">
        <v>5862013</v>
      </c>
      <c r="E926" s="53">
        <v>353070</v>
      </c>
      <c r="F926" s="54">
        <v>4.8880962993098865E-4</v>
      </c>
    </row>
    <row r="927" spans="1:6" x14ac:dyDescent="0.2">
      <c r="A927" s="46" t="s">
        <v>115</v>
      </c>
      <c r="B927" s="46" t="s">
        <v>8</v>
      </c>
      <c r="C927" s="52">
        <v>117</v>
      </c>
      <c r="D927" s="53">
        <v>3542906</v>
      </c>
      <c r="E927" s="53">
        <v>212574</v>
      </c>
      <c r="F927" s="54">
        <v>2.9429919923230517E-4</v>
      </c>
    </row>
    <row r="928" spans="1:6" x14ac:dyDescent="0.2">
      <c r="A928" s="46" t="s">
        <v>115</v>
      </c>
      <c r="B928" s="46" t="s">
        <v>44</v>
      </c>
      <c r="C928" s="52">
        <v>26</v>
      </c>
      <c r="D928" s="53">
        <v>4003641</v>
      </c>
      <c r="E928" s="53">
        <v>240218</v>
      </c>
      <c r="F928" s="54">
        <v>3.3257108132314335E-4</v>
      </c>
    </row>
    <row r="929" spans="1:6" x14ac:dyDescent="0.2">
      <c r="A929" s="46" t="s">
        <v>115</v>
      </c>
      <c r="B929" s="46" t="s">
        <v>25</v>
      </c>
      <c r="C929" s="52">
        <v>33</v>
      </c>
      <c r="D929" s="53">
        <v>5959155</v>
      </c>
      <c r="E929" s="53">
        <v>357549</v>
      </c>
      <c r="F929" s="54">
        <v>4.9501060518366061E-4</v>
      </c>
    </row>
    <row r="930" spans="1:6" x14ac:dyDescent="0.2">
      <c r="A930" s="46" t="s">
        <v>115</v>
      </c>
      <c r="B930" s="46" t="s">
        <v>45</v>
      </c>
      <c r="C930" s="52">
        <v>580</v>
      </c>
      <c r="D930" s="53">
        <v>42035433</v>
      </c>
      <c r="E930" s="53">
        <v>2523476</v>
      </c>
      <c r="F930" s="54">
        <v>3.4936397023245572E-3</v>
      </c>
    </row>
    <row r="931" spans="1:6" x14ac:dyDescent="0.2">
      <c r="A931" s="46" t="s">
        <v>116</v>
      </c>
      <c r="B931" s="46" t="s">
        <v>5</v>
      </c>
      <c r="C931" s="52">
        <v>5</v>
      </c>
      <c r="D931" s="53">
        <v>198808</v>
      </c>
      <c r="E931" s="53">
        <v>11928</v>
      </c>
      <c r="F931" s="54">
        <v>1.6513782722453996E-5</v>
      </c>
    </row>
    <row r="932" spans="1:6" x14ac:dyDescent="0.2">
      <c r="A932" s="46" t="s">
        <v>116</v>
      </c>
      <c r="B932" s="46" t="s">
        <v>1</v>
      </c>
      <c r="C932" s="52" t="s">
        <v>41</v>
      </c>
      <c r="D932" s="53" t="s">
        <v>41</v>
      </c>
      <c r="E932" s="53" t="s">
        <v>41</v>
      </c>
      <c r="F932" s="54" t="s">
        <v>41</v>
      </c>
    </row>
    <row r="933" spans="1:6" x14ac:dyDescent="0.2">
      <c r="A933" s="46" t="s">
        <v>116</v>
      </c>
      <c r="B933" s="46" t="s">
        <v>42</v>
      </c>
      <c r="C933" s="52">
        <v>8</v>
      </c>
      <c r="D933" s="53">
        <v>644063</v>
      </c>
      <c r="E933" s="53">
        <v>38644</v>
      </c>
      <c r="F933" s="54">
        <v>5.3500890302356827E-5</v>
      </c>
    </row>
    <row r="934" spans="1:6" x14ac:dyDescent="0.2">
      <c r="A934" s="46" t="s">
        <v>116</v>
      </c>
      <c r="B934" s="46" t="s">
        <v>3</v>
      </c>
      <c r="C934" s="52">
        <v>5</v>
      </c>
      <c r="D934" s="53">
        <v>3578486</v>
      </c>
      <c r="E934" s="53">
        <v>214709</v>
      </c>
      <c r="F934" s="54">
        <v>2.9725501128063171E-4</v>
      </c>
    </row>
    <row r="935" spans="1:6" x14ac:dyDescent="0.2">
      <c r="A935" s="46" t="s">
        <v>116</v>
      </c>
      <c r="B935" s="46" t="s">
        <v>2</v>
      </c>
      <c r="C935" s="52" t="s">
        <v>41</v>
      </c>
      <c r="D935" s="53" t="s">
        <v>41</v>
      </c>
      <c r="E935" s="53" t="s">
        <v>41</v>
      </c>
      <c r="F935" s="54" t="s">
        <v>41</v>
      </c>
    </row>
    <row r="936" spans="1:6" x14ac:dyDescent="0.2">
      <c r="A936" s="46" t="s">
        <v>116</v>
      </c>
      <c r="B936" s="46" t="s">
        <v>6</v>
      </c>
      <c r="C936" s="52" t="s">
        <v>41</v>
      </c>
      <c r="D936" s="53" t="s">
        <v>41</v>
      </c>
      <c r="E936" s="53" t="s">
        <v>41</v>
      </c>
      <c r="F936" s="54" t="s">
        <v>41</v>
      </c>
    </row>
    <row r="937" spans="1:6" x14ac:dyDescent="0.2">
      <c r="A937" s="46" t="s">
        <v>116</v>
      </c>
      <c r="B937" s="46" t="s">
        <v>10</v>
      </c>
      <c r="C937" s="52">
        <v>52</v>
      </c>
      <c r="D937" s="53">
        <v>802848</v>
      </c>
      <c r="E937" s="53">
        <v>51315</v>
      </c>
      <c r="F937" s="54">
        <v>7.1043323306734307E-5</v>
      </c>
    </row>
    <row r="938" spans="1:6" x14ac:dyDescent="0.2">
      <c r="A938" s="46" t="s">
        <v>116</v>
      </c>
      <c r="B938" s="46" t="s">
        <v>4</v>
      </c>
      <c r="C938" s="52">
        <v>7</v>
      </c>
      <c r="D938" s="53">
        <v>359820</v>
      </c>
      <c r="E938" s="53">
        <v>21589</v>
      </c>
      <c r="F938" s="54">
        <v>2.9889005298043201E-5</v>
      </c>
    </row>
    <row r="939" spans="1:6" x14ac:dyDescent="0.2">
      <c r="A939" s="46" t="s">
        <v>116</v>
      </c>
      <c r="B939" s="46" t="s">
        <v>43</v>
      </c>
      <c r="C939" s="52">
        <v>79</v>
      </c>
      <c r="D939" s="53">
        <v>1465540</v>
      </c>
      <c r="E939" s="53">
        <v>86712</v>
      </c>
      <c r="F939" s="54">
        <v>1.2004888727610923E-4</v>
      </c>
    </row>
    <row r="940" spans="1:6" x14ac:dyDescent="0.2">
      <c r="A940" s="46" t="s">
        <v>116</v>
      </c>
      <c r="B940" s="46" t="s">
        <v>8</v>
      </c>
      <c r="C940" s="52">
        <v>33</v>
      </c>
      <c r="D940" s="53">
        <v>1528365</v>
      </c>
      <c r="E940" s="53">
        <v>91702</v>
      </c>
      <c r="F940" s="54">
        <v>1.2695731918297085E-4</v>
      </c>
    </row>
    <row r="941" spans="1:6" x14ac:dyDescent="0.2">
      <c r="A941" s="46" t="s">
        <v>116</v>
      </c>
      <c r="B941" s="46" t="s">
        <v>44</v>
      </c>
      <c r="C941" s="52">
        <v>24</v>
      </c>
      <c r="D941" s="53">
        <v>2081842</v>
      </c>
      <c r="E941" s="53">
        <v>124911</v>
      </c>
      <c r="F941" s="54">
        <v>1.7293369497354554E-4</v>
      </c>
    </row>
    <row r="942" spans="1:6" x14ac:dyDescent="0.2">
      <c r="A942" s="46" t="s">
        <v>116</v>
      </c>
      <c r="B942" s="46" t="s">
        <v>25</v>
      </c>
      <c r="C942" s="52">
        <v>6</v>
      </c>
      <c r="D942" s="53">
        <v>642588</v>
      </c>
      <c r="E942" s="53">
        <v>38555</v>
      </c>
      <c r="F942" s="54">
        <v>5.3377673781372724E-5</v>
      </c>
    </row>
    <row r="943" spans="1:6" x14ac:dyDescent="0.2">
      <c r="A943" s="46" t="s">
        <v>116</v>
      </c>
      <c r="B943" s="46" t="s">
        <v>45</v>
      </c>
      <c r="C943" s="52">
        <v>226</v>
      </c>
      <c r="D943" s="53">
        <v>13716397</v>
      </c>
      <c r="E943" s="53">
        <v>824907</v>
      </c>
      <c r="F943" s="54">
        <v>1.1420468615217436E-3</v>
      </c>
    </row>
    <row r="944" spans="1:6" x14ac:dyDescent="0.2">
      <c r="A944" s="46" t="s">
        <v>117</v>
      </c>
      <c r="B944" s="46" t="s">
        <v>5</v>
      </c>
      <c r="C944" s="52">
        <v>15</v>
      </c>
      <c r="D944" s="53">
        <v>1392166</v>
      </c>
      <c r="E944" s="53">
        <v>83530</v>
      </c>
      <c r="F944" s="54">
        <v>1.1564355053710449E-4</v>
      </c>
    </row>
    <row r="945" spans="1:6" x14ac:dyDescent="0.2">
      <c r="A945" s="46" t="s">
        <v>117</v>
      </c>
      <c r="B945" s="46" t="s">
        <v>1</v>
      </c>
      <c r="C945" s="52">
        <v>13</v>
      </c>
      <c r="D945" s="53">
        <v>2978579</v>
      </c>
      <c r="E945" s="53">
        <v>178715</v>
      </c>
      <c r="F945" s="54">
        <v>2.4742292750195893E-4</v>
      </c>
    </row>
    <row r="946" spans="1:6" x14ac:dyDescent="0.2">
      <c r="A946" s="46" t="s">
        <v>117</v>
      </c>
      <c r="B946" s="46" t="s">
        <v>42</v>
      </c>
      <c r="C946" s="52">
        <v>33</v>
      </c>
      <c r="D946" s="53">
        <v>2772803</v>
      </c>
      <c r="E946" s="53">
        <v>166368</v>
      </c>
      <c r="F946" s="54">
        <v>2.3032905801217526E-4</v>
      </c>
    </row>
    <row r="947" spans="1:6" x14ac:dyDescent="0.2">
      <c r="A947" s="46" t="s">
        <v>117</v>
      </c>
      <c r="B947" s="46" t="s">
        <v>3</v>
      </c>
      <c r="C947" s="52" t="s">
        <v>41</v>
      </c>
      <c r="D947" s="53" t="s">
        <v>41</v>
      </c>
      <c r="E947" s="53" t="s">
        <v>41</v>
      </c>
      <c r="F947" s="54" t="s">
        <v>41</v>
      </c>
    </row>
    <row r="948" spans="1:6" x14ac:dyDescent="0.2">
      <c r="A948" s="46" t="s">
        <v>117</v>
      </c>
      <c r="B948" s="46" t="s">
        <v>2</v>
      </c>
      <c r="C948" s="52" t="s">
        <v>41</v>
      </c>
      <c r="D948" s="53" t="s">
        <v>41</v>
      </c>
      <c r="E948" s="53" t="s">
        <v>41</v>
      </c>
      <c r="F948" s="54" t="s">
        <v>41</v>
      </c>
    </row>
    <row r="949" spans="1:6" x14ac:dyDescent="0.2">
      <c r="A949" s="46" t="s">
        <v>117</v>
      </c>
      <c r="B949" s="46" t="s">
        <v>6</v>
      </c>
      <c r="C949" s="52">
        <v>9</v>
      </c>
      <c r="D949" s="53">
        <v>1653616</v>
      </c>
      <c r="E949" s="53">
        <v>99217</v>
      </c>
      <c r="F949" s="54">
        <v>1.3736150070202199E-4</v>
      </c>
    </row>
    <row r="950" spans="1:6" x14ac:dyDescent="0.2">
      <c r="A950" s="46" t="s">
        <v>117</v>
      </c>
      <c r="B950" s="46" t="s">
        <v>10</v>
      </c>
      <c r="C950" s="52">
        <v>91</v>
      </c>
      <c r="D950" s="53">
        <v>6020885</v>
      </c>
      <c r="E950" s="53">
        <v>361673</v>
      </c>
      <c r="F950" s="54">
        <v>5.0072009880768812E-4</v>
      </c>
    </row>
    <row r="951" spans="1:6" x14ac:dyDescent="0.2">
      <c r="A951" s="46" t="s">
        <v>117</v>
      </c>
      <c r="B951" s="46" t="s">
        <v>4</v>
      </c>
      <c r="C951" s="52">
        <v>17</v>
      </c>
      <c r="D951" s="53">
        <v>2385044</v>
      </c>
      <c r="E951" s="53">
        <v>143103</v>
      </c>
      <c r="F951" s="54">
        <v>1.9811970564481341E-4</v>
      </c>
    </row>
    <row r="952" spans="1:6" x14ac:dyDescent="0.2">
      <c r="A952" s="46" t="s">
        <v>117</v>
      </c>
      <c r="B952" s="46" t="s">
        <v>43</v>
      </c>
      <c r="C952" s="52">
        <v>153</v>
      </c>
      <c r="D952" s="53">
        <v>3262785</v>
      </c>
      <c r="E952" s="53">
        <v>192397</v>
      </c>
      <c r="F952" s="54">
        <v>2.6636504480650417E-4</v>
      </c>
    </row>
    <row r="953" spans="1:6" x14ac:dyDescent="0.2">
      <c r="A953" s="46" t="s">
        <v>117</v>
      </c>
      <c r="B953" s="46" t="s">
        <v>8</v>
      </c>
      <c r="C953" s="52">
        <v>100</v>
      </c>
      <c r="D953" s="53">
        <v>2205672</v>
      </c>
      <c r="E953" s="53">
        <v>132340</v>
      </c>
      <c r="F953" s="54">
        <v>1.8321881333748842E-4</v>
      </c>
    </row>
    <row r="954" spans="1:6" x14ac:dyDescent="0.2">
      <c r="A954" s="46" t="s">
        <v>117</v>
      </c>
      <c r="B954" s="46" t="s">
        <v>44</v>
      </c>
      <c r="C954" s="52">
        <v>32</v>
      </c>
      <c r="D954" s="53">
        <v>2610202</v>
      </c>
      <c r="E954" s="53">
        <v>156612</v>
      </c>
      <c r="F954" s="54">
        <v>2.168223121838502E-4</v>
      </c>
    </row>
    <row r="955" spans="1:6" x14ac:dyDescent="0.2">
      <c r="A955" s="46" t="s">
        <v>117</v>
      </c>
      <c r="B955" s="46" t="s">
        <v>25</v>
      </c>
      <c r="C955" s="52">
        <v>23</v>
      </c>
      <c r="D955" s="53">
        <v>3028926</v>
      </c>
      <c r="E955" s="53">
        <v>181736</v>
      </c>
      <c r="F955" s="54">
        <v>2.5160536693895872E-4</v>
      </c>
    </row>
    <row r="956" spans="1:6" x14ac:dyDescent="0.2">
      <c r="A956" s="46" t="s">
        <v>117</v>
      </c>
      <c r="B956" s="46" t="s">
        <v>45</v>
      </c>
      <c r="C956" s="52">
        <v>494</v>
      </c>
      <c r="D956" s="53">
        <v>36308913</v>
      </c>
      <c r="E956" s="53">
        <v>2175585</v>
      </c>
      <c r="F956" s="54">
        <v>3.0120001663506099E-3</v>
      </c>
    </row>
    <row r="957" spans="1:6" x14ac:dyDescent="0.2">
      <c r="A957" s="46" t="s">
        <v>118</v>
      </c>
      <c r="B957" s="46" t="s">
        <v>5</v>
      </c>
      <c r="C957" s="52" t="s">
        <v>41</v>
      </c>
      <c r="D957" s="53" t="s">
        <v>41</v>
      </c>
      <c r="E957" s="53" t="s">
        <v>41</v>
      </c>
      <c r="F957" s="54" t="s">
        <v>41</v>
      </c>
    </row>
    <row r="958" spans="1:6" x14ac:dyDescent="0.2">
      <c r="A958" s="46" t="s">
        <v>118</v>
      </c>
      <c r="B958" s="46" t="s">
        <v>1</v>
      </c>
      <c r="C958" s="52">
        <v>10</v>
      </c>
      <c r="D958" s="53">
        <v>3274759</v>
      </c>
      <c r="E958" s="53">
        <v>196486</v>
      </c>
      <c r="F958" s="54">
        <v>2.7202608249531318E-4</v>
      </c>
    </row>
    <row r="959" spans="1:6" x14ac:dyDescent="0.2">
      <c r="A959" s="46" t="s">
        <v>118</v>
      </c>
      <c r="B959" s="46" t="s">
        <v>42</v>
      </c>
      <c r="C959" s="52">
        <v>23</v>
      </c>
      <c r="D959" s="53">
        <v>1542988</v>
      </c>
      <c r="E959" s="53">
        <v>92579</v>
      </c>
      <c r="F959" s="54">
        <v>1.2817148647401648E-4</v>
      </c>
    </row>
    <row r="960" spans="1:6" x14ac:dyDescent="0.2">
      <c r="A960" s="46" t="s">
        <v>118</v>
      </c>
      <c r="B960" s="46" t="s">
        <v>3</v>
      </c>
      <c r="C960" s="52">
        <v>9</v>
      </c>
      <c r="D960" s="53">
        <v>1833921</v>
      </c>
      <c r="E960" s="53">
        <v>110035</v>
      </c>
      <c r="F960" s="54">
        <v>1.5233853805040454E-4</v>
      </c>
    </row>
    <row r="961" spans="1:6" x14ac:dyDescent="0.2">
      <c r="A961" s="46" t="s">
        <v>118</v>
      </c>
      <c r="B961" s="46" t="s">
        <v>2</v>
      </c>
      <c r="C961" s="52" t="s">
        <v>41</v>
      </c>
      <c r="D961" s="53" t="s">
        <v>41</v>
      </c>
      <c r="E961" s="53" t="s">
        <v>41</v>
      </c>
      <c r="F961" s="54" t="s">
        <v>41</v>
      </c>
    </row>
    <row r="962" spans="1:6" x14ac:dyDescent="0.2">
      <c r="A962" s="46" t="s">
        <v>118</v>
      </c>
      <c r="B962" s="46" t="s">
        <v>6</v>
      </c>
      <c r="C962" s="52">
        <v>7</v>
      </c>
      <c r="D962" s="53">
        <v>866202</v>
      </c>
      <c r="E962" s="53">
        <v>51972</v>
      </c>
      <c r="F962" s="54">
        <v>7.1952910433549559E-5</v>
      </c>
    </row>
    <row r="963" spans="1:6" x14ac:dyDescent="0.2">
      <c r="A963" s="46" t="s">
        <v>118</v>
      </c>
      <c r="B963" s="46" t="s">
        <v>10</v>
      </c>
      <c r="C963" s="52">
        <v>59</v>
      </c>
      <c r="D963" s="53">
        <v>13022245</v>
      </c>
      <c r="E963" s="53">
        <v>781335</v>
      </c>
      <c r="F963" s="54">
        <v>1.0817233755406265E-3</v>
      </c>
    </row>
    <row r="964" spans="1:6" x14ac:dyDescent="0.2">
      <c r="A964" s="46" t="s">
        <v>118</v>
      </c>
      <c r="B964" s="46" t="s">
        <v>4</v>
      </c>
      <c r="C964" s="52">
        <v>12</v>
      </c>
      <c r="D964" s="53">
        <v>1185610</v>
      </c>
      <c r="E964" s="53">
        <v>71137</v>
      </c>
      <c r="F964" s="54">
        <v>9.8485996103890835E-5</v>
      </c>
    </row>
    <row r="965" spans="1:6" x14ac:dyDescent="0.2">
      <c r="A965" s="46" t="s">
        <v>118</v>
      </c>
      <c r="B965" s="46" t="s">
        <v>43</v>
      </c>
      <c r="C965" s="52">
        <v>138</v>
      </c>
      <c r="D965" s="53">
        <v>2897280</v>
      </c>
      <c r="E965" s="53">
        <v>170397</v>
      </c>
      <c r="F965" s="54">
        <v>2.3590702838346693E-4</v>
      </c>
    </row>
    <row r="966" spans="1:6" x14ac:dyDescent="0.2">
      <c r="A966" s="46" t="s">
        <v>118</v>
      </c>
      <c r="B966" s="46" t="s">
        <v>8</v>
      </c>
      <c r="C966" s="52">
        <v>64</v>
      </c>
      <c r="D966" s="53">
        <v>996364</v>
      </c>
      <c r="E966" s="53">
        <v>59782</v>
      </c>
      <c r="F966" s="54">
        <v>8.2765506263727769E-5</v>
      </c>
    </row>
    <row r="967" spans="1:6" x14ac:dyDescent="0.2">
      <c r="A967" s="46" t="s">
        <v>118</v>
      </c>
      <c r="B967" s="46" t="s">
        <v>44</v>
      </c>
      <c r="C967" s="52">
        <v>30</v>
      </c>
      <c r="D967" s="53">
        <v>1729634</v>
      </c>
      <c r="E967" s="53">
        <v>111046</v>
      </c>
      <c r="F967" s="54">
        <v>1.5373822235057231E-4</v>
      </c>
    </row>
    <row r="968" spans="1:6" x14ac:dyDescent="0.2">
      <c r="A968" s="46" t="s">
        <v>118</v>
      </c>
      <c r="B968" s="46" t="s">
        <v>25</v>
      </c>
      <c r="C968" s="52">
        <v>14</v>
      </c>
      <c r="D968" s="53">
        <v>1280857</v>
      </c>
      <c r="E968" s="53">
        <v>76851</v>
      </c>
      <c r="F968" s="54">
        <v>1.0639677364212878E-4</v>
      </c>
    </row>
    <row r="969" spans="1:6" x14ac:dyDescent="0.2">
      <c r="A969" s="46" t="s">
        <v>118</v>
      </c>
      <c r="B969" s="46" t="s">
        <v>45</v>
      </c>
      <c r="C969" s="52">
        <v>368</v>
      </c>
      <c r="D969" s="53">
        <v>28632116</v>
      </c>
      <c r="E969" s="53">
        <v>1721755</v>
      </c>
      <c r="F969" s="54">
        <v>2.3836928212021108E-3</v>
      </c>
    </row>
    <row r="970" spans="1:6" x14ac:dyDescent="0.2">
      <c r="A970" s="46" t="s">
        <v>119</v>
      </c>
      <c r="B970" s="46" t="s">
        <v>5</v>
      </c>
      <c r="C970" s="52" t="s">
        <v>41</v>
      </c>
      <c r="D970" s="53" t="s">
        <v>41</v>
      </c>
      <c r="E970" s="53" t="s">
        <v>41</v>
      </c>
      <c r="F970" s="54" t="s">
        <v>41</v>
      </c>
    </row>
    <row r="971" spans="1:6" x14ac:dyDescent="0.2">
      <c r="A971" s="46" t="s">
        <v>119</v>
      </c>
      <c r="B971" s="46" t="s">
        <v>1</v>
      </c>
      <c r="C971" s="52">
        <v>14</v>
      </c>
      <c r="D971" s="53">
        <v>1270318</v>
      </c>
      <c r="E971" s="53">
        <v>76219</v>
      </c>
      <c r="F971" s="54">
        <v>1.0552179789761244E-4</v>
      </c>
    </row>
    <row r="972" spans="1:6" x14ac:dyDescent="0.2">
      <c r="A972" s="46" t="s">
        <v>119</v>
      </c>
      <c r="B972" s="46" t="s">
        <v>42</v>
      </c>
      <c r="C972" s="52">
        <v>49</v>
      </c>
      <c r="D972" s="53">
        <v>5505139</v>
      </c>
      <c r="E972" s="53">
        <v>330308</v>
      </c>
      <c r="F972" s="54">
        <v>4.5729665857548076E-4</v>
      </c>
    </row>
    <row r="973" spans="1:6" x14ac:dyDescent="0.2">
      <c r="A973" s="46" t="s">
        <v>119</v>
      </c>
      <c r="B973" s="46" t="s">
        <v>3</v>
      </c>
      <c r="C973" s="52">
        <v>17</v>
      </c>
      <c r="D973" s="53">
        <v>3103812</v>
      </c>
      <c r="E973" s="53">
        <v>186229</v>
      </c>
      <c r="F973" s="54">
        <v>2.5782572456571807E-4</v>
      </c>
    </row>
    <row r="974" spans="1:6" x14ac:dyDescent="0.2">
      <c r="A974" s="46" t="s">
        <v>119</v>
      </c>
      <c r="B974" s="46" t="s">
        <v>2</v>
      </c>
      <c r="C974" s="52" t="s">
        <v>41</v>
      </c>
      <c r="D974" s="53" t="s">
        <v>41</v>
      </c>
      <c r="E974" s="53" t="s">
        <v>41</v>
      </c>
      <c r="F974" s="54" t="s">
        <v>41</v>
      </c>
    </row>
    <row r="975" spans="1:6" x14ac:dyDescent="0.2">
      <c r="A975" s="46" t="s">
        <v>119</v>
      </c>
      <c r="B975" s="46" t="s">
        <v>6</v>
      </c>
      <c r="C975" s="52">
        <v>18</v>
      </c>
      <c r="D975" s="53">
        <v>1265151</v>
      </c>
      <c r="E975" s="53">
        <v>75909</v>
      </c>
      <c r="F975" s="54">
        <v>1.05092616757106E-4</v>
      </c>
    </row>
    <row r="976" spans="1:6" x14ac:dyDescent="0.2">
      <c r="A976" s="46" t="s">
        <v>119</v>
      </c>
      <c r="B976" s="46" t="s">
        <v>10</v>
      </c>
      <c r="C976" s="52">
        <v>218</v>
      </c>
      <c r="D976" s="53">
        <v>9192855</v>
      </c>
      <c r="E976" s="53">
        <v>551571</v>
      </c>
      <c r="F976" s="54">
        <v>7.6362538983959364E-4</v>
      </c>
    </row>
    <row r="977" spans="1:6" x14ac:dyDescent="0.2">
      <c r="A977" s="46" t="s">
        <v>119</v>
      </c>
      <c r="B977" s="46" t="s">
        <v>4</v>
      </c>
      <c r="C977" s="52">
        <v>13</v>
      </c>
      <c r="D977" s="53">
        <v>2150154</v>
      </c>
      <c r="E977" s="53">
        <v>129009</v>
      </c>
      <c r="F977" s="54">
        <v>1.7860719275998219E-4</v>
      </c>
    </row>
    <row r="978" spans="1:6" x14ac:dyDescent="0.2">
      <c r="A978" s="46" t="s">
        <v>119</v>
      </c>
      <c r="B978" s="46" t="s">
        <v>43</v>
      </c>
      <c r="C978" s="52">
        <v>317</v>
      </c>
      <c r="D978" s="53">
        <v>8417457</v>
      </c>
      <c r="E978" s="53">
        <v>510070</v>
      </c>
      <c r="F978" s="54">
        <v>7.0616911076811786E-4</v>
      </c>
    </row>
    <row r="979" spans="1:6" x14ac:dyDescent="0.2">
      <c r="A979" s="46" t="s">
        <v>119</v>
      </c>
      <c r="B979" s="46" t="s">
        <v>8</v>
      </c>
      <c r="C979" s="52">
        <v>151</v>
      </c>
      <c r="D979" s="53">
        <v>3496570</v>
      </c>
      <c r="E979" s="53">
        <v>209794</v>
      </c>
      <c r="F979" s="54">
        <v>2.904504135206668E-4</v>
      </c>
    </row>
    <row r="980" spans="1:6" x14ac:dyDescent="0.2">
      <c r="A980" s="46" t="s">
        <v>119</v>
      </c>
      <c r="B980" s="46" t="s">
        <v>44</v>
      </c>
      <c r="C980" s="52">
        <v>47</v>
      </c>
      <c r="D980" s="53">
        <v>5372709</v>
      </c>
      <c r="E980" s="53">
        <v>322363</v>
      </c>
      <c r="F980" s="54">
        <v>4.4629716128088845E-4</v>
      </c>
    </row>
    <row r="981" spans="1:6" x14ac:dyDescent="0.2">
      <c r="A981" s="46" t="s">
        <v>119</v>
      </c>
      <c r="B981" s="46" t="s">
        <v>25</v>
      </c>
      <c r="C981" s="52">
        <v>36</v>
      </c>
      <c r="D981" s="53">
        <v>10991304</v>
      </c>
      <c r="E981" s="53">
        <v>659478</v>
      </c>
      <c r="F981" s="54">
        <v>9.1301780702871536E-4</v>
      </c>
    </row>
    <row r="982" spans="1:6" x14ac:dyDescent="0.2">
      <c r="A982" s="46" t="s">
        <v>119</v>
      </c>
      <c r="B982" s="46" t="s">
        <v>45</v>
      </c>
      <c r="C982" s="52">
        <v>893</v>
      </c>
      <c r="D982" s="53">
        <v>61458267</v>
      </c>
      <c r="E982" s="53">
        <v>3692518</v>
      </c>
      <c r="F982" s="54">
        <v>5.1121260857436603E-3</v>
      </c>
    </row>
    <row r="983" spans="1:6" x14ac:dyDescent="0.2">
      <c r="A983" s="46" t="s">
        <v>120</v>
      </c>
      <c r="B983" s="46" t="s">
        <v>5</v>
      </c>
      <c r="C983" s="52" t="s">
        <v>41</v>
      </c>
      <c r="D983" s="53" t="s">
        <v>41</v>
      </c>
      <c r="E983" s="53" t="s">
        <v>41</v>
      </c>
      <c r="F983" s="54" t="s">
        <v>41</v>
      </c>
    </row>
    <row r="984" spans="1:6" x14ac:dyDescent="0.2">
      <c r="A984" s="46" t="s">
        <v>120</v>
      </c>
      <c r="B984" s="46" t="s">
        <v>1</v>
      </c>
      <c r="C984" s="52">
        <v>5</v>
      </c>
      <c r="D984" s="53">
        <v>346623</v>
      </c>
      <c r="E984" s="53">
        <v>20797</v>
      </c>
      <c r="F984" s="54">
        <v>2.8792516706813863E-5</v>
      </c>
    </row>
    <row r="985" spans="1:6" x14ac:dyDescent="0.2">
      <c r="A985" s="46" t="s">
        <v>120</v>
      </c>
      <c r="B985" s="46" t="s">
        <v>42</v>
      </c>
      <c r="C985" s="52">
        <v>13</v>
      </c>
      <c r="D985" s="53">
        <v>324858</v>
      </c>
      <c r="E985" s="53">
        <v>19492</v>
      </c>
      <c r="F985" s="54">
        <v>2.6985802550810974E-5</v>
      </c>
    </row>
    <row r="986" spans="1:6" x14ac:dyDescent="0.2">
      <c r="A986" s="46" t="s">
        <v>120</v>
      </c>
      <c r="B986" s="46" t="s">
        <v>3</v>
      </c>
      <c r="C986" s="52">
        <v>6</v>
      </c>
      <c r="D986" s="53">
        <v>990466</v>
      </c>
      <c r="E986" s="53">
        <v>59428</v>
      </c>
      <c r="F986" s="54">
        <v>8.2275409090375257E-5</v>
      </c>
    </row>
    <row r="987" spans="1:6" x14ac:dyDescent="0.2">
      <c r="A987" s="46" t="s">
        <v>120</v>
      </c>
      <c r="B987" s="46" t="s">
        <v>2</v>
      </c>
      <c r="C987" s="52" t="s">
        <v>41</v>
      </c>
      <c r="D987" s="53" t="s">
        <v>41</v>
      </c>
      <c r="E987" s="53" t="s">
        <v>41</v>
      </c>
      <c r="F987" s="54" t="s">
        <v>41</v>
      </c>
    </row>
    <row r="988" spans="1:6" x14ac:dyDescent="0.2">
      <c r="A988" s="46" t="s">
        <v>120</v>
      </c>
      <c r="B988" s="46" t="s">
        <v>6</v>
      </c>
      <c r="C988" s="52">
        <v>6</v>
      </c>
      <c r="D988" s="53">
        <v>1469091</v>
      </c>
      <c r="E988" s="53">
        <v>88145</v>
      </c>
      <c r="F988" s="54">
        <v>1.2203281170948252E-4</v>
      </c>
    </row>
    <row r="989" spans="1:6" x14ac:dyDescent="0.2">
      <c r="A989" s="46" t="s">
        <v>120</v>
      </c>
      <c r="B989" s="46" t="s">
        <v>10</v>
      </c>
      <c r="C989" s="52">
        <v>52</v>
      </c>
      <c r="D989" s="53">
        <v>2007885</v>
      </c>
      <c r="E989" s="53">
        <v>120436</v>
      </c>
      <c r="F989" s="54">
        <v>1.6673825754204137E-4</v>
      </c>
    </row>
    <row r="990" spans="1:6" x14ac:dyDescent="0.2">
      <c r="A990" s="46" t="s">
        <v>120</v>
      </c>
      <c r="B990" s="46" t="s">
        <v>4</v>
      </c>
      <c r="C990" s="52">
        <v>8</v>
      </c>
      <c r="D990" s="53">
        <v>421364</v>
      </c>
      <c r="E990" s="53">
        <v>25282</v>
      </c>
      <c r="F990" s="54">
        <v>3.5001798691237583E-5</v>
      </c>
    </row>
    <row r="991" spans="1:6" x14ac:dyDescent="0.2">
      <c r="A991" s="46" t="s">
        <v>120</v>
      </c>
      <c r="B991" s="46" t="s">
        <v>43</v>
      </c>
      <c r="C991" s="52">
        <v>85</v>
      </c>
      <c r="D991" s="53">
        <v>1339087</v>
      </c>
      <c r="E991" s="53">
        <v>79086</v>
      </c>
      <c r="F991" s="54">
        <v>1.0949103121965097E-4</v>
      </c>
    </row>
    <row r="992" spans="1:6" x14ac:dyDescent="0.2">
      <c r="A992" s="46" t="s">
        <v>120</v>
      </c>
      <c r="B992" s="46" t="s">
        <v>8</v>
      </c>
      <c r="C992" s="52">
        <v>52</v>
      </c>
      <c r="D992" s="53">
        <v>1087374</v>
      </c>
      <c r="E992" s="53">
        <v>65242</v>
      </c>
      <c r="F992" s="54">
        <v>9.0324632157808818E-5</v>
      </c>
    </row>
    <row r="993" spans="1:6" x14ac:dyDescent="0.2">
      <c r="A993" s="46" t="s">
        <v>120</v>
      </c>
      <c r="B993" s="46" t="s">
        <v>44</v>
      </c>
      <c r="C993" s="52">
        <v>31</v>
      </c>
      <c r="D993" s="53">
        <v>1804607</v>
      </c>
      <c r="E993" s="53">
        <v>108276</v>
      </c>
      <c r="F993" s="54">
        <v>1.4990328119185352E-4</v>
      </c>
    </row>
    <row r="994" spans="1:6" x14ac:dyDescent="0.2">
      <c r="A994" s="46" t="s">
        <v>120</v>
      </c>
      <c r="B994" s="46" t="s">
        <v>25</v>
      </c>
      <c r="C994" s="52">
        <v>10</v>
      </c>
      <c r="D994" s="53">
        <v>1647859</v>
      </c>
      <c r="E994" s="53">
        <v>98872</v>
      </c>
      <c r="F994" s="54">
        <v>1.3688386362629707E-4</v>
      </c>
    </row>
    <row r="995" spans="1:6" x14ac:dyDescent="0.2">
      <c r="A995" s="46" t="s">
        <v>120</v>
      </c>
      <c r="B995" s="46" t="s">
        <v>45</v>
      </c>
      <c r="C995" s="52">
        <v>274</v>
      </c>
      <c r="D995" s="53">
        <v>11522154</v>
      </c>
      <c r="E995" s="53">
        <v>690033</v>
      </c>
      <c r="F995" s="54">
        <v>9.5531983847443815E-4</v>
      </c>
    </row>
    <row r="996" spans="1:6" x14ac:dyDescent="0.2">
      <c r="A996" s="46" t="s">
        <v>121</v>
      </c>
      <c r="B996" s="46" t="s">
        <v>5</v>
      </c>
      <c r="C996" s="52">
        <v>361</v>
      </c>
      <c r="D996" s="53">
        <v>86283440</v>
      </c>
      <c r="E996" s="53">
        <v>5177006</v>
      </c>
      <c r="F996" s="54">
        <v>7.1673333531891911E-3</v>
      </c>
    </row>
    <row r="997" spans="1:6" x14ac:dyDescent="0.2">
      <c r="A997" s="46" t="s">
        <v>121</v>
      </c>
      <c r="B997" s="46" t="s">
        <v>1</v>
      </c>
      <c r="C997" s="52">
        <v>132</v>
      </c>
      <c r="D997" s="53">
        <v>196892769</v>
      </c>
      <c r="E997" s="53">
        <v>11813566</v>
      </c>
      <c r="F997" s="54">
        <v>1.6355353965574276E-2</v>
      </c>
    </row>
    <row r="998" spans="1:6" x14ac:dyDescent="0.2">
      <c r="A998" s="46" t="s">
        <v>121</v>
      </c>
      <c r="B998" s="46" t="s">
        <v>42</v>
      </c>
      <c r="C998" s="52">
        <v>1323</v>
      </c>
      <c r="D998" s="53">
        <v>260218562</v>
      </c>
      <c r="E998" s="53">
        <v>15613114</v>
      </c>
      <c r="F998" s="54">
        <v>2.1615658301216013E-2</v>
      </c>
    </row>
    <row r="999" spans="1:6" x14ac:dyDescent="0.2">
      <c r="A999" s="46" t="s">
        <v>121</v>
      </c>
      <c r="B999" s="46" t="s">
        <v>3</v>
      </c>
      <c r="C999" s="52">
        <v>355</v>
      </c>
      <c r="D999" s="53">
        <v>126840322</v>
      </c>
      <c r="E999" s="53">
        <v>7610419</v>
      </c>
      <c r="F999" s="54">
        <v>1.0536284858554294E-2</v>
      </c>
    </row>
    <row r="1000" spans="1:6" x14ac:dyDescent="0.2">
      <c r="A1000" s="46" t="s">
        <v>121</v>
      </c>
      <c r="B1000" s="46" t="s">
        <v>2</v>
      </c>
      <c r="C1000" s="52">
        <v>98</v>
      </c>
      <c r="D1000" s="53">
        <v>193893576</v>
      </c>
      <c r="E1000" s="53">
        <v>11633615</v>
      </c>
      <c r="F1000" s="54">
        <v>1.6106219851331458E-2</v>
      </c>
    </row>
    <row r="1001" spans="1:6" x14ac:dyDescent="0.2">
      <c r="A1001" s="46" t="s">
        <v>121</v>
      </c>
      <c r="B1001" s="46" t="s">
        <v>6</v>
      </c>
      <c r="C1001" s="52">
        <v>242</v>
      </c>
      <c r="D1001" s="53">
        <v>132708655</v>
      </c>
      <c r="E1001" s="53">
        <v>7962519</v>
      </c>
      <c r="F1001" s="54">
        <v>1.1023751566852084E-2</v>
      </c>
    </row>
    <row r="1002" spans="1:6" x14ac:dyDescent="0.2">
      <c r="A1002" s="46" t="s">
        <v>121</v>
      </c>
      <c r="B1002" s="46" t="s">
        <v>10</v>
      </c>
      <c r="C1002" s="52">
        <v>1842</v>
      </c>
      <c r="D1002" s="53">
        <v>320692912</v>
      </c>
      <c r="E1002" s="53">
        <v>19241575</v>
      </c>
      <c r="F1002" s="54">
        <v>2.6639100334322832E-2</v>
      </c>
    </row>
    <row r="1003" spans="1:6" x14ac:dyDescent="0.2">
      <c r="A1003" s="46" t="s">
        <v>121</v>
      </c>
      <c r="B1003" s="46" t="s">
        <v>4</v>
      </c>
      <c r="C1003" s="52">
        <v>249</v>
      </c>
      <c r="D1003" s="53">
        <v>127654218</v>
      </c>
      <c r="E1003" s="53">
        <v>7659253</v>
      </c>
      <c r="F1003" s="54">
        <v>1.0603893348281684E-2</v>
      </c>
    </row>
    <row r="1004" spans="1:6" x14ac:dyDescent="0.2">
      <c r="A1004" s="46" t="s">
        <v>121</v>
      </c>
      <c r="B1004" s="46" t="s">
        <v>43</v>
      </c>
      <c r="C1004" s="52">
        <v>5682</v>
      </c>
      <c r="D1004" s="53">
        <v>420360589</v>
      </c>
      <c r="E1004" s="53">
        <v>24786288</v>
      </c>
      <c r="F1004" s="54">
        <v>3.4315507589551375E-2</v>
      </c>
    </row>
    <row r="1005" spans="1:6" x14ac:dyDescent="0.2">
      <c r="A1005" s="46" t="s">
        <v>121</v>
      </c>
      <c r="B1005" s="46" t="s">
        <v>8</v>
      </c>
      <c r="C1005" s="52">
        <v>2677</v>
      </c>
      <c r="D1005" s="53">
        <v>323848761</v>
      </c>
      <c r="E1005" s="53">
        <v>19430926</v>
      </c>
      <c r="F1005" s="54">
        <v>2.6901248328310038E-2</v>
      </c>
    </row>
    <row r="1006" spans="1:6" x14ac:dyDescent="0.2">
      <c r="A1006" s="46" t="s">
        <v>121</v>
      </c>
      <c r="B1006" s="46" t="s">
        <v>44</v>
      </c>
      <c r="C1006" s="52">
        <v>310</v>
      </c>
      <c r="D1006" s="53">
        <v>141149192</v>
      </c>
      <c r="E1006" s="53">
        <v>8516793</v>
      </c>
      <c r="F1006" s="54">
        <v>1.1791119139345836E-2</v>
      </c>
    </row>
    <row r="1007" spans="1:6" x14ac:dyDescent="0.2">
      <c r="A1007" s="46" t="s">
        <v>121</v>
      </c>
      <c r="B1007" s="46" t="s">
        <v>25</v>
      </c>
      <c r="C1007" s="52">
        <v>547</v>
      </c>
      <c r="D1007" s="53">
        <v>330541665</v>
      </c>
      <c r="E1007" s="53">
        <v>19832500</v>
      </c>
      <c r="F1007" s="54">
        <v>2.7457209577722071E-2</v>
      </c>
    </row>
    <row r="1008" spans="1:6" x14ac:dyDescent="0.2">
      <c r="A1008" s="46" t="s">
        <v>121</v>
      </c>
      <c r="B1008" s="46" t="s">
        <v>45</v>
      </c>
      <c r="C1008" s="52">
        <v>13818</v>
      </c>
      <c r="D1008" s="53">
        <v>2661084663</v>
      </c>
      <c r="E1008" s="53">
        <v>159277573</v>
      </c>
      <c r="F1008" s="54">
        <v>0.22051267882979586</v>
      </c>
    </row>
    <row r="1009" spans="1:6" x14ac:dyDescent="0.2">
      <c r="A1009" s="46" t="s">
        <v>122</v>
      </c>
      <c r="B1009" s="46" t="s">
        <v>5</v>
      </c>
      <c r="C1009" s="52">
        <v>44</v>
      </c>
      <c r="D1009" s="53">
        <v>12042542</v>
      </c>
      <c r="E1009" s="53">
        <v>722553</v>
      </c>
      <c r="F1009" s="54">
        <v>1.0003423245688551E-3</v>
      </c>
    </row>
    <row r="1010" spans="1:6" x14ac:dyDescent="0.2">
      <c r="A1010" s="46" t="s">
        <v>122</v>
      </c>
      <c r="B1010" s="46" t="s">
        <v>1</v>
      </c>
      <c r="C1010" s="52">
        <v>20</v>
      </c>
      <c r="D1010" s="53">
        <v>34538484</v>
      </c>
      <c r="E1010" s="53">
        <v>2072309</v>
      </c>
      <c r="F1010" s="54">
        <v>2.8690191616185376E-3</v>
      </c>
    </row>
    <row r="1011" spans="1:6" x14ac:dyDescent="0.2">
      <c r="A1011" s="46" t="s">
        <v>122</v>
      </c>
      <c r="B1011" s="46" t="s">
        <v>42</v>
      </c>
      <c r="C1011" s="52">
        <v>173</v>
      </c>
      <c r="D1011" s="53">
        <v>38939156</v>
      </c>
      <c r="E1011" s="53">
        <v>2336349</v>
      </c>
      <c r="F1011" s="54">
        <v>3.2345707369066624E-3</v>
      </c>
    </row>
    <row r="1012" spans="1:6" x14ac:dyDescent="0.2">
      <c r="A1012" s="46" t="s">
        <v>122</v>
      </c>
      <c r="B1012" s="46" t="s">
        <v>3</v>
      </c>
      <c r="C1012" s="52">
        <v>66</v>
      </c>
      <c r="D1012" s="53">
        <v>33305734</v>
      </c>
      <c r="E1012" s="53">
        <v>1998344</v>
      </c>
      <c r="F1012" s="54">
        <v>2.7666179259489949E-3</v>
      </c>
    </row>
    <row r="1013" spans="1:6" x14ac:dyDescent="0.2">
      <c r="A1013" s="46" t="s">
        <v>122</v>
      </c>
      <c r="B1013" s="46" t="s">
        <v>2</v>
      </c>
      <c r="C1013" s="52">
        <v>12</v>
      </c>
      <c r="D1013" s="53">
        <v>47175097</v>
      </c>
      <c r="E1013" s="53">
        <v>2830506</v>
      </c>
      <c r="F1013" s="54">
        <v>3.9187090106138807E-3</v>
      </c>
    </row>
    <row r="1014" spans="1:6" x14ac:dyDescent="0.2">
      <c r="A1014" s="46" t="s">
        <v>122</v>
      </c>
      <c r="B1014" s="46" t="s">
        <v>6</v>
      </c>
      <c r="C1014" s="52">
        <v>27</v>
      </c>
      <c r="D1014" s="53">
        <v>4635772</v>
      </c>
      <c r="E1014" s="53">
        <v>278146</v>
      </c>
      <c r="F1014" s="54">
        <v>3.8508070163645954E-4</v>
      </c>
    </row>
    <row r="1015" spans="1:6" x14ac:dyDescent="0.2">
      <c r="A1015" s="46" t="s">
        <v>122</v>
      </c>
      <c r="B1015" s="46" t="s">
        <v>10</v>
      </c>
      <c r="C1015" s="52">
        <v>333</v>
      </c>
      <c r="D1015" s="53">
        <v>27824761</v>
      </c>
      <c r="E1015" s="53">
        <v>1669486</v>
      </c>
      <c r="F1015" s="54">
        <v>2.3113287275468505E-3</v>
      </c>
    </row>
    <row r="1016" spans="1:6" x14ac:dyDescent="0.2">
      <c r="A1016" s="46" t="s">
        <v>122</v>
      </c>
      <c r="B1016" s="46" t="s">
        <v>4</v>
      </c>
      <c r="C1016" s="52">
        <v>62</v>
      </c>
      <c r="D1016" s="53">
        <v>23235109</v>
      </c>
      <c r="E1016" s="53">
        <v>1394107</v>
      </c>
      <c r="F1016" s="54">
        <v>1.9300788137032339E-3</v>
      </c>
    </row>
    <row r="1017" spans="1:6" x14ac:dyDescent="0.2">
      <c r="A1017" s="46" t="s">
        <v>122</v>
      </c>
      <c r="B1017" s="46" t="s">
        <v>43</v>
      </c>
      <c r="C1017" s="52">
        <v>759</v>
      </c>
      <c r="D1017" s="53">
        <v>63344839</v>
      </c>
      <c r="E1017" s="53">
        <v>3711875</v>
      </c>
      <c r="F1017" s="54">
        <v>5.1389249868300573E-3</v>
      </c>
    </row>
    <row r="1018" spans="1:6" x14ac:dyDescent="0.2">
      <c r="A1018" s="46" t="s">
        <v>122</v>
      </c>
      <c r="B1018" s="46" t="s">
        <v>8</v>
      </c>
      <c r="C1018" s="52">
        <v>432</v>
      </c>
      <c r="D1018" s="53">
        <v>43559959</v>
      </c>
      <c r="E1018" s="53">
        <v>2610141</v>
      </c>
      <c r="F1018" s="54">
        <v>3.6136235202019447E-3</v>
      </c>
    </row>
    <row r="1019" spans="1:6" x14ac:dyDescent="0.2">
      <c r="A1019" s="46" t="s">
        <v>122</v>
      </c>
      <c r="B1019" s="46" t="s">
        <v>44</v>
      </c>
      <c r="C1019" s="52">
        <v>99</v>
      </c>
      <c r="D1019" s="53">
        <v>16578369</v>
      </c>
      <c r="E1019" s="53">
        <v>1010074</v>
      </c>
      <c r="F1019" s="54">
        <v>1.3984022945674043E-3</v>
      </c>
    </row>
    <row r="1020" spans="1:6" x14ac:dyDescent="0.2">
      <c r="A1020" s="46" t="s">
        <v>122</v>
      </c>
      <c r="B1020" s="46" t="s">
        <v>25</v>
      </c>
      <c r="C1020" s="52">
        <v>79</v>
      </c>
      <c r="D1020" s="53">
        <v>22618895</v>
      </c>
      <c r="E1020" s="53">
        <v>1357134</v>
      </c>
      <c r="F1020" s="54">
        <v>1.8788913481937359E-3</v>
      </c>
    </row>
    <row r="1021" spans="1:6" x14ac:dyDescent="0.2">
      <c r="A1021" s="46" t="s">
        <v>122</v>
      </c>
      <c r="B1021" s="46" t="s">
        <v>45</v>
      </c>
      <c r="C1021" s="52">
        <v>2106</v>
      </c>
      <c r="D1021" s="53">
        <v>367798718</v>
      </c>
      <c r="E1021" s="53">
        <v>21991024</v>
      </c>
      <c r="F1021" s="54">
        <v>3.0445589552336616E-2</v>
      </c>
    </row>
    <row r="1022" spans="1:6" x14ac:dyDescent="0.2">
      <c r="A1022" s="46" t="s">
        <v>123</v>
      </c>
      <c r="B1022" s="46" t="s">
        <v>5</v>
      </c>
      <c r="C1022" s="52">
        <v>15</v>
      </c>
      <c r="D1022" s="53">
        <v>664437</v>
      </c>
      <c r="E1022" s="53">
        <v>39866</v>
      </c>
      <c r="F1022" s="54">
        <v>5.5192694669127346E-5</v>
      </c>
    </row>
    <row r="1023" spans="1:6" x14ac:dyDescent="0.2">
      <c r="A1023" s="46" t="s">
        <v>123</v>
      </c>
      <c r="B1023" s="46" t="s">
        <v>1</v>
      </c>
      <c r="C1023" s="52">
        <v>14</v>
      </c>
      <c r="D1023" s="53">
        <v>2168618</v>
      </c>
      <c r="E1023" s="53">
        <v>130117</v>
      </c>
      <c r="F1023" s="54">
        <v>1.8014116922346969E-4</v>
      </c>
    </row>
    <row r="1024" spans="1:6" x14ac:dyDescent="0.2">
      <c r="A1024" s="46" t="s">
        <v>123</v>
      </c>
      <c r="B1024" s="46" t="s">
        <v>42</v>
      </c>
      <c r="C1024" s="52">
        <v>43</v>
      </c>
      <c r="D1024" s="53">
        <v>5349285</v>
      </c>
      <c r="E1024" s="53">
        <v>320957</v>
      </c>
      <c r="F1024" s="54">
        <v>4.4435061714039796E-4</v>
      </c>
    </row>
    <row r="1025" spans="1:6" x14ac:dyDescent="0.2">
      <c r="A1025" s="46" t="s">
        <v>123</v>
      </c>
      <c r="B1025" s="46" t="s">
        <v>3</v>
      </c>
      <c r="C1025" s="52">
        <v>18</v>
      </c>
      <c r="D1025" s="53">
        <v>5476305</v>
      </c>
      <c r="E1025" s="53">
        <v>328578</v>
      </c>
      <c r="F1025" s="54">
        <v>4.5490155092039645E-4</v>
      </c>
    </row>
    <row r="1026" spans="1:6" x14ac:dyDescent="0.2">
      <c r="A1026" s="46" t="s">
        <v>123</v>
      </c>
      <c r="B1026" s="46" t="s">
        <v>2</v>
      </c>
      <c r="C1026" s="52">
        <v>5</v>
      </c>
      <c r="D1026" s="53">
        <v>7128926</v>
      </c>
      <c r="E1026" s="53">
        <v>427736</v>
      </c>
      <c r="F1026" s="54">
        <v>5.9218136876019306E-4</v>
      </c>
    </row>
    <row r="1027" spans="1:6" x14ac:dyDescent="0.2">
      <c r="A1027" s="46" t="s">
        <v>123</v>
      </c>
      <c r="B1027" s="46" t="s">
        <v>6</v>
      </c>
      <c r="C1027" s="52">
        <v>11</v>
      </c>
      <c r="D1027" s="53">
        <v>1279714</v>
      </c>
      <c r="E1027" s="53">
        <v>76783</v>
      </c>
      <c r="F1027" s="54">
        <v>1.0630263068227576E-4</v>
      </c>
    </row>
    <row r="1028" spans="1:6" x14ac:dyDescent="0.2">
      <c r="A1028" s="46" t="s">
        <v>123</v>
      </c>
      <c r="B1028" s="46" t="s">
        <v>10</v>
      </c>
      <c r="C1028" s="52">
        <v>141</v>
      </c>
      <c r="D1028" s="53">
        <v>3949457</v>
      </c>
      <c r="E1028" s="53">
        <v>245079</v>
      </c>
      <c r="F1028" s="54">
        <v>3.3930091849734264E-4</v>
      </c>
    </row>
    <row r="1029" spans="1:6" x14ac:dyDescent="0.2">
      <c r="A1029" s="46" t="s">
        <v>123</v>
      </c>
      <c r="B1029" s="46" t="s">
        <v>4</v>
      </c>
      <c r="C1029" s="52">
        <v>17</v>
      </c>
      <c r="D1029" s="53">
        <v>1313796</v>
      </c>
      <c r="E1029" s="53">
        <v>78828</v>
      </c>
      <c r="F1029" s="54">
        <v>1.0913384175432626E-4</v>
      </c>
    </row>
    <row r="1030" spans="1:6" x14ac:dyDescent="0.2">
      <c r="A1030" s="46" t="s">
        <v>123</v>
      </c>
      <c r="B1030" s="46" t="s">
        <v>43</v>
      </c>
      <c r="C1030" s="52">
        <v>256</v>
      </c>
      <c r="D1030" s="53">
        <v>6603810</v>
      </c>
      <c r="E1030" s="53">
        <v>387114</v>
      </c>
      <c r="F1030" s="54">
        <v>5.359420258903468E-4</v>
      </c>
    </row>
    <row r="1031" spans="1:6" x14ac:dyDescent="0.2">
      <c r="A1031" s="46" t="s">
        <v>123</v>
      </c>
      <c r="B1031" s="46" t="s">
        <v>8</v>
      </c>
      <c r="C1031" s="52">
        <v>135</v>
      </c>
      <c r="D1031" s="53">
        <v>2760588</v>
      </c>
      <c r="E1031" s="53">
        <v>165601</v>
      </c>
      <c r="F1031" s="54">
        <v>2.2926718080324481E-4</v>
      </c>
    </row>
    <row r="1032" spans="1:6" x14ac:dyDescent="0.2">
      <c r="A1032" s="46" t="s">
        <v>123</v>
      </c>
      <c r="B1032" s="46" t="s">
        <v>44</v>
      </c>
      <c r="C1032" s="52">
        <v>37</v>
      </c>
      <c r="D1032" s="53">
        <v>4588409</v>
      </c>
      <c r="E1032" s="53">
        <v>275305</v>
      </c>
      <c r="F1032" s="54">
        <v>3.8114746415201183E-4</v>
      </c>
    </row>
    <row r="1033" spans="1:6" x14ac:dyDescent="0.2">
      <c r="A1033" s="46" t="s">
        <v>123</v>
      </c>
      <c r="B1033" s="46" t="s">
        <v>25</v>
      </c>
      <c r="C1033" s="52">
        <v>23</v>
      </c>
      <c r="D1033" s="53">
        <v>6090361</v>
      </c>
      <c r="E1033" s="53">
        <v>365422</v>
      </c>
      <c r="F1033" s="54">
        <v>5.0591042169723208E-4</v>
      </c>
    </row>
    <row r="1034" spans="1:6" x14ac:dyDescent="0.2">
      <c r="A1034" s="46" t="s">
        <v>123</v>
      </c>
      <c r="B1034" s="46" t="s">
        <v>45</v>
      </c>
      <c r="C1034" s="52">
        <v>715</v>
      </c>
      <c r="D1034" s="53">
        <v>47373707</v>
      </c>
      <c r="E1034" s="53">
        <v>2841386</v>
      </c>
      <c r="F1034" s="54">
        <v>3.933771884190365E-3</v>
      </c>
    </row>
    <row r="1035" spans="1:6" x14ac:dyDescent="0.2">
      <c r="A1035" s="46" t="s">
        <v>124</v>
      </c>
      <c r="B1035" s="46" t="s">
        <v>5</v>
      </c>
      <c r="C1035" s="52" t="s">
        <v>41</v>
      </c>
      <c r="D1035" s="53" t="s">
        <v>41</v>
      </c>
      <c r="E1035" s="53" t="s">
        <v>41</v>
      </c>
      <c r="F1035" s="54" t="s">
        <v>41</v>
      </c>
    </row>
    <row r="1036" spans="1:6" x14ac:dyDescent="0.2">
      <c r="A1036" s="46" t="s">
        <v>124</v>
      </c>
      <c r="B1036" s="46" t="s">
        <v>1</v>
      </c>
      <c r="C1036" s="52">
        <v>7</v>
      </c>
      <c r="D1036" s="53">
        <v>294096</v>
      </c>
      <c r="E1036" s="53">
        <v>17646</v>
      </c>
      <c r="F1036" s="54">
        <v>2.4430098081859761E-5</v>
      </c>
    </row>
    <row r="1037" spans="1:6" x14ac:dyDescent="0.2">
      <c r="A1037" s="46" t="s">
        <v>124</v>
      </c>
      <c r="B1037" s="46" t="s">
        <v>42</v>
      </c>
      <c r="C1037" s="52">
        <v>13</v>
      </c>
      <c r="D1037" s="53">
        <v>281467</v>
      </c>
      <c r="E1037" s="53">
        <v>16888</v>
      </c>
      <c r="F1037" s="54">
        <v>2.3380680970556931E-5</v>
      </c>
    </row>
    <row r="1038" spans="1:6" x14ac:dyDescent="0.2">
      <c r="A1038" s="46" t="s">
        <v>124</v>
      </c>
      <c r="B1038" s="46" t="s">
        <v>3</v>
      </c>
      <c r="C1038" s="52" t="s">
        <v>41</v>
      </c>
      <c r="D1038" s="53" t="s">
        <v>41</v>
      </c>
      <c r="E1038" s="53" t="s">
        <v>41</v>
      </c>
      <c r="F1038" s="54" t="s">
        <v>41</v>
      </c>
    </row>
    <row r="1039" spans="1:6" x14ac:dyDescent="0.2">
      <c r="A1039" s="46" t="s">
        <v>124</v>
      </c>
      <c r="B1039" s="46" t="s">
        <v>2</v>
      </c>
      <c r="C1039" s="52" t="s">
        <v>41</v>
      </c>
      <c r="D1039" s="53" t="s">
        <v>41</v>
      </c>
      <c r="E1039" s="53" t="s">
        <v>41</v>
      </c>
      <c r="F1039" s="54" t="s">
        <v>41</v>
      </c>
    </row>
    <row r="1040" spans="1:6" x14ac:dyDescent="0.2">
      <c r="A1040" s="46" t="s">
        <v>124</v>
      </c>
      <c r="B1040" s="46" t="s">
        <v>6</v>
      </c>
      <c r="C1040" s="52" t="s">
        <v>41</v>
      </c>
      <c r="D1040" s="53" t="s">
        <v>41</v>
      </c>
      <c r="E1040" s="53" t="s">
        <v>41</v>
      </c>
      <c r="F1040" s="54" t="s">
        <v>41</v>
      </c>
    </row>
    <row r="1041" spans="1:6" x14ac:dyDescent="0.2">
      <c r="A1041" s="46" t="s">
        <v>124</v>
      </c>
      <c r="B1041" s="46" t="s">
        <v>10</v>
      </c>
      <c r="C1041" s="52">
        <v>41</v>
      </c>
      <c r="D1041" s="53">
        <v>998199</v>
      </c>
      <c r="E1041" s="53">
        <v>64178</v>
      </c>
      <c r="F1041" s="54">
        <v>8.8851571727167379E-5</v>
      </c>
    </row>
    <row r="1042" spans="1:6" x14ac:dyDescent="0.2">
      <c r="A1042" s="46" t="s">
        <v>124</v>
      </c>
      <c r="B1042" s="46" t="s">
        <v>4</v>
      </c>
      <c r="C1042" s="52">
        <v>9</v>
      </c>
      <c r="D1042" s="53">
        <v>958346</v>
      </c>
      <c r="E1042" s="53">
        <v>57501</v>
      </c>
      <c r="F1042" s="54">
        <v>7.9607563742775591E-5</v>
      </c>
    </row>
    <row r="1043" spans="1:6" x14ac:dyDescent="0.2">
      <c r="A1043" s="46" t="s">
        <v>124</v>
      </c>
      <c r="B1043" s="46" t="s">
        <v>43</v>
      </c>
      <c r="C1043" s="52">
        <v>77</v>
      </c>
      <c r="D1043" s="53">
        <v>1152329</v>
      </c>
      <c r="E1043" s="53">
        <v>67974</v>
      </c>
      <c r="F1043" s="54">
        <v>9.4106964015433259E-5</v>
      </c>
    </row>
    <row r="1044" spans="1:6" x14ac:dyDescent="0.2">
      <c r="A1044" s="46" t="s">
        <v>124</v>
      </c>
      <c r="B1044" s="46" t="s">
        <v>8</v>
      </c>
      <c r="C1044" s="52">
        <v>55</v>
      </c>
      <c r="D1044" s="53">
        <v>629258</v>
      </c>
      <c r="E1044" s="53">
        <v>37755</v>
      </c>
      <c r="F1044" s="54">
        <v>5.2270109547807734E-5</v>
      </c>
    </row>
    <row r="1045" spans="1:6" x14ac:dyDescent="0.2">
      <c r="A1045" s="46" t="s">
        <v>124</v>
      </c>
      <c r="B1045" s="46" t="s">
        <v>44</v>
      </c>
      <c r="C1045" s="52">
        <v>15</v>
      </c>
      <c r="D1045" s="53">
        <v>760235</v>
      </c>
      <c r="E1045" s="53">
        <v>45515</v>
      </c>
      <c r="F1045" s="54">
        <v>6.3013482613388124E-5</v>
      </c>
    </row>
    <row r="1046" spans="1:6" x14ac:dyDescent="0.2">
      <c r="A1046" s="46" t="s">
        <v>124</v>
      </c>
      <c r="B1046" s="46" t="s">
        <v>25</v>
      </c>
      <c r="C1046" s="52">
        <v>12</v>
      </c>
      <c r="D1046" s="53">
        <v>2315270</v>
      </c>
      <c r="E1046" s="53">
        <v>138916</v>
      </c>
      <c r="F1046" s="54">
        <v>1.9232299133739263E-4</v>
      </c>
    </row>
    <row r="1047" spans="1:6" x14ac:dyDescent="0.2">
      <c r="A1047" s="46" t="s">
        <v>124</v>
      </c>
      <c r="B1047" s="46" t="s">
        <v>45</v>
      </c>
      <c r="C1047" s="52">
        <v>241</v>
      </c>
      <c r="D1047" s="53">
        <v>8346243</v>
      </c>
      <c r="E1047" s="53">
        <v>503797</v>
      </c>
      <c r="F1047" s="54">
        <v>6.9748442272167641E-4</v>
      </c>
    </row>
    <row r="1048" spans="1:6" x14ac:dyDescent="0.2">
      <c r="A1048" s="46" t="s">
        <v>125</v>
      </c>
      <c r="B1048" s="46" t="s">
        <v>5</v>
      </c>
      <c r="C1048" s="52" t="s">
        <v>41</v>
      </c>
      <c r="D1048" s="53" t="s">
        <v>41</v>
      </c>
      <c r="E1048" s="53" t="s">
        <v>41</v>
      </c>
      <c r="F1048" s="54" t="s">
        <v>41</v>
      </c>
    </row>
    <row r="1049" spans="1:6" x14ac:dyDescent="0.2">
      <c r="A1049" s="46" t="s">
        <v>125</v>
      </c>
      <c r="B1049" s="46" t="s">
        <v>1</v>
      </c>
      <c r="C1049" s="52">
        <v>5</v>
      </c>
      <c r="D1049" s="53">
        <v>993523</v>
      </c>
      <c r="E1049" s="53">
        <v>59611</v>
      </c>
      <c r="F1049" s="54">
        <v>8.2528764408803244E-5</v>
      </c>
    </row>
    <row r="1050" spans="1:6" x14ac:dyDescent="0.2">
      <c r="A1050" s="46" t="s">
        <v>125</v>
      </c>
      <c r="B1050" s="46" t="s">
        <v>42</v>
      </c>
      <c r="C1050" s="52">
        <v>28</v>
      </c>
      <c r="D1050" s="53">
        <v>860843</v>
      </c>
      <c r="E1050" s="53">
        <v>51651</v>
      </c>
      <c r="F1050" s="54">
        <v>7.1508500284831608E-5</v>
      </c>
    </row>
    <row r="1051" spans="1:6" x14ac:dyDescent="0.2">
      <c r="A1051" s="46" t="s">
        <v>125</v>
      </c>
      <c r="B1051" s="46" t="s">
        <v>3</v>
      </c>
      <c r="C1051" s="52">
        <v>14</v>
      </c>
      <c r="D1051" s="53">
        <v>2177803</v>
      </c>
      <c r="E1051" s="53">
        <v>130668</v>
      </c>
      <c r="F1051" s="54">
        <v>1.8090400408933758E-4</v>
      </c>
    </row>
    <row r="1052" spans="1:6" x14ac:dyDescent="0.2">
      <c r="A1052" s="46" t="s">
        <v>125</v>
      </c>
      <c r="B1052" s="46" t="s">
        <v>2</v>
      </c>
      <c r="C1052" s="52" t="s">
        <v>41</v>
      </c>
      <c r="D1052" s="53" t="s">
        <v>41</v>
      </c>
      <c r="E1052" s="53" t="s">
        <v>41</v>
      </c>
      <c r="F1052" s="54" t="s">
        <v>41</v>
      </c>
    </row>
    <row r="1053" spans="1:6" x14ac:dyDescent="0.2">
      <c r="A1053" s="46" t="s">
        <v>125</v>
      </c>
      <c r="B1053" s="46" t="s">
        <v>6</v>
      </c>
      <c r="C1053" s="52">
        <v>7</v>
      </c>
      <c r="D1053" s="53">
        <v>787605</v>
      </c>
      <c r="E1053" s="53">
        <v>47256</v>
      </c>
      <c r="F1053" s="54">
        <v>6.5423819276683943E-5</v>
      </c>
    </row>
    <row r="1054" spans="1:6" x14ac:dyDescent="0.2">
      <c r="A1054" s="46" t="s">
        <v>125</v>
      </c>
      <c r="B1054" s="46" t="s">
        <v>10</v>
      </c>
      <c r="C1054" s="52">
        <v>96</v>
      </c>
      <c r="D1054" s="53">
        <v>4337927</v>
      </c>
      <c r="E1054" s="53">
        <v>261149</v>
      </c>
      <c r="F1054" s="54">
        <v>3.6154911503907935E-4</v>
      </c>
    </row>
    <row r="1055" spans="1:6" x14ac:dyDescent="0.2">
      <c r="A1055" s="46" t="s">
        <v>125</v>
      </c>
      <c r="B1055" s="46" t="s">
        <v>4</v>
      </c>
      <c r="C1055" s="52">
        <v>12</v>
      </c>
      <c r="D1055" s="53">
        <v>2253311</v>
      </c>
      <c r="E1055" s="53">
        <v>135199</v>
      </c>
      <c r="F1055" s="54">
        <v>1.8717697101719129E-4</v>
      </c>
    </row>
    <row r="1056" spans="1:6" x14ac:dyDescent="0.2">
      <c r="A1056" s="46" t="s">
        <v>125</v>
      </c>
      <c r="B1056" s="46" t="s">
        <v>43</v>
      </c>
      <c r="C1056" s="52">
        <v>145</v>
      </c>
      <c r="D1056" s="53">
        <v>3431919</v>
      </c>
      <c r="E1056" s="53">
        <v>190860</v>
      </c>
      <c r="F1056" s="54">
        <v>2.6423713702276738E-4</v>
      </c>
    </row>
    <row r="1057" spans="1:6" x14ac:dyDescent="0.2">
      <c r="A1057" s="46" t="s">
        <v>125</v>
      </c>
      <c r="B1057" s="46" t="s">
        <v>8</v>
      </c>
      <c r="C1057" s="52">
        <v>64</v>
      </c>
      <c r="D1057" s="53">
        <v>664557</v>
      </c>
      <c r="E1057" s="53">
        <v>39873</v>
      </c>
      <c r="F1057" s="54">
        <v>5.5202385856171041E-5</v>
      </c>
    </row>
    <row r="1058" spans="1:6" x14ac:dyDescent="0.2">
      <c r="A1058" s="46" t="s">
        <v>125</v>
      </c>
      <c r="B1058" s="46" t="s">
        <v>44</v>
      </c>
      <c r="C1058" s="52">
        <v>32</v>
      </c>
      <c r="D1058" s="53">
        <v>2790317</v>
      </c>
      <c r="E1058" s="53">
        <v>167419</v>
      </c>
      <c r="F1058" s="54">
        <v>2.3178412052402125E-4</v>
      </c>
    </row>
    <row r="1059" spans="1:6" x14ac:dyDescent="0.2">
      <c r="A1059" s="46" t="s">
        <v>125</v>
      </c>
      <c r="B1059" s="46" t="s">
        <v>25</v>
      </c>
      <c r="C1059" s="52">
        <v>20</v>
      </c>
      <c r="D1059" s="53">
        <v>2249584</v>
      </c>
      <c r="E1059" s="53">
        <v>134975</v>
      </c>
      <c r="F1059" s="54">
        <v>1.8686685303179309E-4</v>
      </c>
    </row>
    <row r="1060" spans="1:6" x14ac:dyDescent="0.2">
      <c r="A1060" s="46" t="s">
        <v>125</v>
      </c>
      <c r="B1060" s="46" t="s">
        <v>45</v>
      </c>
      <c r="C1060" s="52">
        <v>425</v>
      </c>
      <c r="D1060" s="53">
        <v>20548823</v>
      </c>
      <c r="E1060" s="53">
        <v>1218747</v>
      </c>
      <c r="F1060" s="54">
        <v>1.6873007337057881E-3</v>
      </c>
    </row>
    <row r="1061" spans="1:6" x14ac:dyDescent="0.2">
      <c r="A1061" s="46" t="s">
        <v>126</v>
      </c>
      <c r="B1061" s="46" t="s">
        <v>5</v>
      </c>
      <c r="C1061" s="52">
        <v>117</v>
      </c>
      <c r="D1061" s="53">
        <v>39435335</v>
      </c>
      <c r="E1061" s="53">
        <v>2366120</v>
      </c>
      <c r="F1061" s="54">
        <v>3.2757873554034918E-3</v>
      </c>
    </row>
    <row r="1062" spans="1:6" x14ac:dyDescent="0.2">
      <c r="A1062" s="46" t="s">
        <v>126</v>
      </c>
      <c r="B1062" s="46" t="s">
        <v>1</v>
      </c>
      <c r="C1062" s="52">
        <v>61</v>
      </c>
      <c r="D1062" s="53">
        <v>61402422</v>
      </c>
      <c r="E1062" s="53">
        <v>3684145</v>
      </c>
      <c r="F1062" s="54">
        <v>5.1005340415841115E-3</v>
      </c>
    </row>
    <row r="1063" spans="1:6" x14ac:dyDescent="0.2">
      <c r="A1063" s="46" t="s">
        <v>126</v>
      </c>
      <c r="B1063" s="46" t="s">
        <v>42</v>
      </c>
      <c r="C1063" s="52">
        <v>486</v>
      </c>
      <c r="D1063" s="53">
        <v>92209682</v>
      </c>
      <c r="E1063" s="53">
        <v>5522879</v>
      </c>
      <c r="F1063" s="54">
        <v>7.6461790583839707E-3</v>
      </c>
    </row>
    <row r="1064" spans="1:6" x14ac:dyDescent="0.2">
      <c r="A1064" s="46" t="s">
        <v>126</v>
      </c>
      <c r="B1064" s="46" t="s">
        <v>3</v>
      </c>
      <c r="C1064" s="52">
        <v>179</v>
      </c>
      <c r="D1064" s="53">
        <v>61644479</v>
      </c>
      <c r="E1064" s="53">
        <v>3698669</v>
      </c>
      <c r="F1064" s="54">
        <v>5.1206418702444837E-3</v>
      </c>
    </row>
    <row r="1065" spans="1:6" x14ac:dyDescent="0.2">
      <c r="A1065" s="46" t="s">
        <v>126</v>
      </c>
      <c r="B1065" s="46" t="s">
        <v>2</v>
      </c>
      <c r="C1065" s="52">
        <v>31</v>
      </c>
      <c r="D1065" s="53">
        <v>80873898</v>
      </c>
      <c r="E1065" s="53">
        <v>4852434</v>
      </c>
      <c r="F1065" s="54">
        <v>6.7179779301683711E-3</v>
      </c>
    </row>
    <row r="1066" spans="1:6" x14ac:dyDescent="0.2">
      <c r="A1066" s="46" t="s">
        <v>126</v>
      </c>
      <c r="B1066" s="46" t="s">
        <v>6</v>
      </c>
      <c r="C1066" s="52">
        <v>93</v>
      </c>
      <c r="D1066" s="53">
        <v>35479660</v>
      </c>
      <c r="E1066" s="53">
        <v>2128780</v>
      </c>
      <c r="F1066" s="54">
        <v>2.9472007364105984E-3</v>
      </c>
    </row>
    <row r="1067" spans="1:6" x14ac:dyDescent="0.2">
      <c r="A1067" s="46" t="s">
        <v>126</v>
      </c>
      <c r="B1067" s="46" t="s">
        <v>10</v>
      </c>
      <c r="C1067" s="52">
        <v>619</v>
      </c>
      <c r="D1067" s="53">
        <v>106782739</v>
      </c>
      <c r="E1067" s="53">
        <v>6406919</v>
      </c>
      <c r="F1067" s="54">
        <v>8.8700929146849627E-3</v>
      </c>
    </row>
    <row r="1068" spans="1:6" x14ac:dyDescent="0.2">
      <c r="A1068" s="46" t="s">
        <v>126</v>
      </c>
      <c r="B1068" s="46" t="s">
        <v>4</v>
      </c>
      <c r="C1068" s="52">
        <v>104</v>
      </c>
      <c r="D1068" s="53">
        <v>39392559</v>
      </c>
      <c r="E1068" s="53">
        <v>2363554</v>
      </c>
      <c r="F1068" s="54">
        <v>3.2722348431243318E-3</v>
      </c>
    </row>
    <row r="1069" spans="1:6" x14ac:dyDescent="0.2">
      <c r="A1069" s="46" t="s">
        <v>126</v>
      </c>
      <c r="B1069" s="46" t="s">
        <v>43</v>
      </c>
      <c r="C1069" s="52">
        <v>1600</v>
      </c>
      <c r="D1069" s="53">
        <v>93976874</v>
      </c>
      <c r="E1069" s="53">
        <v>5516534</v>
      </c>
      <c r="F1069" s="54">
        <v>7.6373946895565087E-3</v>
      </c>
    </row>
    <row r="1070" spans="1:6" x14ac:dyDescent="0.2">
      <c r="A1070" s="46" t="s">
        <v>126</v>
      </c>
      <c r="B1070" s="46" t="s">
        <v>8</v>
      </c>
      <c r="C1070" s="52">
        <v>815</v>
      </c>
      <c r="D1070" s="53">
        <v>90620979</v>
      </c>
      <c r="E1070" s="53">
        <v>5457329</v>
      </c>
      <c r="F1070" s="54">
        <v>7.5554280139962394E-3</v>
      </c>
    </row>
    <row r="1071" spans="1:6" x14ac:dyDescent="0.2">
      <c r="A1071" s="46" t="s">
        <v>126</v>
      </c>
      <c r="B1071" s="46" t="s">
        <v>44</v>
      </c>
      <c r="C1071" s="52">
        <v>122</v>
      </c>
      <c r="D1071" s="53">
        <v>75806152</v>
      </c>
      <c r="E1071" s="53">
        <v>4548369</v>
      </c>
      <c r="F1071" s="54">
        <v>6.2970135318196983E-3</v>
      </c>
    </row>
    <row r="1072" spans="1:6" x14ac:dyDescent="0.2">
      <c r="A1072" s="46" t="s">
        <v>126</v>
      </c>
      <c r="B1072" s="46" t="s">
        <v>25</v>
      </c>
      <c r="C1072" s="52">
        <v>211</v>
      </c>
      <c r="D1072" s="53">
        <v>69451360</v>
      </c>
      <c r="E1072" s="53">
        <v>4167082</v>
      </c>
      <c r="F1072" s="54">
        <v>5.7691387269155807E-3</v>
      </c>
    </row>
    <row r="1073" spans="1:6" x14ac:dyDescent="0.2">
      <c r="A1073" s="46" t="s">
        <v>126</v>
      </c>
      <c r="B1073" s="46" t="s">
        <v>45</v>
      </c>
      <c r="C1073" s="52">
        <v>4438</v>
      </c>
      <c r="D1073" s="53">
        <v>847076139</v>
      </c>
      <c r="E1073" s="53">
        <v>50712813</v>
      </c>
      <c r="F1073" s="54">
        <v>7.0209622327837062E-2</v>
      </c>
    </row>
    <row r="1074" spans="1:6" x14ac:dyDescent="0.2">
      <c r="A1074" s="46" t="s">
        <v>127</v>
      </c>
      <c r="B1074" s="46" t="s">
        <v>5</v>
      </c>
      <c r="C1074" s="52" t="s">
        <v>41</v>
      </c>
      <c r="D1074" s="53" t="s">
        <v>41</v>
      </c>
      <c r="E1074" s="53" t="s">
        <v>41</v>
      </c>
      <c r="F1074" s="54" t="s">
        <v>41</v>
      </c>
    </row>
    <row r="1075" spans="1:6" x14ac:dyDescent="0.2">
      <c r="A1075" s="46" t="s">
        <v>127</v>
      </c>
      <c r="B1075" s="46" t="s">
        <v>1</v>
      </c>
      <c r="C1075" s="52">
        <v>10</v>
      </c>
      <c r="D1075" s="53">
        <v>1183461</v>
      </c>
      <c r="E1075" s="53">
        <v>71008</v>
      </c>
      <c r="F1075" s="54">
        <v>9.8307401371228482E-5</v>
      </c>
    </row>
    <row r="1076" spans="1:6" x14ac:dyDescent="0.2">
      <c r="A1076" s="46" t="s">
        <v>127</v>
      </c>
      <c r="B1076" s="46" t="s">
        <v>42</v>
      </c>
      <c r="C1076" s="52">
        <v>39</v>
      </c>
      <c r="D1076" s="53">
        <v>2624910</v>
      </c>
      <c r="E1076" s="53">
        <v>157495</v>
      </c>
      <c r="F1076" s="54">
        <v>2.1804478620664756E-4</v>
      </c>
    </row>
    <row r="1077" spans="1:6" x14ac:dyDescent="0.2">
      <c r="A1077" s="46" t="s">
        <v>127</v>
      </c>
      <c r="B1077" s="46" t="s">
        <v>3</v>
      </c>
      <c r="C1077" s="52">
        <v>12</v>
      </c>
      <c r="D1077" s="53">
        <v>2342320</v>
      </c>
      <c r="E1077" s="53">
        <v>140539</v>
      </c>
      <c r="F1077" s="54">
        <v>1.945699622762376E-4</v>
      </c>
    </row>
    <row r="1078" spans="1:6" x14ac:dyDescent="0.2">
      <c r="A1078" s="46" t="s">
        <v>127</v>
      </c>
      <c r="B1078" s="46" t="s">
        <v>2</v>
      </c>
      <c r="C1078" s="52" t="s">
        <v>41</v>
      </c>
      <c r="D1078" s="53" t="s">
        <v>41</v>
      </c>
      <c r="E1078" s="53" t="s">
        <v>41</v>
      </c>
      <c r="F1078" s="54" t="s">
        <v>41</v>
      </c>
    </row>
    <row r="1079" spans="1:6" x14ac:dyDescent="0.2">
      <c r="A1079" s="46" t="s">
        <v>127</v>
      </c>
      <c r="B1079" s="46" t="s">
        <v>6</v>
      </c>
      <c r="C1079" s="52">
        <v>12</v>
      </c>
      <c r="D1079" s="53">
        <v>941916</v>
      </c>
      <c r="E1079" s="53">
        <v>56515</v>
      </c>
      <c r="F1079" s="54">
        <v>7.8242490824906733E-5</v>
      </c>
    </row>
    <row r="1080" spans="1:6" x14ac:dyDescent="0.2">
      <c r="A1080" s="46" t="s">
        <v>127</v>
      </c>
      <c r="B1080" s="46" t="s">
        <v>10</v>
      </c>
      <c r="C1080" s="52">
        <v>94</v>
      </c>
      <c r="D1080" s="53">
        <v>4274640</v>
      </c>
      <c r="E1080" s="53">
        <v>256478</v>
      </c>
      <c r="F1080" s="54">
        <v>3.5508232437035176E-4</v>
      </c>
    </row>
    <row r="1081" spans="1:6" x14ac:dyDescent="0.2">
      <c r="A1081" s="46" t="s">
        <v>127</v>
      </c>
      <c r="B1081" s="46" t="s">
        <v>4</v>
      </c>
      <c r="C1081" s="52">
        <v>13</v>
      </c>
      <c r="D1081" s="53">
        <v>1729313</v>
      </c>
      <c r="E1081" s="53">
        <v>103759</v>
      </c>
      <c r="F1081" s="54">
        <v>1.436496966380872E-4</v>
      </c>
    </row>
    <row r="1082" spans="1:6" x14ac:dyDescent="0.2">
      <c r="A1082" s="46" t="s">
        <v>127</v>
      </c>
      <c r="B1082" s="46" t="s">
        <v>43</v>
      </c>
      <c r="C1082" s="52">
        <v>177</v>
      </c>
      <c r="D1082" s="53">
        <v>3726954</v>
      </c>
      <c r="E1082" s="53">
        <v>222131</v>
      </c>
      <c r="F1082" s="54">
        <v>3.0753043845753089E-4</v>
      </c>
    </row>
    <row r="1083" spans="1:6" x14ac:dyDescent="0.2">
      <c r="A1083" s="46" t="s">
        <v>127</v>
      </c>
      <c r="B1083" s="46" t="s">
        <v>8</v>
      </c>
      <c r="C1083" s="52">
        <v>80</v>
      </c>
      <c r="D1083" s="53">
        <v>1520238</v>
      </c>
      <c r="E1083" s="53">
        <v>91214</v>
      </c>
      <c r="F1083" s="54">
        <v>1.2628170500049622E-4</v>
      </c>
    </row>
    <row r="1084" spans="1:6" x14ac:dyDescent="0.2">
      <c r="A1084" s="46" t="s">
        <v>127</v>
      </c>
      <c r="B1084" s="46" t="s">
        <v>44</v>
      </c>
      <c r="C1084" s="52">
        <v>37</v>
      </c>
      <c r="D1084" s="53">
        <v>3932827</v>
      </c>
      <c r="E1084" s="53">
        <v>236269</v>
      </c>
      <c r="F1084" s="54">
        <v>3.271038673752082E-4</v>
      </c>
    </row>
    <row r="1085" spans="1:6" x14ac:dyDescent="0.2">
      <c r="A1085" s="46" t="s">
        <v>127</v>
      </c>
      <c r="B1085" s="46" t="s">
        <v>25</v>
      </c>
      <c r="C1085" s="52">
        <v>29</v>
      </c>
      <c r="D1085" s="53">
        <v>3789420</v>
      </c>
      <c r="E1085" s="53">
        <v>227365</v>
      </c>
      <c r="F1085" s="54">
        <v>3.1477667745562985E-4</v>
      </c>
    </row>
    <row r="1086" spans="1:6" x14ac:dyDescent="0.2">
      <c r="A1086" s="46" t="s">
        <v>127</v>
      </c>
      <c r="B1086" s="46" t="s">
        <v>45</v>
      </c>
      <c r="C1086" s="52">
        <v>511</v>
      </c>
      <c r="D1086" s="53">
        <v>26541379</v>
      </c>
      <c r="E1086" s="53">
        <v>1591296</v>
      </c>
      <c r="F1086" s="54">
        <v>2.2030781682687924E-3</v>
      </c>
    </row>
    <row r="1087" spans="1:6" x14ac:dyDescent="0.2">
      <c r="A1087" s="46" t="s">
        <v>128</v>
      </c>
      <c r="B1087" s="46" t="s">
        <v>5</v>
      </c>
      <c r="C1087" s="52">
        <v>26</v>
      </c>
      <c r="D1087" s="53">
        <v>1311591</v>
      </c>
      <c r="E1087" s="53">
        <v>78696</v>
      </c>
      <c r="F1087" s="54">
        <v>1.0895109365578803E-4</v>
      </c>
    </row>
    <row r="1088" spans="1:6" x14ac:dyDescent="0.2">
      <c r="A1088" s="46" t="s">
        <v>128</v>
      </c>
      <c r="B1088" s="46" t="s">
        <v>1</v>
      </c>
      <c r="C1088" s="52">
        <v>19</v>
      </c>
      <c r="D1088" s="53">
        <v>6359793</v>
      </c>
      <c r="E1088" s="53">
        <v>381588</v>
      </c>
      <c r="F1088" s="54">
        <v>5.2829152594699664E-4</v>
      </c>
    </row>
    <row r="1089" spans="1:6" x14ac:dyDescent="0.2">
      <c r="A1089" s="46" t="s">
        <v>128</v>
      </c>
      <c r="B1089" s="46" t="s">
        <v>42</v>
      </c>
      <c r="C1089" s="52">
        <v>151</v>
      </c>
      <c r="D1089" s="53">
        <v>28522730</v>
      </c>
      <c r="E1089" s="53">
        <v>1711364</v>
      </c>
      <c r="F1089" s="54">
        <v>2.3693069462633939E-3</v>
      </c>
    </row>
    <row r="1090" spans="1:6" x14ac:dyDescent="0.2">
      <c r="A1090" s="46" t="s">
        <v>128</v>
      </c>
      <c r="B1090" s="46" t="s">
        <v>3</v>
      </c>
      <c r="C1090" s="52">
        <v>41</v>
      </c>
      <c r="D1090" s="53">
        <v>7262928</v>
      </c>
      <c r="E1090" s="53">
        <v>435776</v>
      </c>
      <c r="F1090" s="54">
        <v>6.0331238930752117E-4</v>
      </c>
    </row>
    <row r="1091" spans="1:6" x14ac:dyDescent="0.2">
      <c r="A1091" s="46" t="s">
        <v>128</v>
      </c>
      <c r="B1091" s="46" t="s">
        <v>2</v>
      </c>
      <c r="C1091" s="52">
        <v>5</v>
      </c>
      <c r="D1091" s="53">
        <v>10304492</v>
      </c>
      <c r="E1091" s="53">
        <v>618270</v>
      </c>
      <c r="F1091" s="54">
        <v>8.5596717335778268E-4</v>
      </c>
    </row>
    <row r="1092" spans="1:6" x14ac:dyDescent="0.2">
      <c r="A1092" s="46" t="s">
        <v>128</v>
      </c>
      <c r="B1092" s="46" t="s">
        <v>6</v>
      </c>
      <c r="C1092" s="52">
        <v>37</v>
      </c>
      <c r="D1092" s="53">
        <v>6265298</v>
      </c>
      <c r="E1092" s="53">
        <v>375918</v>
      </c>
      <c r="F1092" s="54">
        <v>5.2044166444160478E-4</v>
      </c>
    </row>
    <row r="1093" spans="1:6" x14ac:dyDescent="0.2">
      <c r="A1093" s="46" t="s">
        <v>128</v>
      </c>
      <c r="B1093" s="46" t="s">
        <v>10</v>
      </c>
      <c r="C1093" s="52">
        <v>327</v>
      </c>
      <c r="D1093" s="53">
        <v>22872274</v>
      </c>
      <c r="E1093" s="53">
        <v>1384114</v>
      </c>
      <c r="F1093" s="54">
        <v>1.9162439519707151E-3</v>
      </c>
    </row>
    <row r="1094" spans="1:6" x14ac:dyDescent="0.2">
      <c r="A1094" s="46" t="s">
        <v>128</v>
      </c>
      <c r="B1094" s="46" t="s">
        <v>4</v>
      </c>
      <c r="C1094" s="52">
        <v>35</v>
      </c>
      <c r="D1094" s="53">
        <v>4377332</v>
      </c>
      <c r="E1094" s="53">
        <v>262640</v>
      </c>
      <c r="F1094" s="54">
        <v>3.6361333787938613E-4</v>
      </c>
    </row>
    <row r="1095" spans="1:6" x14ac:dyDescent="0.2">
      <c r="A1095" s="46" t="s">
        <v>128</v>
      </c>
      <c r="B1095" s="46" t="s">
        <v>43</v>
      </c>
      <c r="C1095" s="52">
        <v>527</v>
      </c>
      <c r="D1095" s="53">
        <v>22092262</v>
      </c>
      <c r="E1095" s="53">
        <v>1287421</v>
      </c>
      <c r="F1095" s="54">
        <v>1.7823768164255908E-3</v>
      </c>
    </row>
    <row r="1096" spans="1:6" x14ac:dyDescent="0.2">
      <c r="A1096" s="46" t="s">
        <v>128</v>
      </c>
      <c r="B1096" s="46" t="s">
        <v>8</v>
      </c>
      <c r="C1096" s="52">
        <v>235</v>
      </c>
      <c r="D1096" s="53">
        <v>7513032</v>
      </c>
      <c r="E1096" s="53">
        <v>450782</v>
      </c>
      <c r="F1096" s="54">
        <v>6.2408752541861644E-4</v>
      </c>
    </row>
    <row r="1097" spans="1:6" x14ac:dyDescent="0.2">
      <c r="A1097" s="46" t="s">
        <v>128</v>
      </c>
      <c r="B1097" s="46" t="s">
        <v>44</v>
      </c>
      <c r="C1097" s="52">
        <v>79</v>
      </c>
      <c r="D1097" s="53">
        <v>13467431</v>
      </c>
      <c r="E1097" s="53">
        <v>808046</v>
      </c>
      <c r="F1097" s="54">
        <v>1.1187035608440695E-3</v>
      </c>
    </row>
    <row r="1098" spans="1:6" x14ac:dyDescent="0.2">
      <c r="A1098" s="46" t="s">
        <v>128</v>
      </c>
      <c r="B1098" s="46" t="s">
        <v>25</v>
      </c>
      <c r="C1098" s="52">
        <v>80</v>
      </c>
      <c r="D1098" s="53">
        <v>19054957</v>
      </c>
      <c r="E1098" s="53">
        <v>1143297</v>
      </c>
      <c r="F1098" s="54">
        <v>1.5828435819276901E-3</v>
      </c>
    </row>
    <row r="1099" spans="1:6" x14ac:dyDescent="0.2">
      <c r="A1099" s="46" t="s">
        <v>128</v>
      </c>
      <c r="B1099" s="46" t="s">
        <v>45</v>
      </c>
      <c r="C1099" s="52">
        <v>1562</v>
      </c>
      <c r="D1099" s="53">
        <v>149404118</v>
      </c>
      <c r="E1099" s="53">
        <v>8937910</v>
      </c>
      <c r="F1099" s="54">
        <v>1.2374136798528571E-2</v>
      </c>
    </row>
    <row r="1100" spans="1:6" x14ac:dyDescent="0.2">
      <c r="A1100" s="46" t="s">
        <v>129</v>
      </c>
      <c r="B1100" s="46" t="s">
        <v>5</v>
      </c>
      <c r="C1100" s="52">
        <v>60</v>
      </c>
      <c r="D1100" s="53">
        <v>11721128</v>
      </c>
      <c r="E1100" s="53">
        <v>703268</v>
      </c>
      <c r="F1100" s="54">
        <v>9.7364310426347898E-4</v>
      </c>
    </row>
    <row r="1101" spans="1:6" x14ac:dyDescent="0.2">
      <c r="A1101" s="46" t="s">
        <v>129</v>
      </c>
      <c r="B1101" s="46" t="s">
        <v>1</v>
      </c>
      <c r="C1101" s="52">
        <v>30</v>
      </c>
      <c r="D1101" s="53">
        <v>38248048</v>
      </c>
      <c r="E1101" s="53">
        <v>2294883</v>
      </c>
      <c r="F1101" s="54">
        <v>3.1771629137704051E-3</v>
      </c>
    </row>
    <row r="1102" spans="1:6" x14ac:dyDescent="0.2">
      <c r="A1102" s="46" t="s">
        <v>129</v>
      </c>
      <c r="B1102" s="46" t="s">
        <v>42</v>
      </c>
      <c r="C1102" s="52">
        <v>242</v>
      </c>
      <c r="D1102" s="53">
        <v>55936140</v>
      </c>
      <c r="E1102" s="53">
        <v>3356153</v>
      </c>
      <c r="F1102" s="54">
        <v>4.646443781464801E-3</v>
      </c>
    </row>
    <row r="1103" spans="1:6" x14ac:dyDescent="0.2">
      <c r="A1103" s="46" t="s">
        <v>129</v>
      </c>
      <c r="B1103" s="46" t="s">
        <v>3</v>
      </c>
      <c r="C1103" s="52">
        <v>59</v>
      </c>
      <c r="D1103" s="53">
        <v>31972596</v>
      </c>
      <c r="E1103" s="53">
        <v>1918356</v>
      </c>
      <c r="F1103" s="54">
        <v>2.655878116055999E-3</v>
      </c>
    </row>
    <row r="1104" spans="1:6" x14ac:dyDescent="0.2">
      <c r="A1104" s="46" t="s">
        <v>129</v>
      </c>
      <c r="B1104" s="46" t="s">
        <v>2</v>
      </c>
      <c r="C1104" s="52">
        <v>16</v>
      </c>
      <c r="D1104" s="53">
        <v>37950942</v>
      </c>
      <c r="E1104" s="53">
        <v>2277057</v>
      </c>
      <c r="F1104" s="54">
        <v>3.1524836137359932E-3</v>
      </c>
    </row>
    <row r="1105" spans="1:6" x14ac:dyDescent="0.2">
      <c r="A1105" s="46" t="s">
        <v>129</v>
      </c>
      <c r="B1105" s="46" t="s">
        <v>6</v>
      </c>
      <c r="C1105" s="52">
        <v>32</v>
      </c>
      <c r="D1105" s="53">
        <v>9170297</v>
      </c>
      <c r="E1105" s="53">
        <v>550218</v>
      </c>
      <c r="F1105" s="54">
        <v>7.6175222182957682E-4</v>
      </c>
    </row>
    <row r="1106" spans="1:6" x14ac:dyDescent="0.2">
      <c r="A1106" s="46" t="s">
        <v>129</v>
      </c>
      <c r="B1106" s="46" t="s">
        <v>10</v>
      </c>
      <c r="C1106" s="52">
        <v>401</v>
      </c>
      <c r="D1106" s="53">
        <v>47684421</v>
      </c>
      <c r="E1106" s="53">
        <v>2864088</v>
      </c>
      <c r="F1106" s="54">
        <v>3.9652017882283548E-3</v>
      </c>
    </row>
    <row r="1107" spans="1:6" x14ac:dyDescent="0.2">
      <c r="A1107" s="46" t="s">
        <v>129</v>
      </c>
      <c r="B1107" s="46" t="s">
        <v>4</v>
      </c>
      <c r="C1107" s="52">
        <v>46</v>
      </c>
      <c r="D1107" s="53">
        <v>11327550</v>
      </c>
      <c r="E1107" s="53">
        <v>679653</v>
      </c>
      <c r="F1107" s="54">
        <v>9.4094919254393236E-4</v>
      </c>
    </row>
    <row r="1108" spans="1:6" x14ac:dyDescent="0.2">
      <c r="A1108" s="46" t="s">
        <v>129</v>
      </c>
      <c r="B1108" s="46" t="s">
        <v>43</v>
      </c>
      <c r="C1108" s="52">
        <v>871</v>
      </c>
      <c r="D1108" s="53">
        <v>42464515</v>
      </c>
      <c r="E1108" s="53">
        <v>2503049</v>
      </c>
      <c r="F1108" s="54">
        <v>3.4653594340757674E-3</v>
      </c>
    </row>
    <row r="1109" spans="1:6" x14ac:dyDescent="0.2">
      <c r="A1109" s="46" t="s">
        <v>129</v>
      </c>
      <c r="B1109" s="46" t="s">
        <v>8</v>
      </c>
      <c r="C1109" s="52">
        <v>524</v>
      </c>
      <c r="D1109" s="53">
        <v>27231140</v>
      </c>
      <c r="E1109" s="53">
        <v>1633252</v>
      </c>
      <c r="F1109" s="54">
        <v>2.2611643744981083E-3</v>
      </c>
    </row>
    <row r="1110" spans="1:6" x14ac:dyDescent="0.2">
      <c r="A1110" s="46" t="s">
        <v>129</v>
      </c>
      <c r="B1110" s="46" t="s">
        <v>44</v>
      </c>
      <c r="C1110" s="52">
        <v>87</v>
      </c>
      <c r="D1110" s="53">
        <v>14310820</v>
      </c>
      <c r="E1110" s="53">
        <v>858649</v>
      </c>
      <c r="F1110" s="54">
        <v>1.188761151982931E-3</v>
      </c>
    </row>
    <row r="1111" spans="1:6" x14ac:dyDescent="0.2">
      <c r="A1111" s="46" t="s">
        <v>129</v>
      </c>
      <c r="B1111" s="46" t="s">
        <v>25</v>
      </c>
      <c r="C1111" s="52">
        <v>98</v>
      </c>
      <c r="D1111" s="53">
        <v>28348212</v>
      </c>
      <c r="E1111" s="53">
        <v>1700893</v>
      </c>
      <c r="F1111" s="54">
        <v>2.35481031490132E-3</v>
      </c>
    </row>
    <row r="1112" spans="1:6" x14ac:dyDescent="0.2">
      <c r="A1112" s="46" t="s">
        <v>129</v>
      </c>
      <c r="B1112" s="46" t="s">
        <v>45</v>
      </c>
      <c r="C1112" s="52">
        <v>2466</v>
      </c>
      <c r="D1112" s="53">
        <v>356365809</v>
      </c>
      <c r="E1112" s="53">
        <v>21339517</v>
      </c>
      <c r="F1112" s="54">
        <v>2.9543607238440083E-2</v>
      </c>
    </row>
    <row r="1113" spans="1:6" x14ac:dyDescent="0.2">
      <c r="A1113" s="46" t="s">
        <v>130</v>
      </c>
      <c r="B1113" s="46" t="s">
        <v>5</v>
      </c>
      <c r="C1113" s="52" t="s">
        <v>41</v>
      </c>
      <c r="D1113" s="53" t="s">
        <v>41</v>
      </c>
      <c r="E1113" s="53" t="s">
        <v>41</v>
      </c>
      <c r="F1113" s="54" t="s">
        <v>41</v>
      </c>
    </row>
    <row r="1114" spans="1:6" x14ac:dyDescent="0.2">
      <c r="A1114" s="46" t="s">
        <v>130</v>
      </c>
      <c r="B1114" s="46" t="s">
        <v>1</v>
      </c>
      <c r="C1114" s="52">
        <v>16</v>
      </c>
      <c r="D1114" s="53">
        <v>1859990</v>
      </c>
      <c r="E1114" s="53">
        <v>111599</v>
      </c>
      <c r="F1114" s="54">
        <v>1.5450382612702411E-4</v>
      </c>
    </row>
    <row r="1115" spans="1:6" x14ac:dyDescent="0.2">
      <c r="A1115" s="46" t="s">
        <v>130</v>
      </c>
      <c r="B1115" s="46" t="s">
        <v>42</v>
      </c>
      <c r="C1115" s="52">
        <v>36</v>
      </c>
      <c r="D1115" s="53">
        <v>1925713</v>
      </c>
      <c r="E1115" s="53">
        <v>115469</v>
      </c>
      <c r="F1115" s="54">
        <v>1.5986166810689475E-4</v>
      </c>
    </row>
    <row r="1116" spans="1:6" x14ac:dyDescent="0.2">
      <c r="A1116" s="46" t="s">
        <v>130</v>
      </c>
      <c r="B1116" s="46" t="s">
        <v>3</v>
      </c>
      <c r="C1116" s="52">
        <v>15</v>
      </c>
      <c r="D1116" s="53">
        <v>2467322</v>
      </c>
      <c r="E1116" s="53">
        <v>148039</v>
      </c>
      <c r="F1116" s="54">
        <v>2.0495337696590938E-4</v>
      </c>
    </row>
    <row r="1117" spans="1:6" x14ac:dyDescent="0.2">
      <c r="A1117" s="46" t="s">
        <v>130</v>
      </c>
      <c r="B1117" s="46" t="s">
        <v>2</v>
      </c>
      <c r="C1117" s="52" t="s">
        <v>41</v>
      </c>
      <c r="D1117" s="53" t="s">
        <v>41</v>
      </c>
      <c r="E1117" s="53" t="s">
        <v>41</v>
      </c>
      <c r="F1117" s="54" t="s">
        <v>41</v>
      </c>
    </row>
    <row r="1118" spans="1:6" x14ac:dyDescent="0.2">
      <c r="A1118" s="46" t="s">
        <v>130</v>
      </c>
      <c r="B1118" s="46" t="s">
        <v>6</v>
      </c>
      <c r="C1118" s="52">
        <v>8</v>
      </c>
      <c r="D1118" s="53">
        <v>878844</v>
      </c>
      <c r="E1118" s="53">
        <v>52731</v>
      </c>
      <c r="F1118" s="54">
        <v>7.3003712000144341E-5</v>
      </c>
    </row>
    <row r="1119" spans="1:6" x14ac:dyDescent="0.2">
      <c r="A1119" s="46" t="s">
        <v>130</v>
      </c>
      <c r="B1119" s="46" t="s">
        <v>10</v>
      </c>
      <c r="C1119" s="52">
        <v>110</v>
      </c>
      <c r="D1119" s="53">
        <v>3268976</v>
      </c>
      <c r="E1119" s="53">
        <v>197039</v>
      </c>
      <c r="F1119" s="54">
        <v>2.7279168627176499E-4</v>
      </c>
    </row>
    <row r="1120" spans="1:6" x14ac:dyDescent="0.2">
      <c r="A1120" s="46" t="s">
        <v>130</v>
      </c>
      <c r="B1120" s="46" t="s">
        <v>4</v>
      </c>
      <c r="C1120" s="52">
        <v>18</v>
      </c>
      <c r="D1120" s="53">
        <v>2009353</v>
      </c>
      <c r="E1120" s="53">
        <v>120561</v>
      </c>
      <c r="F1120" s="54">
        <v>1.6691131445353591E-4</v>
      </c>
    </row>
    <row r="1121" spans="1:6" x14ac:dyDescent="0.2">
      <c r="A1121" s="46" t="s">
        <v>130</v>
      </c>
      <c r="B1121" s="46" t="s">
        <v>43</v>
      </c>
      <c r="C1121" s="52">
        <v>184</v>
      </c>
      <c r="D1121" s="53">
        <v>2366958</v>
      </c>
      <c r="E1121" s="53">
        <v>140277</v>
      </c>
      <c r="F1121" s="54">
        <v>1.9420723498974506E-4</v>
      </c>
    </row>
    <row r="1122" spans="1:6" x14ac:dyDescent="0.2">
      <c r="A1122" s="46" t="s">
        <v>130</v>
      </c>
      <c r="B1122" s="46" t="s">
        <v>8</v>
      </c>
      <c r="C1122" s="52">
        <v>109</v>
      </c>
      <c r="D1122" s="53">
        <v>2048910</v>
      </c>
      <c r="E1122" s="53">
        <v>122935</v>
      </c>
      <c r="F1122" s="54">
        <v>1.7019801131663999E-4</v>
      </c>
    </row>
    <row r="1123" spans="1:6" x14ac:dyDescent="0.2">
      <c r="A1123" s="46" t="s">
        <v>130</v>
      </c>
      <c r="B1123" s="46" t="s">
        <v>44</v>
      </c>
      <c r="C1123" s="52">
        <v>28</v>
      </c>
      <c r="D1123" s="53">
        <v>1845081</v>
      </c>
      <c r="E1123" s="53">
        <v>110705</v>
      </c>
      <c r="F1123" s="54">
        <v>1.5326612309601523E-4</v>
      </c>
    </row>
    <row r="1124" spans="1:6" x14ac:dyDescent="0.2">
      <c r="A1124" s="46" t="s">
        <v>130</v>
      </c>
      <c r="B1124" s="46" t="s">
        <v>25</v>
      </c>
      <c r="C1124" s="52">
        <v>27</v>
      </c>
      <c r="D1124" s="53">
        <v>4767047</v>
      </c>
      <c r="E1124" s="53">
        <v>286023</v>
      </c>
      <c r="F1124" s="54">
        <v>3.9598605597119879E-4</v>
      </c>
    </row>
    <row r="1125" spans="1:6" x14ac:dyDescent="0.2">
      <c r="A1125" s="46" t="s">
        <v>130</v>
      </c>
      <c r="B1125" s="46" t="s">
        <v>45</v>
      </c>
      <c r="C1125" s="52">
        <v>560</v>
      </c>
      <c r="D1125" s="53">
        <v>23758856</v>
      </c>
      <c r="E1125" s="53">
        <v>1424617</v>
      </c>
      <c r="F1125" s="54">
        <v>1.9723185446608184E-3</v>
      </c>
    </row>
    <row r="1126" spans="1:6" x14ac:dyDescent="0.2">
      <c r="A1126" s="46" t="s">
        <v>131</v>
      </c>
      <c r="B1126" s="46" t="s">
        <v>5</v>
      </c>
      <c r="C1126" s="52" t="s">
        <v>41</v>
      </c>
      <c r="D1126" s="53" t="s">
        <v>41</v>
      </c>
      <c r="E1126" s="53" t="s">
        <v>41</v>
      </c>
      <c r="F1126" s="54" t="s">
        <v>41</v>
      </c>
    </row>
    <row r="1127" spans="1:6" x14ac:dyDescent="0.2">
      <c r="A1127" s="46" t="s">
        <v>131</v>
      </c>
      <c r="B1127" s="46" t="s">
        <v>1</v>
      </c>
      <c r="C1127" s="52">
        <v>6</v>
      </c>
      <c r="D1127" s="53">
        <v>513493</v>
      </c>
      <c r="E1127" s="53">
        <v>30810</v>
      </c>
      <c r="F1127" s="54">
        <v>4.2655067545171663E-5</v>
      </c>
    </row>
    <row r="1128" spans="1:6" x14ac:dyDescent="0.2">
      <c r="A1128" s="46" t="s">
        <v>131</v>
      </c>
      <c r="B1128" s="46" t="s">
        <v>42</v>
      </c>
      <c r="C1128" s="52">
        <v>12</v>
      </c>
      <c r="D1128" s="53">
        <v>384065</v>
      </c>
      <c r="E1128" s="53">
        <v>23038</v>
      </c>
      <c r="F1128" s="54">
        <v>3.1895081016087792E-5</v>
      </c>
    </row>
    <row r="1129" spans="1:6" x14ac:dyDescent="0.2">
      <c r="A1129" s="46" t="s">
        <v>131</v>
      </c>
      <c r="B1129" s="46" t="s">
        <v>3</v>
      </c>
      <c r="C1129" s="52">
        <v>5</v>
      </c>
      <c r="D1129" s="53">
        <v>201063</v>
      </c>
      <c r="E1129" s="53">
        <v>12064</v>
      </c>
      <c r="F1129" s="54">
        <v>1.6702068642160044E-5</v>
      </c>
    </row>
    <row r="1130" spans="1:6" x14ac:dyDescent="0.2">
      <c r="A1130" s="46" t="s">
        <v>131</v>
      </c>
      <c r="B1130" s="46" t="s">
        <v>2</v>
      </c>
      <c r="C1130" s="52" t="s">
        <v>41</v>
      </c>
      <c r="D1130" s="53" t="s">
        <v>41</v>
      </c>
      <c r="E1130" s="53" t="s">
        <v>41</v>
      </c>
      <c r="F1130" s="54" t="s">
        <v>41</v>
      </c>
    </row>
    <row r="1131" spans="1:6" x14ac:dyDescent="0.2">
      <c r="A1131" s="46" t="s">
        <v>131</v>
      </c>
      <c r="B1131" s="46" t="s">
        <v>6</v>
      </c>
      <c r="C1131" s="52">
        <v>6</v>
      </c>
      <c r="D1131" s="53">
        <v>565801</v>
      </c>
      <c r="E1131" s="53">
        <v>33948</v>
      </c>
      <c r="F1131" s="54">
        <v>4.6999488251330339E-5</v>
      </c>
    </row>
    <row r="1132" spans="1:6" x14ac:dyDescent="0.2">
      <c r="A1132" s="46" t="s">
        <v>131</v>
      </c>
      <c r="B1132" s="46" t="s">
        <v>10</v>
      </c>
      <c r="C1132" s="52">
        <v>35</v>
      </c>
      <c r="D1132" s="53">
        <v>1232757</v>
      </c>
      <c r="E1132" s="53">
        <v>75885</v>
      </c>
      <c r="F1132" s="54">
        <v>1.0505938983009905E-4</v>
      </c>
    </row>
    <row r="1133" spans="1:6" x14ac:dyDescent="0.2">
      <c r="A1133" s="46" t="s">
        <v>131</v>
      </c>
      <c r="B1133" s="46" t="s">
        <v>4</v>
      </c>
      <c r="C1133" s="52" t="s">
        <v>41</v>
      </c>
      <c r="D1133" s="53" t="s">
        <v>41</v>
      </c>
      <c r="E1133" s="53" t="s">
        <v>41</v>
      </c>
      <c r="F1133" s="54" t="s">
        <v>41</v>
      </c>
    </row>
    <row r="1134" spans="1:6" x14ac:dyDescent="0.2">
      <c r="A1134" s="46" t="s">
        <v>131</v>
      </c>
      <c r="B1134" s="46" t="s">
        <v>43</v>
      </c>
      <c r="C1134" s="52">
        <v>97</v>
      </c>
      <c r="D1134" s="53">
        <v>2301726</v>
      </c>
      <c r="E1134" s="53">
        <v>137809</v>
      </c>
      <c r="F1134" s="54">
        <v>1.9079039932919708E-4</v>
      </c>
    </row>
    <row r="1135" spans="1:6" x14ac:dyDescent="0.2">
      <c r="A1135" s="46" t="s">
        <v>131</v>
      </c>
      <c r="B1135" s="46" t="s">
        <v>8</v>
      </c>
      <c r="C1135" s="52">
        <v>48</v>
      </c>
      <c r="D1135" s="53">
        <v>248120</v>
      </c>
      <c r="E1135" s="53">
        <v>14887</v>
      </c>
      <c r="F1135" s="54">
        <v>2.0610385931352503E-5</v>
      </c>
    </row>
    <row r="1136" spans="1:6" x14ac:dyDescent="0.2">
      <c r="A1136" s="46" t="s">
        <v>131</v>
      </c>
      <c r="B1136" s="46" t="s">
        <v>44</v>
      </c>
      <c r="C1136" s="52">
        <v>22</v>
      </c>
      <c r="D1136" s="53">
        <v>1139127</v>
      </c>
      <c r="E1136" s="53">
        <v>68348</v>
      </c>
      <c r="F1136" s="54">
        <v>9.4624750294624899E-5</v>
      </c>
    </row>
    <row r="1137" spans="1:6" x14ac:dyDescent="0.2">
      <c r="A1137" s="46" t="s">
        <v>131</v>
      </c>
      <c r="B1137" s="46" t="s">
        <v>25</v>
      </c>
      <c r="C1137" s="52">
        <v>14</v>
      </c>
      <c r="D1137" s="53">
        <v>988787</v>
      </c>
      <c r="E1137" s="53">
        <v>59327</v>
      </c>
      <c r="F1137" s="54">
        <v>8.2135579105887673E-5</v>
      </c>
    </row>
    <row r="1138" spans="1:6" x14ac:dyDescent="0.2">
      <c r="A1138" s="46" t="s">
        <v>131</v>
      </c>
      <c r="B1138" s="46" t="s">
        <v>45</v>
      </c>
      <c r="C1138" s="52">
        <v>252</v>
      </c>
      <c r="D1138" s="53">
        <v>7785898</v>
      </c>
      <c r="E1138" s="53">
        <v>468774</v>
      </c>
      <c r="F1138" s="54">
        <v>6.4899664503149305E-4</v>
      </c>
    </row>
    <row r="1139" spans="1:6" x14ac:dyDescent="0.2">
      <c r="A1139" s="46" t="s">
        <v>132</v>
      </c>
      <c r="B1139" s="46" t="s">
        <v>5</v>
      </c>
      <c r="C1139" s="52" t="s">
        <v>41</v>
      </c>
      <c r="D1139" s="53" t="s">
        <v>41</v>
      </c>
      <c r="E1139" s="53" t="s">
        <v>41</v>
      </c>
      <c r="F1139" s="54" t="s">
        <v>41</v>
      </c>
    </row>
    <row r="1140" spans="1:6" x14ac:dyDescent="0.2">
      <c r="A1140" s="46" t="s">
        <v>132</v>
      </c>
      <c r="B1140" s="46" t="s">
        <v>1</v>
      </c>
      <c r="C1140" s="52">
        <v>8</v>
      </c>
      <c r="D1140" s="53">
        <v>1967461</v>
      </c>
      <c r="E1140" s="53">
        <v>118048</v>
      </c>
      <c r="F1140" s="54">
        <v>1.6343217830484986E-4</v>
      </c>
    </row>
    <row r="1141" spans="1:6" x14ac:dyDescent="0.2">
      <c r="A1141" s="46" t="s">
        <v>132</v>
      </c>
      <c r="B1141" s="46" t="s">
        <v>42</v>
      </c>
      <c r="C1141" s="52">
        <v>41</v>
      </c>
      <c r="D1141" s="53">
        <v>4010442</v>
      </c>
      <c r="E1141" s="53">
        <v>240627</v>
      </c>
      <c r="F1141" s="54">
        <v>3.3313732353755347E-4</v>
      </c>
    </row>
    <row r="1142" spans="1:6" x14ac:dyDescent="0.2">
      <c r="A1142" s="46" t="s">
        <v>132</v>
      </c>
      <c r="B1142" s="46" t="s">
        <v>3</v>
      </c>
      <c r="C1142" s="52" t="s">
        <v>41</v>
      </c>
      <c r="D1142" s="53" t="s">
        <v>41</v>
      </c>
      <c r="E1142" s="53" t="s">
        <v>41</v>
      </c>
      <c r="F1142" s="54" t="s">
        <v>41</v>
      </c>
    </row>
    <row r="1143" spans="1:6" x14ac:dyDescent="0.2">
      <c r="A1143" s="46" t="s">
        <v>132</v>
      </c>
      <c r="B1143" s="46" t="s">
        <v>2</v>
      </c>
      <c r="C1143" s="52">
        <v>7</v>
      </c>
      <c r="D1143" s="53">
        <v>10802136</v>
      </c>
      <c r="E1143" s="53">
        <v>648128</v>
      </c>
      <c r="F1143" s="54">
        <v>8.9730423946501208E-4</v>
      </c>
    </row>
    <row r="1144" spans="1:6" x14ac:dyDescent="0.2">
      <c r="A1144" s="46" t="s">
        <v>132</v>
      </c>
      <c r="B1144" s="46" t="s">
        <v>6</v>
      </c>
      <c r="C1144" s="52">
        <v>7</v>
      </c>
      <c r="D1144" s="53">
        <v>1135809</v>
      </c>
      <c r="E1144" s="53">
        <v>68149</v>
      </c>
      <c r="F1144" s="54">
        <v>9.4349243691525605E-5</v>
      </c>
    </row>
    <row r="1145" spans="1:6" x14ac:dyDescent="0.2">
      <c r="A1145" s="46" t="s">
        <v>132</v>
      </c>
      <c r="B1145" s="46" t="s">
        <v>10</v>
      </c>
      <c r="C1145" s="52">
        <v>74</v>
      </c>
      <c r="D1145" s="53">
        <v>3150687</v>
      </c>
      <c r="E1145" s="53">
        <v>189041</v>
      </c>
      <c r="F1145" s="54">
        <v>2.61718812846699E-4</v>
      </c>
    </row>
    <row r="1146" spans="1:6" x14ac:dyDescent="0.2">
      <c r="A1146" s="46" t="s">
        <v>132</v>
      </c>
      <c r="B1146" s="46" t="s">
        <v>4</v>
      </c>
      <c r="C1146" s="52">
        <v>9</v>
      </c>
      <c r="D1146" s="53">
        <v>2199962</v>
      </c>
      <c r="E1146" s="53">
        <v>131998</v>
      </c>
      <c r="F1146" s="54">
        <v>1.8274532962763939E-4</v>
      </c>
    </row>
    <row r="1147" spans="1:6" x14ac:dyDescent="0.2">
      <c r="A1147" s="46" t="s">
        <v>132</v>
      </c>
      <c r="B1147" s="46" t="s">
        <v>43</v>
      </c>
      <c r="C1147" s="52">
        <v>141</v>
      </c>
      <c r="D1147" s="53">
        <v>3758317</v>
      </c>
      <c r="E1147" s="53">
        <v>222800</v>
      </c>
      <c r="F1147" s="54">
        <v>3.0845663904784961E-4</v>
      </c>
    </row>
    <row r="1148" spans="1:6" x14ac:dyDescent="0.2">
      <c r="A1148" s="46" t="s">
        <v>132</v>
      </c>
      <c r="B1148" s="46" t="s">
        <v>8</v>
      </c>
      <c r="C1148" s="52">
        <v>85</v>
      </c>
      <c r="D1148" s="53">
        <v>1491717</v>
      </c>
      <c r="E1148" s="53">
        <v>89503</v>
      </c>
      <c r="F1148" s="54">
        <v>1.239129019959591E-4</v>
      </c>
    </row>
    <row r="1149" spans="1:6" x14ac:dyDescent="0.2">
      <c r="A1149" s="46" t="s">
        <v>132</v>
      </c>
      <c r="B1149" s="46" t="s">
        <v>44</v>
      </c>
      <c r="C1149" s="52">
        <v>19</v>
      </c>
      <c r="D1149" s="53">
        <v>2244019</v>
      </c>
      <c r="E1149" s="53">
        <v>134565</v>
      </c>
      <c r="F1149" s="54">
        <v>1.8629922636209103E-4</v>
      </c>
    </row>
    <row r="1150" spans="1:6" x14ac:dyDescent="0.2">
      <c r="A1150" s="46" t="s">
        <v>132</v>
      </c>
      <c r="B1150" s="46" t="s">
        <v>25</v>
      </c>
      <c r="C1150" s="52">
        <v>20</v>
      </c>
      <c r="D1150" s="53">
        <v>6345468</v>
      </c>
      <c r="E1150" s="53">
        <v>380728</v>
      </c>
      <c r="F1150" s="54">
        <v>5.2710089439591428E-4</v>
      </c>
    </row>
    <row r="1151" spans="1:6" x14ac:dyDescent="0.2">
      <c r="A1151" s="46" t="s">
        <v>132</v>
      </c>
      <c r="B1151" s="46" t="s">
        <v>45</v>
      </c>
      <c r="C1151" s="52">
        <v>421</v>
      </c>
      <c r="D1151" s="53">
        <v>38552196</v>
      </c>
      <c r="E1151" s="53">
        <v>2310357</v>
      </c>
      <c r="F1151" s="54">
        <v>3.1985859749581362E-3</v>
      </c>
    </row>
    <row r="1152" spans="1:6" x14ac:dyDescent="0.2">
      <c r="A1152" s="46" t="s">
        <v>133</v>
      </c>
      <c r="B1152" s="46" t="s">
        <v>5</v>
      </c>
      <c r="C1152" s="52" t="s">
        <v>41</v>
      </c>
      <c r="D1152" s="53" t="s">
        <v>41</v>
      </c>
      <c r="E1152" s="53" t="s">
        <v>41</v>
      </c>
      <c r="F1152" s="54" t="s">
        <v>41</v>
      </c>
    </row>
    <row r="1153" spans="1:6" x14ac:dyDescent="0.2">
      <c r="A1153" s="46" t="s">
        <v>133</v>
      </c>
      <c r="B1153" s="46" t="s">
        <v>1</v>
      </c>
      <c r="C1153" s="52">
        <v>8</v>
      </c>
      <c r="D1153" s="53">
        <v>2410408</v>
      </c>
      <c r="E1153" s="53">
        <v>144625</v>
      </c>
      <c r="F1153" s="54">
        <v>2.0022684659917078E-4</v>
      </c>
    </row>
    <row r="1154" spans="1:6" x14ac:dyDescent="0.2">
      <c r="A1154" s="46" t="s">
        <v>133</v>
      </c>
      <c r="B1154" s="46" t="s">
        <v>42</v>
      </c>
      <c r="C1154" s="52">
        <v>9</v>
      </c>
      <c r="D1154" s="53">
        <v>434660</v>
      </c>
      <c r="E1154" s="53">
        <v>26080</v>
      </c>
      <c r="F1154" s="54">
        <v>3.6106594014218662E-5</v>
      </c>
    </row>
    <row r="1155" spans="1:6" x14ac:dyDescent="0.2">
      <c r="A1155" s="46" t="s">
        <v>133</v>
      </c>
      <c r="B1155" s="46" t="s">
        <v>3</v>
      </c>
      <c r="C1155" s="52">
        <v>12</v>
      </c>
      <c r="D1155" s="53">
        <v>2121641</v>
      </c>
      <c r="E1155" s="53">
        <v>127298</v>
      </c>
      <c r="F1155" s="54">
        <v>1.7623838975544507E-4</v>
      </c>
    </row>
    <row r="1156" spans="1:6" x14ac:dyDescent="0.2">
      <c r="A1156" s="46" t="s">
        <v>133</v>
      </c>
      <c r="B1156" s="46" t="s">
        <v>2</v>
      </c>
      <c r="C1156" s="52" t="s">
        <v>41</v>
      </c>
      <c r="D1156" s="53" t="s">
        <v>41</v>
      </c>
      <c r="E1156" s="53" t="s">
        <v>41</v>
      </c>
      <c r="F1156" s="54" t="s">
        <v>41</v>
      </c>
    </row>
    <row r="1157" spans="1:6" x14ac:dyDescent="0.2">
      <c r="A1157" s="46" t="s">
        <v>133</v>
      </c>
      <c r="B1157" s="46" t="s">
        <v>6</v>
      </c>
      <c r="C1157" s="52">
        <v>7</v>
      </c>
      <c r="D1157" s="53">
        <v>690935</v>
      </c>
      <c r="E1157" s="53">
        <v>41456</v>
      </c>
      <c r="F1157" s="54">
        <v>5.7393978583337767E-5</v>
      </c>
    </row>
    <row r="1158" spans="1:6" x14ac:dyDescent="0.2">
      <c r="A1158" s="46" t="s">
        <v>133</v>
      </c>
      <c r="B1158" s="46" t="s">
        <v>10</v>
      </c>
      <c r="C1158" s="52">
        <v>71</v>
      </c>
      <c r="D1158" s="53">
        <v>1365814</v>
      </c>
      <c r="E1158" s="53">
        <v>84051</v>
      </c>
      <c r="F1158" s="54">
        <v>1.1636485174421368E-4</v>
      </c>
    </row>
    <row r="1159" spans="1:6" x14ac:dyDescent="0.2">
      <c r="A1159" s="46" t="s">
        <v>133</v>
      </c>
      <c r="B1159" s="46" t="s">
        <v>4</v>
      </c>
      <c r="C1159" s="52">
        <v>11</v>
      </c>
      <c r="D1159" s="53">
        <v>391307</v>
      </c>
      <c r="E1159" s="53">
        <v>23478</v>
      </c>
      <c r="F1159" s="54">
        <v>3.2504241344548532E-5</v>
      </c>
    </row>
    <row r="1160" spans="1:6" x14ac:dyDescent="0.2">
      <c r="A1160" s="46" t="s">
        <v>133</v>
      </c>
      <c r="B1160" s="46" t="s">
        <v>43</v>
      </c>
      <c r="C1160" s="52">
        <v>107</v>
      </c>
      <c r="D1160" s="53">
        <v>1654934</v>
      </c>
      <c r="E1160" s="53">
        <v>97650</v>
      </c>
      <c r="F1160" s="54">
        <v>1.3519205925952656E-4</v>
      </c>
    </row>
    <row r="1161" spans="1:6" x14ac:dyDescent="0.2">
      <c r="A1161" s="46" t="s">
        <v>133</v>
      </c>
      <c r="B1161" s="46" t="s">
        <v>8</v>
      </c>
      <c r="C1161" s="52">
        <v>93</v>
      </c>
      <c r="D1161" s="53">
        <v>801746</v>
      </c>
      <c r="E1161" s="53">
        <v>48096</v>
      </c>
      <c r="F1161" s="54">
        <v>6.6586761721927181E-5</v>
      </c>
    </row>
    <row r="1162" spans="1:6" x14ac:dyDescent="0.2">
      <c r="A1162" s="46" t="s">
        <v>133</v>
      </c>
      <c r="B1162" s="46" t="s">
        <v>44</v>
      </c>
      <c r="C1162" s="52">
        <v>25</v>
      </c>
      <c r="D1162" s="53">
        <v>445256</v>
      </c>
      <c r="E1162" s="53">
        <v>26567</v>
      </c>
      <c r="F1162" s="54">
        <v>3.6780823741401354E-5</v>
      </c>
    </row>
    <row r="1163" spans="1:6" x14ac:dyDescent="0.2">
      <c r="A1163" s="46" t="s">
        <v>133</v>
      </c>
      <c r="B1163" s="46" t="s">
        <v>25</v>
      </c>
      <c r="C1163" s="52">
        <v>13</v>
      </c>
      <c r="D1163" s="53">
        <v>1992088</v>
      </c>
      <c r="E1163" s="53">
        <v>119525</v>
      </c>
      <c r="F1163" s="54">
        <v>1.6547701877106923E-4</v>
      </c>
    </row>
    <row r="1164" spans="1:6" x14ac:dyDescent="0.2">
      <c r="A1164" s="46" t="s">
        <v>133</v>
      </c>
      <c r="B1164" s="46" t="s">
        <v>45</v>
      </c>
      <c r="C1164" s="52">
        <v>361</v>
      </c>
      <c r="D1164" s="53">
        <v>12389940</v>
      </c>
      <c r="E1164" s="53">
        <v>743696</v>
      </c>
      <c r="F1164" s="54">
        <v>1.0296138628066857E-3</v>
      </c>
    </row>
    <row r="1165" spans="1:6" x14ac:dyDescent="0.2">
      <c r="A1165" s="46" t="s">
        <v>134</v>
      </c>
      <c r="B1165" s="46" t="s">
        <v>5</v>
      </c>
      <c r="C1165" s="52">
        <v>25</v>
      </c>
      <c r="D1165" s="53">
        <v>3957244</v>
      </c>
      <c r="E1165" s="53">
        <v>237435</v>
      </c>
      <c r="F1165" s="54">
        <v>3.2871814224562915E-4</v>
      </c>
    </row>
    <row r="1166" spans="1:6" x14ac:dyDescent="0.2">
      <c r="A1166" s="46" t="s">
        <v>134</v>
      </c>
      <c r="B1166" s="46" t="s">
        <v>1</v>
      </c>
      <c r="C1166" s="52">
        <v>10</v>
      </c>
      <c r="D1166" s="53">
        <v>17607607</v>
      </c>
      <c r="E1166" s="53">
        <v>1056456</v>
      </c>
      <c r="F1166" s="54">
        <v>1.4626160999189183E-3</v>
      </c>
    </row>
    <row r="1167" spans="1:6" x14ac:dyDescent="0.2">
      <c r="A1167" s="46" t="s">
        <v>134</v>
      </c>
      <c r="B1167" s="46" t="s">
        <v>42</v>
      </c>
      <c r="C1167" s="52">
        <v>76</v>
      </c>
      <c r="D1167" s="53">
        <v>13274050</v>
      </c>
      <c r="E1167" s="53">
        <v>797894</v>
      </c>
      <c r="F1167" s="54">
        <v>1.1046485707201298E-3</v>
      </c>
    </row>
    <row r="1168" spans="1:6" x14ac:dyDescent="0.2">
      <c r="A1168" s="46" t="s">
        <v>134</v>
      </c>
      <c r="B1168" s="46" t="s">
        <v>3</v>
      </c>
      <c r="C1168" s="52">
        <v>34</v>
      </c>
      <c r="D1168" s="53">
        <v>6249498</v>
      </c>
      <c r="E1168" s="53">
        <v>374970</v>
      </c>
      <c r="F1168" s="54">
        <v>5.1912920082483019E-4</v>
      </c>
    </row>
    <row r="1169" spans="1:6" x14ac:dyDescent="0.2">
      <c r="A1169" s="46" t="s">
        <v>134</v>
      </c>
      <c r="B1169" s="46" t="s">
        <v>2</v>
      </c>
      <c r="C1169" s="52">
        <v>8</v>
      </c>
      <c r="D1169" s="53">
        <v>18540725</v>
      </c>
      <c r="E1169" s="53">
        <v>1112444</v>
      </c>
      <c r="F1169" s="54">
        <v>1.5401289828049641E-3</v>
      </c>
    </row>
    <row r="1170" spans="1:6" x14ac:dyDescent="0.2">
      <c r="A1170" s="46" t="s">
        <v>134</v>
      </c>
      <c r="B1170" s="46" t="s">
        <v>6</v>
      </c>
      <c r="C1170" s="52">
        <v>11</v>
      </c>
      <c r="D1170" s="53">
        <v>2277040</v>
      </c>
      <c r="E1170" s="53">
        <v>136622</v>
      </c>
      <c r="F1170" s="54">
        <v>1.8914705089764504E-4</v>
      </c>
    </row>
    <row r="1171" spans="1:6" x14ac:dyDescent="0.2">
      <c r="A1171" s="46" t="s">
        <v>134</v>
      </c>
      <c r="B1171" s="46" t="s">
        <v>10</v>
      </c>
      <c r="C1171" s="52">
        <v>142</v>
      </c>
      <c r="D1171" s="53">
        <v>13831937</v>
      </c>
      <c r="E1171" s="53">
        <v>829916</v>
      </c>
      <c r="F1171" s="54">
        <v>1.1489815980791525E-3</v>
      </c>
    </row>
    <row r="1172" spans="1:6" x14ac:dyDescent="0.2">
      <c r="A1172" s="46" t="s">
        <v>134</v>
      </c>
      <c r="B1172" s="46" t="s">
        <v>4</v>
      </c>
      <c r="C1172" s="52">
        <v>36</v>
      </c>
      <c r="D1172" s="53">
        <v>6617013</v>
      </c>
      <c r="E1172" s="53">
        <v>397021</v>
      </c>
      <c r="F1172" s="54">
        <v>5.4965782446775725E-4</v>
      </c>
    </row>
    <row r="1173" spans="1:6" x14ac:dyDescent="0.2">
      <c r="A1173" s="46" t="s">
        <v>134</v>
      </c>
      <c r="B1173" s="46" t="s">
        <v>43</v>
      </c>
      <c r="C1173" s="52">
        <v>317</v>
      </c>
      <c r="D1173" s="53">
        <v>9127604</v>
      </c>
      <c r="E1173" s="53">
        <v>540515</v>
      </c>
      <c r="F1173" s="54">
        <v>7.4831885213172552E-4</v>
      </c>
    </row>
    <row r="1174" spans="1:6" x14ac:dyDescent="0.2">
      <c r="A1174" s="46" t="s">
        <v>134</v>
      </c>
      <c r="B1174" s="46" t="s">
        <v>8</v>
      </c>
      <c r="C1174" s="52">
        <v>209</v>
      </c>
      <c r="D1174" s="53">
        <v>9851531</v>
      </c>
      <c r="E1174" s="53">
        <v>591092</v>
      </c>
      <c r="F1174" s="54">
        <v>8.1834044743299612E-4</v>
      </c>
    </row>
    <row r="1175" spans="1:6" x14ac:dyDescent="0.2">
      <c r="A1175" s="46" t="s">
        <v>134</v>
      </c>
      <c r="B1175" s="46" t="s">
        <v>44</v>
      </c>
      <c r="C1175" s="52">
        <v>35</v>
      </c>
      <c r="D1175" s="53">
        <v>5054792</v>
      </c>
      <c r="E1175" s="53">
        <v>303288</v>
      </c>
      <c r="F1175" s="54">
        <v>4.1988867658682323E-4</v>
      </c>
    </row>
    <row r="1176" spans="1:6" x14ac:dyDescent="0.2">
      <c r="A1176" s="46" t="s">
        <v>134</v>
      </c>
      <c r="B1176" s="46" t="s">
        <v>25</v>
      </c>
      <c r="C1176" s="52">
        <v>35</v>
      </c>
      <c r="D1176" s="53">
        <v>9788405</v>
      </c>
      <c r="E1176" s="53">
        <v>587304</v>
      </c>
      <c r="F1176" s="54">
        <v>8.1309613078706588E-4</v>
      </c>
    </row>
    <row r="1177" spans="1:6" x14ac:dyDescent="0.2">
      <c r="A1177" s="46" t="s">
        <v>134</v>
      </c>
      <c r="B1177" s="46" t="s">
        <v>45</v>
      </c>
      <c r="C1177" s="52">
        <v>938</v>
      </c>
      <c r="D1177" s="53">
        <v>116177446</v>
      </c>
      <c r="E1177" s="53">
        <v>6964956</v>
      </c>
      <c r="F1177" s="54">
        <v>9.6426701924423458E-3</v>
      </c>
    </row>
    <row r="1178" spans="1:6" x14ac:dyDescent="0.2">
      <c r="A1178" s="46" t="s">
        <v>135</v>
      </c>
      <c r="B1178" s="46" t="s">
        <v>5</v>
      </c>
      <c r="C1178" s="52">
        <v>33</v>
      </c>
      <c r="D1178" s="53">
        <v>1357954</v>
      </c>
      <c r="E1178" s="53">
        <v>81477</v>
      </c>
      <c r="F1178" s="54">
        <v>1.1280126382271833E-4</v>
      </c>
    </row>
    <row r="1179" spans="1:6" x14ac:dyDescent="0.2">
      <c r="A1179" s="46" t="s">
        <v>135</v>
      </c>
      <c r="B1179" s="46" t="s">
        <v>1</v>
      </c>
      <c r="C1179" s="52">
        <v>25</v>
      </c>
      <c r="D1179" s="53">
        <v>4765886</v>
      </c>
      <c r="E1179" s="53">
        <v>285953</v>
      </c>
      <c r="F1179" s="54">
        <v>3.9588914410076189E-4</v>
      </c>
    </row>
    <row r="1180" spans="1:6" x14ac:dyDescent="0.2">
      <c r="A1180" s="46" t="s">
        <v>135</v>
      </c>
      <c r="B1180" s="46" t="s">
        <v>42</v>
      </c>
      <c r="C1180" s="52">
        <v>97</v>
      </c>
      <c r="D1180" s="53">
        <v>11065154</v>
      </c>
      <c r="E1180" s="53">
        <v>663909</v>
      </c>
      <c r="F1180" s="54">
        <v>9.1915232842737342E-4</v>
      </c>
    </row>
    <row r="1181" spans="1:6" x14ac:dyDescent="0.2">
      <c r="A1181" s="46" t="s">
        <v>135</v>
      </c>
      <c r="B1181" s="46" t="s">
        <v>3</v>
      </c>
      <c r="C1181" s="52">
        <v>34</v>
      </c>
      <c r="D1181" s="53">
        <v>7457696</v>
      </c>
      <c r="E1181" s="53">
        <v>447451</v>
      </c>
      <c r="F1181" s="54">
        <v>6.1947590484111022E-4</v>
      </c>
    </row>
    <row r="1182" spans="1:6" x14ac:dyDescent="0.2">
      <c r="A1182" s="46" t="s">
        <v>135</v>
      </c>
      <c r="B1182" s="46" t="s">
        <v>2</v>
      </c>
      <c r="C1182" s="52">
        <v>6</v>
      </c>
      <c r="D1182" s="53">
        <v>12844773</v>
      </c>
      <c r="E1182" s="53">
        <v>770686</v>
      </c>
      <c r="F1182" s="54">
        <v>1.0669803111365845E-3</v>
      </c>
    </row>
    <row r="1183" spans="1:6" x14ac:dyDescent="0.2">
      <c r="A1183" s="46" t="s">
        <v>135</v>
      </c>
      <c r="B1183" s="46" t="s">
        <v>6</v>
      </c>
      <c r="C1183" s="52">
        <v>21</v>
      </c>
      <c r="D1183" s="53">
        <v>3670632</v>
      </c>
      <c r="E1183" s="53">
        <v>220238</v>
      </c>
      <c r="F1183" s="54">
        <v>3.0490966458985772E-4</v>
      </c>
    </row>
    <row r="1184" spans="1:6" x14ac:dyDescent="0.2">
      <c r="A1184" s="46" t="s">
        <v>135</v>
      </c>
      <c r="B1184" s="46" t="s">
        <v>10</v>
      </c>
      <c r="C1184" s="52">
        <v>238</v>
      </c>
      <c r="D1184" s="53">
        <v>20921895</v>
      </c>
      <c r="E1184" s="53">
        <v>1263719</v>
      </c>
      <c r="F1184" s="54">
        <v>1.749562457095644E-3</v>
      </c>
    </row>
    <row r="1185" spans="1:6" x14ac:dyDescent="0.2">
      <c r="A1185" s="46" t="s">
        <v>135</v>
      </c>
      <c r="B1185" s="46" t="s">
        <v>4</v>
      </c>
      <c r="C1185" s="52">
        <v>29</v>
      </c>
      <c r="D1185" s="53">
        <v>6305783</v>
      </c>
      <c r="E1185" s="53">
        <v>378347</v>
      </c>
      <c r="F1185" s="54">
        <v>5.2380450634576642E-4</v>
      </c>
    </row>
    <row r="1186" spans="1:6" x14ac:dyDescent="0.2">
      <c r="A1186" s="46" t="s">
        <v>135</v>
      </c>
      <c r="B1186" s="46" t="s">
        <v>43</v>
      </c>
      <c r="C1186" s="52">
        <v>507</v>
      </c>
      <c r="D1186" s="53">
        <v>15251445</v>
      </c>
      <c r="E1186" s="53">
        <v>910678</v>
      </c>
      <c r="F1186" s="54">
        <v>1.2607929763681221E-3</v>
      </c>
    </row>
    <row r="1187" spans="1:6" x14ac:dyDescent="0.2">
      <c r="A1187" s="46" t="s">
        <v>135</v>
      </c>
      <c r="B1187" s="46" t="s">
        <v>8</v>
      </c>
      <c r="C1187" s="52">
        <v>319</v>
      </c>
      <c r="D1187" s="53">
        <v>7492235</v>
      </c>
      <c r="E1187" s="53">
        <v>449534</v>
      </c>
      <c r="F1187" s="54">
        <v>6.2235972521425503E-4</v>
      </c>
    </row>
    <row r="1188" spans="1:6" x14ac:dyDescent="0.2">
      <c r="A1188" s="46" t="s">
        <v>135</v>
      </c>
      <c r="B1188" s="46" t="s">
        <v>44</v>
      </c>
      <c r="C1188" s="52">
        <v>44</v>
      </c>
      <c r="D1188" s="53">
        <v>8982077</v>
      </c>
      <c r="E1188" s="53">
        <v>538925</v>
      </c>
      <c r="F1188" s="54">
        <v>7.4611756821751506E-4</v>
      </c>
    </row>
    <row r="1189" spans="1:6" x14ac:dyDescent="0.2">
      <c r="A1189" s="46" t="s">
        <v>135</v>
      </c>
      <c r="B1189" s="46" t="s">
        <v>25</v>
      </c>
      <c r="C1189" s="52">
        <v>48</v>
      </c>
      <c r="D1189" s="53">
        <v>10575415</v>
      </c>
      <c r="E1189" s="53">
        <v>634525</v>
      </c>
      <c r="F1189" s="54">
        <v>8.784714941285313E-4</v>
      </c>
    </row>
    <row r="1190" spans="1:6" x14ac:dyDescent="0.2">
      <c r="A1190" s="46" t="s">
        <v>135</v>
      </c>
      <c r="B1190" s="46" t="s">
        <v>45</v>
      </c>
      <c r="C1190" s="52">
        <v>1401</v>
      </c>
      <c r="D1190" s="53">
        <v>110690943</v>
      </c>
      <c r="E1190" s="53">
        <v>6645444</v>
      </c>
      <c r="F1190" s="54">
        <v>9.2003201131988233E-3</v>
      </c>
    </row>
    <row r="1191" spans="1:6" x14ac:dyDescent="0.2">
      <c r="A1191" s="46" t="s">
        <v>136</v>
      </c>
      <c r="B1191" s="46" t="s">
        <v>5</v>
      </c>
      <c r="C1191" s="52">
        <v>10</v>
      </c>
      <c r="D1191" s="53">
        <v>226112</v>
      </c>
      <c r="E1191" s="53">
        <v>13567</v>
      </c>
      <c r="F1191" s="54">
        <v>1.8782904945970268E-5</v>
      </c>
    </row>
    <row r="1192" spans="1:6" x14ac:dyDescent="0.2">
      <c r="A1192" s="46" t="s">
        <v>136</v>
      </c>
      <c r="B1192" s="46" t="s">
        <v>1</v>
      </c>
      <c r="C1192" s="52">
        <v>15</v>
      </c>
      <c r="D1192" s="53">
        <v>8018628</v>
      </c>
      <c r="E1192" s="53">
        <v>481118</v>
      </c>
      <c r="F1192" s="54">
        <v>6.6608636115540092E-4</v>
      </c>
    </row>
    <row r="1193" spans="1:6" x14ac:dyDescent="0.2">
      <c r="A1193" s="46" t="s">
        <v>136</v>
      </c>
      <c r="B1193" s="46" t="s">
        <v>42</v>
      </c>
      <c r="C1193" s="52">
        <v>42</v>
      </c>
      <c r="D1193" s="53">
        <v>2947459</v>
      </c>
      <c r="E1193" s="53">
        <v>176624</v>
      </c>
      <c r="F1193" s="54">
        <v>2.445280314864784E-4</v>
      </c>
    </row>
    <row r="1194" spans="1:6" x14ac:dyDescent="0.2">
      <c r="A1194" s="46" t="s">
        <v>136</v>
      </c>
      <c r="B1194" s="46" t="s">
        <v>3</v>
      </c>
      <c r="C1194" s="52">
        <v>32</v>
      </c>
      <c r="D1194" s="53">
        <v>5127821</v>
      </c>
      <c r="E1194" s="53">
        <v>307669</v>
      </c>
      <c r="F1194" s="54">
        <v>4.2595397522088351E-4</v>
      </c>
    </row>
    <row r="1195" spans="1:6" x14ac:dyDescent="0.2">
      <c r="A1195" s="46" t="s">
        <v>136</v>
      </c>
      <c r="B1195" s="46" t="s">
        <v>2</v>
      </c>
      <c r="C1195" s="52">
        <v>6</v>
      </c>
      <c r="D1195" s="53">
        <v>6674610</v>
      </c>
      <c r="E1195" s="53">
        <v>400477</v>
      </c>
      <c r="F1195" s="54">
        <v>5.5444250195675799E-4</v>
      </c>
    </row>
    <row r="1196" spans="1:6" x14ac:dyDescent="0.2">
      <c r="A1196" s="46" t="s">
        <v>136</v>
      </c>
      <c r="B1196" s="46" t="s">
        <v>6</v>
      </c>
      <c r="C1196" s="52">
        <v>19</v>
      </c>
      <c r="D1196" s="53">
        <v>6055686</v>
      </c>
      <c r="E1196" s="53">
        <v>363341</v>
      </c>
      <c r="F1196" s="54">
        <v>5.0302937023467115E-4</v>
      </c>
    </row>
    <row r="1197" spans="1:6" x14ac:dyDescent="0.2">
      <c r="A1197" s="46" t="s">
        <v>136</v>
      </c>
      <c r="B1197" s="46" t="s">
        <v>10</v>
      </c>
      <c r="C1197" s="52">
        <v>190</v>
      </c>
      <c r="D1197" s="53">
        <v>11817214</v>
      </c>
      <c r="E1197" s="53">
        <v>712621</v>
      </c>
      <c r="F1197" s="54">
        <v>9.8659191460914557E-4</v>
      </c>
    </row>
    <row r="1198" spans="1:6" x14ac:dyDescent="0.2">
      <c r="A1198" s="46" t="s">
        <v>136</v>
      </c>
      <c r="B1198" s="46" t="s">
        <v>4</v>
      </c>
      <c r="C1198" s="52">
        <v>15</v>
      </c>
      <c r="D1198" s="53">
        <v>858726</v>
      </c>
      <c r="E1198" s="53">
        <v>51524</v>
      </c>
      <c r="F1198" s="54">
        <v>7.1332674462753158E-5</v>
      </c>
    </row>
    <row r="1199" spans="1:6" x14ac:dyDescent="0.2">
      <c r="A1199" s="46" t="s">
        <v>136</v>
      </c>
      <c r="B1199" s="46" t="s">
        <v>43</v>
      </c>
      <c r="C1199" s="52">
        <v>358</v>
      </c>
      <c r="D1199" s="53">
        <v>15023212</v>
      </c>
      <c r="E1199" s="53">
        <v>892008</v>
      </c>
      <c r="F1199" s="54">
        <v>1.2349451960672992E-3</v>
      </c>
    </row>
    <row r="1200" spans="1:6" x14ac:dyDescent="0.2">
      <c r="A1200" s="46" t="s">
        <v>136</v>
      </c>
      <c r="B1200" s="46" t="s">
        <v>8</v>
      </c>
      <c r="C1200" s="52">
        <v>203</v>
      </c>
      <c r="D1200" s="53">
        <v>4285050</v>
      </c>
      <c r="E1200" s="53">
        <v>257103</v>
      </c>
      <c r="F1200" s="54">
        <v>3.5594760892782441E-4</v>
      </c>
    </row>
    <row r="1201" spans="1:6" x14ac:dyDescent="0.2">
      <c r="A1201" s="46" t="s">
        <v>136</v>
      </c>
      <c r="B1201" s="46" t="s">
        <v>44</v>
      </c>
      <c r="C1201" s="52">
        <v>31</v>
      </c>
      <c r="D1201" s="53">
        <v>2046563</v>
      </c>
      <c r="E1201" s="53">
        <v>122794</v>
      </c>
      <c r="F1201" s="54">
        <v>1.7000280312047417E-4</v>
      </c>
    </row>
    <row r="1202" spans="1:6" x14ac:dyDescent="0.2">
      <c r="A1202" s="46" t="s">
        <v>136</v>
      </c>
      <c r="B1202" s="46" t="s">
        <v>25</v>
      </c>
      <c r="C1202" s="52">
        <v>42</v>
      </c>
      <c r="D1202" s="53">
        <v>8278815</v>
      </c>
      <c r="E1202" s="53">
        <v>496729</v>
      </c>
      <c r="F1202" s="54">
        <v>6.8769909271812967E-4</v>
      </c>
    </row>
    <row r="1203" spans="1:6" x14ac:dyDescent="0.2">
      <c r="A1203" s="46" t="s">
        <v>136</v>
      </c>
      <c r="B1203" s="46" t="s">
        <v>45</v>
      </c>
      <c r="C1203" s="52">
        <v>963</v>
      </c>
      <c r="D1203" s="53">
        <v>71359895</v>
      </c>
      <c r="E1203" s="53">
        <v>4275574</v>
      </c>
      <c r="F1203" s="54">
        <v>5.9193410504504961E-3</v>
      </c>
    </row>
    <row r="1204" spans="1:6" x14ac:dyDescent="0.2">
      <c r="A1204" s="46" t="s">
        <v>137</v>
      </c>
      <c r="B1204" s="46" t="s">
        <v>5</v>
      </c>
      <c r="C1204" s="52">
        <v>5</v>
      </c>
      <c r="D1204" s="53">
        <v>235052</v>
      </c>
      <c r="E1204" s="53">
        <v>14103</v>
      </c>
      <c r="F1204" s="54">
        <v>1.9524972982458811E-5</v>
      </c>
    </row>
    <row r="1205" spans="1:6" x14ac:dyDescent="0.2">
      <c r="A1205" s="46" t="s">
        <v>137</v>
      </c>
      <c r="B1205" s="46" t="s">
        <v>1</v>
      </c>
      <c r="C1205" s="52">
        <v>11</v>
      </c>
      <c r="D1205" s="53">
        <v>3690001</v>
      </c>
      <c r="E1205" s="53">
        <v>221400</v>
      </c>
      <c r="F1205" s="54">
        <v>3.0651840163911089E-4</v>
      </c>
    </row>
    <row r="1206" spans="1:6" x14ac:dyDescent="0.2">
      <c r="A1206" s="46" t="s">
        <v>137</v>
      </c>
      <c r="B1206" s="46" t="s">
        <v>42</v>
      </c>
      <c r="C1206" s="52">
        <v>10</v>
      </c>
      <c r="D1206" s="53">
        <v>364917</v>
      </c>
      <c r="E1206" s="53">
        <v>21895</v>
      </c>
      <c r="F1206" s="54">
        <v>3.031264861738181E-5</v>
      </c>
    </row>
    <row r="1207" spans="1:6" x14ac:dyDescent="0.2">
      <c r="A1207" s="46" t="s">
        <v>137</v>
      </c>
      <c r="B1207" s="46" t="s">
        <v>3</v>
      </c>
      <c r="C1207" s="52">
        <v>6</v>
      </c>
      <c r="D1207" s="53">
        <v>412044</v>
      </c>
      <c r="E1207" s="53">
        <v>24723</v>
      </c>
      <c r="F1207" s="54">
        <v>3.4227888183034047E-5</v>
      </c>
    </row>
    <row r="1208" spans="1:6" x14ac:dyDescent="0.2">
      <c r="A1208" s="46" t="s">
        <v>137</v>
      </c>
      <c r="B1208" s="46" t="s">
        <v>2</v>
      </c>
      <c r="C1208" s="52" t="s">
        <v>41</v>
      </c>
      <c r="D1208" s="53" t="s">
        <v>41</v>
      </c>
      <c r="E1208" s="53" t="s">
        <v>41</v>
      </c>
      <c r="F1208" s="54" t="s">
        <v>41</v>
      </c>
    </row>
    <row r="1209" spans="1:6" x14ac:dyDescent="0.2">
      <c r="A1209" s="46" t="s">
        <v>137</v>
      </c>
      <c r="B1209" s="46" t="s">
        <v>6</v>
      </c>
      <c r="C1209" s="52" t="s">
        <v>41</v>
      </c>
      <c r="D1209" s="53" t="s">
        <v>41</v>
      </c>
      <c r="E1209" s="53" t="s">
        <v>41</v>
      </c>
      <c r="F1209" s="54" t="s">
        <v>41</v>
      </c>
    </row>
    <row r="1210" spans="1:6" x14ac:dyDescent="0.2">
      <c r="A1210" s="46" t="s">
        <v>137</v>
      </c>
      <c r="B1210" s="46" t="s">
        <v>10</v>
      </c>
      <c r="C1210" s="52">
        <v>60</v>
      </c>
      <c r="D1210" s="53">
        <v>2765179</v>
      </c>
      <c r="E1210" s="53">
        <v>165911</v>
      </c>
      <c r="F1210" s="54">
        <v>2.2969636194375125E-4</v>
      </c>
    </row>
    <row r="1211" spans="1:6" x14ac:dyDescent="0.2">
      <c r="A1211" s="46" t="s">
        <v>137</v>
      </c>
      <c r="B1211" s="46" t="s">
        <v>4</v>
      </c>
      <c r="C1211" s="52" t="s">
        <v>41</v>
      </c>
      <c r="D1211" s="53" t="s">
        <v>41</v>
      </c>
      <c r="E1211" s="53" t="s">
        <v>41</v>
      </c>
      <c r="F1211" s="54" t="s">
        <v>41</v>
      </c>
    </row>
    <row r="1212" spans="1:6" x14ac:dyDescent="0.2">
      <c r="A1212" s="46" t="s">
        <v>137</v>
      </c>
      <c r="B1212" s="46" t="s">
        <v>43</v>
      </c>
      <c r="C1212" s="52">
        <v>97</v>
      </c>
      <c r="D1212" s="53">
        <v>1098309</v>
      </c>
      <c r="E1212" s="53">
        <v>64716</v>
      </c>
      <c r="F1212" s="54">
        <v>8.9596408674239836E-5</v>
      </c>
    </row>
    <row r="1213" spans="1:6" x14ac:dyDescent="0.2">
      <c r="A1213" s="46" t="s">
        <v>137</v>
      </c>
      <c r="B1213" s="46" t="s">
        <v>8</v>
      </c>
      <c r="C1213" s="52">
        <v>59</v>
      </c>
      <c r="D1213" s="53">
        <v>1072389</v>
      </c>
      <c r="E1213" s="53">
        <v>64343</v>
      </c>
      <c r="F1213" s="54">
        <v>8.9080006850340168E-5</v>
      </c>
    </row>
    <row r="1214" spans="1:6" x14ac:dyDescent="0.2">
      <c r="A1214" s="46" t="s">
        <v>137</v>
      </c>
      <c r="B1214" s="46" t="s">
        <v>44</v>
      </c>
      <c r="C1214" s="52">
        <v>14</v>
      </c>
      <c r="D1214" s="53">
        <v>250892</v>
      </c>
      <c r="E1214" s="53">
        <v>15054</v>
      </c>
      <c r="F1214" s="54">
        <v>2.0841589965109191E-5</v>
      </c>
    </row>
    <row r="1215" spans="1:6" x14ac:dyDescent="0.2">
      <c r="A1215" s="46" t="s">
        <v>137</v>
      </c>
      <c r="B1215" s="46" t="s">
        <v>25</v>
      </c>
      <c r="C1215" s="52">
        <v>16</v>
      </c>
      <c r="D1215" s="53">
        <v>2113230</v>
      </c>
      <c r="E1215" s="53">
        <v>126794</v>
      </c>
      <c r="F1215" s="54">
        <v>1.7554062428829913E-4</v>
      </c>
    </row>
    <row r="1216" spans="1:6" x14ac:dyDescent="0.2">
      <c r="A1216" s="46" t="s">
        <v>137</v>
      </c>
      <c r="B1216" s="46" t="s">
        <v>45</v>
      </c>
      <c r="C1216" s="52">
        <v>289</v>
      </c>
      <c r="D1216" s="53">
        <v>12657240</v>
      </c>
      <c r="E1216" s="53">
        <v>758252</v>
      </c>
      <c r="F1216" s="54">
        <v>1.0497659940364007E-3</v>
      </c>
    </row>
    <row r="1217" spans="1:6" x14ac:dyDescent="0.2">
      <c r="A1217" s="46" t="s">
        <v>138</v>
      </c>
      <c r="B1217" s="46" t="s">
        <v>5</v>
      </c>
      <c r="C1217" s="52">
        <v>28</v>
      </c>
      <c r="D1217" s="53">
        <v>7149951</v>
      </c>
      <c r="E1217" s="53">
        <v>428997</v>
      </c>
      <c r="F1217" s="54">
        <v>5.9392716688334987E-4</v>
      </c>
    </row>
    <row r="1218" spans="1:6" x14ac:dyDescent="0.2">
      <c r="A1218" s="46" t="s">
        <v>138</v>
      </c>
      <c r="B1218" s="46" t="s">
        <v>1</v>
      </c>
      <c r="C1218" s="52">
        <v>17</v>
      </c>
      <c r="D1218" s="53">
        <v>17757317</v>
      </c>
      <c r="E1218" s="53">
        <v>1065439</v>
      </c>
      <c r="F1218" s="54">
        <v>1.4750526618065613E-3</v>
      </c>
    </row>
    <row r="1219" spans="1:6" x14ac:dyDescent="0.2">
      <c r="A1219" s="46" t="s">
        <v>138</v>
      </c>
      <c r="B1219" s="46" t="s">
        <v>42</v>
      </c>
      <c r="C1219" s="52">
        <v>78</v>
      </c>
      <c r="D1219" s="53">
        <v>12561456</v>
      </c>
      <c r="E1219" s="53">
        <v>753687</v>
      </c>
      <c r="F1219" s="54">
        <v>1.0434459556286206E-3</v>
      </c>
    </row>
    <row r="1220" spans="1:6" x14ac:dyDescent="0.2">
      <c r="A1220" s="46" t="s">
        <v>138</v>
      </c>
      <c r="B1220" s="46" t="s">
        <v>3</v>
      </c>
      <c r="C1220" s="52">
        <v>35</v>
      </c>
      <c r="D1220" s="53">
        <v>6679846</v>
      </c>
      <c r="E1220" s="53">
        <v>400791</v>
      </c>
      <c r="F1220" s="54">
        <v>5.5487722091843226E-4</v>
      </c>
    </row>
    <row r="1221" spans="1:6" x14ac:dyDescent="0.2">
      <c r="A1221" s="46" t="s">
        <v>138</v>
      </c>
      <c r="B1221" s="46" t="s">
        <v>2</v>
      </c>
      <c r="C1221" s="52">
        <v>8</v>
      </c>
      <c r="D1221" s="53">
        <v>24334960</v>
      </c>
      <c r="E1221" s="53">
        <v>1460098</v>
      </c>
      <c r="F1221" s="54">
        <v>2.0214404028747177E-3</v>
      </c>
    </row>
    <row r="1222" spans="1:6" x14ac:dyDescent="0.2">
      <c r="A1222" s="46" t="s">
        <v>138</v>
      </c>
      <c r="B1222" s="46" t="s">
        <v>6</v>
      </c>
      <c r="C1222" s="52">
        <v>21</v>
      </c>
      <c r="D1222" s="53">
        <v>5644996</v>
      </c>
      <c r="E1222" s="53">
        <v>338700</v>
      </c>
      <c r="F1222" s="54">
        <v>4.6891500738557748E-4</v>
      </c>
    </row>
    <row r="1223" spans="1:6" x14ac:dyDescent="0.2">
      <c r="A1223" s="46" t="s">
        <v>138</v>
      </c>
      <c r="B1223" s="46" t="s">
        <v>10</v>
      </c>
      <c r="C1223" s="52">
        <v>193</v>
      </c>
      <c r="D1223" s="53">
        <v>13091013</v>
      </c>
      <c r="E1223" s="53">
        <v>785461</v>
      </c>
      <c r="F1223" s="54">
        <v>1.0874356380752379E-3</v>
      </c>
    </row>
    <row r="1224" spans="1:6" x14ac:dyDescent="0.2">
      <c r="A1224" s="46" t="s">
        <v>138</v>
      </c>
      <c r="B1224" s="46" t="s">
        <v>4</v>
      </c>
      <c r="C1224" s="52">
        <v>35</v>
      </c>
      <c r="D1224" s="53">
        <v>6560135</v>
      </c>
      <c r="E1224" s="53">
        <v>393608</v>
      </c>
      <c r="F1224" s="54">
        <v>5.4493267855631057E-4</v>
      </c>
    </row>
    <row r="1225" spans="1:6" x14ac:dyDescent="0.2">
      <c r="A1225" s="46" t="s">
        <v>138</v>
      </c>
      <c r="B1225" s="46" t="s">
        <v>43</v>
      </c>
      <c r="C1225" s="52">
        <v>438</v>
      </c>
      <c r="D1225" s="53">
        <v>15072441</v>
      </c>
      <c r="E1225" s="53">
        <v>884521</v>
      </c>
      <c r="F1225" s="54">
        <v>1.2245797792964227E-3</v>
      </c>
    </row>
    <row r="1226" spans="1:6" x14ac:dyDescent="0.2">
      <c r="A1226" s="46" t="s">
        <v>138</v>
      </c>
      <c r="B1226" s="46" t="s">
        <v>8</v>
      </c>
      <c r="C1226" s="52">
        <v>214</v>
      </c>
      <c r="D1226" s="53">
        <v>12864088</v>
      </c>
      <c r="E1226" s="53">
        <v>771787</v>
      </c>
      <c r="F1226" s="54">
        <v>1.0685045964130284E-3</v>
      </c>
    </row>
    <row r="1227" spans="1:6" x14ac:dyDescent="0.2">
      <c r="A1227" s="46" t="s">
        <v>138</v>
      </c>
      <c r="B1227" s="46" t="s">
        <v>44</v>
      </c>
      <c r="C1227" s="52">
        <v>60</v>
      </c>
      <c r="D1227" s="53">
        <v>11920975</v>
      </c>
      <c r="E1227" s="53">
        <v>715259</v>
      </c>
      <c r="F1227" s="54">
        <v>9.9024410766932608E-4</v>
      </c>
    </row>
    <row r="1228" spans="1:6" x14ac:dyDescent="0.2">
      <c r="A1228" s="46" t="s">
        <v>138</v>
      </c>
      <c r="B1228" s="46" t="s">
        <v>25</v>
      </c>
      <c r="C1228" s="52">
        <v>49</v>
      </c>
      <c r="D1228" s="53">
        <v>16340941</v>
      </c>
      <c r="E1228" s="53">
        <v>980456</v>
      </c>
      <c r="F1228" s="54">
        <v>1.3573974977302444E-3</v>
      </c>
    </row>
    <row r="1229" spans="1:6" x14ac:dyDescent="0.2">
      <c r="A1229" s="46" t="s">
        <v>138</v>
      </c>
      <c r="B1229" s="46" t="s">
        <v>45</v>
      </c>
      <c r="C1229" s="52">
        <v>1176</v>
      </c>
      <c r="D1229" s="53">
        <v>149978119</v>
      </c>
      <c r="E1229" s="53">
        <v>8978804</v>
      </c>
      <c r="F1229" s="54">
        <v>1.243075271323783E-2</v>
      </c>
    </row>
    <row r="1230" spans="1:6" x14ac:dyDescent="0.2">
      <c r="A1230" s="46" t="s">
        <v>139</v>
      </c>
      <c r="B1230" s="46" t="s">
        <v>5</v>
      </c>
      <c r="C1230" s="52" t="s">
        <v>41</v>
      </c>
      <c r="D1230" s="53" t="s">
        <v>41</v>
      </c>
      <c r="E1230" s="53" t="s">
        <v>41</v>
      </c>
      <c r="F1230" s="54" t="s">
        <v>41</v>
      </c>
    </row>
    <row r="1231" spans="1:6" x14ac:dyDescent="0.2">
      <c r="A1231" s="46" t="s">
        <v>139</v>
      </c>
      <c r="B1231" s="46" t="s">
        <v>1</v>
      </c>
      <c r="C1231" s="52">
        <v>8</v>
      </c>
      <c r="D1231" s="53">
        <v>980585</v>
      </c>
      <c r="E1231" s="53">
        <v>58835</v>
      </c>
      <c r="F1231" s="54">
        <v>8.1454427102245209E-5</v>
      </c>
    </row>
    <row r="1232" spans="1:6" x14ac:dyDescent="0.2">
      <c r="A1232" s="46" t="s">
        <v>139</v>
      </c>
      <c r="B1232" s="46" t="s">
        <v>42</v>
      </c>
      <c r="C1232" s="52">
        <v>22</v>
      </c>
      <c r="D1232" s="53">
        <v>1530209</v>
      </c>
      <c r="E1232" s="53">
        <v>91813</v>
      </c>
      <c r="F1232" s="54">
        <v>1.2711099372037801E-4</v>
      </c>
    </row>
    <row r="1233" spans="1:6" x14ac:dyDescent="0.2">
      <c r="A1233" s="46" t="s">
        <v>139</v>
      </c>
      <c r="B1233" s="46" t="s">
        <v>3</v>
      </c>
      <c r="C1233" s="52">
        <v>18</v>
      </c>
      <c r="D1233" s="53">
        <v>2748161</v>
      </c>
      <c r="E1233" s="53">
        <v>164890</v>
      </c>
      <c r="F1233" s="54">
        <v>2.2828283309066393E-4</v>
      </c>
    </row>
    <row r="1234" spans="1:6" x14ac:dyDescent="0.2">
      <c r="A1234" s="46" t="s">
        <v>139</v>
      </c>
      <c r="B1234" s="46" t="s">
        <v>2</v>
      </c>
      <c r="C1234" s="52" t="s">
        <v>41</v>
      </c>
      <c r="D1234" s="53" t="s">
        <v>41</v>
      </c>
      <c r="E1234" s="53" t="s">
        <v>41</v>
      </c>
      <c r="F1234" s="54" t="s">
        <v>41</v>
      </c>
    </row>
    <row r="1235" spans="1:6" x14ac:dyDescent="0.2">
      <c r="A1235" s="46" t="s">
        <v>139</v>
      </c>
      <c r="B1235" s="46" t="s">
        <v>6</v>
      </c>
      <c r="C1235" s="52">
        <v>16</v>
      </c>
      <c r="D1235" s="53">
        <v>2042361</v>
      </c>
      <c r="E1235" s="53">
        <v>122542</v>
      </c>
      <c r="F1235" s="54">
        <v>1.6965392038690121E-4</v>
      </c>
    </row>
    <row r="1236" spans="1:6" x14ac:dyDescent="0.2">
      <c r="A1236" s="46" t="s">
        <v>139</v>
      </c>
      <c r="B1236" s="46" t="s">
        <v>10</v>
      </c>
      <c r="C1236" s="52">
        <v>94</v>
      </c>
      <c r="D1236" s="53">
        <v>2934094</v>
      </c>
      <c r="E1236" s="53">
        <v>176046</v>
      </c>
      <c r="F1236" s="54">
        <v>2.4372781632772772E-4</v>
      </c>
    </row>
    <row r="1237" spans="1:6" x14ac:dyDescent="0.2">
      <c r="A1237" s="46" t="s">
        <v>139</v>
      </c>
      <c r="B1237" s="46" t="s">
        <v>4</v>
      </c>
      <c r="C1237" s="52">
        <v>14</v>
      </c>
      <c r="D1237" s="53">
        <v>3245966</v>
      </c>
      <c r="E1237" s="53">
        <v>194758</v>
      </c>
      <c r="F1237" s="54">
        <v>2.6963374375081281E-4</v>
      </c>
    </row>
    <row r="1238" spans="1:6" x14ac:dyDescent="0.2">
      <c r="A1238" s="46" t="s">
        <v>139</v>
      </c>
      <c r="B1238" s="46" t="s">
        <v>43</v>
      </c>
      <c r="C1238" s="52">
        <v>146</v>
      </c>
      <c r="D1238" s="53">
        <v>5293072</v>
      </c>
      <c r="E1238" s="53">
        <v>315310</v>
      </c>
      <c r="F1238" s="54">
        <v>4.3653259810672111E-4</v>
      </c>
    </row>
    <row r="1239" spans="1:6" x14ac:dyDescent="0.2">
      <c r="A1239" s="46" t="s">
        <v>139</v>
      </c>
      <c r="B1239" s="46" t="s">
        <v>8</v>
      </c>
      <c r="C1239" s="52">
        <v>85</v>
      </c>
      <c r="D1239" s="53">
        <v>1102600</v>
      </c>
      <c r="E1239" s="53">
        <v>66156</v>
      </c>
      <c r="F1239" s="54">
        <v>9.1590024294656817E-5</v>
      </c>
    </row>
    <row r="1240" spans="1:6" x14ac:dyDescent="0.2">
      <c r="A1240" s="46" t="s">
        <v>139</v>
      </c>
      <c r="B1240" s="46" t="s">
        <v>44</v>
      </c>
      <c r="C1240" s="52">
        <v>18</v>
      </c>
      <c r="D1240" s="53">
        <v>4008292</v>
      </c>
      <c r="E1240" s="53">
        <v>240498</v>
      </c>
      <c r="F1240" s="54">
        <v>3.3295872880489112E-4</v>
      </c>
    </row>
    <row r="1241" spans="1:6" x14ac:dyDescent="0.2">
      <c r="A1241" s="46" t="s">
        <v>139</v>
      </c>
      <c r="B1241" s="46" t="s">
        <v>25</v>
      </c>
      <c r="C1241" s="52">
        <v>23</v>
      </c>
      <c r="D1241" s="53">
        <v>3358897</v>
      </c>
      <c r="E1241" s="53">
        <v>201534</v>
      </c>
      <c r="F1241" s="54">
        <v>2.7901481280910828E-4</v>
      </c>
    </row>
    <row r="1242" spans="1:6" x14ac:dyDescent="0.2">
      <c r="A1242" s="46" t="s">
        <v>139</v>
      </c>
      <c r="B1242" s="46" t="s">
        <v>45</v>
      </c>
      <c r="C1242" s="52">
        <v>449</v>
      </c>
      <c r="D1242" s="53">
        <v>27583589</v>
      </c>
      <c r="E1242" s="53">
        <v>1652741</v>
      </c>
      <c r="F1242" s="54">
        <v>2.2881460236830434E-3</v>
      </c>
    </row>
    <row r="1243" spans="1:6" x14ac:dyDescent="0.2">
      <c r="A1243" s="46" t="s">
        <v>140</v>
      </c>
      <c r="B1243" s="46" t="s">
        <v>5</v>
      </c>
      <c r="C1243" s="52">
        <v>13</v>
      </c>
      <c r="D1243" s="53">
        <v>922403</v>
      </c>
      <c r="E1243" s="53">
        <v>55344</v>
      </c>
      <c r="F1243" s="54">
        <v>7.6621293678025987E-5</v>
      </c>
    </row>
    <row r="1244" spans="1:6" x14ac:dyDescent="0.2">
      <c r="A1244" s="46" t="s">
        <v>140</v>
      </c>
      <c r="B1244" s="46" t="s">
        <v>1</v>
      </c>
      <c r="C1244" s="52">
        <v>14</v>
      </c>
      <c r="D1244" s="53">
        <v>5056706</v>
      </c>
      <c r="E1244" s="53">
        <v>303402</v>
      </c>
      <c r="F1244" s="54">
        <v>4.2004650449010625E-4</v>
      </c>
    </row>
    <row r="1245" spans="1:6" x14ac:dyDescent="0.2">
      <c r="A1245" s="46" t="s">
        <v>140</v>
      </c>
      <c r="B1245" s="46" t="s">
        <v>42</v>
      </c>
      <c r="C1245" s="52">
        <v>52</v>
      </c>
      <c r="D1245" s="53">
        <v>5961313</v>
      </c>
      <c r="E1245" s="53">
        <v>357679</v>
      </c>
      <c r="F1245" s="54">
        <v>4.9519058437161496E-4</v>
      </c>
    </row>
    <row r="1246" spans="1:6" x14ac:dyDescent="0.2">
      <c r="A1246" s="46" t="s">
        <v>140</v>
      </c>
      <c r="B1246" s="46" t="s">
        <v>3</v>
      </c>
      <c r="C1246" s="52">
        <v>18</v>
      </c>
      <c r="D1246" s="53">
        <v>4169514</v>
      </c>
      <c r="E1246" s="53">
        <v>250171</v>
      </c>
      <c r="F1246" s="54">
        <v>3.463505648439838E-4</v>
      </c>
    </row>
    <row r="1247" spans="1:6" x14ac:dyDescent="0.2">
      <c r="A1247" s="46" t="s">
        <v>140</v>
      </c>
      <c r="B1247" s="46" t="s">
        <v>2</v>
      </c>
      <c r="C1247" s="52">
        <v>6</v>
      </c>
      <c r="D1247" s="53">
        <v>14807049</v>
      </c>
      <c r="E1247" s="53">
        <v>888423</v>
      </c>
      <c r="F1247" s="54">
        <v>1.2299819238456361E-3</v>
      </c>
    </row>
    <row r="1248" spans="1:6" x14ac:dyDescent="0.2">
      <c r="A1248" s="46" t="s">
        <v>140</v>
      </c>
      <c r="B1248" s="46" t="s">
        <v>6</v>
      </c>
      <c r="C1248" s="52">
        <v>18</v>
      </c>
      <c r="D1248" s="53">
        <v>3238462</v>
      </c>
      <c r="E1248" s="53">
        <v>194308</v>
      </c>
      <c r="F1248" s="54">
        <v>2.6901073886943252E-4</v>
      </c>
    </row>
    <row r="1249" spans="1:6" x14ac:dyDescent="0.2">
      <c r="A1249" s="46" t="s">
        <v>140</v>
      </c>
      <c r="B1249" s="46" t="s">
        <v>10</v>
      </c>
      <c r="C1249" s="52">
        <v>149</v>
      </c>
      <c r="D1249" s="53">
        <v>10743542</v>
      </c>
      <c r="E1249" s="53">
        <v>650618</v>
      </c>
      <c r="F1249" s="54">
        <v>9.0075153314198302E-4</v>
      </c>
    </row>
    <row r="1250" spans="1:6" x14ac:dyDescent="0.2">
      <c r="A1250" s="46" t="s">
        <v>140</v>
      </c>
      <c r="B1250" s="46" t="s">
        <v>4</v>
      </c>
      <c r="C1250" s="52">
        <v>26</v>
      </c>
      <c r="D1250" s="53">
        <v>3690495</v>
      </c>
      <c r="E1250" s="53">
        <v>221430</v>
      </c>
      <c r="F1250" s="54">
        <v>3.0655993529786957E-4</v>
      </c>
    </row>
    <row r="1251" spans="1:6" x14ac:dyDescent="0.2">
      <c r="A1251" s="46" t="s">
        <v>140</v>
      </c>
      <c r="B1251" s="46" t="s">
        <v>43</v>
      </c>
      <c r="C1251" s="52">
        <v>358</v>
      </c>
      <c r="D1251" s="53">
        <v>9904416</v>
      </c>
      <c r="E1251" s="53">
        <v>576419</v>
      </c>
      <c r="F1251" s="54">
        <v>7.9802633493412218E-4</v>
      </c>
    </row>
    <row r="1252" spans="1:6" x14ac:dyDescent="0.2">
      <c r="A1252" s="46" t="s">
        <v>140</v>
      </c>
      <c r="B1252" s="46" t="s">
        <v>8</v>
      </c>
      <c r="C1252" s="52">
        <v>220</v>
      </c>
      <c r="D1252" s="53">
        <v>6754523</v>
      </c>
      <c r="E1252" s="53">
        <v>405237</v>
      </c>
      <c r="F1252" s="54">
        <v>5.6103250914646961E-4</v>
      </c>
    </row>
    <row r="1253" spans="1:6" x14ac:dyDescent="0.2">
      <c r="A1253" s="46" t="s">
        <v>140</v>
      </c>
      <c r="B1253" s="46" t="s">
        <v>44</v>
      </c>
      <c r="C1253" s="52">
        <v>34</v>
      </c>
      <c r="D1253" s="53">
        <v>1344957</v>
      </c>
      <c r="E1253" s="53">
        <v>80697</v>
      </c>
      <c r="F1253" s="54">
        <v>1.1172138869499246E-4</v>
      </c>
    </row>
    <row r="1254" spans="1:6" x14ac:dyDescent="0.2">
      <c r="A1254" s="46" t="s">
        <v>140</v>
      </c>
      <c r="B1254" s="46" t="s">
        <v>25</v>
      </c>
      <c r="C1254" s="52">
        <v>28</v>
      </c>
      <c r="D1254" s="53">
        <v>4985406</v>
      </c>
      <c r="E1254" s="53">
        <v>299124</v>
      </c>
      <c r="F1254" s="54">
        <v>4.1412380475111744E-4</v>
      </c>
    </row>
    <row r="1255" spans="1:6" x14ac:dyDescent="0.2">
      <c r="A1255" s="46" t="s">
        <v>140</v>
      </c>
      <c r="B1255" s="46" t="s">
        <v>45</v>
      </c>
      <c r="C1255" s="52">
        <v>936</v>
      </c>
      <c r="D1255" s="53">
        <v>71578785</v>
      </c>
      <c r="E1255" s="53">
        <v>4282852</v>
      </c>
      <c r="F1255" s="54">
        <v>5.9294171160653537E-3</v>
      </c>
    </row>
    <row r="1256" spans="1:6" x14ac:dyDescent="0.2">
      <c r="A1256" s="46" t="s">
        <v>141</v>
      </c>
      <c r="B1256" s="46" t="s">
        <v>5</v>
      </c>
      <c r="C1256" s="52">
        <v>78</v>
      </c>
      <c r="D1256" s="53">
        <v>24285073</v>
      </c>
      <c r="E1256" s="53">
        <v>1457104</v>
      </c>
      <c r="F1256" s="54">
        <v>2.017295343730601E-3</v>
      </c>
    </row>
    <row r="1257" spans="1:6" x14ac:dyDescent="0.2">
      <c r="A1257" s="46" t="s">
        <v>141</v>
      </c>
      <c r="B1257" s="46" t="s">
        <v>1</v>
      </c>
      <c r="C1257" s="52">
        <v>34</v>
      </c>
      <c r="D1257" s="53">
        <v>40156541</v>
      </c>
      <c r="E1257" s="53">
        <v>2409392</v>
      </c>
      <c r="F1257" s="54">
        <v>3.335695504797022E-3</v>
      </c>
    </row>
    <row r="1258" spans="1:6" x14ac:dyDescent="0.2">
      <c r="A1258" s="46" t="s">
        <v>141</v>
      </c>
      <c r="B1258" s="46" t="s">
        <v>42</v>
      </c>
      <c r="C1258" s="52">
        <v>290</v>
      </c>
      <c r="D1258" s="53">
        <v>53492068</v>
      </c>
      <c r="E1258" s="53">
        <v>3209524</v>
      </c>
      <c r="F1258" s="54">
        <v>4.4434424864605495E-3</v>
      </c>
    </row>
    <row r="1259" spans="1:6" x14ac:dyDescent="0.2">
      <c r="A1259" s="46" t="s">
        <v>141</v>
      </c>
      <c r="B1259" s="46" t="s">
        <v>3</v>
      </c>
      <c r="C1259" s="52">
        <v>98</v>
      </c>
      <c r="D1259" s="53">
        <v>31157467</v>
      </c>
      <c r="E1259" s="53">
        <v>1869448</v>
      </c>
      <c r="F1259" s="54">
        <v>2.5881671766370034E-3</v>
      </c>
    </row>
    <row r="1260" spans="1:6" x14ac:dyDescent="0.2">
      <c r="A1260" s="46" t="s">
        <v>141</v>
      </c>
      <c r="B1260" s="46" t="s">
        <v>2</v>
      </c>
      <c r="C1260" s="52">
        <v>18</v>
      </c>
      <c r="D1260" s="53">
        <v>59080279</v>
      </c>
      <c r="E1260" s="53">
        <v>3544817</v>
      </c>
      <c r="F1260" s="54">
        <v>4.9076406546664326E-3</v>
      </c>
    </row>
    <row r="1261" spans="1:6" x14ac:dyDescent="0.2">
      <c r="A1261" s="46" t="s">
        <v>141</v>
      </c>
      <c r="B1261" s="46" t="s">
        <v>6</v>
      </c>
      <c r="C1261" s="52">
        <v>77</v>
      </c>
      <c r="D1261" s="53">
        <v>31262188</v>
      </c>
      <c r="E1261" s="53">
        <v>1875731</v>
      </c>
      <c r="F1261" s="54">
        <v>2.5968657092363644E-3</v>
      </c>
    </row>
    <row r="1262" spans="1:6" x14ac:dyDescent="0.2">
      <c r="A1262" s="46" t="s">
        <v>141</v>
      </c>
      <c r="B1262" s="46" t="s">
        <v>10</v>
      </c>
      <c r="C1262" s="52">
        <v>418</v>
      </c>
      <c r="D1262" s="53">
        <v>38702273</v>
      </c>
      <c r="E1262" s="53">
        <v>2322136</v>
      </c>
      <c r="F1262" s="54">
        <v>3.2148934738420887E-3</v>
      </c>
    </row>
    <row r="1263" spans="1:6" x14ac:dyDescent="0.2">
      <c r="A1263" s="46" t="s">
        <v>141</v>
      </c>
      <c r="B1263" s="46" t="s">
        <v>4</v>
      </c>
      <c r="C1263" s="52">
        <v>69</v>
      </c>
      <c r="D1263" s="53">
        <v>32047582</v>
      </c>
      <c r="E1263" s="53">
        <v>1922855</v>
      </c>
      <c r="F1263" s="54">
        <v>2.6621067804145104E-3</v>
      </c>
    </row>
    <row r="1264" spans="1:6" x14ac:dyDescent="0.2">
      <c r="A1264" s="46" t="s">
        <v>141</v>
      </c>
      <c r="B1264" s="46" t="s">
        <v>43</v>
      </c>
      <c r="C1264" s="52">
        <v>1069</v>
      </c>
      <c r="D1264" s="53">
        <v>57488952</v>
      </c>
      <c r="E1264" s="53">
        <v>3394925</v>
      </c>
      <c r="F1264" s="54">
        <v>4.7001218820445284E-3</v>
      </c>
    </row>
    <row r="1265" spans="1:6" x14ac:dyDescent="0.2">
      <c r="A1265" s="46" t="s">
        <v>141</v>
      </c>
      <c r="B1265" s="46" t="s">
        <v>8</v>
      </c>
      <c r="C1265" s="52">
        <v>477</v>
      </c>
      <c r="D1265" s="53">
        <v>48590217</v>
      </c>
      <c r="E1265" s="53">
        <v>2915413</v>
      </c>
      <c r="F1265" s="54">
        <v>4.0362589560880091E-3</v>
      </c>
    </row>
    <row r="1266" spans="1:6" x14ac:dyDescent="0.2">
      <c r="A1266" s="46" t="s">
        <v>141</v>
      </c>
      <c r="B1266" s="46" t="s">
        <v>44</v>
      </c>
      <c r="C1266" s="52">
        <v>90</v>
      </c>
      <c r="D1266" s="53">
        <v>21542537</v>
      </c>
      <c r="E1266" s="53">
        <v>1292552</v>
      </c>
      <c r="F1266" s="54">
        <v>1.7894804565286181E-3</v>
      </c>
    </row>
    <row r="1267" spans="1:6" x14ac:dyDescent="0.2">
      <c r="A1267" s="46" t="s">
        <v>141</v>
      </c>
      <c r="B1267" s="46" t="s">
        <v>25</v>
      </c>
      <c r="C1267" s="52">
        <v>115</v>
      </c>
      <c r="D1267" s="53">
        <v>48985065</v>
      </c>
      <c r="E1267" s="53">
        <v>2939104</v>
      </c>
      <c r="F1267" s="54">
        <v>4.0690580864097443E-3</v>
      </c>
    </row>
    <row r="1268" spans="1:6" x14ac:dyDescent="0.2">
      <c r="A1268" s="46" t="s">
        <v>141</v>
      </c>
      <c r="B1268" s="46" t="s">
        <v>45</v>
      </c>
      <c r="C1268" s="52">
        <v>2833</v>
      </c>
      <c r="D1268" s="53">
        <v>486790240</v>
      </c>
      <c r="E1268" s="53">
        <v>29153003</v>
      </c>
      <c r="F1268" s="54">
        <v>4.0361029279766057E-2</v>
      </c>
    </row>
    <row r="1269" spans="1:6" x14ac:dyDescent="0.2">
      <c r="A1269" s="46" t="s">
        <v>142</v>
      </c>
      <c r="B1269" s="46" t="s">
        <v>5</v>
      </c>
      <c r="C1269" s="52" t="s">
        <v>41</v>
      </c>
      <c r="D1269" s="53" t="s">
        <v>41</v>
      </c>
      <c r="E1269" s="53" t="s">
        <v>41</v>
      </c>
      <c r="F1269" s="54" t="s">
        <v>41</v>
      </c>
    </row>
    <row r="1270" spans="1:6" x14ac:dyDescent="0.2">
      <c r="A1270" s="46" t="s">
        <v>142</v>
      </c>
      <c r="B1270" s="46" t="s">
        <v>1</v>
      </c>
      <c r="C1270" s="52" t="s">
        <v>41</v>
      </c>
      <c r="D1270" s="53" t="s">
        <v>41</v>
      </c>
      <c r="E1270" s="53" t="s">
        <v>41</v>
      </c>
      <c r="F1270" s="54" t="s">
        <v>41</v>
      </c>
    </row>
    <row r="1271" spans="1:6" x14ac:dyDescent="0.2">
      <c r="A1271" s="46" t="s">
        <v>142</v>
      </c>
      <c r="B1271" s="46" t="s">
        <v>42</v>
      </c>
      <c r="C1271" s="52">
        <v>16</v>
      </c>
      <c r="D1271" s="53">
        <v>863574</v>
      </c>
      <c r="E1271" s="53">
        <v>51814</v>
      </c>
      <c r="F1271" s="54">
        <v>7.1734166497420466E-5</v>
      </c>
    </row>
    <row r="1272" spans="1:6" x14ac:dyDescent="0.2">
      <c r="A1272" s="46" t="s">
        <v>142</v>
      </c>
      <c r="B1272" s="46" t="s">
        <v>3</v>
      </c>
      <c r="C1272" s="52">
        <v>5</v>
      </c>
      <c r="D1272" s="53">
        <v>2622253</v>
      </c>
      <c r="E1272" s="53">
        <v>157335</v>
      </c>
      <c r="F1272" s="54">
        <v>2.1782327335993456E-4</v>
      </c>
    </row>
    <row r="1273" spans="1:6" x14ac:dyDescent="0.2">
      <c r="A1273" s="46" t="s">
        <v>142</v>
      </c>
      <c r="B1273" s="46" t="s">
        <v>2</v>
      </c>
      <c r="C1273" s="52" t="s">
        <v>41</v>
      </c>
      <c r="D1273" s="53" t="s">
        <v>41</v>
      </c>
      <c r="E1273" s="53" t="s">
        <v>41</v>
      </c>
      <c r="F1273" s="54" t="s">
        <v>41</v>
      </c>
    </row>
    <row r="1274" spans="1:6" x14ac:dyDescent="0.2">
      <c r="A1274" s="46" t="s">
        <v>142</v>
      </c>
      <c r="B1274" s="46" t="s">
        <v>6</v>
      </c>
      <c r="C1274" s="52" t="s">
        <v>41</v>
      </c>
      <c r="D1274" s="53" t="s">
        <v>41</v>
      </c>
      <c r="E1274" s="53" t="s">
        <v>41</v>
      </c>
      <c r="F1274" s="54" t="s">
        <v>41</v>
      </c>
    </row>
    <row r="1275" spans="1:6" x14ac:dyDescent="0.2">
      <c r="A1275" s="46" t="s">
        <v>142</v>
      </c>
      <c r="B1275" s="46" t="s">
        <v>10</v>
      </c>
      <c r="C1275" s="52">
        <v>49</v>
      </c>
      <c r="D1275" s="53">
        <v>851670</v>
      </c>
      <c r="E1275" s="53">
        <v>51100</v>
      </c>
      <c r="F1275" s="54">
        <v>7.0745665418963719E-5</v>
      </c>
    </row>
    <row r="1276" spans="1:6" x14ac:dyDescent="0.2">
      <c r="A1276" s="46" t="s">
        <v>142</v>
      </c>
      <c r="B1276" s="46" t="s">
        <v>4</v>
      </c>
      <c r="C1276" s="52">
        <v>8</v>
      </c>
      <c r="D1276" s="53">
        <v>424435</v>
      </c>
      <c r="E1276" s="53">
        <v>25466</v>
      </c>
      <c r="F1276" s="54">
        <v>3.5256538464957534E-5</v>
      </c>
    </row>
    <row r="1277" spans="1:6" x14ac:dyDescent="0.2">
      <c r="A1277" s="46" t="s">
        <v>142</v>
      </c>
      <c r="B1277" s="46" t="s">
        <v>43</v>
      </c>
      <c r="C1277" s="52">
        <v>94</v>
      </c>
      <c r="D1277" s="53">
        <v>3134441</v>
      </c>
      <c r="E1277" s="53">
        <v>181962</v>
      </c>
      <c r="F1277" s="54">
        <v>2.5191825383494081E-4</v>
      </c>
    </row>
    <row r="1278" spans="1:6" x14ac:dyDescent="0.2">
      <c r="A1278" s="46" t="s">
        <v>142</v>
      </c>
      <c r="B1278" s="46" t="s">
        <v>8</v>
      </c>
      <c r="C1278" s="52">
        <v>54</v>
      </c>
      <c r="D1278" s="53">
        <v>757733</v>
      </c>
      <c r="E1278" s="53">
        <v>45464</v>
      </c>
      <c r="F1278" s="54">
        <v>6.2942875393498366E-5</v>
      </c>
    </row>
    <row r="1279" spans="1:6" x14ac:dyDescent="0.2">
      <c r="A1279" s="46" t="s">
        <v>142</v>
      </c>
      <c r="B1279" s="46" t="s">
        <v>44</v>
      </c>
      <c r="C1279" s="52">
        <v>24</v>
      </c>
      <c r="D1279" s="53">
        <v>1060099</v>
      </c>
      <c r="E1279" s="53">
        <v>63606</v>
      </c>
      <c r="F1279" s="54">
        <v>8.8059663300168417E-5</v>
      </c>
    </row>
    <row r="1280" spans="1:6" x14ac:dyDescent="0.2">
      <c r="A1280" s="46" t="s">
        <v>142</v>
      </c>
      <c r="B1280" s="46" t="s">
        <v>25</v>
      </c>
      <c r="C1280" s="52">
        <v>16</v>
      </c>
      <c r="D1280" s="53">
        <v>1633921</v>
      </c>
      <c r="E1280" s="53">
        <v>98035</v>
      </c>
      <c r="F1280" s="54">
        <v>1.357250745469297E-4</v>
      </c>
    </row>
    <row r="1281" spans="1:6" x14ac:dyDescent="0.2">
      <c r="A1281" s="46" t="s">
        <v>142</v>
      </c>
      <c r="B1281" s="46" t="s">
        <v>45</v>
      </c>
      <c r="C1281" s="52">
        <v>279</v>
      </c>
      <c r="D1281" s="53">
        <v>12531980</v>
      </c>
      <c r="E1281" s="53">
        <v>745815</v>
      </c>
      <c r="F1281" s="54">
        <v>1.0325475235703409E-3</v>
      </c>
    </row>
    <row r="1282" spans="1:6" x14ac:dyDescent="0.2">
      <c r="A1282" s="46" t="s">
        <v>143</v>
      </c>
      <c r="B1282" s="46" t="s">
        <v>5</v>
      </c>
      <c r="C1282" s="52" t="s">
        <v>41</v>
      </c>
      <c r="D1282" s="53" t="s">
        <v>41</v>
      </c>
      <c r="E1282" s="53" t="s">
        <v>41</v>
      </c>
      <c r="F1282" s="54" t="s">
        <v>41</v>
      </c>
    </row>
    <row r="1283" spans="1:6" x14ac:dyDescent="0.2">
      <c r="A1283" s="46" t="s">
        <v>143</v>
      </c>
      <c r="B1283" s="46" t="s">
        <v>1</v>
      </c>
      <c r="C1283" s="52">
        <v>5</v>
      </c>
      <c r="D1283" s="53">
        <v>1230686</v>
      </c>
      <c r="E1283" s="53">
        <v>73841</v>
      </c>
      <c r="F1283" s="54">
        <v>1.0222956321334051E-4</v>
      </c>
    </row>
    <row r="1284" spans="1:6" x14ac:dyDescent="0.2">
      <c r="A1284" s="46" t="s">
        <v>143</v>
      </c>
      <c r="B1284" s="46" t="s">
        <v>42</v>
      </c>
      <c r="C1284" s="52">
        <v>32</v>
      </c>
      <c r="D1284" s="53">
        <v>1725317</v>
      </c>
      <c r="E1284" s="53">
        <v>103519</v>
      </c>
      <c r="F1284" s="54">
        <v>1.4331742736801769E-4</v>
      </c>
    </row>
    <row r="1285" spans="1:6" x14ac:dyDescent="0.2">
      <c r="A1285" s="46" t="s">
        <v>143</v>
      </c>
      <c r="B1285" s="46" t="s">
        <v>3</v>
      </c>
      <c r="C1285" s="52">
        <v>14</v>
      </c>
      <c r="D1285" s="53">
        <v>2537032</v>
      </c>
      <c r="E1285" s="53">
        <v>152222</v>
      </c>
      <c r="F1285" s="54">
        <v>2.1074455345216231E-4</v>
      </c>
    </row>
    <row r="1286" spans="1:6" x14ac:dyDescent="0.2">
      <c r="A1286" s="46" t="s">
        <v>143</v>
      </c>
      <c r="B1286" s="46" t="s">
        <v>2</v>
      </c>
      <c r="C1286" s="52" t="s">
        <v>41</v>
      </c>
      <c r="D1286" s="53" t="s">
        <v>41</v>
      </c>
      <c r="E1286" s="53" t="s">
        <v>41</v>
      </c>
      <c r="F1286" s="54" t="s">
        <v>41</v>
      </c>
    </row>
    <row r="1287" spans="1:6" x14ac:dyDescent="0.2">
      <c r="A1287" s="46" t="s">
        <v>143</v>
      </c>
      <c r="B1287" s="46" t="s">
        <v>6</v>
      </c>
      <c r="C1287" s="52">
        <v>9</v>
      </c>
      <c r="D1287" s="53">
        <v>1797775</v>
      </c>
      <c r="E1287" s="53">
        <v>107867</v>
      </c>
      <c r="F1287" s="54">
        <v>1.4933703897744343E-4</v>
      </c>
    </row>
    <row r="1288" spans="1:6" x14ac:dyDescent="0.2">
      <c r="A1288" s="46" t="s">
        <v>143</v>
      </c>
      <c r="B1288" s="46" t="s">
        <v>10</v>
      </c>
      <c r="C1288" s="52">
        <v>92</v>
      </c>
      <c r="D1288" s="53">
        <v>3714277</v>
      </c>
      <c r="E1288" s="53">
        <v>224014</v>
      </c>
      <c r="F1288" s="54">
        <v>3.1013736777228451E-4</v>
      </c>
    </row>
    <row r="1289" spans="1:6" x14ac:dyDescent="0.2">
      <c r="A1289" s="46" t="s">
        <v>143</v>
      </c>
      <c r="B1289" s="46" t="s">
        <v>4</v>
      </c>
      <c r="C1289" s="52">
        <v>15</v>
      </c>
      <c r="D1289" s="53">
        <v>768748</v>
      </c>
      <c r="E1289" s="53">
        <v>46125</v>
      </c>
      <c r="F1289" s="54">
        <v>6.3858000341481439E-5</v>
      </c>
    </row>
    <row r="1290" spans="1:6" x14ac:dyDescent="0.2">
      <c r="A1290" s="46" t="s">
        <v>143</v>
      </c>
      <c r="B1290" s="46" t="s">
        <v>43</v>
      </c>
      <c r="C1290" s="52">
        <v>166</v>
      </c>
      <c r="D1290" s="53">
        <v>3356148</v>
      </c>
      <c r="E1290" s="53">
        <v>198454</v>
      </c>
      <c r="F1290" s="54">
        <v>2.7475069050988309E-4</v>
      </c>
    </row>
    <row r="1291" spans="1:6" x14ac:dyDescent="0.2">
      <c r="A1291" s="46" t="s">
        <v>143</v>
      </c>
      <c r="B1291" s="46" t="s">
        <v>8</v>
      </c>
      <c r="C1291" s="52">
        <v>93</v>
      </c>
      <c r="D1291" s="53">
        <v>1798901</v>
      </c>
      <c r="E1291" s="53">
        <v>107934</v>
      </c>
      <c r="F1291" s="54">
        <v>1.494297974820045E-4</v>
      </c>
    </row>
    <row r="1292" spans="1:6" x14ac:dyDescent="0.2">
      <c r="A1292" s="46" t="s">
        <v>143</v>
      </c>
      <c r="B1292" s="46" t="s">
        <v>44</v>
      </c>
      <c r="C1292" s="52">
        <v>37</v>
      </c>
      <c r="D1292" s="53">
        <v>4868284</v>
      </c>
      <c r="E1292" s="53">
        <v>292097</v>
      </c>
      <c r="F1292" s="54">
        <v>4.0439523741454098E-4</v>
      </c>
    </row>
    <row r="1293" spans="1:6" x14ac:dyDescent="0.2">
      <c r="A1293" s="46" t="s">
        <v>143</v>
      </c>
      <c r="B1293" s="46" t="s">
        <v>25</v>
      </c>
      <c r="C1293" s="52">
        <v>24</v>
      </c>
      <c r="D1293" s="53">
        <v>4390487</v>
      </c>
      <c r="E1293" s="53">
        <v>263429</v>
      </c>
      <c r="F1293" s="54">
        <v>3.6470567310473959E-4</v>
      </c>
    </row>
    <row r="1294" spans="1:6" x14ac:dyDescent="0.2">
      <c r="A1294" s="46" t="s">
        <v>143</v>
      </c>
      <c r="B1294" s="46" t="s">
        <v>45</v>
      </c>
      <c r="C1294" s="52">
        <v>491</v>
      </c>
      <c r="D1294" s="53">
        <v>26262503</v>
      </c>
      <c r="E1294" s="53">
        <v>1573993</v>
      </c>
      <c r="F1294" s="54">
        <v>2.1791229383520735E-3</v>
      </c>
    </row>
    <row r="1295" spans="1:6" x14ac:dyDescent="0.2">
      <c r="A1295" s="46" t="s">
        <v>21</v>
      </c>
      <c r="B1295" s="46" t="s">
        <v>21</v>
      </c>
      <c r="C1295" s="52">
        <v>100253</v>
      </c>
      <c r="D1295" s="53">
        <v>12064738611</v>
      </c>
      <c r="E1295" s="53">
        <v>722305737</v>
      </c>
      <c r="F1295" s="54">
        <v>1</v>
      </c>
    </row>
  </sheetData>
  <autoFilter ref="A7:F1294" xr:uid="{CBEB8B4A-9C75-4B33-9502-9AC87427F975}">
    <sortState ref="A8:F1294">
      <sortCondition ref="B8:B1294"/>
    </sortState>
  </autoFilter>
  <mergeCells count="4">
    <mergeCell ref="A1:F1"/>
    <mergeCell ref="A2:F2"/>
    <mergeCell ref="A3:F3"/>
    <mergeCell ref="A5:F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December 2021 Report Cover</vt:lpstr>
      <vt:lpstr>Table 1. Retail Sales Tax</vt:lpstr>
      <vt:lpstr>Table 1A. Retail and Retail Use</vt:lpstr>
      <vt:lpstr>Table 2. Retail Use Tax</vt:lpstr>
      <vt:lpstr>Table 2A. Use Tax</vt:lpstr>
      <vt:lpstr>Table 3. County and City</vt:lpstr>
      <vt:lpstr>Table 4. County and Business</vt:lpstr>
      <vt:lpstr>'Table 1. Retail Sales Tax'!Print_Area</vt:lpstr>
      <vt:lpstr>'Table 1A. Retail and Retail Use'!Print_Area</vt:lpstr>
      <vt:lpstr>'Table 2. Retail Use Tax'!Print_Area</vt:lpstr>
      <vt:lpstr>'Table 2A. Use Tax'!Print_Area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Phipps, Joel</dc:creator>
  <cp:lastModifiedBy>Thelen, Rob [IDR]</cp:lastModifiedBy>
  <cp:lastPrinted>2018-01-22T21:09:18Z</cp:lastPrinted>
  <dcterms:created xsi:type="dcterms:W3CDTF">2000-08-30T16:28:40Z</dcterms:created>
  <dcterms:modified xsi:type="dcterms:W3CDTF">2022-12-29T14:34:38Z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1686610269</vt:i4>
  </property>
  <property fmtid="{D5CDD505-2E9C-101B-9397-08002B2CF9AE}" pid="3" name="_EmailSubject">
    <vt:lpwstr>September 07 formatted files</vt:lpwstr>
  </property>
  <property fmtid="{D5CDD505-2E9C-101B-9397-08002B2CF9AE}" pid="4" name="_AuthorEmail">
    <vt:lpwstr>Renee.Mulvey@Iowa.gov</vt:lpwstr>
  </property>
  <property fmtid="{D5CDD505-2E9C-101B-9397-08002B2CF9AE}" pid="5" name="_AuthorEmailDisplayName">
    <vt:lpwstr>Mulvey, Renee [IDR]</vt:lpwstr>
  </property>
  <property fmtid="{D5CDD505-2E9C-101B-9397-08002B2CF9AE}" pid="6" name="_PreviousAdHocReviewCycleID">
    <vt:i4>939947167</vt:i4>
  </property>
  <property fmtid="{D5CDD505-2E9C-101B-9397-08002B2CF9AE}" pid="7" name="_ReviewingToolsShownOnce">
    <vt:lpwstr/>
  </property>
</Properties>
</file>