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2\2021-09\2021-09 Web Output\"/>
    </mc:Choice>
  </mc:AlternateContent>
  <xr:revisionPtr revIDLastSave="0" documentId="8_{2D4CF9DA-DBA4-4761-AF22-4E712FAA5F25}" xr6:coauthVersionLast="36" xr6:coauthVersionMax="36" xr10:uidLastSave="{00000000-0000-0000-0000-000000000000}"/>
  <bookViews>
    <workbookView xWindow="14385" yWindow="32760" windowWidth="14430" windowHeight="12555" tabRatio="718" xr2:uid="{00000000-000D-0000-FFFF-FFFF00000000}"/>
  </bookViews>
  <sheets>
    <sheet name="September 2021 Report Cover" sheetId="13" r:id="rId1"/>
    <sheet name="Table 1. Retail Sales Tax" sheetId="8" r:id="rId2"/>
    <sheet name="Table 1A. Retail and Retail Use" sheetId="10" r:id="rId3"/>
    <sheet name="Table 2. Retail Use Tax" sheetId="9" r:id="rId4"/>
    <sheet name="Table 2A. Use Tax" sheetId="14" r:id="rId5"/>
    <sheet name="Table 3. County and City" sheetId="12" r:id="rId6"/>
    <sheet name="Table 4. County and Business" sheetId="11" r:id="rId7"/>
  </sheets>
  <definedNames>
    <definedName name="_xlnm._FilterDatabase" localSheetId="5" hidden="1">'Table 3. County and City'!$A$7:$F$913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Tax'!$A$1:$I$25</definedName>
    <definedName name="_xlnm.Print_Area" localSheetId="4">'Table 2A. Use Tax'!$A$1:$I$20</definedName>
  </definedNames>
  <calcPr calcId="191029"/>
</workbook>
</file>

<file path=xl/calcChain.xml><?xml version="1.0" encoding="utf-8"?>
<calcChain xmlns="http://schemas.openxmlformats.org/spreadsheetml/2006/main">
  <c r="D18" i="14" l="1"/>
  <c r="D17" i="14"/>
  <c r="D16" i="14"/>
  <c r="D13" i="14"/>
  <c r="D12" i="14"/>
  <c r="I10" i="8" l="1"/>
  <c r="A3" i="9" l="1"/>
  <c r="A3" i="10"/>
  <c r="C8" i="9"/>
  <c r="C4" i="14" s="1"/>
  <c r="B8" i="9"/>
  <c r="B4" i="14" s="1"/>
  <c r="B10" i="10" l="1"/>
  <c r="G10" i="10" l="1"/>
  <c r="H10" i="10"/>
  <c r="G11" i="10"/>
  <c r="H11" i="10"/>
  <c r="G12" i="10"/>
  <c r="H12" i="10"/>
  <c r="I12" i="10" s="1"/>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D15" i="10" s="1"/>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D10" i="10"/>
  <c r="I21" i="9"/>
  <c r="I20" i="9"/>
  <c r="I19" i="9"/>
  <c r="I18" i="9"/>
  <c r="I17" i="9"/>
  <c r="I16" i="9"/>
  <c r="I15" i="9"/>
  <c r="I14" i="9"/>
  <c r="I13" i="9"/>
  <c r="I12" i="9"/>
  <c r="I11" i="9"/>
  <c r="I10" i="9"/>
  <c r="D11" i="9"/>
  <c r="D12" i="9"/>
  <c r="D13" i="9"/>
  <c r="D14" i="9"/>
  <c r="D15" i="9"/>
  <c r="D16" i="9"/>
  <c r="D17" i="9"/>
  <c r="D18" i="9"/>
  <c r="D19" i="9"/>
  <c r="D20" i="9"/>
  <c r="D21" i="9"/>
  <c r="D10" i="9"/>
  <c r="H23" i="9"/>
  <c r="C9" i="14" s="1"/>
  <c r="E23" i="9"/>
  <c r="B8" i="14" s="1"/>
  <c r="D8" i="14" s="1"/>
  <c r="B23" i="9"/>
  <c r="B7" i="14" s="1"/>
  <c r="D7" i="14" s="1"/>
  <c r="F23" i="8"/>
  <c r="E23" i="8"/>
  <c r="C23" i="9"/>
  <c r="C7" i="14" s="1"/>
  <c r="F23" i="9"/>
  <c r="C8" i="14" s="1"/>
  <c r="G23" i="9"/>
  <c r="B9" i="14" s="1"/>
  <c r="D10" i="8"/>
  <c r="D11" i="8"/>
  <c r="D12" i="8"/>
  <c r="D13" i="8"/>
  <c r="D14" i="8"/>
  <c r="D15" i="8"/>
  <c r="D16" i="8"/>
  <c r="D17" i="8"/>
  <c r="D18" i="8"/>
  <c r="D19" i="8"/>
  <c r="D20" i="8"/>
  <c r="D21" i="8"/>
  <c r="C23" i="8"/>
  <c r="G23" i="8"/>
  <c r="B23" i="8"/>
  <c r="I11" i="8"/>
  <c r="I12" i="8"/>
  <c r="I13" i="8"/>
  <c r="I14" i="8"/>
  <c r="I15" i="8"/>
  <c r="I16" i="8"/>
  <c r="I17" i="8"/>
  <c r="I18" i="8"/>
  <c r="I19" i="8"/>
  <c r="I20" i="8"/>
  <c r="I21" i="8"/>
  <c r="H23" i="8"/>
  <c r="I23" i="8" s="1"/>
  <c r="D9" i="14" l="1"/>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<sst xmlns="http://schemas.openxmlformats.org/spreadsheetml/2006/main" count="5152" uniqueCount="827">
  <si>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</si>
  <si>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</si>
  <si>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</si>
  <si>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</si>
  <si>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</si>
  <si>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</si>
  <si>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</si>
  <si>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</si>
  <si>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</si>
  <si>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</si>
  <si>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</si>
  <si>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</si>
  <si>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</si>
  <si>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</si>
  <si>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</si>
  <si>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</si>
  <si>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</si>
  <si>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</si>
  <si>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</si>
  <si>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</si>
  <si>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</si>
  <si>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</si>
  <si>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</si>
  <si>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</si>
  <si>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</si>
  <si>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</si>
  <si>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</si>
  <si>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</si>
  <si>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</si>
  <si>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</si>
  <si>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</si>
  <si>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</si>
  <si>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</si>
  <si>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</si>
  <si>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Quarter Ending September 30, 2021</t>
  </si>
  <si>
    <t>Table 4. Iowa Retail Sales and Tax</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</si>
  <si>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</si>
  <si>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</si>
  <si>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</si>
  <si>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Percent of Tax</t>
  </si>
  <si>
    <t>Adair</t>
  </si>
  <si>
    <t>S</t>
  </si>
  <si>
    <t>Eating And Drinking</t>
  </si>
  <si>
    <t>Service</t>
  </si>
  <si>
    <t>Utilities And Transportation</t>
  </si>
  <si>
    <t>County Totals</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</si>
  <si>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</si>
  <si>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</si>
  <si>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</si>
  <si>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</si>
  <si>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</si>
  <si>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</si>
  <si>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</si>
  <si>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</si>
  <si>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</si>
  <si>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</si>
  <si>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</si>
  <si>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</si>
  <si>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</si>
  <si>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</si>
  <si>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</si>
  <si>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</si>
  <si>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</si>
  <si>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</si>
  <si>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</si>
  <si>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</si>
  <si>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</si>
  <si>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</si>
  <si>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</si>
  <si>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</si>
  <si>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</si>
  <si>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</si>
  <si>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</si>
  <si>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</si>
  <si>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</si>
  <si>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</si>
  <si>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</si>
  <si>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</si>
  <si>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</si>
  <si>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</si>
  <si>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</si>
  <si>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</si>
  <si>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</si>
  <si>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</si>
  <si>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</si>
  <si>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</si>
  <si>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</si>
  <si>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</si>
  <si>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</si>
  <si>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</si>
  <si>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</si>
  <si>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</si>
  <si>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</si>
  <si>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</si>
  <si>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</si>
  <si>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</si>
  <si>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</si>
  <si>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</si>
  <si>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</si>
  <si>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</si>
  <si>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</si>
  <si>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</si>
  <si>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</si>
  <si>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</si>
  <si>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</si>
  <si>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</si>
  <si>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</si>
  <si>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</si>
  <si>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</si>
  <si>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</si>
  <si>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</si>
  <si>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</si>
  <si>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</si>
  <si>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</si>
  <si>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</si>
  <si>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</si>
  <si>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</si>
  <si>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</si>
  <si>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</si>
  <si>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</si>
  <si>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</si>
  <si>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</si>
  <si>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</si>
  <si>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</si>
  <si>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</si>
  <si>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</si>
  <si>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</si>
  <si>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</si>
  <si>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</si>
  <si>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</si>
  <si>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</si>
  <si>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</si>
  <si>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</si>
  <si>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</si>
  <si>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</si>
  <si>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</si>
  <si>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</si>
  <si>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</si>
  <si>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</si>
  <si>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</si>
  <si>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</si>
  <si>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</si>
  <si>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</si>
  <si>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</si>
  <si>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Table 3. Iowa Retail Sales Tax</t>
  </si>
  <si>
    <t>by County and City</t>
  </si>
  <si>
    <t>City</t>
  </si>
  <si>
    <t>Greenfield</t>
  </si>
  <si>
    <t>Fontanelle</t>
  </si>
  <si>
    <t>Stuart</t>
  </si>
  <si>
    <t>Orient</t>
  </si>
  <si>
    <t>Bridgewater</t>
  </si>
  <si>
    <t>Other</t>
  </si>
  <si>
    <t>Corning</t>
  </si>
  <si>
    <t>Waukon</t>
  </si>
  <si>
    <t>Lansing</t>
  </si>
  <si>
    <t>Postville</t>
  </si>
  <si>
    <t>Harpers Ferry</t>
  </si>
  <si>
    <t>New Albin</t>
  </si>
  <si>
    <t>Dorchester</t>
  </si>
  <si>
    <t>Centerville</t>
  </si>
  <si>
    <t>Moravia</t>
  </si>
  <si>
    <t>Moulton</t>
  </si>
  <si>
    <t>Cincinnati</t>
  </si>
  <si>
    <t>Numa</t>
  </si>
  <si>
    <t>Exira</t>
  </si>
  <si>
    <t>Kimballton</t>
  </si>
  <si>
    <t>Vinton</t>
  </si>
  <si>
    <t>Belle Plaine</t>
  </si>
  <si>
    <t>Shellsburg</t>
  </si>
  <si>
    <t>Atkins</t>
  </si>
  <si>
    <t>Blairstown</t>
  </si>
  <si>
    <t>Urbana</t>
  </si>
  <si>
    <t>Walford</t>
  </si>
  <si>
    <t>Newhall</t>
  </si>
  <si>
    <t>Van Horne</t>
  </si>
  <si>
    <t>Keystone</t>
  </si>
  <si>
    <t>Norway</t>
  </si>
  <si>
    <t>Garrison</t>
  </si>
  <si>
    <t>Waterloo</t>
  </si>
  <si>
    <t>Cedar Falls</t>
  </si>
  <si>
    <t>Evansdale</t>
  </si>
  <si>
    <t>Hudson</t>
  </si>
  <si>
    <t>Laporte City</t>
  </si>
  <si>
    <t>Dunkerton</t>
  </si>
  <si>
    <t>Gilbertville</t>
  </si>
  <si>
    <t>Janesville</t>
  </si>
  <si>
    <t>Elk Run Heights</t>
  </si>
  <si>
    <t>Raymond</t>
  </si>
  <si>
    <t>Ogden</t>
  </si>
  <si>
    <t>Madrid</t>
  </si>
  <si>
    <t>Waverly</t>
  </si>
  <si>
    <t>Sumner</t>
  </si>
  <si>
    <t>Denver</t>
  </si>
  <si>
    <t>Tripoli</t>
  </si>
  <si>
    <t>Readlyn</t>
  </si>
  <si>
    <t>Plainfield</t>
  </si>
  <si>
    <t>Independence</t>
  </si>
  <si>
    <t>Jesup</t>
  </si>
  <si>
    <t>Hazleton</t>
  </si>
  <si>
    <t>Winthrop</t>
  </si>
  <si>
    <t>Fairbank</t>
  </si>
  <si>
    <t>Brandon</t>
  </si>
  <si>
    <t>Lamont</t>
  </si>
  <si>
    <t>Rowley</t>
  </si>
  <si>
    <t>Aurora</t>
  </si>
  <si>
    <t>Quasqueton</t>
  </si>
  <si>
    <t>Storm Lake</t>
  </si>
  <si>
    <t>Alta</t>
  </si>
  <si>
    <t>Lakeside</t>
  </si>
  <si>
    <t>Sioux Rapids</t>
  </si>
  <si>
    <t>Albert City</t>
  </si>
  <si>
    <t>Newell</t>
  </si>
  <si>
    <t>Linn Grove</t>
  </si>
  <si>
    <t>Marathon</t>
  </si>
  <si>
    <t>Parkersburg</t>
  </si>
  <si>
    <t>Clarksville</t>
  </si>
  <si>
    <t>Allison</t>
  </si>
  <si>
    <t>Aplington</t>
  </si>
  <si>
    <t>Shell Rock</t>
  </si>
  <si>
    <t>Dumont</t>
  </si>
  <si>
    <t>New Hartford</t>
  </si>
  <si>
    <t>Bristow</t>
  </si>
  <si>
    <t>Manson</t>
  </si>
  <si>
    <t>Rockwell City</t>
  </si>
  <si>
    <t>Lake City</t>
  </si>
  <si>
    <t>Lohrville</t>
  </si>
  <si>
    <t>Farnhamville</t>
  </si>
  <si>
    <t>Pomeroy</t>
  </si>
  <si>
    <t>Lytton</t>
  </si>
  <si>
    <t>Manning</t>
  </si>
  <si>
    <t>Coon Rapids</t>
  </si>
  <si>
    <t>Glidden</t>
  </si>
  <si>
    <t>Breda</t>
  </si>
  <si>
    <t>Templeton</t>
  </si>
  <si>
    <t>Arcadia</t>
  </si>
  <si>
    <t>Dedham</t>
  </si>
  <si>
    <t>Halbur</t>
  </si>
  <si>
    <t>Atlantic</t>
  </si>
  <si>
    <t>Anita</t>
  </si>
  <si>
    <t>Griswold</t>
  </si>
  <si>
    <t>Massena</t>
  </si>
  <si>
    <t>Cumberland</t>
  </si>
  <si>
    <t>Lewis</t>
  </si>
  <si>
    <t>Wiota</t>
  </si>
  <si>
    <t>Tipton</t>
  </si>
  <si>
    <t>West Branch</t>
  </si>
  <si>
    <t>Durant</t>
  </si>
  <si>
    <t>Clarence</t>
  </si>
  <si>
    <t>Lowden</t>
  </si>
  <si>
    <t>Mechanicsville</t>
  </si>
  <si>
    <t>Wilton</t>
  </si>
  <si>
    <t>Stanwood</t>
  </si>
  <si>
    <t>Bennett</t>
  </si>
  <si>
    <t>Mason City</t>
  </si>
  <si>
    <t>Clear Lake</t>
  </si>
  <si>
    <t>Rockwell</t>
  </si>
  <si>
    <t>Ventura</t>
  </si>
  <si>
    <t>Thornton</t>
  </si>
  <si>
    <t>Swaledale</t>
  </si>
  <si>
    <t>Marcus</t>
  </si>
  <si>
    <t>Aurelia</t>
  </si>
  <si>
    <t>Quimby</t>
  </si>
  <si>
    <t>Cleghorn</t>
  </si>
  <si>
    <t>Meriden</t>
  </si>
  <si>
    <t>New Hampton</t>
  </si>
  <si>
    <t>Nashua</t>
  </si>
  <si>
    <t>Fredericksburg</t>
  </si>
  <si>
    <t>Lawler</t>
  </si>
  <si>
    <t>Ionia</t>
  </si>
  <si>
    <t>Alta Vista</t>
  </si>
  <si>
    <t>Murray</t>
  </si>
  <si>
    <t>Spencer</t>
  </si>
  <si>
    <t>Everly</t>
  </si>
  <si>
    <t>Fostoria</t>
  </si>
  <si>
    <t>Peterson</t>
  </si>
  <si>
    <t>Royal</t>
  </si>
  <si>
    <t>Webb</t>
  </si>
  <si>
    <t>Dickens</t>
  </si>
  <si>
    <t>Greenville</t>
  </si>
  <si>
    <t>Elkader</t>
  </si>
  <si>
    <t>Guttenberg</t>
  </si>
  <si>
    <t>Strawberry Point</t>
  </si>
  <si>
    <t>Edgewood</t>
  </si>
  <si>
    <t>Garnavillo</t>
  </si>
  <si>
    <t>Marquette</t>
  </si>
  <si>
    <t>Luana</t>
  </si>
  <si>
    <t>Volga</t>
  </si>
  <si>
    <t>Dewitt</t>
  </si>
  <si>
    <t>Camanche</t>
  </si>
  <si>
    <t>Delmar</t>
  </si>
  <si>
    <t>Wheatland</t>
  </si>
  <si>
    <t>Calamus</t>
  </si>
  <si>
    <t>Grand Mound</t>
  </si>
  <si>
    <t>Lost Nation</t>
  </si>
  <si>
    <t>Charlotte</t>
  </si>
  <si>
    <t>Goose Lake</t>
  </si>
  <si>
    <t>Low Moor</t>
  </si>
  <si>
    <t>Maquoketa</t>
  </si>
  <si>
    <t>Denison</t>
  </si>
  <si>
    <t>Manilla</t>
  </si>
  <si>
    <t>Dow City</t>
  </si>
  <si>
    <t>Schleswig</t>
  </si>
  <si>
    <t>Charter Oak</t>
  </si>
  <si>
    <t>Westside</t>
  </si>
  <si>
    <t>Vail</t>
  </si>
  <si>
    <t>Kiron</t>
  </si>
  <si>
    <t>Deloit</t>
  </si>
  <si>
    <t>West Des Moines</t>
  </si>
  <si>
    <t>Waukee</t>
  </si>
  <si>
    <t>Adel</t>
  </si>
  <si>
    <t>Perry</t>
  </si>
  <si>
    <t>Clive</t>
  </si>
  <si>
    <t>Urbandale</t>
  </si>
  <si>
    <t>Dallas Center</t>
  </si>
  <si>
    <t>Woodward</t>
  </si>
  <si>
    <t>Granger</t>
  </si>
  <si>
    <t>Van Meter</t>
  </si>
  <si>
    <t>Redfield</t>
  </si>
  <si>
    <t>Desoto</t>
  </si>
  <si>
    <t>Dexter</t>
  </si>
  <si>
    <t>Minburn</t>
  </si>
  <si>
    <t>Bouton</t>
  </si>
  <si>
    <t>Linden</t>
  </si>
  <si>
    <t>Bloomfield</t>
  </si>
  <si>
    <t>Drakesville</t>
  </si>
  <si>
    <t>Pulaski</t>
  </si>
  <si>
    <t>Lamoni</t>
  </si>
  <si>
    <t>Leon</t>
  </si>
  <si>
    <t>Grand River</t>
  </si>
  <si>
    <t>Davis City</t>
  </si>
  <si>
    <t>Garden Grove</t>
  </si>
  <si>
    <t>Manchester</t>
  </si>
  <si>
    <t>Delhi</t>
  </si>
  <si>
    <t>Hopkinton</t>
  </si>
  <si>
    <t>Earlville</t>
  </si>
  <si>
    <t>Dyersville</t>
  </si>
  <si>
    <t>Ryan</t>
  </si>
  <si>
    <t>Colesburg</t>
  </si>
  <si>
    <t>Dundee</t>
  </si>
  <si>
    <t>Greeley</t>
  </si>
  <si>
    <t>Burlington</t>
  </si>
  <si>
    <t>West Burlington</t>
  </si>
  <si>
    <t>Mediapolis</t>
  </si>
  <si>
    <t>Danville</t>
  </si>
  <si>
    <t>Middletown</t>
  </si>
  <si>
    <t>Spirit Lake</t>
  </si>
  <si>
    <t>Milford</t>
  </si>
  <si>
    <t>Arnolds Park</t>
  </si>
  <si>
    <t>Okoboji</t>
  </si>
  <si>
    <t>Lake Park</t>
  </si>
  <si>
    <t>Terril</t>
  </si>
  <si>
    <t>Peosta</t>
  </si>
  <si>
    <t>Cascade</t>
  </si>
  <si>
    <t>Epworth</t>
  </si>
  <si>
    <t>Asbury</t>
  </si>
  <si>
    <t>Farley</t>
  </si>
  <si>
    <t>New Vienna</t>
  </si>
  <si>
    <t>Holy Cross</t>
  </si>
  <si>
    <t>Sherrill</t>
  </si>
  <si>
    <t>Durango</t>
  </si>
  <si>
    <t>Bernard</t>
  </si>
  <si>
    <t>Worthington</t>
  </si>
  <si>
    <t>Estherville</t>
  </si>
  <si>
    <t>Armstrong</t>
  </si>
  <si>
    <t>Ringsted</t>
  </si>
  <si>
    <t>Wallingford</t>
  </si>
  <si>
    <t>Oelwein</t>
  </si>
  <si>
    <t>West Union</t>
  </si>
  <si>
    <t>Elgin</t>
  </si>
  <si>
    <t>Clermont</t>
  </si>
  <si>
    <t>Hawkeye</t>
  </si>
  <si>
    <t>Waucoma</t>
  </si>
  <si>
    <t>Maynard</t>
  </si>
  <si>
    <t>Arlington</t>
  </si>
  <si>
    <t>Wadena</t>
  </si>
  <si>
    <t>Charles City</t>
  </si>
  <si>
    <t>Nora Springs</t>
  </si>
  <si>
    <t>Rockford</t>
  </si>
  <si>
    <t>Rudd</t>
  </si>
  <si>
    <t>Marble Rock</t>
  </si>
  <si>
    <t>Hampton</t>
  </si>
  <si>
    <t>Sheffield</t>
  </si>
  <si>
    <t>Latimer</t>
  </si>
  <si>
    <t>Ackley</t>
  </si>
  <si>
    <t>Alexander</t>
  </si>
  <si>
    <t>Geneva</t>
  </si>
  <si>
    <t>Sidney</t>
  </si>
  <si>
    <t>Hamburg</t>
  </si>
  <si>
    <t>Tabor</t>
  </si>
  <si>
    <t>Farragut</t>
  </si>
  <si>
    <t>Shenandoah</t>
  </si>
  <si>
    <t>Scranton</t>
  </si>
  <si>
    <t>Grand Junction</t>
  </si>
  <si>
    <t>Paton</t>
  </si>
  <si>
    <t>Churdan</t>
  </si>
  <si>
    <t>Rippey</t>
  </si>
  <si>
    <t>Grundy Center</t>
  </si>
  <si>
    <t>Reinbeck</t>
  </si>
  <si>
    <t>Conrad</t>
  </si>
  <si>
    <t>Dike</t>
  </si>
  <si>
    <t>Wellsburg</t>
  </si>
  <si>
    <t>Beaman</t>
  </si>
  <si>
    <t>Holland</t>
  </si>
  <si>
    <t>Panora</t>
  </si>
  <si>
    <t>Guthrie Center</t>
  </si>
  <si>
    <t>Bayard</t>
  </si>
  <si>
    <t>Casey</t>
  </si>
  <si>
    <t>Yale</t>
  </si>
  <si>
    <t>Menlo</t>
  </si>
  <si>
    <t>Webster City</t>
  </si>
  <si>
    <t>Stratford</t>
  </si>
  <si>
    <t>Ellsworth</t>
  </si>
  <si>
    <t>Williams</t>
  </si>
  <si>
    <t>Stanhope</t>
  </si>
  <si>
    <t>Blairsburg</t>
  </si>
  <si>
    <t>Kamrar</t>
  </si>
  <si>
    <t>Garner</t>
  </si>
  <si>
    <t>Britt</t>
  </si>
  <si>
    <t>Forest City</t>
  </si>
  <si>
    <t>Kanawha</t>
  </si>
  <si>
    <t>Klemme</t>
  </si>
  <si>
    <t>Corwith</t>
  </si>
  <si>
    <t>Iowa Falls</t>
  </si>
  <si>
    <t>Eldora</t>
  </si>
  <si>
    <t>Alden</t>
  </si>
  <si>
    <t>Radcliffe</t>
  </si>
  <si>
    <t>Hubbard</t>
  </si>
  <si>
    <t>New Providence</t>
  </si>
  <si>
    <t>Steamboat Rock</t>
  </si>
  <si>
    <t>Missouri Valley</t>
  </si>
  <si>
    <t>Woodbine</t>
  </si>
  <si>
    <t>Logan</t>
  </si>
  <si>
    <t>Dunlap</t>
  </si>
  <si>
    <t>Persia</t>
  </si>
  <si>
    <t>Pisgah</t>
  </si>
  <si>
    <t>Modale</t>
  </si>
  <si>
    <t>Mondamin</t>
  </si>
  <si>
    <t>Mount Pleasant</t>
  </si>
  <si>
    <t>New London</t>
  </si>
  <si>
    <t>Wayland</t>
  </si>
  <si>
    <t>Winfield</t>
  </si>
  <si>
    <t>Salem</t>
  </si>
  <si>
    <t>Mount Union</t>
  </si>
  <si>
    <t>Cresco</t>
  </si>
  <si>
    <t>Elma</t>
  </si>
  <si>
    <t>Riceville</t>
  </si>
  <si>
    <t>Lime Springs</t>
  </si>
  <si>
    <t>Protivin</t>
  </si>
  <si>
    <t>Chester</t>
  </si>
  <si>
    <t>Dakota City</t>
  </si>
  <si>
    <t>Livermore</t>
  </si>
  <si>
    <t>Renwick</t>
  </si>
  <si>
    <t>Gilmore City</t>
  </si>
  <si>
    <t>Bode</t>
  </si>
  <si>
    <t>Thor</t>
  </si>
  <si>
    <t>Ida Grove</t>
  </si>
  <si>
    <t>Holstein</t>
  </si>
  <si>
    <t>Battle Creek</t>
  </si>
  <si>
    <t>Arthur</t>
  </si>
  <si>
    <t>Galva</t>
  </si>
  <si>
    <t>Williamsburg</t>
  </si>
  <si>
    <t>Marengo</t>
  </si>
  <si>
    <t>Victor</t>
  </si>
  <si>
    <t>North English</t>
  </si>
  <si>
    <t>Parnell</t>
  </si>
  <si>
    <t>Ladora</t>
  </si>
  <si>
    <t>Bellevue</t>
  </si>
  <si>
    <t>Preston</t>
  </si>
  <si>
    <t>Sabula</t>
  </si>
  <si>
    <t>Miles</t>
  </si>
  <si>
    <t>Springbrook</t>
  </si>
  <si>
    <t>Zwingle</t>
  </si>
  <si>
    <t>Newton</t>
  </si>
  <si>
    <t>Prairie City</t>
  </si>
  <si>
    <t>Colfax</t>
  </si>
  <si>
    <t>Sully</t>
  </si>
  <si>
    <t>Baxter</t>
  </si>
  <si>
    <t>Kellogg</t>
  </si>
  <si>
    <t>Lynnville</t>
  </si>
  <si>
    <t>Mingo</t>
  </si>
  <si>
    <t>Mitchellville</t>
  </si>
  <si>
    <t>Fairfield</t>
  </si>
  <si>
    <t>Batavia</t>
  </si>
  <si>
    <t>Lockridge</t>
  </si>
  <si>
    <t>Packwood</t>
  </si>
  <si>
    <t>Libertyville</t>
  </si>
  <si>
    <t>Iowa City</t>
  </si>
  <si>
    <t>Coralville</t>
  </si>
  <si>
    <t>North Liberty</t>
  </si>
  <si>
    <t>Solon</t>
  </si>
  <si>
    <t>Swisher</t>
  </si>
  <si>
    <t>Tiffin</t>
  </si>
  <si>
    <t>Oxford</t>
  </si>
  <si>
    <t>Lone Tree</t>
  </si>
  <si>
    <t>Hills</t>
  </si>
  <si>
    <t>Monticello</t>
  </si>
  <si>
    <t>Anamosa</t>
  </si>
  <si>
    <t>Olin</t>
  </si>
  <si>
    <t>Wyoming</t>
  </si>
  <si>
    <t>Oxford Junction</t>
  </si>
  <si>
    <t>Onslow</t>
  </si>
  <si>
    <t>Martelle</t>
  </si>
  <si>
    <t>Delta</t>
  </si>
  <si>
    <t>Sigourney</t>
  </si>
  <si>
    <t>Keota</t>
  </si>
  <si>
    <t>Hedrick</t>
  </si>
  <si>
    <t>Richland</t>
  </si>
  <si>
    <t>Ollie</t>
  </si>
  <si>
    <t>Keswick</t>
  </si>
  <si>
    <t>South English</t>
  </si>
  <si>
    <t>Harper</t>
  </si>
  <si>
    <t>What Cheer</t>
  </si>
  <si>
    <t>Algona</t>
  </si>
  <si>
    <t>Bancroft</t>
  </si>
  <si>
    <t>West Bend</t>
  </si>
  <si>
    <t>Swea City</t>
  </si>
  <si>
    <t>Whittemore</t>
  </si>
  <si>
    <t>Titonka</t>
  </si>
  <si>
    <t>Wesley</t>
  </si>
  <si>
    <t>Burt</t>
  </si>
  <si>
    <t>Lakota</t>
  </si>
  <si>
    <t>Lone Rock</t>
  </si>
  <si>
    <t>Fenton</t>
  </si>
  <si>
    <t>Ledyard</t>
  </si>
  <si>
    <t>Fort Madison</t>
  </si>
  <si>
    <t>West Point</t>
  </si>
  <si>
    <t>Donnellson</t>
  </si>
  <si>
    <t>Montrose</t>
  </si>
  <si>
    <t>Houghton</t>
  </si>
  <si>
    <t>Cedar Rapids</t>
  </si>
  <si>
    <t>Hiawatha</t>
  </si>
  <si>
    <t>Mount Vernon</t>
  </si>
  <si>
    <t>Center Point</t>
  </si>
  <si>
    <t>Fairfax</t>
  </si>
  <si>
    <t>Lisbon</t>
  </si>
  <si>
    <t>Central City</t>
  </si>
  <si>
    <t>Ely</t>
  </si>
  <si>
    <t>Robins</t>
  </si>
  <si>
    <t>Springville</t>
  </si>
  <si>
    <t>Palo</t>
  </si>
  <si>
    <t>Walker</t>
  </si>
  <si>
    <t>Coggon</t>
  </si>
  <si>
    <t>Alburnett</t>
  </si>
  <si>
    <t>Columbus City</t>
  </si>
  <si>
    <t>Columbus Junction</t>
  </si>
  <si>
    <t>Morning Sun</t>
  </si>
  <si>
    <t>Letts</t>
  </si>
  <si>
    <t>Grandview</t>
  </si>
  <si>
    <t>Chariton</t>
  </si>
  <si>
    <t>Russell</t>
  </si>
  <si>
    <t>Rock Rapids</t>
  </si>
  <si>
    <t>Larchwood</t>
  </si>
  <si>
    <t>Inwood</t>
  </si>
  <si>
    <t>Doon</t>
  </si>
  <si>
    <t>George</t>
  </si>
  <si>
    <t>Lester</t>
  </si>
  <si>
    <t>Alvord</t>
  </si>
  <si>
    <t>Little Rock</t>
  </si>
  <si>
    <t>Winterset</t>
  </si>
  <si>
    <t>Earlham</t>
  </si>
  <si>
    <t>Truro</t>
  </si>
  <si>
    <t>Oskaloosa</t>
  </si>
  <si>
    <t>New Sharon</t>
  </si>
  <si>
    <t>Leighton</t>
  </si>
  <si>
    <t>Barnes City</t>
  </si>
  <si>
    <t>Pella</t>
  </si>
  <si>
    <t>Harvey</t>
  </si>
  <si>
    <t>Knoxville</t>
  </si>
  <si>
    <t>Pleasantville</t>
  </si>
  <si>
    <t>Bussey</t>
  </si>
  <si>
    <t>Marshalltown</t>
  </si>
  <si>
    <t>State Center</t>
  </si>
  <si>
    <t>Melbourne</t>
  </si>
  <si>
    <t>Gilman</t>
  </si>
  <si>
    <t>Albion</t>
  </si>
  <si>
    <t>Laurel</t>
  </si>
  <si>
    <t>Haverhill</t>
  </si>
  <si>
    <t>Rhodes</t>
  </si>
  <si>
    <t>Glenwood</t>
  </si>
  <si>
    <t>Malvern</t>
  </si>
  <si>
    <t>Emerson</t>
  </si>
  <si>
    <t>Pacific Junction</t>
  </si>
  <si>
    <t>Silver City</t>
  </si>
  <si>
    <t>Hastings</t>
  </si>
  <si>
    <t>Osage</t>
  </si>
  <si>
    <t>St. Ansgar</t>
  </si>
  <si>
    <t>Stacyville</t>
  </si>
  <si>
    <t>Orchard</t>
  </si>
  <si>
    <t>Blencoe</t>
  </si>
  <si>
    <t>Onawa</t>
  </si>
  <si>
    <t>Mapleton</t>
  </si>
  <si>
    <t>Whiting</t>
  </si>
  <si>
    <t>Ute</t>
  </si>
  <si>
    <t>Moorhead</t>
  </si>
  <si>
    <t>Albia</t>
  </si>
  <si>
    <t>Lovilia</t>
  </si>
  <si>
    <t>Eddyville</t>
  </si>
  <si>
    <t>Red Oak</t>
  </si>
  <si>
    <t>Villisca</t>
  </si>
  <si>
    <t>Stanton</t>
  </si>
  <si>
    <t>Elliott</t>
  </si>
  <si>
    <t>West Liberty</t>
  </si>
  <si>
    <t>Nichols</t>
  </si>
  <si>
    <t>Atalissa</t>
  </si>
  <si>
    <t>Stockton</t>
  </si>
  <si>
    <t>Sheldon</t>
  </si>
  <si>
    <t>Hartley</t>
  </si>
  <si>
    <t>Sanborn</t>
  </si>
  <si>
    <t>Paullina</t>
  </si>
  <si>
    <t>Primghar</t>
  </si>
  <si>
    <t>Sutherland</t>
  </si>
  <si>
    <t>Calumet</t>
  </si>
  <si>
    <t>Sibley</t>
  </si>
  <si>
    <t>Ocheyedan</t>
  </si>
  <si>
    <t>Ashton</t>
  </si>
  <si>
    <t>Melvin</t>
  </si>
  <si>
    <t>Harris</t>
  </si>
  <si>
    <t>Clarinda</t>
  </si>
  <si>
    <t>Essex</t>
  </si>
  <si>
    <t>Braddyville</t>
  </si>
  <si>
    <t>Coin</t>
  </si>
  <si>
    <t>Emmetsburg</t>
  </si>
  <si>
    <t>Graettinger</t>
  </si>
  <si>
    <t>Ruthven</t>
  </si>
  <si>
    <t>Mallard</t>
  </si>
  <si>
    <t>Cylinder</t>
  </si>
  <si>
    <t>Lemars</t>
  </si>
  <si>
    <t>Remsen</t>
  </si>
  <si>
    <t>Kingsley</t>
  </si>
  <si>
    <t>Akron</t>
  </si>
  <si>
    <t>Hinton</t>
  </si>
  <si>
    <t>Sioux City</t>
  </si>
  <si>
    <t>Merrill</t>
  </si>
  <si>
    <t>Westfield</t>
  </si>
  <si>
    <t>Laurens</t>
  </si>
  <si>
    <t>Rolfe</t>
  </si>
  <si>
    <t>Fonda</t>
  </si>
  <si>
    <t>Havelock</t>
  </si>
  <si>
    <t>Ankeny</t>
  </si>
  <si>
    <t>Johnston</t>
  </si>
  <si>
    <t>Altoona</t>
  </si>
  <si>
    <t>Grimes</t>
  </si>
  <si>
    <t>Pleasant Hill</t>
  </si>
  <si>
    <t>Bondurant</t>
  </si>
  <si>
    <t>Polk City</t>
  </si>
  <si>
    <t>Windsor Heights</t>
  </si>
  <si>
    <t>Runnells</t>
  </si>
  <si>
    <t>Elkhart</t>
  </si>
  <si>
    <t>Carlisle</t>
  </si>
  <si>
    <t>Alleman</t>
  </si>
  <si>
    <t>Council Bluffs</t>
  </si>
  <si>
    <t>Avoca</t>
  </si>
  <si>
    <t>Oakland</t>
  </si>
  <si>
    <t>Crescent</t>
  </si>
  <si>
    <t>Neola</t>
  </si>
  <si>
    <t>Carter Lake</t>
  </si>
  <si>
    <t>Macedonia</t>
  </si>
  <si>
    <t>Underwood</t>
  </si>
  <si>
    <t>Walnut</t>
  </si>
  <si>
    <t>Treynor</t>
  </si>
  <si>
    <t>Carson</t>
  </si>
  <si>
    <t>Minden</t>
  </si>
  <si>
    <t>Grinnell</t>
  </si>
  <si>
    <t>Montezuma</t>
  </si>
  <si>
    <t>Brooklyn</t>
  </si>
  <si>
    <t>Malcom</t>
  </si>
  <si>
    <t>Deep River</t>
  </si>
  <si>
    <t>Mount Ayr</t>
  </si>
  <si>
    <t>Diagonal</t>
  </si>
  <si>
    <t>Redding</t>
  </si>
  <si>
    <t>Kellerton</t>
  </si>
  <si>
    <t>Sac City</t>
  </si>
  <si>
    <t>Lake View</t>
  </si>
  <si>
    <t>Odebolt</t>
  </si>
  <si>
    <t>Wall Lake</t>
  </si>
  <si>
    <t>Schaller</t>
  </si>
  <si>
    <t>Early</t>
  </si>
  <si>
    <t>Auburn</t>
  </si>
  <si>
    <t>Davenport</t>
  </si>
  <si>
    <t>Bettendorf</t>
  </si>
  <si>
    <t>Eldridge</t>
  </si>
  <si>
    <t>Leclaire</t>
  </si>
  <si>
    <t>Blue Grass</t>
  </si>
  <si>
    <t>Walcott</t>
  </si>
  <si>
    <t>Long Grove</t>
  </si>
  <si>
    <t>Buffalo</t>
  </si>
  <si>
    <t>Princeton</t>
  </si>
  <si>
    <t>Donahue</t>
  </si>
  <si>
    <t>Dixon</t>
  </si>
  <si>
    <t>Riverdale</t>
  </si>
  <si>
    <t>Harlan</t>
  </si>
  <si>
    <t>Elk Horn</t>
  </si>
  <si>
    <t>Earling</t>
  </si>
  <si>
    <t>Panama</t>
  </si>
  <si>
    <t>Irwin</t>
  </si>
  <si>
    <t>Defiance</t>
  </si>
  <si>
    <t>Portsmouth</t>
  </si>
  <si>
    <t>Sioux Center</t>
  </si>
  <si>
    <t>Orange City</t>
  </si>
  <si>
    <t>Rock Valley</t>
  </si>
  <si>
    <t>Hull</t>
  </si>
  <si>
    <t>Hawarden</t>
  </si>
  <si>
    <t>Alton</t>
  </si>
  <si>
    <t>Boyden</t>
  </si>
  <si>
    <t>Hospers</t>
  </si>
  <si>
    <t>Ireton</t>
  </si>
  <si>
    <t>Maurice</t>
  </si>
  <si>
    <t>Granville</t>
  </si>
  <si>
    <t>Ames</t>
  </si>
  <si>
    <t>Nevada</t>
  </si>
  <si>
    <t>Story City</t>
  </si>
  <si>
    <t>Huxley</t>
  </si>
  <si>
    <t>Slater</t>
  </si>
  <si>
    <t>Roland</t>
  </si>
  <si>
    <t>Gilbert</t>
  </si>
  <si>
    <t>Maxwell</t>
  </si>
  <si>
    <t>Colo</t>
  </si>
  <si>
    <t>Cambridge</t>
  </si>
  <si>
    <t>Zearing</t>
  </si>
  <si>
    <t>Kelley</t>
  </si>
  <si>
    <t>Collins</t>
  </si>
  <si>
    <t>Toledo</t>
  </si>
  <si>
    <t>Clutier</t>
  </si>
  <si>
    <t>Traer</t>
  </si>
  <si>
    <t>Dysart</t>
  </si>
  <si>
    <t>Gladbrook</t>
  </si>
  <si>
    <t>Chelsea</t>
  </si>
  <si>
    <t>Garwin</t>
  </si>
  <si>
    <t>Elberon</t>
  </si>
  <si>
    <t>Montour</t>
  </si>
  <si>
    <t>Bedford</t>
  </si>
  <si>
    <t>Lenox</t>
  </si>
  <si>
    <t>Clearfield</t>
  </si>
  <si>
    <t>New Market</t>
  </si>
  <si>
    <t>Creston</t>
  </si>
  <si>
    <t>Afton</t>
  </si>
  <si>
    <t>Arispe</t>
  </si>
  <si>
    <t>Lorimor</t>
  </si>
  <si>
    <t>Keosauqua</t>
  </si>
  <si>
    <t>Farmington</t>
  </si>
  <si>
    <t>Milton</t>
  </si>
  <si>
    <t>Bonaparte</t>
  </si>
  <si>
    <t>Cantril</t>
  </si>
  <si>
    <t>Birmingham</t>
  </si>
  <si>
    <t>Stockport</t>
  </si>
  <si>
    <t>Ottumwa</t>
  </si>
  <si>
    <t>Eldon</t>
  </si>
  <si>
    <t>Agency</t>
  </si>
  <si>
    <t>Blakesburg</t>
  </si>
  <si>
    <t>Indianola</t>
  </si>
  <si>
    <t>Norwalk</t>
  </si>
  <si>
    <t>New Virginia</t>
  </si>
  <si>
    <t>Milo</t>
  </si>
  <si>
    <t>Cumming</t>
  </si>
  <si>
    <t>Lacona</t>
  </si>
  <si>
    <t>Hartford</t>
  </si>
  <si>
    <t>Martensdale</t>
  </si>
  <si>
    <t>Kalona</t>
  </si>
  <si>
    <t>Riverside</t>
  </si>
  <si>
    <t>Wellman</t>
  </si>
  <si>
    <t>Brighton</t>
  </si>
  <si>
    <t>Ainsworth</t>
  </si>
  <si>
    <t>Crawfordsville</t>
  </si>
  <si>
    <t>West Chester</t>
  </si>
  <si>
    <t>Corydon</t>
  </si>
  <si>
    <t>Seymour</t>
  </si>
  <si>
    <t>Humeston</t>
  </si>
  <si>
    <t>Allerton</t>
  </si>
  <si>
    <t>Lineville</t>
  </si>
  <si>
    <t>Fort Dodge</t>
  </si>
  <si>
    <t>Gowrie</t>
  </si>
  <si>
    <t>Dayton</t>
  </si>
  <si>
    <t>Badger</t>
  </si>
  <si>
    <t>Clare</t>
  </si>
  <si>
    <t>Callender</t>
  </si>
  <si>
    <t>Lehigh</t>
  </si>
  <si>
    <t>Moorland</t>
  </si>
  <si>
    <t>Duncombe</t>
  </si>
  <si>
    <t>Otho</t>
  </si>
  <si>
    <t>Lake Mills</t>
  </si>
  <si>
    <t>Buffalo Center</t>
  </si>
  <si>
    <t>Thompson</t>
  </si>
  <si>
    <t>Leland</t>
  </si>
  <si>
    <t>Rake</t>
  </si>
  <si>
    <t>Decorah</t>
  </si>
  <si>
    <t>Calmar</t>
  </si>
  <si>
    <t>Ossian</t>
  </si>
  <si>
    <t>Fort Atkinson</t>
  </si>
  <si>
    <t>Ridgeway</t>
  </si>
  <si>
    <t>Spillville</t>
  </si>
  <si>
    <t>Sergeant Bluff</t>
  </si>
  <si>
    <t>Moville</t>
  </si>
  <si>
    <t>Lawton</t>
  </si>
  <si>
    <t>Correctionville</t>
  </si>
  <si>
    <t>Sloan</t>
  </si>
  <si>
    <t>Anthon</t>
  </si>
  <si>
    <t>Danbury</t>
  </si>
  <si>
    <t>Hornick</t>
  </si>
  <si>
    <t>Salix</t>
  </si>
  <si>
    <t>Pierson</t>
  </si>
  <si>
    <t>Smithland</t>
  </si>
  <si>
    <t>Bronson</t>
  </si>
  <si>
    <t>Cushing</t>
  </si>
  <si>
    <t>Northwood</t>
  </si>
  <si>
    <t>Manly</t>
  </si>
  <si>
    <t>Hanlontown</t>
  </si>
  <si>
    <t>Kensett</t>
  </si>
  <si>
    <t>Fertile</t>
  </si>
  <si>
    <t>Grafton</t>
  </si>
  <si>
    <t>Joice</t>
  </si>
  <si>
    <t>Clarion</t>
  </si>
  <si>
    <t>Belmond</t>
  </si>
  <si>
    <t>Eagle Grove</t>
  </si>
  <si>
    <t>Dows</t>
  </si>
  <si>
    <t>Goldfield</t>
  </si>
  <si>
    <t>Woolstock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</si>
  <si>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</si>
  <si>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</si>
  <si>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</si>
  <si>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</si>
  <si>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</si>
  <si>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</si>
  <si>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This report covers retail sales and use tax data for taxable sales based on tax returns filed with the Department for the quarter ending September 30, 2021 which is the first quarter in fiscal year 2022.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</si>
  <si>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September 2021 quarter compared to the September 2020 quarter.</t>
    </r>
  </si>
  <si>
    <r>
      <t>Use Tax Statistics:</t>
    </r>
    <r>
      <rPr>
        <sz val="12"/>
        <rFont val="Arial"/>
        <family val="2"/>
      </rPr>
      <t xml:space="preserve"> Table 2 compares return counts, taxable sales, and tax data reported by the 12 business groups for the September 2021 quarter compared to the September 2020 quarter for Retailer's Use Tax permits. In addition, aggregate Motor Vehicle Use  and Consumer Use tax data for the September 2021 quarter are also compared to the September 2020 quarter.  The Consumer Use tax data does not include voluntary use tax data.</t>
    </r>
  </si>
  <si>
    <t>September 30, 2020 and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</si>
</sst>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8"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0"/>
      <color theme="1"/>
      <name val="Calibri"/>
      <family val="2"/>
      <scheme val="minor"/>
    </font>
    <font>
      <sz val="10"/>
      <color theme="1"/>
      <name val="Arial"/>
      <family val="2"/>
    </font>
    <font>
      <b/>
      <sz val="10"/>
      <color theme="1"/>
      <name val="Arial"/>
      <family val="2"/>
    </font>
    <font>
      <b/>
      <sz val="10"/>
      <name val="Arial"/>
      <family val="2"/>
    </font>
    <font>
      <sz val="18"/>
      <name val="Arial"/>
      <family val="2"/>
    </font>
    <font>
      <b/>
      <sz val="12"/>
      <name val="Arial"/>
      <family val="2"/>
    </font>
    <font>
      <sz val="12"/>
      <color indexed="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1" fillId="0" borderId="0"/>
    <xf numFmtId="0" fontId="1" fillId="0" borderId="0"/>
  </cellStyleXfs>
  <cellXfs count="83">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0" fontId="12" fillId="0" borderId="0" xfId="7" applyFont="1"/>
    <xf numFmtId="0" fontId="4" fillId="0" borderId="0" xfId="7" applyFont="1" applyAlignment="1">
      <alignment horizontal="center"/>
    </xf>
    <xf numFmtId="0" fontId="4" fillId="0" borderId="0" xfId="7" quotePrefix="1" applyFont="1" applyAlignment="1">
      <alignment horizontal="center"/>
    </xf>
    <xf numFmtId="0" fontId="13" fillId="0" borderId="0" xfId="7" applyFont="1" applyAlignment="1">
      <alignment wrapText="1"/>
    </xf>
    <xf numFmtId="0" fontId="13" fillId="0" borderId="0" xfId="7" applyFont="1" applyAlignment="1">
      <alignment horizontal="right" wrapText="1"/>
    </xf>
    <xf numFmtId="10" fontId="13" fillId="0" borderId="0" xfId="7" applyNumberFormat="1" applyFont="1" applyAlignment="1">
      <alignment horizontal="right" wrapText="1"/>
    </xf>
    <xf numFmtId="10" fontId="12" fillId="0" borderId="0" xfId="7" applyNumberFormat="1" applyFont="1"/>
    <xf numFmtId="0" fontId="13" fillId="0" borderId="0" xfId="7" applyFont="1"/>
    <xf numFmtId="3" fontId="14" fillId="0" borderId="0" xfId="1" applyNumberFormat="1" applyFont="1" applyBorder="1" applyAlignment="1">
      <alignment horizontal="left" wrapText="1"/>
    </xf>
    <xf numFmtId="165" fontId="14" fillId="0" borderId="0" xfId="1" applyNumberFormat="1" applyFont="1" applyAlignment="1">
      <alignment horizontal="left" wrapText="1"/>
    </xf>
    <xf numFmtId="165" fontId="14" fillId="0" borderId="0" xfId="1" applyNumberFormat="1" applyFont="1" applyBorder="1" applyAlignment="1">
      <alignment horizontal="left" wrapText="1"/>
    </xf>
    <xf numFmtId="3" fontId="12" fillId="0" borderId="0" xfId="7" applyNumberFormat="1" applyFont="1"/>
    <xf numFmtId="165" fontId="12" fillId="0" borderId="0" xfId="1" applyNumberFormat="1" applyFont="1" applyBorder="1"/>
    <xf numFmtId="10" fontId="12" fillId="0" borderId="0" xfId="7" applyNumberFormat="1" applyFont="1" applyBorder="1"/>
    <xf numFmtId="0" fontId="12" fillId="0" borderId="0" xfId="7" applyFont="1" applyBorder="1"/>
    <xf numFmtId="0" fontId="15" fillId="2" borderId="0" xfId="2" applyNumberFormat="1" applyFont="1" applyAlignment="1">
      <alignment horizontal="center" vertical="center"/>
    </xf>
    <xf numFmtId="0" fontId="3" fillId="2" borderId="0" xfId="2" applyNumberFormat="1"/>
    <xf numFmtId="164" fontId="15" fillId="2" borderId="0" xfId="2" applyNumberFormat="1" applyFont="1" applyAlignment="1">
      <alignment horizontal="center" vertical="center"/>
    </xf>
    <xf numFmtId="0" fontId="3" fillId="2" borderId="0" xfId="2" applyNumberFormat="1" applyFont="1" applyAlignment="1">
      <alignment horizontal="justify" vertical="center"/>
    </xf>
    <xf numFmtId="0" fontId="16" fillId="2" borderId="0" xfId="2" applyNumberFormat="1" applyFont="1" applyAlignment="1">
      <alignment horizontal="justify" vertical="center"/>
    </xf>
    <xf numFmtId="3" fontId="12" fillId="2" borderId="0" xfId="0" applyNumberFormat="1" applyFont="1" applyAlignment="1">
      <alignment horizontal="right"/>
    </xf>
    <xf numFmtId="165" fontId="12" fillId="2" borderId="0" xfId="0" applyNumberFormat="1" applyFont="1" applyAlignment="1">
      <alignment horizontal="right"/>
    </xf>
    <xf numFmtId="10" fontId="12" fillId="2" borderId="0" xfId="0" applyNumberFormat="1" applyFont="1" applyAlignment="1">
      <alignment horizontal="right"/>
    </xf>
    <xf numFmtId="0" fontId="4" fillId="0" borderId="0" xfId="3" applyNumberFormat="1" applyFont="1" applyFill="1" applyAlignment="1">
      <alignment horizontal="center"/>
    </xf>
    <xf numFmtId="0" fontId="4" fillId="0" borderId="0" xfId="4" applyFont="1" applyFill="1" applyAlignment="1">
      <alignment horizontal="center"/>
    </xf>
    <xf numFmtId="0" fontId="13" fillId="0" borderId="0" xfId="7" applyFont="1" applyFill="1" applyAlignment="1">
      <alignment horizontal="center"/>
    </xf>
    <xf numFmtId="0" fontId="14" fillId="0" borderId="0" xfId="7" applyFont="1" applyAlignment="1">
      <alignment horizontal="center"/>
    </xf>
    <xf numFmtId="0" fontId="1" fillId="0" borderId="0" xfId="3" applyNumberFormat="1" applyFont="1" applyFill="1" applyAlignment="1">
      <alignment horizontal="left" wrapText="1"/>
    </xf>
    <xf numFmtId="0" fontId="4" fillId="0" borderId="0" xfId="2" applyFont="1" applyFill="1" applyAlignment="1">
      <alignment horizontal="center"/>
    </xf>
    <xf numFmtId="0" fontId="4" fillId="0" borderId="0" xfId="7" applyFont="1" applyAlignment="1">
      <alignment horizontal="center"/>
    </xf>
    <xf numFmtId="0" fontId="4" fillId="0" borderId="0" xfId="7" quotePrefix="1" applyFont="1" applyAlignment="1">
      <alignment horizontal="center"/>
    </xf>
    <xf numFmtId="0" fontId="6" fillId="0" borderId="0" xfId="3" applyNumberFormat="1" applyFont="1" applyFill="1" applyAlignment="1">
      <alignment horizontal="left" wrapText="1"/>
    </xf>
    <xf numFmtId="0" fontId="5" fillId="0" borderId="0" xfId="4" applyNumberFormat="1" applyFont="1" applyFill="1" applyAlignment="1">
      <alignment horizontal="center"/>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8" applyFont="1" applyAlignment="1">
      <alignment horizontal="left"/>
    </xf>
  </cellXfs>
  <cellStyles count="9">
    <cellStyle name="Normal" xfId="0" builtinId="0"/>
    <cellStyle name="Normal 2" xfId="1" xr:uid="{00000000-0005-0000-0000-000001000000}"/>
    <cellStyle name="Normal 2 2" xfId="2" xr:uid="{00000000-0005-0000-0000-000002000000}"/>
    <cellStyle name="Normal 3" xfId="7" xr:uid="{DF149D9B-991C-4891-B09D-09EC0B3DDA7F}"/>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8" xr:uid="{CF7A53C2-ED89-4472-AAA6-BEA67D0E845B}"/>
  </cellStyles>
  <dxfs count="2">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FC85-CB9B-4786-BAB1-30C784170BB7}">
  <dimension ref="A1:A10"/>
  <sheetViews>
    <sheetView tabSelected="1" workbookViewId="0">
      <selection activeCell="A3" sqref="A3"/>
    </sheetView>
  </sheetViews>
  <sheetFormatPr defaultRowHeight="15" x14ac:dyDescent="0.2"/>
  <cols>
    <col min="1" max="1" width="75.33203125" style="62" customWidth="1"/>
    <col min="2" max="16384" width="8.88671875" style="62"/>
  </cols>
  <sheetData>
    <row r="1" spans="1:1" ht="23.25" x14ac:dyDescent="0.2">
      <c r="A1" s="61" t="s">
        <v>817</v>
      </c>
    </row>
    <row r="2" spans="1:1" ht="23.25" x14ac:dyDescent="0.2">
      <c r="A2" s="63">
        <v>44440</v>
      </c>
    </row>
    <row r="3" spans="1:1" ht="108.75" customHeight="1" x14ac:dyDescent="0.2">
      <c r="A3" s="64" t="s">
        <v>823</v>
      </c>
    </row>
    <row r="4" spans="1:1" ht="129.75" customHeight="1" x14ac:dyDescent="0.2">
      <c r="A4" s="64" t="s">
        <v>818</v>
      </c>
    </row>
    <row r="5" spans="1:1" ht="113.25" customHeight="1" x14ac:dyDescent="0.2">
      <c r="A5" s="64" t="s">
        <v>819</v>
      </c>
    </row>
    <row r="6" spans="1:1" ht="105.75" x14ac:dyDescent="0.2">
      <c r="A6" s="65" t="s">
        <v>820</v>
      </c>
    </row>
    <row r="7" spans="1:1" ht="49.5" customHeight="1" x14ac:dyDescent="0.2">
      <c r="A7" s="65" t="s">
        <v>824</v>
      </c>
    </row>
    <row r="8" spans="1:1" ht="75.75" x14ac:dyDescent="0.2">
      <c r="A8" s="65" t="s">
        <v>825</v>
      </c>
    </row>
    <row r="9" spans="1:1" ht="69" customHeight="1" x14ac:dyDescent="0.2">
      <c r="A9" s="65" t="s">
        <v>821</v>
      </c>
    </row>
    <row r="10" spans="1:1" ht="80.25" customHeight="1" x14ac:dyDescent="0.2">
      <c r="A10" s="65" t="s">
        <v>822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69" t="s">
        <v>28</v>
      </c>
      <c r="B1" s="69"/>
      <c r="C1" s="69"/>
      <c r="D1" s="69"/>
      <c r="E1" s="69"/>
      <c r="F1" s="69"/>
      <c r="G1" s="69"/>
      <c r="H1" s="69"/>
      <c r="I1" s="69"/>
    </row>
    <row r="2" spans="1:11" s="3" customFormat="1" ht="15" x14ac:dyDescent="0.25">
      <c r="A2" s="69" t="s">
        <v>18</v>
      </c>
      <c r="B2" s="69"/>
      <c r="C2" s="69"/>
      <c r="D2" s="69"/>
      <c r="E2" s="69"/>
      <c r="F2" s="69"/>
      <c r="G2" s="69"/>
      <c r="H2" s="69"/>
      <c r="I2" s="69"/>
    </row>
    <row r="3" spans="1:11" s="3" customFormat="1" ht="15" x14ac:dyDescent="0.25">
      <c r="A3" s="69" t="s">
        <v>34</v>
      </c>
      <c r="B3" s="69"/>
      <c r="C3" s="69"/>
      <c r="D3" s="69"/>
      <c r="E3" s="69"/>
      <c r="F3" s="69"/>
      <c r="G3" s="69"/>
      <c r="H3" s="69"/>
      <c r="I3" s="69"/>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44075</v>
      </c>
      <c r="C8" s="12">
        <v>44440</v>
      </c>
      <c r="D8" s="10" t="s">
        <v>17</v>
      </c>
      <c r="E8" s="12">
        <f>B8</f>
        <v>44075</v>
      </c>
      <c r="F8" s="12">
        <f>C8</f>
        <v>44440</v>
      </c>
      <c r="G8" s="12">
        <f>E8</f>
        <v>44075</v>
      </c>
      <c r="H8" s="12">
        <f>F8</f>
        <v>44440</v>
      </c>
      <c r="I8" s="10" t="s">
        <v>29</v>
      </c>
    </row>
    <row r="9" spans="1:11" ht="15" x14ac:dyDescent="0.25">
      <c r="B9" s="4"/>
      <c r="D9" s="4"/>
      <c r="E9" s="4"/>
      <c r="F9" s="4"/>
      <c r="K9" s="3"/>
    </row>
    <row r="10" spans="1:11" ht="14.25" customHeight="1" x14ac:dyDescent="0.25">
      <c r="A10" s="5" t="s">
        <v>5</v>
      </c>
      <c r="B10" s="13">
        <v>1827</v>
      </c>
      <c r="C10" s="13">
        <v>2382</v>
      </c>
      <c r="D10" s="14">
        <f t="shared" ref="D10:D21" si="0">(C10/B10)-1</f>
        <v>0.30377668308702788</v>
      </c>
      <c r="E10" s="15">
        <v>289948323</v>
      </c>
      <c r="F10" s="15">
        <v>342663033</v>
      </c>
      <c r="G10" s="15">
        <v>17396878</v>
      </c>
      <c r="H10" s="15">
        <v>20559749</v>
      </c>
      <c r="I10" s="14">
        <f>(H10/G10)-1</f>
        <v>0.18180681614252858</v>
      </c>
      <c r="K10" s="3"/>
    </row>
    <row r="11" spans="1:11" ht="14.25" customHeight="1" x14ac:dyDescent="0.25">
      <c r="A11" s="5" t="s">
        <v>1</v>
      </c>
      <c r="B11" s="13">
        <v>1285</v>
      </c>
      <c r="C11" s="13">
        <v>1336</v>
      </c>
      <c r="D11" s="14">
        <f t="shared" si="0"/>
        <v>3.9688715953307474E-2</v>
      </c>
      <c r="E11" s="15">
        <v>1024182824</v>
      </c>
      <c r="F11" s="15">
        <v>1065018398</v>
      </c>
      <c r="G11" s="15">
        <v>61450974</v>
      </c>
      <c r="H11" s="15">
        <v>63901103</v>
      </c>
      <c r="I11" s="14">
        <f t="shared" ref="I11:I21" si="1">(H11/G11)-1</f>
        <v>3.9871280152532718E-2</v>
      </c>
      <c r="K11" s="3"/>
    </row>
    <row r="12" spans="1:11" ht="14.25" customHeight="1" x14ac:dyDescent="0.25">
      <c r="A12" s="5" t="s">
        <v>7</v>
      </c>
      <c r="B12" s="13">
        <v>7336</v>
      </c>
      <c r="C12" s="13">
        <v>8139</v>
      </c>
      <c r="D12" s="14">
        <f t="shared" si="0"/>
        <v>0.10946019629225745</v>
      </c>
      <c r="E12" s="15">
        <v>1028863487</v>
      </c>
      <c r="F12" s="15">
        <v>1245002849</v>
      </c>
      <c r="G12" s="15">
        <v>61710073</v>
      </c>
      <c r="H12" s="15">
        <v>74665777</v>
      </c>
      <c r="I12" s="14">
        <f t="shared" si="1"/>
        <v>0.20994472004594766</v>
      </c>
      <c r="K12" s="3"/>
    </row>
    <row r="13" spans="1:11" ht="14.25" customHeight="1" x14ac:dyDescent="0.25">
      <c r="A13" s="5" t="s">
        <v>3</v>
      </c>
      <c r="B13" s="13">
        <v>2491</v>
      </c>
      <c r="C13" s="13">
        <v>2666</v>
      </c>
      <c r="D13" s="14">
        <f t="shared" si="0"/>
        <v>7.0252910477719865E-2</v>
      </c>
      <c r="E13" s="15">
        <v>665761209</v>
      </c>
      <c r="F13" s="15">
        <v>718628263</v>
      </c>
      <c r="G13" s="15">
        <v>39945494</v>
      </c>
      <c r="H13" s="15">
        <v>43117333</v>
      </c>
      <c r="I13" s="14">
        <f t="shared" si="1"/>
        <v>7.9404175099198948E-2</v>
      </c>
      <c r="K13" s="3"/>
    </row>
    <row r="14" spans="1:11" ht="14.25" customHeight="1" x14ac:dyDescent="0.25">
      <c r="A14" s="5" t="s">
        <v>2</v>
      </c>
      <c r="B14" s="13">
        <v>490</v>
      </c>
      <c r="C14" s="13">
        <v>680</v>
      </c>
      <c r="D14" s="14">
        <f t="shared" si="0"/>
        <v>0.38775510204081631</v>
      </c>
      <c r="E14" s="15">
        <v>900128151</v>
      </c>
      <c r="F14" s="15">
        <v>995508581</v>
      </c>
      <c r="G14" s="15">
        <v>54007700</v>
      </c>
      <c r="H14" s="15">
        <v>59730515</v>
      </c>
      <c r="I14" s="14">
        <f t="shared" si="1"/>
        <v>0.10596294602436318</v>
      </c>
      <c r="K14" s="3"/>
    </row>
    <row r="15" spans="1:11" ht="14.25" customHeight="1" x14ac:dyDescent="0.25">
      <c r="A15" s="5" t="s">
        <v>6</v>
      </c>
      <c r="B15" s="13">
        <v>1748</v>
      </c>
      <c r="C15" s="13">
        <v>1815</v>
      </c>
      <c r="D15" s="14">
        <f t="shared" si="0"/>
        <v>3.8329519450800875E-2</v>
      </c>
      <c r="E15" s="15">
        <v>431912764</v>
      </c>
      <c r="F15" s="15">
        <v>484853913</v>
      </c>
      <c r="G15" s="15">
        <v>25914767</v>
      </c>
      <c r="H15" s="15">
        <v>29091235</v>
      </c>
      <c r="I15" s="14">
        <f t="shared" si="1"/>
        <v>0.12257366620352017</v>
      </c>
      <c r="K15" s="3"/>
    </row>
    <row r="16" spans="1:11" ht="14.25" customHeight="1" x14ac:dyDescent="0.25">
      <c r="A16" s="5" t="s">
        <v>10</v>
      </c>
      <c r="B16" s="13">
        <v>13893</v>
      </c>
      <c r="C16" s="13">
        <v>15042</v>
      </c>
      <c r="D16" s="14">
        <f t="shared" si="0"/>
        <v>8.27035197581516E-2</v>
      </c>
      <c r="E16" s="15">
        <v>1313789124</v>
      </c>
      <c r="F16" s="15">
        <v>1446551787</v>
      </c>
      <c r="G16" s="15">
        <v>78826303</v>
      </c>
      <c r="H16" s="15">
        <v>86791851</v>
      </c>
      <c r="I16" s="14">
        <f t="shared" si="1"/>
        <v>0.10105190395647501</v>
      </c>
      <c r="K16" s="3"/>
    </row>
    <row r="17" spans="1:11" ht="14.25" customHeight="1" x14ac:dyDescent="0.25">
      <c r="A17" s="5" t="s">
        <v>4</v>
      </c>
      <c r="B17" s="13">
        <v>2079</v>
      </c>
      <c r="C17" s="13">
        <v>2138</v>
      </c>
      <c r="D17" s="14">
        <f t="shared" si="0"/>
        <v>2.8379028379028393E-2</v>
      </c>
      <c r="E17" s="15">
        <v>543022737</v>
      </c>
      <c r="F17" s="15">
        <v>571194571</v>
      </c>
      <c r="G17" s="15">
        <v>32580944</v>
      </c>
      <c r="H17" s="15">
        <v>34271178</v>
      </c>
      <c r="I17" s="14">
        <f t="shared" si="1"/>
        <v>5.1877993467592587E-2</v>
      </c>
      <c r="K17" s="3"/>
    </row>
    <row r="18" spans="1:11" ht="14.25" customHeight="1" x14ac:dyDescent="0.25">
      <c r="A18" s="5" t="s">
        <v>9</v>
      </c>
      <c r="B18" s="13">
        <v>30677</v>
      </c>
      <c r="C18" s="13">
        <v>32643</v>
      </c>
      <c r="D18" s="14">
        <f t="shared" si="0"/>
        <v>6.408710108550375E-2</v>
      </c>
      <c r="E18" s="15">
        <v>1396042108</v>
      </c>
      <c r="F18" s="15">
        <v>1724876076</v>
      </c>
      <c r="G18" s="15">
        <v>81906140</v>
      </c>
      <c r="H18" s="15">
        <v>100657876</v>
      </c>
      <c r="I18" s="14">
        <f t="shared" si="1"/>
        <v>0.22894176187523918</v>
      </c>
      <c r="K18" s="3"/>
    </row>
    <row r="19" spans="1:11" ht="14.25" customHeight="1" x14ac:dyDescent="0.25">
      <c r="A19" s="5" t="s">
        <v>8</v>
      </c>
      <c r="B19" s="13">
        <v>12245</v>
      </c>
      <c r="C19" s="13">
        <v>13901</v>
      </c>
      <c r="D19" s="14">
        <f t="shared" si="0"/>
        <v>0.13523887300939164</v>
      </c>
      <c r="E19" s="15">
        <v>933103660</v>
      </c>
      <c r="F19" s="15">
        <v>1068757922</v>
      </c>
      <c r="G19" s="15">
        <v>55982871</v>
      </c>
      <c r="H19" s="15">
        <v>64116446</v>
      </c>
      <c r="I19" s="14">
        <f t="shared" si="1"/>
        <v>0.14528685032963029</v>
      </c>
      <c r="K19" s="3"/>
    </row>
    <row r="20" spans="1:11" ht="14.25" customHeight="1" x14ac:dyDescent="0.25">
      <c r="A20" s="5" t="s">
        <v>24</v>
      </c>
      <c r="B20" s="13">
        <v>3943</v>
      </c>
      <c r="C20" s="13">
        <v>4029</v>
      </c>
      <c r="D20" s="14">
        <f t="shared" si="0"/>
        <v>2.1810803956378466E-2</v>
      </c>
      <c r="E20" s="15">
        <v>941856754</v>
      </c>
      <c r="F20" s="15">
        <v>979508361</v>
      </c>
      <c r="G20" s="15">
        <v>56485700</v>
      </c>
      <c r="H20" s="15">
        <v>58731949</v>
      </c>
      <c r="I20" s="14">
        <f t="shared" si="1"/>
        <v>3.9766684311250522E-2</v>
      </c>
      <c r="K20" s="3"/>
    </row>
    <row r="21" spans="1:11" ht="14.25" customHeight="1" x14ac:dyDescent="0.25">
      <c r="A21" s="5" t="s">
        <v>25</v>
      </c>
      <c r="B21" s="39">
        <v>3500</v>
      </c>
      <c r="C21" s="39">
        <v>3664</v>
      </c>
      <c r="D21" s="40">
        <f t="shared" si="0"/>
        <v>4.685714285714293E-2</v>
      </c>
      <c r="E21" s="41">
        <v>1183450064</v>
      </c>
      <c r="F21" s="41">
        <v>1260247162</v>
      </c>
      <c r="G21" s="41">
        <v>71007040</v>
      </c>
      <c r="H21" s="41">
        <v>75614742</v>
      </c>
      <c r="I21" s="40">
        <f t="shared" si="1"/>
        <v>6.489077702717938E-2</v>
      </c>
      <c r="K21" s="3"/>
    </row>
    <row r="22" spans="1:11" ht="14.25" customHeight="1" x14ac:dyDescent="0.25">
      <c r="D22" s="14"/>
      <c r="G22" s="15"/>
      <c r="H22" s="15"/>
      <c r="I22" s="14"/>
      <c r="K22" s="3"/>
    </row>
    <row r="23" spans="1:11" ht="14.25" customHeight="1" x14ac:dyDescent="0.25">
      <c r="A23" s="1" t="s">
        <v>21</v>
      </c>
      <c r="B23" s="13">
        <f>SUM(B10:B21)</f>
        <v>81514</v>
      </c>
      <c r="C23" s="13">
        <f>SUM(C10:C21)</f>
        <v>88435</v>
      </c>
      <c r="D23" s="14">
        <f>(C23/B23)-1</f>
        <v>8.4905660377358583E-2</v>
      </c>
      <c r="E23" s="15">
        <f>SUM(E10:E22)</f>
        <v>10652061205</v>
      </c>
      <c r="F23" s="15">
        <f>SUM(F10:F22)</f>
        <v>11902810916</v>
      </c>
      <c r="G23" s="15">
        <f>SUM(G10:G21)</f>
        <v>637214884</v>
      </c>
      <c r="H23" s="15">
        <f>SUM(H10:H21)</f>
        <v>711249754</v>
      </c>
      <c r="I23" s="14">
        <f>(H23/G23)-1</f>
        <v>0.11618509212349148</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G5" sqref="G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69" t="s">
        <v>30</v>
      </c>
      <c r="B1" s="69"/>
      <c r="C1" s="69"/>
      <c r="D1" s="69"/>
      <c r="E1" s="69"/>
      <c r="F1" s="69"/>
      <c r="G1" s="69"/>
      <c r="H1" s="69"/>
      <c r="I1" s="69"/>
    </row>
    <row r="2" spans="1:9" s="3" customFormat="1" ht="15" x14ac:dyDescent="0.25">
      <c r="A2" s="69" t="s">
        <v>18</v>
      </c>
      <c r="B2" s="69"/>
      <c r="C2" s="69"/>
      <c r="D2" s="69"/>
      <c r="E2" s="69"/>
      <c r="F2" s="69"/>
      <c r="G2" s="69"/>
      <c r="H2" s="69"/>
      <c r="I2" s="69"/>
    </row>
    <row r="3" spans="1:9" s="3" customFormat="1" ht="15" x14ac:dyDescent="0.25">
      <c r="A3" s="69" t="str">
        <f>'Table 1. Retail Sales Tax'!A3:I3</f>
        <v>Quarter Ending September 30, 2021</v>
      </c>
      <c r="B3" s="69"/>
      <c r="C3" s="69"/>
      <c r="D3" s="69"/>
      <c r="E3" s="69"/>
      <c r="F3" s="69"/>
      <c r="G3" s="69"/>
      <c r="H3" s="69"/>
      <c r="I3" s="69"/>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44075</v>
      </c>
      <c r="C8" s="12">
        <f>'Table 1. Retail Sales Tax'!C8</f>
        <v>44440</v>
      </c>
      <c r="D8" s="10" t="s">
        <v>17</v>
      </c>
      <c r="E8" s="12">
        <f>'Table 1. Retail Sales Tax'!E8</f>
        <v>44075</v>
      </c>
      <c r="F8" s="12">
        <f>'Table 1. Retail Sales Tax'!F8</f>
        <v>44440</v>
      </c>
      <c r="G8" s="12">
        <f>'Table 1. Retail Sales Tax'!G8</f>
        <v>44075</v>
      </c>
      <c r="H8" s="12">
        <f>'Table 1. Retail Sales Tax'!H8</f>
        <v>44440</v>
      </c>
      <c r="I8" s="10" t="s">
        <v>29</v>
      </c>
    </row>
    <row r="9" spans="1:9" x14ac:dyDescent="0.2">
      <c r="B9" s="4"/>
      <c r="D9" s="4"/>
      <c r="E9" s="4"/>
      <c r="F9" s="4"/>
    </row>
    <row r="10" spans="1:9" x14ac:dyDescent="0.2">
      <c r="A10" s="5" t="s">
        <v>5</v>
      </c>
      <c r="B10" s="13">
        <f>'Table 1. Retail Sales Tax'!B10+'Table 2. Retail Use Tax'!B10</f>
        <v>1902</v>
      </c>
      <c r="C10" s="13">
        <f>'Table 1. Retail Sales Tax'!C10+'Table 2. Retail Use Tax'!C10</f>
        <v>2506</v>
      </c>
      <c r="D10" s="14">
        <f t="shared" ref="D10:D21" si="0">(C10/B10)-1</f>
        <v>0.31756046267087279</v>
      </c>
      <c r="E10" s="15">
        <f>'Table 1. Retail Sales Tax'!E10+'Table 2. Retail Use Tax'!E10</f>
        <v>345252877</v>
      </c>
      <c r="F10" s="15">
        <f>'Table 1. Retail Sales Tax'!F10+'Table 2. Retail Use Tax'!F10</f>
        <v>390777400</v>
      </c>
      <c r="G10" s="15">
        <f>'Table 1. Retail Sales Tax'!G10+'Table 2. Retail Use Tax'!G10</f>
        <v>20715150</v>
      </c>
      <c r="H10" s="15">
        <f>'Table 1. Retail Sales Tax'!H10+'Table 2. Retail Use Tax'!H10</f>
        <v>23446611</v>
      </c>
      <c r="I10" s="14">
        <f t="shared" ref="I10:I21" si="1">(H10/G10)-1</f>
        <v>0.13185813281583769</v>
      </c>
    </row>
    <row r="11" spans="1:9" x14ac:dyDescent="0.2">
      <c r="A11" s="5" t="s">
        <v>1</v>
      </c>
      <c r="B11" s="13">
        <f>'Table 1. Retail Sales Tax'!B11+'Table 2. Retail Use Tax'!B11</f>
        <v>1359</v>
      </c>
      <c r="C11" s="13">
        <f>'Table 1. Retail Sales Tax'!C11+'Table 2. Retail Use Tax'!C11</f>
        <v>1427</v>
      </c>
      <c r="D11" s="14">
        <f t="shared" si="0"/>
        <v>5.0036791758646171E-2</v>
      </c>
      <c r="E11" s="15">
        <f>'Table 1. Retail Sales Tax'!E11+'Table 2. Retail Use Tax'!E11</f>
        <v>1051376032</v>
      </c>
      <c r="F11" s="15">
        <f>'Table 1. Retail Sales Tax'!F11+'Table 2. Retail Use Tax'!F11</f>
        <v>1089703344</v>
      </c>
      <c r="G11" s="15">
        <f>'Table 1. Retail Sales Tax'!G11+'Table 2. Retail Use Tax'!G11</f>
        <v>63082568</v>
      </c>
      <c r="H11" s="15">
        <f>'Table 1. Retail Sales Tax'!H11+'Table 2. Retail Use Tax'!H11</f>
        <v>65382200</v>
      </c>
      <c r="I11" s="14">
        <f t="shared" si="1"/>
        <v>3.6454318093074534E-2</v>
      </c>
    </row>
    <row r="12" spans="1:9" x14ac:dyDescent="0.2">
      <c r="A12" s="5" t="s">
        <v>7</v>
      </c>
      <c r="B12" s="13">
        <f>'Table 1. Retail Sales Tax'!B12+'Table 2. Retail Use Tax'!B12</f>
        <v>7355</v>
      </c>
      <c r="C12" s="13">
        <f>'Table 1. Retail Sales Tax'!C12+'Table 2. Retail Use Tax'!C12</f>
        <v>8204</v>
      </c>
      <c r="D12" s="14">
        <f t="shared" si="0"/>
        <v>0.11543167912984353</v>
      </c>
      <c r="E12" s="15">
        <f>'Table 1. Retail Sales Tax'!E12+'Table 2. Retail Use Tax'!E12</f>
        <v>1031015551</v>
      </c>
      <c r="F12" s="15">
        <f>'Table 1. Retail Sales Tax'!F12+'Table 2. Retail Use Tax'!F12</f>
        <v>1248136028</v>
      </c>
      <c r="G12" s="15">
        <f>'Table 1. Retail Sales Tax'!G12+'Table 2. Retail Use Tax'!G12</f>
        <v>61839195</v>
      </c>
      <c r="H12" s="15">
        <f>'Table 1. Retail Sales Tax'!H12+'Table 2. Retail Use Tax'!H12</f>
        <v>74853768</v>
      </c>
      <c r="I12" s="14">
        <f t="shared" si="1"/>
        <v>0.21045831854699926</v>
      </c>
    </row>
    <row r="13" spans="1:9" x14ac:dyDescent="0.2">
      <c r="A13" s="5" t="s">
        <v>3</v>
      </c>
      <c r="B13" s="13">
        <f>'Table 1. Retail Sales Tax'!B13+'Table 2. Retail Use Tax'!B13</f>
        <v>2516</v>
      </c>
      <c r="C13" s="13">
        <f>'Table 1. Retail Sales Tax'!C13+'Table 2. Retail Use Tax'!C13</f>
        <v>2707</v>
      </c>
      <c r="D13" s="14">
        <f t="shared" si="0"/>
        <v>7.5914149443561119E-2</v>
      </c>
      <c r="E13" s="15">
        <f>'Table 1. Retail Sales Tax'!E13+'Table 2. Retail Use Tax'!E13</f>
        <v>667940561</v>
      </c>
      <c r="F13" s="15">
        <f>'Table 1. Retail Sales Tax'!F13+'Table 2. Retail Use Tax'!F13</f>
        <v>720962009</v>
      </c>
      <c r="G13" s="15">
        <f>'Table 1. Retail Sales Tax'!G13+'Table 2. Retail Use Tax'!G13</f>
        <v>40076256</v>
      </c>
      <c r="H13" s="15">
        <f>'Table 1. Retail Sales Tax'!H13+'Table 2. Retail Use Tax'!H13</f>
        <v>43257358</v>
      </c>
      <c r="I13" s="14">
        <f t="shared" si="1"/>
        <v>7.9376227160541157E-2</v>
      </c>
    </row>
    <row r="14" spans="1:9" x14ac:dyDescent="0.2">
      <c r="A14" s="5" t="s">
        <v>2</v>
      </c>
      <c r="B14" s="13">
        <f>'Table 1. Retail Sales Tax'!B14+'Table 2. Retail Use Tax'!B14</f>
        <v>508</v>
      </c>
      <c r="C14" s="13">
        <f>'Table 1. Retail Sales Tax'!C14+'Table 2. Retail Use Tax'!C14</f>
        <v>715</v>
      </c>
      <c r="D14" s="14">
        <f t="shared" si="0"/>
        <v>0.40748031496062986</v>
      </c>
      <c r="E14" s="15">
        <f>'Table 1. Retail Sales Tax'!E14+'Table 2. Retail Use Tax'!E14</f>
        <v>965632594</v>
      </c>
      <c r="F14" s="15">
        <f>'Table 1. Retail Sales Tax'!F14+'Table 2. Retail Use Tax'!F14</f>
        <v>1067230874</v>
      </c>
      <c r="G14" s="15">
        <f>'Table 1. Retail Sales Tax'!G14+'Table 2. Retail Use Tax'!G14</f>
        <v>57937966</v>
      </c>
      <c r="H14" s="15">
        <f>'Table 1. Retail Sales Tax'!H14+'Table 2. Retail Use Tax'!H14</f>
        <v>64033853</v>
      </c>
      <c r="I14" s="14">
        <f t="shared" si="1"/>
        <v>0.10521403184916789</v>
      </c>
    </row>
    <row r="15" spans="1:9" x14ac:dyDescent="0.2">
      <c r="A15" s="5" t="s">
        <v>6</v>
      </c>
      <c r="B15" s="13">
        <f>'Table 1. Retail Sales Tax'!B15+'Table 2. Retail Use Tax'!B15</f>
        <v>1848</v>
      </c>
      <c r="C15" s="13">
        <f>'Table 1. Retail Sales Tax'!C15+'Table 2. Retail Use Tax'!C15</f>
        <v>1961</v>
      </c>
      <c r="D15" s="14">
        <f t="shared" si="0"/>
        <v>6.1147186147186172E-2</v>
      </c>
      <c r="E15" s="15">
        <f>'Table 1. Retail Sales Tax'!E15+'Table 2. Retail Use Tax'!E15</f>
        <v>460942388</v>
      </c>
      <c r="F15" s="15">
        <f>'Table 1. Retail Sales Tax'!F15+'Table 2. Retail Use Tax'!F15</f>
        <v>516434302</v>
      </c>
      <c r="G15" s="15">
        <f>'Table 1. Retail Sales Tax'!G15+'Table 2. Retail Use Tax'!G15</f>
        <v>27656548</v>
      </c>
      <c r="H15" s="15">
        <f>'Table 1. Retail Sales Tax'!H15+'Table 2. Retail Use Tax'!H15</f>
        <v>30986058</v>
      </c>
      <c r="I15" s="14">
        <f t="shared" si="1"/>
        <v>0.12038776495172132</v>
      </c>
    </row>
    <row r="16" spans="1:9" x14ac:dyDescent="0.2">
      <c r="A16" s="5" t="s">
        <v>10</v>
      </c>
      <c r="B16" s="13">
        <f>'Table 1. Retail Sales Tax'!B16+'Table 2. Retail Use Tax'!B16</f>
        <v>24366</v>
      </c>
      <c r="C16" s="13">
        <f>'Table 1. Retail Sales Tax'!C16+'Table 2. Retail Use Tax'!C16</f>
        <v>26478</v>
      </c>
      <c r="D16" s="14">
        <f t="shared" si="0"/>
        <v>8.66781580891407E-2</v>
      </c>
      <c r="E16" s="15">
        <f>'Table 1. Retail Sales Tax'!E16+'Table 2. Retail Use Tax'!E16</f>
        <v>2439982894</v>
      </c>
      <c r="F16" s="15">
        <f>'Table 1. Retail Sales Tax'!F16+'Table 2. Retail Use Tax'!F16</f>
        <v>2648060199</v>
      </c>
      <c r="G16" s="15">
        <f>'Table 1. Retail Sales Tax'!G16+'Table 2. Retail Use Tax'!G16</f>
        <v>146397981</v>
      </c>
      <c r="H16" s="15">
        <f>'Table 1. Retail Sales Tax'!H16+'Table 2. Retail Use Tax'!H16</f>
        <v>158882356</v>
      </c>
      <c r="I16" s="14">
        <f t="shared" si="1"/>
        <v>8.5276961572304799E-2</v>
      </c>
    </row>
    <row r="17" spans="1:9" x14ac:dyDescent="0.2">
      <c r="A17" s="5" t="s">
        <v>4</v>
      </c>
      <c r="B17" s="13">
        <f>'Table 1. Retail Sales Tax'!B17+'Table 2. Retail Use Tax'!B17</f>
        <v>2127</v>
      </c>
      <c r="C17" s="13">
        <f>'Table 1. Retail Sales Tax'!C17+'Table 2. Retail Use Tax'!C17</f>
        <v>2222</v>
      </c>
      <c r="D17" s="14">
        <f t="shared" si="0"/>
        <v>4.4663845792195511E-2</v>
      </c>
      <c r="E17" s="15">
        <f>'Table 1. Retail Sales Tax'!E17+'Table 2. Retail Use Tax'!E17</f>
        <v>550269191</v>
      </c>
      <c r="F17" s="15">
        <f>'Table 1. Retail Sales Tax'!F17+'Table 2. Retail Use Tax'!F17</f>
        <v>578685591</v>
      </c>
      <c r="G17" s="15">
        <f>'Table 1. Retail Sales Tax'!G17+'Table 2. Retail Use Tax'!G17</f>
        <v>33015731</v>
      </c>
      <c r="H17" s="15">
        <f>'Table 1. Retail Sales Tax'!H17+'Table 2. Retail Use Tax'!H17</f>
        <v>34720639</v>
      </c>
      <c r="I17" s="14">
        <f t="shared" si="1"/>
        <v>5.1639262507923833E-2</v>
      </c>
    </row>
    <row r="18" spans="1:9" x14ac:dyDescent="0.2">
      <c r="A18" s="5" t="s">
        <v>9</v>
      </c>
      <c r="B18" s="13">
        <f>'Table 1. Retail Sales Tax'!B18+'Table 2. Retail Use Tax'!B18</f>
        <v>32292</v>
      </c>
      <c r="C18" s="13">
        <f>'Table 1. Retail Sales Tax'!C18+'Table 2. Retail Use Tax'!C18</f>
        <v>34728</v>
      </c>
      <c r="D18" s="14">
        <f t="shared" si="0"/>
        <v>7.5436640654031883E-2</v>
      </c>
      <c r="E18" s="15">
        <f>'Table 1. Retail Sales Tax'!E18+'Table 2. Retail Use Tax'!E18</f>
        <v>1580048733</v>
      </c>
      <c r="F18" s="15">
        <f>'Table 1. Retail Sales Tax'!F18+'Table 2. Retail Use Tax'!F18</f>
        <v>1907650280</v>
      </c>
      <c r="G18" s="15">
        <f>'Table 1. Retail Sales Tax'!G18+'Table 2. Retail Use Tax'!G18</f>
        <v>92946554</v>
      </c>
      <c r="H18" s="15">
        <f>'Table 1. Retail Sales Tax'!H18+'Table 2. Retail Use Tax'!H18</f>
        <v>111624328</v>
      </c>
      <c r="I18" s="14">
        <f t="shared" si="1"/>
        <v>0.20095176417191318</v>
      </c>
    </row>
    <row r="19" spans="1:9" x14ac:dyDescent="0.2">
      <c r="A19" s="5" t="s">
        <v>8</v>
      </c>
      <c r="B19" s="13">
        <f>'Table 1. Retail Sales Tax'!B19+'Table 2. Retail Use Tax'!B19</f>
        <v>12845</v>
      </c>
      <c r="C19" s="13">
        <f>'Table 1. Retail Sales Tax'!C19+'Table 2. Retail Use Tax'!C19</f>
        <v>15183</v>
      </c>
      <c r="D19" s="14">
        <f t="shared" si="0"/>
        <v>0.18201634877384198</v>
      </c>
      <c r="E19" s="15">
        <f>'Table 1. Retail Sales Tax'!E19+'Table 2. Retail Use Tax'!E19</f>
        <v>1647830500</v>
      </c>
      <c r="F19" s="15">
        <f>'Table 1. Retail Sales Tax'!F19+'Table 2. Retail Use Tax'!F19</f>
        <v>1828450259</v>
      </c>
      <c r="G19" s="15">
        <f>'Table 1. Retail Sales Tax'!G19+'Table 2. Retail Use Tax'!G19</f>
        <v>98866488</v>
      </c>
      <c r="H19" s="15">
        <f>'Table 1. Retail Sales Tax'!H19+'Table 2. Retail Use Tax'!H19</f>
        <v>109697986</v>
      </c>
      <c r="I19" s="14">
        <f t="shared" si="1"/>
        <v>0.10955681969809627</v>
      </c>
    </row>
    <row r="20" spans="1:9" x14ac:dyDescent="0.2">
      <c r="A20" s="5" t="s">
        <v>24</v>
      </c>
      <c r="B20" s="13">
        <f>'Table 1. Retail Sales Tax'!B20+'Table 2. Retail Use Tax'!B20</f>
        <v>4059</v>
      </c>
      <c r="C20" s="13">
        <f>'Table 1. Retail Sales Tax'!C20+'Table 2. Retail Use Tax'!C20</f>
        <v>4168</v>
      </c>
      <c r="D20" s="14">
        <f t="shared" si="0"/>
        <v>2.6853904902685466E-2</v>
      </c>
      <c r="E20" s="15">
        <f>'Table 1. Retail Sales Tax'!E20+'Table 2. Retail Use Tax'!E20</f>
        <v>1122912576</v>
      </c>
      <c r="F20" s="15">
        <f>'Table 1. Retail Sales Tax'!F20+'Table 2. Retail Use Tax'!F20</f>
        <v>1154662887</v>
      </c>
      <c r="G20" s="15">
        <f>'Table 1. Retail Sales Tax'!G20+'Table 2. Retail Use Tax'!G20</f>
        <v>67349044</v>
      </c>
      <c r="H20" s="15">
        <f>'Table 1. Retail Sales Tax'!H20+'Table 2. Retail Use Tax'!H20</f>
        <v>69241221</v>
      </c>
      <c r="I20" s="14">
        <f t="shared" si="1"/>
        <v>2.8095083279875421E-2</v>
      </c>
    </row>
    <row r="21" spans="1:9" x14ac:dyDescent="0.2">
      <c r="A21" s="5" t="s">
        <v>25</v>
      </c>
      <c r="B21" s="39">
        <f>'Table 1. Retail Sales Tax'!B21+'Table 2. Retail Use Tax'!B21</f>
        <v>4232</v>
      </c>
      <c r="C21" s="39">
        <f>'Table 1. Retail Sales Tax'!C21+'Table 2. Retail Use Tax'!C21</f>
        <v>4548</v>
      </c>
      <c r="D21" s="40">
        <f t="shared" si="0"/>
        <v>7.4669187145557592E-2</v>
      </c>
      <c r="E21" s="41">
        <f>'Table 1. Retail Sales Tax'!E21+'Table 2. Retail Use Tax'!E21</f>
        <v>1313741646</v>
      </c>
      <c r="F21" s="41">
        <f>'Table 1. Retail Sales Tax'!F21+'Table 2. Retail Use Tax'!F21</f>
        <v>1406955570</v>
      </c>
      <c r="G21" s="41">
        <f>'Table 1. Retail Sales Tax'!G21+'Table 2. Retail Use Tax'!G21</f>
        <v>78824535</v>
      </c>
      <c r="H21" s="41">
        <f>'Table 1. Retail Sales Tax'!H21+'Table 2. Retail Use Tax'!H21</f>
        <v>84417246</v>
      </c>
      <c r="I21" s="40">
        <f t="shared" si="1"/>
        <v>7.095139857152355E-2</v>
      </c>
    </row>
    <row r="22" spans="1:9" x14ac:dyDescent="0.2">
      <c r="D22" s="14"/>
      <c r="G22" s="15"/>
      <c r="H22" s="15"/>
      <c r="I22" s="14"/>
    </row>
    <row r="23" spans="1:9" x14ac:dyDescent="0.2">
      <c r="A23" s="1" t="s">
        <v>21</v>
      </c>
      <c r="B23" s="13">
        <f>SUM(B10:B21)</f>
        <v>95409</v>
      </c>
      <c r="C23" s="13">
        <f>SUM(C10:C21)</f>
        <v>104847</v>
      </c>
      <c r="D23" s="14">
        <f>(C23/B23)-1</f>
        <v>9.8921485394459552E-2</v>
      </c>
      <c r="E23" s="15">
        <f>SUM(E10:E22)</f>
        <v>13176945543</v>
      </c>
      <c r="F23" s="15">
        <f>SUM(F10:F22)</f>
        <v>14557708743</v>
      </c>
      <c r="G23" s="15">
        <f>SUM(G10:G21)</f>
        <v>788708016</v>
      </c>
      <c r="H23" s="15">
        <f>SUM(H10:H21)</f>
        <v>870543624</v>
      </c>
      <c r="I23" s="14">
        <f>(H23/G23)-1</f>
        <v>0.10375906715775041</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5"/>
  <sheetViews>
    <sheetView showOutlineSymbols="0" topLeftCell="A16" zoomScaleNormal="100" workbookViewId="0">
      <selection activeCell="A36" sqref="A36"/>
    </sheetView>
  </sheetViews>
  <sheetFormatPr defaultColWidth="11.44140625" defaultRowHeight="15" x14ac:dyDescent="0.2"/>
  <cols>
    <col min="1" max="1" width="21" style="26" customWidth="1"/>
    <col min="2" max="3" width="13.5546875" style="26" bestFit="1" customWidth="1"/>
    <col min="4" max="4" width="9.33203125" style="26" customWidth="1"/>
    <col min="5" max="8" width="13.5546875" style="26" bestFit="1" customWidth="1"/>
    <col min="9" max="9" width="7" style="26" bestFit="1" customWidth="1"/>
    <col min="10" max="10" width="14.33203125" style="44" customWidth="1"/>
    <col min="11" max="39" width="11.44140625" style="44"/>
    <col min="40" max="16384" width="11.44140625" style="26"/>
  </cols>
  <sheetData>
    <row r="1" spans="1:256" s="31" customFormat="1" x14ac:dyDescent="0.25">
      <c r="A1" s="70" t="s">
        <v>33</v>
      </c>
      <c r="B1" s="70"/>
      <c r="C1" s="70"/>
      <c r="D1" s="70"/>
      <c r="E1" s="70"/>
      <c r="F1" s="70"/>
      <c r="G1" s="70"/>
      <c r="H1" s="70"/>
      <c r="I1" s="70"/>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row>
    <row r="2" spans="1:256" s="31" customFormat="1" x14ac:dyDescent="0.25">
      <c r="A2" s="69" t="s">
        <v>18</v>
      </c>
      <c r="B2" s="69"/>
      <c r="C2" s="69"/>
      <c r="D2" s="69"/>
      <c r="E2" s="69"/>
      <c r="F2" s="69"/>
      <c r="G2" s="69"/>
      <c r="H2" s="69"/>
      <c r="I2" s="69"/>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row>
    <row r="3" spans="1:256" s="31" customFormat="1" x14ac:dyDescent="0.25">
      <c r="A3" s="70" t="str">
        <f>'Table 1A. Retail and Retail Use'!A3:I3</f>
        <v>Quarter Ending September 30, 2021</v>
      </c>
      <c r="B3" s="70"/>
      <c r="C3" s="70"/>
      <c r="D3" s="70"/>
      <c r="E3" s="70"/>
      <c r="F3" s="70"/>
      <c r="G3" s="70"/>
      <c r="H3" s="70"/>
      <c r="I3" s="70"/>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row>
    <row r="4" spans="1:256" s="31" customFormat="1" x14ac:dyDescent="0.25">
      <c r="A4" s="25"/>
      <c r="B4" s="25"/>
      <c r="C4" s="25"/>
      <c r="D4" s="25"/>
      <c r="E4" s="25"/>
      <c r="F4" s="25"/>
      <c r="G4" s="25"/>
      <c r="H4" s="25"/>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row>
    <row r="5" spans="1:256" s="31" customFormat="1" x14ac:dyDescent="0.25">
      <c r="A5" s="34" t="s">
        <v>20</v>
      </c>
      <c r="B5" s="33"/>
      <c r="C5" s="33"/>
      <c r="D5" s="33"/>
      <c r="E5" s="33"/>
      <c r="F5" s="33"/>
      <c r="G5" s="33"/>
      <c r="H5" s="33"/>
      <c r="I5" s="33"/>
      <c r="J5" s="33"/>
      <c r="K5" s="33"/>
      <c r="L5" s="33"/>
      <c r="M5" s="33"/>
      <c r="N5" s="33"/>
      <c r="O5" s="33"/>
      <c r="P5" s="33"/>
      <c r="Q5" s="33"/>
      <c r="R5" s="33"/>
      <c r="S5" s="33"/>
      <c r="T5" s="33"/>
      <c r="U5" s="42"/>
      <c r="V5" s="42"/>
      <c r="W5" s="42"/>
      <c r="X5" s="42"/>
      <c r="Y5" s="42"/>
      <c r="Z5" s="42"/>
      <c r="AA5" s="42"/>
      <c r="AB5" s="42"/>
      <c r="AC5" s="42"/>
      <c r="AD5" s="42"/>
      <c r="AE5" s="42"/>
      <c r="AF5" s="42"/>
      <c r="AG5" s="42"/>
      <c r="AH5" s="42"/>
      <c r="AI5" s="42"/>
      <c r="AJ5" s="42"/>
      <c r="AK5" s="42"/>
      <c r="AL5" s="42"/>
      <c r="AM5" s="42"/>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row>
    <row r="6" spans="1:256" s="31" customFormat="1" x14ac:dyDescent="0.25">
      <c r="A6" s="34"/>
      <c r="B6" s="33"/>
      <c r="C6" s="33"/>
      <c r="D6" s="33"/>
      <c r="E6" s="33"/>
      <c r="F6" s="33"/>
      <c r="G6" s="33"/>
      <c r="H6" s="33"/>
      <c r="I6" s="33"/>
      <c r="J6" s="33"/>
      <c r="K6" s="33"/>
      <c r="L6" s="33"/>
      <c r="M6" s="33"/>
      <c r="N6" s="33"/>
      <c r="O6" s="33"/>
      <c r="P6" s="33"/>
      <c r="Q6" s="33"/>
      <c r="R6" s="33"/>
      <c r="S6" s="33"/>
      <c r="T6" s="33"/>
      <c r="U6" s="42"/>
      <c r="V6" s="42"/>
      <c r="W6" s="42"/>
      <c r="X6" s="42"/>
      <c r="Y6" s="42"/>
      <c r="Z6" s="42"/>
      <c r="AA6" s="42"/>
      <c r="AB6" s="42"/>
      <c r="AC6" s="42"/>
      <c r="AD6" s="42"/>
      <c r="AE6" s="42"/>
      <c r="AF6" s="42"/>
      <c r="AG6" s="42"/>
      <c r="AH6" s="42"/>
      <c r="AI6" s="42"/>
      <c r="AJ6" s="42"/>
      <c r="AK6" s="42"/>
      <c r="AL6" s="42"/>
      <c r="AM6" s="42"/>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row>
    <row r="7" spans="1:256" s="27"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2"/>
      <c r="V7" s="42"/>
      <c r="W7" s="42"/>
      <c r="X7" s="42"/>
      <c r="Y7" s="42"/>
      <c r="Z7" s="42"/>
      <c r="AA7" s="42"/>
      <c r="AB7" s="42"/>
      <c r="AC7" s="42"/>
      <c r="AD7" s="42"/>
      <c r="AE7" s="42"/>
      <c r="AF7" s="42"/>
      <c r="AG7" s="42"/>
      <c r="AH7" s="42"/>
      <c r="AI7" s="42"/>
      <c r="AJ7" s="42"/>
      <c r="AK7" s="42"/>
      <c r="AL7" s="42"/>
      <c r="AM7" s="42"/>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row>
    <row r="8" spans="1:256" s="31" customFormat="1" ht="13.5" customHeight="1" x14ac:dyDescent="0.25">
      <c r="A8" s="3" t="s">
        <v>0</v>
      </c>
      <c r="B8" s="12">
        <f>'Table 1. Retail Sales Tax'!B8</f>
        <v>44075</v>
      </c>
      <c r="C8" s="12">
        <f>'Table 1. Retail Sales Tax'!C8</f>
        <v>44440</v>
      </c>
      <c r="D8" s="10" t="s">
        <v>17</v>
      </c>
      <c r="E8" s="12">
        <f>B8</f>
        <v>44075</v>
      </c>
      <c r="F8" s="12">
        <f>C8</f>
        <v>44440</v>
      </c>
      <c r="G8" s="12">
        <f>E8</f>
        <v>44075</v>
      </c>
      <c r="H8" s="12">
        <f>F8</f>
        <v>44440</v>
      </c>
      <c r="I8" s="11" t="s">
        <v>32</v>
      </c>
      <c r="J8" s="17"/>
      <c r="K8" s="11"/>
      <c r="L8" s="11"/>
      <c r="M8" s="11"/>
      <c r="N8" s="17"/>
      <c r="O8" s="11"/>
      <c r="P8" s="11"/>
      <c r="Q8" s="11"/>
      <c r="R8" s="17"/>
      <c r="S8" s="11"/>
      <c r="T8" s="17"/>
      <c r="U8" s="11"/>
      <c r="V8" s="42"/>
      <c r="W8" s="42"/>
      <c r="X8" s="42"/>
      <c r="Y8" s="42"/>
      <c r="Z8" s="42"/>
      <c r="AA8" s="42"/>
      <c r="AB8" s="42"/>
      <c r="AC8" s="42"/>
      <c r="AD8" s="42"/>
      <c r="AE8" s="42"/>
      <c r="AF8" s="42"/>
      <c r="AG8" s="42"/>
      <c r="AH8" s="42"/>
      <c r="AI8" s="42"/>
      <c r="AJ8" s="42"/>
      <c r="AK8" s="42"/>
      <c r="AL8" s="42"/>
      <c r="AM8" s="42"/>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row>
    <row r="9" spans="1:256" s="31" customFormat="1" x14ac:dyDescent="0.25">
      <c r="A9" s="3"/>
      <c r="B9" s="12"/>
      <c r="C9" s="12"/>
      <c r="D9" s="12"/>
      <c r="E9" s="12"/>
      <c r="F9" s="12"/>
      <c r="G9" s="17"/>
      <c r="H9" s="17"/>
      <c r="I9" s="10"/>
      <c r="J9" s="17"/>
      <c r="K9" s="12"/>
      <c r="L9" s="10"/>
      <c r="M9" s="12"/>
      <c r="N9" s="17"/>
      <c r="O9" s="10"/>
      <c r="P9" s="10"/>
      <c r="Q9" s="12"/>
      <c r="R9" s="17"/>
      <c r="S9" s="12"/>
      <c r="T9" s="17"/>
      <c r="U9" s="10"/>
      <c r="V9" s="42"/>
      <c r="W9" s="42"/>
      <c r="X9" s="42"/>
      <c r="Y9" s="42"/>
      <c r="Z9" s="42"/>
      <c r="AA9" s="42"/>
      <c r="AB9" s="42"/>
      <c r="AC9" s="42"/>
      <c r="AD9" s="42"/>
      <c r="AE9" s="42"/>
      <c r="AF9" s="42"/>
      <c r="AG9" s="42"/>
      <c r="AH9" s="42"/>
      <c r="AI9" s="42"/>
      <c r="AJ9" s="42"/>
      <c r="AK9" s="42"/>
      <c r="AL9" s="42"/>
      <c r="AM9" s="42"/>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row>
    <row r="10" spans="1:256" s="27" customFormat="1" ht="14.25" x14ac:dyDescent="0.2">
      <c r="A10" s="19" t="s">
        <v>5</v>
      </c>
      <c r="B10" s="20">
        <v>75</v>
      </c>
      <c r="C10" s="20">
        <v>124</v>
      </c>
      <c r="D10" s="21">
        <f>C10/B10-1</f>
        <v>0.65333333333333332</v>
      </c>
      <c r="E10" s="22">
        <v>55304554</v>
      </c>
      <c r="F10" s="22">
        <v>48114367</v>
      </c>
      <c r="G10" s="22">
        <v>3318272</v>
      </c>
      <c r="H10" s="22">
        <v>2886862</v>
      </c>
      <c r="I10" s="21">
        <f>H10/G10-1</f>
        <v>-0.13001043916833821</v>
      </c>
      <c r="J10" s="43"/>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row>
    <row r="11" spans="1:256" s="27" customFormat="1" ht="14.25" x14ac:dyDescent="0.2">
      <c r="A11" s="19" t="s">
        <v>1</v>
      </c>
      <c r="B11" s="20">
        <v>74</v>
      </c>
      <c r="C11" s="20">
        <v>91</v>
      </c>
      <c r="D11" s="21">
        <f t="shared" ref="D11:D23" si="0">C11/B11-1</f>
        <v>0.22972972972972983</v>
      </c>
      <c r="E11" s="22">
        <v>27193208</v>
      </c>
      <c r="F11" s="22">
        <v>24684946</v>
      </c>
      <c r="G11" s="22">
        <v>1631594</v>
      </c>
      <c r="H11" s="22">
        <v>1481097</v>
      </c>
      <c r="I11" s="21">
        <f t="shared" ref="I11:I23" si="1">H11/G11-1</f>
        <v>-9.2239245792764657E-2</v>
      </c>
      <c r="J11" s="43"/>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row>
    <row r="12" spans="1:256" s="27" customFormat="1" ht="14.25" x14ac:dyDescent="0.2">
      <c r="A12" s="19" t="s">
        <v>7</v>
      </c>
      <c r="B12" s="20">
        <v>19</v>
      </c>
      <c r="C12" s="20">
        <v>65</v>
      </c>
      <c r="D12" s="21">
        <f t="shared" si="0"/>
        <v>2.4210526315789473</v>
      </c>
      <c r="E12" s="22">
        <v>2152064</v>
      </c>
      <c r="F12" s="22">
        <v>3133179</v>
      </c>
      <c r="G12" s="22">
        <v>129122</v>
      </c>
      <c r="H12" s="22">
        <v>187991</v>
      </c>
      <c r="I12" s="21">
        <f t="shared" si="1"/>
        <v>0.45591765926797923</v>
      </c>
      <c r="J12" s="43"/>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row>
    <row r="13" spans="1:256" s="27" customFormat="1" ht="14.25" x14ac:dyDescent="0.2">
      <c r="A13" s="19" t="s">
        <v>3</v>
      </c>
      <c r="B13" s="20">
        <v>25</v>
      </c>
      <c r="C13" s="20">
        <v>41</v>
      </c>
      <c r="D13" s="21">
        <f t="shared" si="0"/>
        <v>0.6399999999999999</v>
      </c>
      <c r="E13" s="22">
        <v>2179352</v>
      </c>
      <c r="F13" s="22">
        <v>2333746</v>
      </c>
      <c r="G13" s="22">
        <v>130762</v>
      </c>
      <c r="H13" s="22">
        <v>140025</v>
      </c>
      <c r="I13" s="21">
        <f t="shared" si="1"/>
        <v>7.0838622841498333E-2</v>
      </c>
      <c r="J13" s="43"/>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row>
    <row r="14" spans="1:256" s="27" customFormat="1" ht="14.25" x14ac:dyDescent="0.2">
      <c r="A14" s="19" t="s">
        <v>2</v>
      </c>
      <c r="B14" s="20">
        <v>18</v>
      </c>
      <c r="C14" s="20">
        <v>35</v>
      </c>
      <c r="D14" s="21">
        <f t="shared" si="0"/>
        <v>0.94444444444444442</v>
      </c>
      <c r="E14" s="22">
        <v>65504443</v>
      </c>
      <c r="F14" s="22">
        <v>71722293</v>
      </c>
      <c r="G14" s="22">
        <v>3930266</v>
      </c>
      <c r="H14" s="22">
        <v>4303338</v>
      </c>
      <c r="I14" s="21">
        <f t="shared" si="1"/>
        <v>9.4922837283786921E-2</v>
      </c>
      <c r="J14" s="43"/>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row>
    <row r="15" spans="1:256" s="27" customFormat="1" ht="14.25" x14ac:dyDescent="0.2">
      <c r="A15" s="19" t="s">
        <v>6</v>
      </c>
      <c r="B15" s="20">
        <v>100</v>
      </c>
      <c r="C15" s="20">
        <v>146</v>
      </c>
      <c r="D15" s="21">
        <f t="shared" si="0"/>
        <v>0.45999999999999996</v>
      </c>
      <c r="E15" s="22">
        <v>29029624</v>
      </c>
      <c r="F15" s="22">
        <v>31580389</v>
      </c>
      <c r="G15" s="22">
        <v>1741781</v>
      </c>
      <c r="H15" s="22">
        <v>1894823</v>
      </c>
      <c r="I15" s="21">
        <f t="shared" si="1"/>
        <v>8.7865236789240519E-2</v>
      </c>
      <c r="J15" s="43"/>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row>
    <row r="16" spans="1:256" s="27" customFormat="1" ht="14.25" x14ac:dyDescent="0.2">
      <c r="A16" s="19" t="s">
        <v>10</v>
      </c>
      <c r="B16" s="20">
        <v>10473</v>
      </c>
      <c r="C16" s="20">
        <v>11436</v>
      </c>
      <c r="D16" s="21">
        <f t="shared" si="0"/>
        <v>9.1950730449727791E-2</v>
      </c>
      <c r="E16" s="22">
        <v>1126193770</v>
      </c>
      <c r="F16" s="22">
        <v>1201508412</v>
      </c>
      <c r="G16" s="22">
        <v>67571678</v>
      </c>
      <c r="H16" s="22">
        <v>72090505</v>
      </c>
      <c r="I16" s="21">
        <f t="shared" si="1"/>
        <v>6.6874571325578058E-2</v>
      </c>
      <c r="J16" s="43"/>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row>
    <row r="17" spans="1:254" s="27" customFormat="1" ht="14.25" x14ac:dyDescent="0.2">
      <c r="A17" s="19" t="s">
        <v>4</v>
      </c>
      <c r="B17" s="20">
        <v>48</v>
      </c>
      <c r="C17" s="20">
        <v>84</v>
      </c>
      <c r="D17" s="21">
        <f t="shared" si="0"/>
        <v>0.75</v>
      </c>
      <c r="E17" s="22">
        <v>7246454</v>
      </c>
      <c r="F17" s="22">
        <v>7491020</v>
      </c>
      <c r="G17" s="22">
        <v>434787</v>
      </c>
      <c r="H17" s="22">
        <v>449461</v>
      </c>
      <c r="I17" s="21">
        <f t="shared" si="1"/>
        <v>3.3749859126422921E-2</v>
      </c>
      <c r="J17" s="43"/>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row>
    <row r="18" spans="1:254" s="27" customFormat="1" ht="14.25" x14ac:dyDescent="0.2">
      <c r="A18" s="19" t="s">
        <v>9</v>
      </c>
      <c r="B18" s="20">
        <v>1615</v>
      </c>
      <c r="C18" s="20">
        <v>2085</v>
      </c>
      <c r="D18" s="21">
        <f t="shared" si="0"/>
        <v>0.29102167182662542</v>
      </c>
      <c r="E18" s="22">
        <v>184006625</v>
      </c>
      <c r="F18" s="22">
        <v>182774204</v>
      </c>
      <c r="G18" s="22">
        <v>11040414</v>
      </c>
      <c r="H18" s="22">
        <v>10966452</v>
      </c>
      <c r="I18" s="21">
        <f t="shared" si="1"/>
        <v>-6.6992053015403341E-3</v>
      </c>
      <c r="J18" s="43"/>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row>
    <row r="19" spans="1:254" s="27" customFormat="1" ht="14.25" x14ac:dyDescent="0.2">
      <c r="A19" s="19" t="s">
        <v>8</v>
      </c>
      <c r="B19" s="20">
        <v>600</v>
      </c>
      <c r="C19" s="20">
        <v>1282</v>
      </c>
      <c r="D19" s="21">
        <f t="shared" si="0"/>
        <v>1.1366666666666667</v>
      </c>
      <c r="E19" s="22">
        <v>714726840</v>
      </c>
      <c r="F19" s="22">
        <v>759692337</v>
      </c>
      <c r="G19" s="22">
        <v>42883617</v>
      </c>
      <c r="H19" s="22">
        <v>45581540</v>
      </c>
      <c r="I19" s="21">
        <f t="shared" si="1"/>
        <v>6.2912673620791004E-2</v>
      </c>
      <c r="J19" s="43"/>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row>
    <row r="20" spans="1:254" s="27" customFormat="1" ht="14.25" x14ac:dyDescent="0.2">
      <c r="A20" s="19" t="s">
        <v>24</v>
      </c>
      <c r="B20" s="20">
        <v>116</v>
      </c>
      <c r="C20" s="20">
        <v>139</v>
      </c>
      <c r="D20" s="21">
        <f t="shared" si="0"/>
        <v>0.19827586206896552</v>
      </c>
      <c r="E20" s="22">
        <v>181055822</v>
      </c>
      <c r="F20" s="22">
        <v>175154526</v>
      </c>
      <c r="G20" s="22">
        <v>10863344</v>
      </c>
      <c r="H20" s="22">
        <v>10509272</v>
      </c>
      <c r="I20" s="21">
        <f t="shared" si="1"/>
        <v>-3.2593278828323968E-2</v>
      </c>
      <c r="J20" s="43"/>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row>
    <row r="21" spans="1:254" s="27" customFormat="1" ht="14.25" x14ac:dyDescent="0.2">
      <c r="A21" s="19" t="s">
        <v>25</v>
      </c>
      <c r="B21" s="35">
        <v>732</v>
      </c>
      <c r="C21" s="35">
        <v>884</v>
      </c>
      <c r="D21" s="36">
        <f t="shared" si="0"/>
        <v>0.20765027322404372</v>
      </c>
      <c r="E21" s="37">
        <v>130291582</v>
      </c>
      <c r="F21" s="37">
        <v>146708408</v>
      </c>
      <c r="G21" s="37">
        <v>7817495</v>
      </c>
      <c r="H21" s="37">
        <v>8802504</v>
      </c>
      <c r="I21" s="36">
        <f t="shared" si="1"/>
        <v>0.12600059226133187</v>
      </c>
      <c r="J21" s="43"/>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row>
    <row r="22" spans="1:254" s="27" customFormat="1" ht="14.25" x14ac:dyDescent="0.2">
      <c r="A22" s="19"/>
      <c r="B22" s="20"/>
      <c r="C22" s="20"/>
      <c r="D22" s="21"/>
      <c r="E22" s="22"/>
      <c r="F22" s="22"/>
      <c r="G22" s="22"/>
      <c r="H22" s="22"/>
      <c r="I22" s="23"/>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row>
    <row r="23" spans="1:254" s="27" customFormat="1" ht="14.25" x14ac:dyDescent="0.2">
      <c r="A23" s="19" t="s">
        <v>21</v>
      </c>
      <c r="B23" s="20">
        <f>SUM(B10:B21)</f>
        <v>13895</v>
      </c>
      <c r="C23" s="20">
        <f>SUM(C10:C21)</f>
        <v>16412</v>
      </c>
      <c r="D23" s="21">
        <f t="shared" si="0"/>
        <v>0.18114429650953578</v>
      </c>
      <c r="E23" s="22">
        <f>SUM(E10:E21)</f>
        <v>2524884338</v>
      </c>
      <c r="F23" s="22">
        <f>SUM(F10:F21)</f>
        <v>2654897827</v>
      </c>
      <c r="G23" s="22">
        <f>SUM(G10:G21)</f>
        <v>151493132</v>
      </c>
      <c r="H23" s="22">
        <f>SUM(H10:H21)</f>
        <v>159293870</v>
      </c>
      <c r="I23" s="21">
        <f t="shared" si="1"/>
        <v>5.149235412203379E-2</v>
      </c>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row>
    <row r="24" spans="1:254" s="27" customFormat="1" ht="14.25" x14ac:dyDescent="0.2">
      <c r="A24" s="5"/>
      <c r="B24" s="5"/>
      <c r="C24" s="5"/>
      <c r="D24" s="5"/>
      <c r="E24" s="5"/>
      <c r="F24" s="5"/>
      <c r="G24" s="5"/>
      <c r="H24" s="5"/>
      <c r="I24" s="28"/>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row>
    <row r="25" spans="1:254" s="27" customFormat="1" ht="14.25" x14ac:dyDescent="0.2">
      <c r="A25" s="29" t="s">
        <v>26</v>
      </c>
      <c r="B25" s="5"/>
      <c r="C25" s="5"/>
      <c r="D25" s="5"/>
      <c r="E25" s="5"/>
      <c r="F25" s="5"/>
      <c r="G25" s="5"/>
      <c r="H25" s="5"/>
      <c r="I25" s="28"/>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8B4-F074-4835-933B-81B392F935FA}">
  <dimension ref="A1:IT20"/>
  <sheetViews>
    <sheetView showOutlineSymbols="0" zoomScaleNormal="100" workbookViewId="0">
      <selection activeCell="F15" sqref="F15"/>
    </sheetView>
  </sheetViews>
  <sheetFormatPr defaultColWidth="11.44140625" defaultRowHeight="15" x14ac:dyDescent="0.2"/>
  <cols>
    <col min="1" max="1" width="18.6640625" style="26" customWidth="1"/>
    <col min="2" max="3" width="13.5546875" style="26" bestFit="1" customWidth="1"/>
    <col min="4" max="4" width="7" style="26" bestFit="1" customWidth="1"/>
    <col min="5" max="8" width="13.5546875" style="26" bestFit="1" customWidth="1"/>
    <col min="9" max="9" width="7" style="26" bestFit="1" customWidth="1"/>
    <col min="10" max="10" width="14.33203125" style="44" customWidth="1"/>
    <col min="11" max="39" width="11.44140625" style="44"/>
    <col min="40" max="16384" width="11.44140625" style="26"/>
  </cols>
  <sheetData>
    <row r="1" spans="1:254" s="31" customFormat="1" x14ac:dyDescent="0.25">
      <c r="A1" s="78" t="s">
        <v>12</v>
      </c>
      <c r="B1" s="78"/>
      <c r="C1" s="78"/>
      <c r="D1" s="78"/>
      <c r="E1" s="7"/>
      <c r="F1" s="7"/>
      <c r="G1" s="7"/>
      <c r="H1" s="7"/>
      <c r="I1" s="38"/>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row>
    <row r="2" spans="1:254" s="31" customFormat="1" x14ac:dyDescent="0.25">
      <c r="A2" s="78" t="s">
        <v>826</v>
      </c>
      <c r="B2" s="78"/>
      <c r="C2" s="78"/>
      <c r="D2" s="78"/>
      <c r="E2" s="7"/>
      <c r="F2" s="7"/>
      <c r="G2" s="7"/>
      <c r="H2" s="7"/>
      <c r="I2" s="28"/>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row>
    <row r="3" spans="1:254" s="31" customFormat="1" x14ac:dyDescent="0.25">
      <c r="A3" s="7"/>
      <c r="B3" s="7"/>
      <c r="C3" s="7"/>
      <c r="D3" s="7"/>
      <c r="E3" s="7"/>
      <c r="F3" s="7"/>
      <c r="G3" s="7"/>
      <c r="I3" s="28"/>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row>
    <row r="4" spans="1:254" s="31" customFormat="1" ht="30" x14ac:dyDescent="0.25">
      <c r="A4" s="32" t="s">
        <v>22</v>
      </c>
      <c r="B4" s="12">
        <f>'Table 2. Retail Use Tax'!B8</f>
        <v>44075</v>
      </c>
      <c r="C4" s="12">
        <f>'Table 2. Retail Use Tax'!C8</f>
        <v>44440</v>
      </c>
      <c r="D4" s="45" t="s">
        <v>16</v>
      </c>
      <c r="E4" s="12"/>
      <c r="H4" s="7"/>
      <c r="I4" s="28"/>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row>
    <row r="5" spans="1:254" s="27" customFormat="1" x14ac:dyDescent="0.25">
      <c r="A5" s="18"/>
      <c r="B5" s="18"/>
      <c r="C5" s="5"/>
      <c r="D5" s="18"/>
      <c r="E5" s="5"/>
      <c r="H5" s="7"/>
      <c r="I5" s="28"/>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row>
    <row r="6" spans="1:254" s="27" customFormat="1" x14ac:dyDescent="0.25">
      <c r="A6" s="7" t="s">
        <v>14</v>
      </c>
      <c r="B6" s="5"/>
      <c r="C6" s="5"/>
      <c r="D6" s="5"/>
      <c r="E6" s="5"/>
      <c r="I6" s="28"/>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row>
    <row r="7" spans="1:254" s="27" customFormat="1" ht="14.25" x14ac:dyDescent="0.2">
      <c r="A7" s="18" t="s">
        <v>13</v>
      </c>
      <c r="B7" s="79">
        <f>'Table 2. Retail Use Tax'!B23</f>
        <v>13895</v>
      </c>
      <c r="C7" s="79">
        <f>'Table 2. Retail Use Tax'!C23</f>
        <v>16412</v>
      </c>
      <c r="D7" s="21">
        <f>+(C7/B7)-1</f>
        <v>0.18114429650953578</v>
      </c>
      <c r="E7" s="20"/>
      <c r="I7" s="28"/>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row>
    <row r="8" spans="1:254" s="27" customFormat="1" ht="14.25" x14ac:dyDescent="0.2">
      <c r="A8" s="18" t="s">
        <v>27</v>
      </c>
      <c r="B8" s="80">
        <f>'Table 2. Retail Use Tax'!E23</f>
        <v>2524884338</v>
      </c>
      <c r="C8" s="80">
        <f>'Table 2. Retail Use Tax'!F23</f>
        <v>2654897827</v>
      </c>
      <c r="D8" s="21">
        <f>+(C8/B8)-1</f>
        <v>5.1492849412256847E-2</v>
      </c>
      <c r="E8" s="24"/>
      <c r="I8" s="28"/>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row>
    <row r="9" spans="1:254" s="27" customFormat="1" ht="14.25" x14ac:dyDescent="0.2">
      <c r="A9" s="18" t="s">
        <v>11</v>
      </c>
      <c r="B9" s="80">
        <f>'Table 2. Retail Use Tax'!G23</f>
        <v>151493132</v>
      </c>
      <c r="C9" s="80">
        <f>'Table 2. Retail Use Tax'!H23</f>
        <v>159293870</v>
      </c>
      <c r="D9" s="21">
        <f>+(C9/B9)-1</f>
        <v>5.149235412203379E-2</v>
      </c>
      <c r="E9" s="24"/>
      <c r="I9" s="28"/>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row>
    <row r="10" spans="1:254" s="27" customFormat="1" ht="14.25" x14ac:dyDescent="0.2">
      <c r="A10" s="18"/>
      <c r="B10" s="20"/>
      <c r="C10" s="18"/>
      <c r="D10" s="21"/>
      <c r="E10" s="18"/>
      <c r="I10" s="28"/>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row>
    <row r="11" spans="1:254" s="27" customFormat="1" x14ac:dyDescent="0.25">
      <c r="A11" s="7" t="s">
        <v>4</v>
      </c>
      <c r="B11" s="20"/>
      <c r="C11" s="18"/>
      <c r="D11" s="21"/>
      <c r="E11" s="18"/>
      <c r="I11" s="28"/>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row>
    <row r="12" spans="1:254" s="27" customFormat="1" ht="14.25" x14ac:dyDescent="0.2">
      <c r="A12" s="30" t="s">
        <v>23</v>
      </c>
      <c r="B12" s="79">
        <v>270944</v>
      </c>
      <c r="C12" s="81">
        <v>248433</v>
      </c>
      <c r="D12" s="23">
        <f>IF(C12="Unk","Unk",(C12/B12)-1)</f>
        <v>-8.3083589228770571E-2</v>
      </c>
      <c r="E12" s="20"/>
      <c r="I12" s="28"/>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row>
    <row r="13" spans="1:254" s="27" customFormat="1" ht="14.25" x14ac:dyDescent="0.2">
      <c r="A13" s="18" t="s">
        <v>11</v>
      </c>
      <c r="B13" s="80">
        <v>104279826</v>
      </c>
      <c r="C13" s="80">
        <v>113153940.55</v>
      </c>
      <c r="D13" s="21">
        <f>(C13/B13)-1</f>
        <v>8.5099054058644041E-2</v>
      </c>
      <c r="E13" s="24"/>
      <c r="I13" s="28"/>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row>
    <row r="14" spans="1:254" s="27" customFormat="1" ht="14.25" x14ac:dyDescent="0.2">
      <c r="A14" s="18"/>
      <c r="B14" s="20"/>
      <c r="C14" s="20"/>
      <c r="D14" s="21"/>
      <c r="E14" s="20"/>
      <c r="I14" s="28"/>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row>
    <row r="15" spans="1:254" s="27" customFormat="1" x14ac:dyDescent="0.25">
      <c r="A15" s="7" t="s">
        <v>15</v>
      </c>
      <c r="B15" s="20"/>
      <c r="C15" s="18"/>
      <c r="D15" s="21"/>
      <c r="E15" s="18"/>
      <c r="I15" s="28"/>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row>
    <row r="16" spans="1:254" s="27" customFormat="1" ht="14.25" x14ac:dyDescent="0.2">
      <c r="A16" s="18" t="s">
        <v>13</v>
      </c>
      <c r="B16" s="79">
        <v>6048</v>
      </c>
      <c r="C16" s="79">
        <v>7650</v>
      </c>
      <c r="D16" s="21">
        <f>(C16/B16)-1</f>
        <v>0.26488095238095233</v>
      </c>
      <c r="E16" s="20"/>
      <c r="I16" s="28"/>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row>
    <row r="17" spans="1:254" s="27" customFormat="1" ht="14.25" x14ac:dyDescent="0.2">
      <c r="A17" s="18" t="s">
        <v>27</v>
      </c>
      <c r="B17" s="80">
        <v>393053030</v>
      </c>
      <c r="C17" s="80">
        <v>439497753</v>
      </c>
      <c r="D17" s="21">
        <f>(C17/B17)-1</f>
        <v>0.1181640121181613</v>
      </c>
      <c r="E17" s="24"/>
      <c r="I17" s="28"/>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row>
    <row r="18" spans="1:254" s="27" customFormat="1" ht="14.25" x14ac:dyDescent="0.2">
      <c r="A18" s="18" t="s">
        <v>11</v>
      </c>
      <c r="B18" s="80">
        <v>23583182</v>
      </c>
      <c r="C18" s="80">
        <v>26369865</v>
      </c>
      <c r="D18" s="21">
        <f>(C18/B18)-1</f>
        <v>0.11816399500287966</v>
      </c>
      <c r="E18" s="24"/>
      <c r="I18" s="28"/>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row>
    <row r="19" spans="1:254" s="27" customFormat="1" ht="14.25" x14ac:dyDescent="0.2">
      <c r="A19" s="5"/>
      <c r="B19" s="5"/>
      <c r="C19" s="5"/>
      <c r="D19" s="5"/>
      <c r="E19" s="5"/>
      <c r="F19" s="5"/>
      <c r="G19" s="5"/>
      <c r="H19" s="5"/>
      <c r="I19" s="28"/>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row>
    <row r="20" spans="1:254" s="27" customFormat="1" ht="14.25" x14ac:dyDescent="0.2">
      <c r="A20" s="82" t="s">
        <v>26</v>
      </c>
      <c r="B20" s="5"/>
      <c r="C20" s="5"/>
      <c r="D20" s="5"/>
      <c r="E20" s="5"/>
      <c r="F20" s="5"/>
      <c r="G20" s="5"/>
      <c r="H20" s="5"/>
      <c r="I20" s="28"/>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82532-6F18-48AF-B07D-5CDC22FE8F06}">
  <dimension ref="A1:F929"/>
  <sheetViews>
    <sheetView workbookViewId="0">
      <pane xSplit="2" ySplit="7" topLeftCell="C906" activePane="bottomRight" state="frozen"/>
      <selection pane="topRight" activeCell="C1" sqref="C1"/>
      <selection pane="bottomLeft" activeCell="A3" sqref="A3"/>
      <selection pane="bottomRight" activeCell="C8" sqref="C8"/>
    </sheetView>
  </sheetViews>
  <sheetFormatPr defaultRowHeight="12.75" x14ac:dyDescent="0.2"/>
  <cols>
    <col min="1" max="1" width="10" style="46" bestFit="1" customWidth="1"/>
    <col min="2" max="2" width="13.109375" style="46" bestFit="1" customWidth="1"/>
    <col min="3" max="3" width="9.6640625" style="46" bestFit="1" customWidth="1"/>
    <col min="4" max="4" width="14.33203125" style="46" bestFit="1" customWidth="1"/>
    <col min="5" max="5" width="9.44140625" style="46" bestFit="1" customWidth="1"/>
    <col min="6" max="6" width="8.88671875" style="60"/>
    <col min="7" max="16384" width="8.88671875" style="46"/>
  </cols>
  <sheetData>
    <row r="1" spans="1:6" x14ac:dyDescent="0.2">
      <c r="A1" s="71" t="s">
        <v>144</v>
      </c>
      <c r="B1" s="71"/>
      <c r="C1" s="71"/>
      <c r="D1" s="71"/>
      <c r="E1" s="71"/>
      <c r="F1" s="71"/>
    </row>
    <row r="2" spans="1:6" x14ac:dyDescent="0.2">
      <c r="A2" s="72" t="s">
        <v>145</v>
      </c>
      <c r="B2" s="72"/>
      <c r="C2" s="72"/>
      <c r="D2" s="72"/>
      <c r="E2" s="72"/>
      <c r="F2" s="72"/>
    </row>
    <row r="3" spans="1:6" x14ac:dyDescent="0.2">
      <c r="A3" s="72" t="s">
        <v>34</v>
      </c>
      <c r="B3" s="72"/>
      <c r="C3" s="72"/>
      <c r="D3" s="72"/>
      <c r="E3" s="72"/>
      <c r="F3" s="72"/>
    </row>
    <row r="4" spans="1:6" x14ac:dyDescent="0.2">
      <c r="A4" s="71"/>
      <c r="B4" s="71"/>
      <c r="C4" s="71"/>
      <c r="D4" s="71"/>
      <c r="E4" s="71"/>
      <c r="F4" s="71"/>
    </row>
    <row r="5" spans="1:6" ht="63.75" customHeight="1" x14ac:dyDescent="0.2">
      <c r="A5" s="73" t="s">
        <v>37</v>
      </c>
      <c r="B5" s="73"/>
      <c r="C5" s="73"/>
      <c r="D5" s="73"/>
      <c r="E5" s="73"/>
      <c r="F5" s="73"/>
    </row>
    <row r="7" spans="1:6" ht="25.5" x14ac:dyDescent="0.2">
      <c r="A7" s="53" t="s">
        <v>38</v>
      </c>
      <c r="B7" s="53" t="s">
        <v>146</v>
      </c>
      <c r="C7" s="54" t="s">
        <v>13</v>
      </c>
      <c r="D7" s="55" t="s">
        <v>27</v>
      </c>
      <c r="E7" s="55" t="s">
        <v>11</v>
      </c>
      <c r="F7" s="56" t="s">
        <v>39</v>
      </c>
    </row>
    <row r="8" spans="1:6" x14ac:dyDescent="0.2">
      <c r="A8" s="46" t="s">
        <v>40</v>
      </c>
      <c r="B8" s="46" t="s">
        <v>147</v>
      </c>
      <c r="C8" s="57">
        <v>119</v>
      </c>
      <c r="D8" s="58">
        <v>9273212.8300000001</v>
      </c>
      <c r="E8" s="58">
        <v>555413.21</v>
      </c>
      <c r="F8" s="59">
        <v>7.8108111663908065E-4</v>
      </c>
    </row>
    <row r="9" spans="1:6" x14ac:dyDescent="0.2">
      <c r="A9" s="46" t="s">
        <v>40</v>
      </c>
      <c r="B9" s="46" t="s">
        <v>40</v>
      </c>
      <c r="C9" s="57">
        <v>46</v>
      </c>
      <c r="D9" s="58">
        <v>3269898</v>
      </c>
      <c r="E9" s="58">
        <v>194552.01</v>
      </c>
      <c r="F9" s="59">
        <v>2.7359972445591927E-4</v>
      </c>
    </row>
    <row r="10" spans="1:6" x14ac:dyDescent="0.2">
      <c r="A10" s="46" t="s">
        <v>40</v>
      </c>
      <c r="B10" s="46" t="s">
        <v>148</v>
      </c>
      <c r="C10" s="57">
        <v>30</v>
      </c>
      <c r="D10" s="58">
        <v>1022376.15</v>
      </c>
      <c r="E10" s="58">
        <v>61342.57</v>
      </c>
      <c r="F10" s="59">
        <v>8.6266444892643034E-5</v>
      </c>
    </row>
    <row r="11" spans="1:6" x14ac:dyDescent="0.2">
      <c r="A11" s="46" t="s">
        <v>40</v>
      </c>
      <c r="B11" s="46" t="s">
        <v>149</v>
      </c>
      <c r="C11" s="57">
        <v>24</v>
      </c>
      <c r="D11" s="58">
        <v>3231323</v>
      </c>
      <c r="E11" s="58">
        <v>193879.38</v>
      </c>
      <c r="F11" s="59">
        <v>2.7265380062475045E-4</v>
      </c>
    </row>
    <row r="12" spans="1:6" x14ac:dyDescent="0.2">
      <c r="A12" s="46" t="s">
        <v>40</v>
      </c>
      <c r="B12" s="46" t="s">
        <v>150</v>
      </c>
      <c r="C12" s="57">
        <v>15</v>
      </c>
      <c r="D12" s="58">
        <v>275875</v>
      </c>
      <c r="E12" s="58">
        <v>16552.5</v>
      </c>
      <c r="F12" s="59">
        <v>2.3277885636116548E-5</v>
      </c>
    </row>
    <row r="13" spans="1:6" x14ac:dyDescent="0.2">
      <c r="A13" s="46" t="s">
        <v>40</v>
      </c>
      <c r="B13" s="46" t="s">
        <v>151</v>
      </c>
      <c r="C13" s="57">
        <v>11</v>
      </c>
      <c r="D13" s="58">
        <v>261851</v>
      </c>
      <c r="E13" s="58">
        <v>15711.06</v>
      </c>
      <c r="F13" s="59">
        <v>2.2094563232270972E-5</v>
      </c>
    </row>
    <row r="14" spans="1:6" x14ac:dyDescent="0.2">
      <c r="A14" s="46" t="s">
        <v>40</v>
      </c>
      <c r="B14" s="46" t="s">
        <v>152</v>
      </c>
      <c r="C14" s="57">
        <v>11</v>
      </c>
      <c r="D14" s="58">
        <v>1183512</v>
      </c>
      <c r="E14" s="58">
        <v>71010.720000000001</v>
      </c>
      <c r="F14" s="59">
        <v>9.9862825500576601E-5</v>
      </c>
    </row>
    <row r="15" spans="1:6" x14ac:dyDescent="0.2">
      <c r="A15" s="46" t="s">
        <v>40</v>
      </c>
      <c r="B15" s="46" t="s">
        <v>45</v>
      </c>
      <c r="C15" s="57">
        <v>256</v>
      </c>
      <c r="D15" s="58">
        <v>18518047.98</v>
      </c>
      <c r="E15" s="58">
        <v>1108461.45</v>
      </c>
      <c r="F15" s="59">
        <v>1.5588363609813575E-3</v>
      </c>
    </row>
    <row r="16" spans="1:6" x14ac:dyDescent="0.2">
      <c r="A16" s="46" t="s">
        <v>46</v>
      </c>
      <c r="B16" s="46" t="s">
        <v>153</v>
      </c>
      <c r="C16" s="57">
        <v>126</v>
      </c>
      <c r="D16" s="58">
        <v>7818978</v>
      </c>
      <c r="E16" s="58">
        <v>466762.94</v>
      </c>
      <c r="F16" s="59">
        <v>6.5641168019921648E-4</v>
      </c>
    </row>
    <row r="17" spans="1:6" x14ac:dyDescent="0.2">
      <c r="A17" s="46" t="s">
        <v>46</v>
      </c>
      <c r="B17" s="46" t="s">
        <v>152</v>
      </c>
      <c r="C17" s="57">
        <v>19</v>
      </c>
      <c r="D17" s="58">
        <v>148406</v>
      </c>
      <c r="E17" s="58">
        <v>8904.36</v>
      </c>
      <c r="F17" s="59">
        <v>1.2522257891122838E-5</v>
      </c>
    </row>
    <row r="18" spans="1:6" x14ac:dyDescent="0.2">
      <c r="A18" s="46" t="s">
        <v>46</v>
      </c>
      <c r="B18" s="46" t="s">
        <v>45</v>
      </c>
      <c r="C18" s="57">
        <v>145</v>
      </c>
      <c r="D18" s="58">
        <v>7967384</v>
      </c>
      <c r="E18" s="58">
        <v>475667.3</v>
      </c>
      <c r="F18" s="59">
        <v>6.6893393809033927E-4</v>
      </c>
    </row>
    <row r="19" spans="1:6" x14ac:dyDescent="0.2">
      <c r="A19" s="46" t="s">
        <v>47</v>
      </c>
      <c r="B19" s="46" t="s">
        <v>154</v>
      </c>
      <c r="C19" s="57">
        <v>252</v>
      </c>
      <c r="D19" s="58">
        <v>18984004.100000001</v>
      </c>
      <c r="E19" s="58">
        <v>1139007.1000000001</v>
      </c>
      <c r="F19" s="59">
        <v>1.6017929021310839E-3</v>
      </c>
    </row>
    <row r="20" spans="1:6" x14ac:dyDescent="0.2">
      <c r="A20" s="46" t="s">
        <v>47</v>
      </c>
      <c r="B20" s="46" t="s">
        <v>155</v>
      </c>
      <c r="C20" s="57">
        <v>86</v>
      </c>
      <c r="D20" s="58">
        <v>5633617</v>
      </c>
      <c r="E20" s="58">
        <v>337128.4</v>
      </c>
      <c r="F20" s="59">
        <v>4.7410580515855338E-4</v>
      </c>
    </row>
    <row r="21" spans="1:6" x14ac:dyDescent="0.2">
      <c r="A21" s="46" t="s">
        <v>47</v>
      </c>
      <c r="B21" s="46" t="s">
        <v>156</v>
      </c>
      <c r="C21" s="57">
        <v>73</v>
      </c>
      <c r="D21" s="58">
        <v>4638630.4000000004</v>
      </c>
      <c r="E21" s="58">
        <v>277868.02</v>
      </c>
      <c r="F21" s="59">
        <v>3.9076755725685826E-4</v>
      </c>
    </row>
    <row r="22" spans="1:6" x14ac:dyDescent="0.2">
      <c r="A22" s="46" t="s">
        <v>47</v>
      </c>
      <c r="B22" s="46" t="s">
        <v>157</v>
      </c>
      <c r="C22" s="57">
        <v>29</v>
      </c>
      <c r="D22" s="58">
        <v>690481</v>
      </c>
      <c r="E22" s="58">
        <v>41396.86</v>
      </c>
      <c r="F22" s="59">
        <v>5.821666653220527E-5</v>
      </c>
    </row>
    <row r="23" spans="1:6" x14ac:dyDescent="0.2">
      <c r="A23" s="46" t="s">
        <v>47</v>
      </c>
      <c r="B23" s="46" t="s">
        <v>158</v>
      </c>
      <c r="C23" s="57">
        <v>25</v>
      </c>
      <c r="D23" s="58">
        <v>339952</v>
      </c>
      <c r="E23" s="58">
        <v>20259.93</v>
      </c>
      <c r="F23" s="59">
        <v>2.8491667937515585E-5</v>
      </c>
    </row>
    <row r="24" spans="1:6" x14ac:dyDescent="0.2">
      <c r="A24" s="46" t="s">
        <v>47</v>
      </c>
      <c r="B24" s="46" t="s">
        <v>159</v>
      </c>
      <c r="C24" s="57">
        <v>13</v>
      </c>
      <c r="D24" s="58">
        <v>365828</v>
      </c>
      <c r="E24" s="58">
        <v>21491.4</v>
      </c>
      <c r="F24" s="59">
        <v>3.0223492001814542E-5</v>
      </c>
    </row>
    <row r="25" spans="1:6" x14ac:dyDescent="0.2">
      <c r="A25" s="46" t="s">
        <v>47</v>
      </c>
      <c r="B25" s="46" t="s">
        <v>152</v>
      </c>
      <c r="C25" s="57">
        <v>20</v>
      </c>
      <c r="D25" s="58">
        <v>278923</v>
      </c>
      <c r="E25" s="58">
        <v>15891.18</v>
      </c>
      <c r="F25" s="59">
        <v>2.2347867129614414E-5</v>
      </c>
    </row>
    <row r="26" spans="1:6" x14ac:dyDescent="0.2">
      <c r="A26" s="46" t="s">
        <v>47</v>
      </c>
      <c r="B26" s="46" t="s">
        <v>45</v>
      </c>
      <c r="C26" s="57">
        <v>498</v>
      </c>
      <c r="D26" s="58">
        <v>30931435.5</v>
      </c>
      <c r="E26" s="58">
        <v>1853042.89</v>
      </c>
      <c r="F26" s="59">
        <v>2.6059459581476451E-3</v>
      </c>
    </row>
    <row r="27" spans="1:6" x14ac:dyDescent="0.2">
      <c r="A27" s="46" t="s">
        <v>48</v>
      </c>
      <c r="B27" s="46" t="s">
        <v>160</v>
      </c>
      <c r="C27" s="57">
        <v>264</v>
      </c>
      <c r="D27" s="58">
        <v>30641630</v>
      </c>
      <c r="E27" s="58">
        <v>1832230.37</v>
      </c>
      <c r="F27" s="59">
        <v>2.576677179391603E-3</v>
      </c>
    </row>
    <row r="28" spans="1:6" x14ac:dyDescent="0.2">
      <c r="A28" s="46" t="s">
        <v>48</v>
      </c>
      <c r="B28" s="46" t="s">
        <v>161</v>
      </c>
      <c r="C28" s="57">
        <v>49</v>
      </c>
      <c r="D28" s="58">
        <v>4632489.25</v>
      </c>
      <c r="E28" s="58">
        <v>260192</v>
      </c>
      <c r="F28" s="59">
        <v>3.6590965832547571E-4</v>
      </c>
    </row>
    <row r="29" spans="1:6" x14ac:dyDescent="0.2">
      <c r="A29" s="46" t="s">
        <v>48</v>
      </c>
      <c r="B29" s="46" t="s">
        <v>162</v>
      </c>
      <c r="C29" s="57">
        <v>33</v>
      </c>
      <c r="D29" s="58">
        <v>307126.51</v>
      </c>
      <c r="E29" s="58">
        <v>18427.59</v>
      </c>
      <c r="F29" s="59">
        <v>2.5914836584760305E-5</v>
      </c>
    </row>
    <row r="30" spans="1:6" x14ac:dyDescent="0.2">
      <c r="A30" s="46" t="s">
        <v>48</v>
      </c>
      <c r="B30" s="46" t="s">
        <v>163</v>
      </c>
      <c r="C30" s="57">
        <v>18</v>
      </c>
      <c r="D30" s="58">
        <v>533826</v>
      </c>
      <c r="E30" s="58">
        <v>32029.56</v>
      </c>
      <c r="F30" s="59">
        <v>4.504337318562955E-5</v>
      </c>
    </row>
    <row r="31" spans="1:6" x14ac:dyDescent="0.2">
      <c r="A31" s="46" t="s">
        <v>48</v>
      </c>
      <c r="B31" s="46" t="s">
        <v>164</v>
      </c>
      <c r="C31" s="57">
        <v>10</v>
      </c>
      <c r="D31" s="58">
        <v>68061</v>
      </c>
      <c r="E31" s="58">
        <v>4083.66</v>
      </c>
      <c r="F31" s="59">
        <v>5.7428769344077152E-6</v>
      </c>
    </row>
    <row r="32" spans="1:6" x14ac:dyDescent="0.2">
      <c r="A32" s="46" t="s">
        <v>48</v>
      </c>
      <c r="B32" s="46" t="s">
        <v>152</v>
      </c>
      <c r="C32" s="57">
        <v>31</v>
      </c>
      <c r="D32" s="58">
        <v>469767.87</v>
      </c>
      <c r="E32" s="58">
        <v>27982.18</v>
      </c>
      <c r="F32" s="59">
        <v>3.9351517045112688E-5</v>
      </c>
    </row>
    <row r="33" spans="1:6" x14ac:dyDescent="0.2">
      <c r="A33" s="46" t="s">
        <v>48</v>
      </c>
      <c r="B33" s="46" t="s">
        <v>45</v>
      </c>
      <c r="C33" s="57">
        <v>405</v>
      </c>
      <c r="D33" s="58">
        <v>36652900.630000003</v>
      </c>
      <c r="E33" s="58">
        <v>2174945.36</v>
      </c>
      <c r="F33" s="59">
        <v>3.0586394414669885E-3</v>
      </c>
    </row>
    <row r="34" spans="1:6" x14ac:dyDescent="0.2">
      <c r="A34" s="46" t="s">
        <v>49</v>
      </c>
      <c r="B34" s="46" t="s">
        <v>49</v>
      </c>
      <c r="C34" s="57">
        <v>117</v>
      </c>
      <c r="D34" s="58">
        <v>8295685.5499999998</v>
      </c>
      <c r="E34" s="58">
        <v>495118.32</v>
      </c>
      <c r="F34" s="59">
        <v>6.9628803076913798E-4</v>
      </c>
    </row>
    <row r="35" spans="1:6" x14ac:dyDescent="0.2">
      <c r="A35" s="46" t="s">
        <v>49</v>
      </c>
      <c r="B35" s="46" t="s">
        <v>165</v>
      </c>
      <c r="C35" s="57">
        <v>40</v>
      </c>
      <c r="D35" s="58">
        <v>1594148</v>
      </c>
      <c r="E35" s="58">
        <v>95648.88</v>
      </c>
      <c r="F35" s="59">
        <v>1.3451162603006408E-4</v>
      </c>
    </row>
    <row r="36" spans="1:6" x14ac:dyDescent="0.2">
      <c r="A36" s="46" t="s">
        <v>49</v>
      </c>
      <c r="B36" s="46" t="s">
        <v>166</v>
      </c>
      <c r="C36" s="57">
        <v>12</v>
      </c>
      <c r="D36" s="58">
        <v>195133</v>
      </c>
      <c r="E36" s="58">
        <v>11707.98</v>
      </c>
      <c r="F36" s="59">
        <v>1.646500646246427E-5</v>
      </c>
    </row>
    <row r="37" spans="1:6" x14ac:dyDescent="0.2">
      <c r="A37" s="46" t="s">
        <v>49</v>
      </c>
      <c r="B37" s="46" t="s">
        <v>152</v>
      </c>
      <c r="C37" s="57">
        <v>24</v>
      </c>
      <c r="D37" s="58">
        <v>656091</v>
      </c>
      <c r="E37" s="58">
        <v>39365.46</v>
      </c>
      <c r="F37" s="59">
        <v>5.5359895840091863E-5</v>
      </c>
    </row>
    <row r="38" spans="1:6" x14ac:dyDescent="0.2">
      <c r="A38" s="46" t="s">
        <v>49</v>
      </c>
      <c r="B38" s="46" t="s">
        <v>45</v>
      </c>
      <c r="C38" s="57">
        <v>193</v>
      </c>
      <c r="D38" s="58">
        <v>10741057.550000001</v>
      </c>
      <c r="E38" s="58">
        <v>641840.64000000001</v>
      </c>
      <c r="F38" s="59">
        <v>9.0262455910175815E-4</v>
      </c>
    </row>
    <row r="39" spans="1:6" x14ac:dyDescent="0.2">
      <c r="A39" s="46" t="s">
        <v>50</v>
      </c>
      <c r="B39" s="46" t="s">
        <v>167</v>
      </c>
      <c r="C39" s="57">
        <v>231</v>
      </c>
      <c r="D39" s="58">
        <v>14276351.189999999</v>
      </c>
      <c r="E39" s="58">
        <v>854868.68</v>
      </c>
      <c r="F39" s="59">
        <v>1.2022072416213814E-3</v>
      </c>
    </row>
    <row r="40" spans="1:6" x14ac:dyDescent="0.2">
      <c r="A40" s="46" t="s">
        <v>50</v>
      </c>
      <c r="B40" s="46" t="s">
        <v>168</v>
      </c>
      <c r="C40" s="57">
        <v>84</v>
      </c>
      <c r="D40" s="58">
        <v>4472749</v>
      </c>
      <c r="E40" s="58">
        <v>268363.44</v>
      </c>
      <c r="F40" s="59">
        <v>3.7740120617639781E-4</v>
      </c>
    </row>
    <row r="41" spans="1:6" x14ac:dyDescent="0.2">
      <c r="A41" s="46" t="s">
        <v>50</v>
      </c>
      <c r="B41" s="46" t="s">
        <v>169</v>
      </c>
      <c r="C41" s="57">
        <v>53</v>
      </c>
      <c r="D41" s="58">
        <v>2552164</v>
      </c>
      <c r="E41" s="58">
        <v>153129.84</v>
      </c>
      <c r="F41" s="59">
        <v>2.1534746431033531E-4</v>
      </c>
    </row>
    <row r="42" spans="1:6" x14ac:dyDescent="0.2">
      <c r="A42" s="46" t="s">
        <v>50</v>
      </c>
      <c r="B42" s="46" t="s">
        <v>170</v>
      </c>
      <c r="C42" s="57">
        <v>52</v>
      </c>
      <c r="D42" s="58">
        <v>4365411</v>
      </c>
      <c r="E42" s="58">
        <v>261924.66</v>
      </c>
      <c r="F42" s="59">
        <v>3.6834630906260144E-4</v>
      </c>
    </row>
    <row r="43" spans="1:6" x14ac:dyDescent="0.2">
      <c r="A43" s="46" t="s">
        <v>50</v>
      </c>
      <c r="B43" s="46" t="s">
        <v>171</v>
      </c>
      <c r="C43" s="57">
        <v>47</v>
      </c>
      <c r="D43" s="58">
        <v>3286827</v>
      </c>
      <c r="E43" s="58">
        <v>197209.62</v>
      </c>
      <c r="F43" s="59">
        <v>2.7733713823905768E-4</v>
      </c>
    </row>
    <row r="44" spans="1:6" x14ac:dyDescent="0.2">
      <c r="A44" s="46" t="s">
        <v>50</v>
      </c>
      <c r="B44" s="46" t="s">
        <v>172</v>
      </c>
      <c r="C44" s="57">
        <v>36</v>
      </c>
      <c r="D44" s="58">
        <v>5460667</v>
      </c>
      <c r="E44" s="58">
        <v>327640.02</v>
      </c>
      <c r="F44" s="59">
        <v>4.6076223624074542E-4</v>
      </c>
    </row>
    <row r="45" spans="1:6" x14ac:dyDescent="0.2">
      <c r="A45" s="46" t="s">
        <v>50</v>
      </c>
      <c r="B45" s="46" t="s">
        <v>173</v>
      </c>
      <c r="C45" s="57">
        <v>31</v>
      </c>
      <c r="D45" s="58">
        <v>806174</v>
      </c>
      <c r="E45" s="58">
        <v>48370.44</v>
      </c>
      <c r="F45" s="59">
        <v>6.8023656274800626E-5</v>
      </c>
    </row>
    <row r="46" spans="1:6" x14ac:dyDescent="0.2">
      <c r="A46" s="46" t="s">
        <v>50</v>
      </c>
      <c r="B46" s="46" t="s">
        <v>174</v>
      </c>
      <c r="C46" s="57">
        <v>32</v>
      </c>
      <c r="D46" s="58">
        <v>1311615</v>
      </c>
      <c r="E46" s="58">
        <v>78696.899999999994</v>
      </c>
      <c r="F46" s="59">
        <v>1.1067194913861351E-4</v>
      </c>
    </row>
    <row r="47" spans="1:6" x14ac:dyDescent="0.2">
      <c r="A47" s="46" t="s">
        <v>50</v>
      </c>
      <c r="B47" s="46" t="s">
        <v>175</v>
      </c>
      <c r="C47" s="57">
        <v>31</v>
      </c>
      <c r="D47" s="58">
        <v>874325</v>
      </c>
      <c r="E47" s="58">
        <v>52459.5</v>
      </c>
      <c r="F47" s="59">
        <v>7.3774127263425833E-5</v>
      </c>
    </row>
    <row r="48" spans="1:6" x14ac:dyDescent="0.2">
      <c r="A48" s="46" t="s">
        <v>50</v>
      </c>
      <c r="B48" s="46" t="s">
        <v>176</v>
      </c>
      <c r="C48" s="57">
        <v>26</v>
      </c>
      <c r="D48" s="58">
        <v>611995</v>
      </c>
      <c r="E48" s="58">
        <v>36719.699999999997</v>
      </c>
      <c r="F48" s="59">
        <v>5.1639146787041762E-5</v>
      </c>
    </row>
    <row r="49" spans="1:6" x14ac:dyDescent="0.2">
      <c r="A49" s="46" t="s">
        <v>50</v>
      </c>
      <c r="B49" s="46" t="s">
        <v>177</v>
      </c>
      <c r="C49" s="57">
        <v>25</v>
      </c>
      <c r="D49" s="58">
        <v>580027.37</v>
      </c>
      <c r="E49" s="58">
        <v>34801.64</v>
      </c>
      <c r="F49" s="59">
        <v>4.8941766855115485E-5</v>
      </c>
    </row>
    <row r="50" spans="1:6" x14ac:dyDescent="0.2">
      <c r="A50" s="46" t="s">
        <v>50</v>
      </c>
      <c r="B50" s="46" t="s">
        <v>178</v>
      </c>
      <c r="C50" s="57">
        <v>16</v>
      </c>
      <c r="D50" s="58">
        <v>550709</v>
      </c>
      <c r="E50" s="58">
        <v>33042.54</v>
      </c>
      <c r="F50" s="59">
        <v>4.6467933378450777E-5</v>
      </c>
    </row>
    <row r="51" spans="1:6" x14ac:dyDescent="0.2">
      <c r="A51" s="46" t="s">
        <v>50</v>
      </c>
      <c r="B51" s="46" t="s">
        <v>152</v>
      </c>
      <c r="C51" s="57">
        <v>38</v>
      </c>
      <c r="D51" s="58">
        <v>502004.4</v>
      </c>
      <c r="E51" s="58">
        <v>30120.26</v>
      </c>
      <c r="F51" s="59">
        <v>4.2358312497211644E-5</v>
      </c>
    </row>
    <row r="52" spans="1:6" x14ac:dyDescent="0.2">
      <c r="A52" s="46" t="s">
        <v>50</v>
      </c>
      <c r="B52" s="46" t="s">
        <v>45</v>
      </c>
      <c r="C52" s="57">
        <v>702</v>
      </c>
      <c r="D52" s="58">
        <v>39651018.960000001</v>
      </c>
      <c r="E52" s="58">
        <v>2377347.2400000002</v>
      </c>
      <c r="F52" s="59">
        <v>3.3432784878451791E-3</v>
      </c>
    </row>
    <row r="53" spans="1:6" x14ac:dyDescent="0.2">
      <c r="A53" s="46" t="s">
        <v>51</v>
      </c>
      <c r="B53" s="46" t="s">
        <v>179</v>
      </c>
      <c r="C53" s="57">
        <v>1632</v>
      </c>
      <c r="D53" s="58">
        <v>322027317.35000002</v>
      </c>
      <c r="E53" s="58">
        <v>19284739.050000001</v>
      </c>
      <c r="F53" s="59">
        <v>2.7120250725162418E-2</v>
      </c>
    </row>
    <row r="54" spans="1:6" x14ac:dyDescent="0.2">
      <c r="A54" s="46" t="s">
        <v>51</v>
      </c>
      <c r="B54" s="46" t="s">
        <v>180</v>
      </c>
      <c r="C54" s="57">
        <v>1138</v>
      </c>
      <c r="D54" s="58">
        <v>228249684.63999999</v>
      </c>
      <c r="E54" s="58">
        <v>13668926.609999999</v>
      </c>
      <c r="F54" s="59">
        <v>1.922269810578766E-2</v>
      </c>
    </row>
    <row r="55" spans="1:6" x14ac:dyDescent="0.2">
      <c r="A55" s="46" t="s">
        <v>51</v>
      </c>
      <c r="B55" s="46" t="s">
        <v>181</v>
      </c>
      <c r="C55" s="57">
        <v>112</v>
      </c>
      <c r="D55" s="58">
        <v>7449654.8399999999</v>
      </c>
      <c r="E55" s="58">
        <v>446979.29</v>
      </c>
      <c r="F55" s="59">
        <v>6.2858980784368359E-4</v>
      </c>
    </row>
    <row r="56" spans="1:6" x14ac:dyDescent="0.2">
      <c r="A56" s="46" t="s">
        <v>51</v>
      </c>
      <c r="B56" s="46" t="s">
        <v>182</v>
      </c>
      <c r="C56" s="57">
        <v>92</v>
      </c>
      <c r="D56" s="58">
        <v>5371151</v>
      </c>
      <c r="E56" s="58">
        <v>318208.95</v>
      </c>
      <c r="F56" s="59">
        <v>4.4749926273908647E-4</v>
      </c>
    </row>
    <row r="57" spans="1:6" x14ac:dyDescent="0.2">
      <c r="A57" s="46" t="s">
        <v>51</v>
      </c>
      <c r="B57" s="46" t="s">
        <v>183</v>
      </c>
      <c r="C57" s="57">
        <v>87</v>
      </c>
      <c r="D57" s="58">
        <v>3033214</v>
      </c>
      <c r="E57" s="58">
        <v>181992.84</v>
      </c>
      <c r="F57" s="59">
        <v>2.559376841028278E-4</v>
      </c>
    </row>
    <row r="58" spans="1:6" x14ac:dyDescent="0.2">
      <c r="A58" s="46" t="s">
        <v>51</v>
      </c>
      <c r="B58" s="46" t="s">
        <v>184</v>
      </c>
      <c r="C58" s="57">
        <v>49</v>
      </c>
      <c r="D58" s="58">
        <v>2262557.37</v>
      </c>
      <c r="E58" s="58">
        <v>135753.44</v>
      </c>
      <c r="F58" s="59">
        <v>1.9091092288351668E-4</v>
      </c>
    </row>
    <row r="59" spans="1:6" x14ac:dyDescent="0.2">
      <c r="A59" s="46" t="s">
        <v>51</v>
      </c>
      <c r="B59" s="46" t="s">
        <v>185</v>
      </c>
      <c r="C59" s="57">
        <v>22</v>
      </c>
      <c r="D59" s="58">
        <v>508539</v>
      </c>
      <c r="E59" s="58">
        <v>30512.34</v>
      </c>
      <c r="F59" s="59">
        <v>4.2909697085654999E-5</v>
      </c>
    </row>
    <row r="60" spans="1:6" x14ac:dyDescent="0.2">
      <c r="A60" s="46" t="s">
        <v>51</v>
      </c>
      <c r="B60" s="46" t="s">
        <v>186</v>
      </c>
      <c r="C60" s="57">
        <v>25</v>
      </c>
      <c r="D60" s="58">
        <v>663855.80000000005</v>
      </c>
      <c r="E60" s="58">
        <v>39831.35</v>
      </c>
      <c r="F60" s="59">
        <v>5.6015079899237628E-5</v>
      </c>
    </row>
    <row r="61" spans="1:6" x14ac:dyDescent="0.2">
      <c r="A61" s="46" t="s">
        <v>51</v>
      </c>
      <c r="B61" s="46" t="s">
        <v>187</v>
      </c>
      <c r="C61" s="57">
        <v>22</v>
      </c>
      <c r="D61" s="58">
        <v>5823618.5599999996</v>
      </c>
      <c r="E61" s="58">
        <v>346093.77</v>
      </c>
      <c r="F61" s="59">
        <v>4.8671386179927051E-4</v>
      </c>
    </row>
    <row r="62" spans="1:6" x14ac:dyDescent="0.2">
      <c r="A62" s="46" t="s">
        <v>51</v>
      </c>
      <c r="B62" s="46" t="s">
        <v>188</v>
      </c>
      <c r="C62" s="57">
        <v>23</v>
      </c>
      <c r="D62" s="58">
        <v>1518834</v>
      </c>
      <c r="E62" s="58">
        <v>91130.04</v>
      </c>
      <c r="F62" s="59">
        <v>1.2815675270410671E-4</v>
      </c>
    </row>
    <row r="63" spans="1:6" x14ac:dyDescent="0.2">
      <c r="A63" s="46" t="s">
        <v>51</v>
      </c>
      <c r="B63" s="46" t="s">
        <v>152</v>
      </c>
      <c r="C63" s="57">
        <v>36</v>
      </c>
      <c r="D63" s="58">
        <v>913288.72</v>
      </c>
      <c r="E63" s="58">
        <v>54797.32</v>
      </c>
      <c r="F63" s="59">
        <v>7.7061818343191781E-5</v>
      </c>
    </row>
    <row r="64" spans="1:6" x14ac:dyDescent="0.2">
      <c r="A64" s="46" t="s">
        <v>51</v>
      </c>
      <c r="B64" s="46" t="s">
        <v>45</v>
      </c>
      <c r="C64" s="57">
        <v>3238</v>
      </c>
      <c r="D64" s="58">
        <v>577821715.27999997</v>
      </c>
      <c r="E64" s="58">
        <v>34598965</v>
      </c>
      <c r="F64" s="59">
        <v>4.8656743718350652E-2</v>
      </c>
    </row>
    <row r="65" spans="1:6" x14ac:dyDescent="0.2">
      <c r="A65" s="46" t="s">
        <v>52</v>
      </c>
      <c r="B65" s="46" t="s">
        <v>52</v>
      </c>
      <c r="C65" s="57">
        <v>430</v>
      </c>
      <c r="D65" s="58">
        <v>59445695.329999998</v>
      </c>
      <c r="E65" s="58">
        <v>3563565.69</v>
      </c>
      <c r="F65" s="59">
        <v>5.0114650106394048E-3</v>
      </c>
    </row>
    <row r="66" spans="1:6" x14ac:dyDescent="0.2">
      <c r="A66" s="46" t="s">
        <v>52</v>
      </c>
      <c r="B66" s="46" t="s">
        <v>189</v>
      </c>
      <c r="C66" s="57">
        <v>79</v>
      </c>
      <c r="D66" s="58">
        <v>2325889</v>
      </c>
      <c r="E66" s="58">
        <v>139439.34</v>
      </c>
      <c r="F66" s="59">
        <v>1.9609442740948929E-4</v>
      </c>
    </row>
    <row r="67" spans="1:6" x14ac:dyDescent="0.2">
      <c r="A67" s="46" t="s">
        <v>52</v>
      </c>
      <c r="B67" s="46" t="s">
        <v>190</v>
      </c>
      <c r="C67" s="57">
        <v>85</v>
      </c>
      <c r="D67" s="58">
        <v>3265655</v>
      </c>
      <c r="E67" s="58">
        <v>195831.86</v>
      </c>
      <c r="F67" s="59">
        <v>2.7539958562078153E-4</v>
      </c>
    </row>
    <row r="68" spans="1:6" x14ac:dyDescent="0.2">
      <c r="A68" s="46" t="s">
        <v>52</v>
      </c>
      <c r="B68" s="46" t="s">
        <v>152</v>
      </c>
      <c r="C68" s="57">
        <v>61</v>
      </c>
      <c r="D68" s="58">
        <v>1650265.27</v>
      </c>
      <c r="E68" s="58">
        <v>99015.92</v>
      </c>
      <c r="F68" s="59">
        <v>1.3924671571755718E-4</v>
      </c>
    </row>
    <row r="69" spans="1:6" x14ac:dyDescent="0.2">
      <c r="A69" s="46" t="s">
        <v>52</v>
      </c>
      <c r="B69" s="46" t="s">
        <v>45</v>
      </c>
      <c r="C69" s="57">
        <v>655</v>
      </c>
      <c r="D69" s="58">
        <v>66687504.600000001</v>
      </c>
      <c r="E69" s="58">
        <v>3997852.81</v>
      </c>
      <c r="F69" s="59">
        <v>5.6222057393872336E-3</v>
      </c>
    </row>
    <row r="70" spans="1:6" x14ac:dyDescent="0.2">
      <c r="A70" s="46" t="s">
        <v>53</v>
      </c>
      <c r="B70" s="46" t="s">
        <v>191</v>
      </c>
      <c r="C70" s="57">
        <v>348</v>
      </c>
      <c r="D70" s="58">
        <v>42118160.130000003</v>
      </c>
      <c r="E70" s="58">
        <v>2517438.62</v>
      </c>
      <c r="F70" s="59">
        <v>3.5402898832383668E-3</v>
      </c>
    </row>
    <row r="71" spans="1:6" x14ac:dyDescent="0.2">
      <c r="A71" s="46" t="s">
        <v>53</v>
      </c>
      <c r="B71" s="46" t="s">
        <v>192</v>
      </c>
      <c r="C71" s="57">
        <v>112</v>
      </c>
      <c r="D71" s="58">
        <v>6314879.1399999997</v>
      </c>
      <c r="E71" s="58">
        <v>378866.97</v>
      </c>
      <c r="F71" s="59">
        <v>5.3280302062902875E-4</v>
      </c>
    </row>
    <row r="72" spans="1:6" x14ac:dyDescent="0.2">
      <c r="A72" s="46" t="s">
        <v>53</v>
      </c>
      <c r="B72" s="46" t="s">
        <v>193</v>
      </c>
      <c r="C72" s="57">
        <v>77</v>
      </c>
      <c r="D72" s="58">
        <v>4586184.95</v>
      </c>
      <c r="E72" s="58">
        <v>275171.09999999998</v>
      </c>
      <c r="F72" s="59">
        <v>3.8697486157162903E-4</v>
      </c>
    </row>
    <row r="73" spans="1:6" x14ac:dyDescent="0.2">
      <c r="A73" s="46" t="s">
        <v>53</v>
      </c>
      <c r="B73" s="46" t="s">
        <v>186</v>
      </c>
      <c r="C73" s="57">
        <v>49</v>
      </c>
      <c r="D73" s="58">
        <v>2743247</v>
      </c>
      <c r="E73" s="58">
        <v>164594.82</v>
      </c>
      <c r="F73" s="59">
        <v>2.3147073833301246E-4</v>
      </c>
    </row>
    <row r="74" spans="1:6" x14ac:dyDescent="0.2">
      <c r="A74" s="46" t="s">
        <v>53</v>
      </c>
      <c r="B74" s="46" t="s">
        <v>194</v>
      </c>
      <c r="C74" s="57">
        <v>40</v>
      </c>
      <c r="D74" s="58">
        <v>1626008.17</v>
      </c>
      <c r="E74" s="58">
        <v>97560.49</v>
      </c>
      <c r="F74" s="59">
        <v>1.3719993528611945E-4</v>
      </c>
    </row>
    <row r="75" spans="1:6" x14ac:dyDescent="0.2">
      <c r="A75" s="46" t="s">
        <v>53</v>
      </c>
      <c r="B75" s="46" t="s">
        <v>195</v>
      </c>
      <c r="C75" s="57">
        <v>36</v>
      </c>
      <c r="D75" s="58">
        <v>1399625</v>
      </c>
      <c r="E75" s="58">
        <v>83977.5</v>
      </c>
      <c r="F75" s="59">
        <v>1.1809809037951834E-4</v>
      </c>
    </row>
    <row r="76" spans="1:6" x14ac:dyDescent="0.2">
      <c r="A76" s="46" t="s">
        <v>53</v>
      </c>
      <c r="B76" s="46" t="s">
        <v>196</v>
      </c>
      <c r="C76" s="57">
        <v>25</v>
      </c>
      <c r="D76" s="58">
        <v>1154897</v>
      </c>
      <c r="E76" s="58">
        <v>69293.820000000007</v>
      </c>
      <c r="F76" s="59">
        <v>9.744833815131525E-5</v>
      </c>
    </row>
    <row r="77" spans="1:6" x14ac:dyDescent="0.2">
      <c r="A77" s="46" t="s">
        <v>53</v>
      </c>
      <c r="B77" s="46" t="s">
        <v>152</v>
      </c>
      <c r="C77" s="57">
        <v>12</v>
      </c>
      <c r="D77" s="58">
        <v>47540</v>
      </c>
      <c r="E77" s="58">
        <v>2852.4</v>
      </c>
      <c r="F77" s="59">
        <v>4.0113481944394408E-6</v>
      </c>
    </row>
    <row r="78" spans="1:6" x14ac:dyDescent="0.2">
      <c r="A78" s="46" t="s">
        <v>53</v>
      </c>
      <c r="B78" s="46" t="s">
        <v>45</v>
      </c>
      <c r="C78" s="57">
        <v>699</v>
      </c>
      <c r="D78" s="58">
        <v>59990541.390000001</v>
      </c>
      <c r="E78" s="58">
        <v>3589755.72</v>
      </c>
      <c r="F78" s="59">
        <v>5.04829621578343E-3</v>
      </c>
    </row>
    <row r="79" spans="1:6" x14ac:dyDescent="0.2">
      <c r="A79" s="46" t="s">
        <v>54</v>
      </c>
      <c r="B79" s="46" t="s">
        <v>197</v>
      </c>
      <c r="C79" s="57">
        <v>276</v>
      </c>
      <c r="D79" s="58">
        <v>33847842.270000003</v>
      </c>
      <c r="E79" s="58">
        <v>2007307.28</v>
      </c>
      <c r="F79" s="59">
        <v>2.8228889473121388E-3</v>
      </c>
    </row>
    <row r="80" spans="1:6" x14ac:dyDescent="0.2">
      <c r="A80" s="46" t="s">
        <v>54</v>
      </c>
      <c r="B80" s="46" t="s">
        <v>198</v>
      </c>
      <c r="C80" s="57">
        <v>96</v>
      </c>
      <c r="D80" s="58">
        <v>8439695.5</v>
      </c>
      <c r="E80" s="58">
        <v>506381.73</v>
      </c>
      <c r="F80" s="59">
        <v>7.1212783562355224E-4</v>
      </c>
    </row>
    <row r="81" spans="1:6" x14ac:dyDescent="0.2">
      <c r="A81" s="46" t="s">
        <v>54</v>
      </c>
      <c r="B81" s="46" t="s">
        <v>199</v>
      </c>
      <c r="C81" s="57">
        <v>65</v>
      </c>
      <c r="D81" s="58">
        <v>2636884.85</v>
      </c>
      <c r="E81" s="58">
        <v>158173.17000000001</v>
      </c>
      <c r="F81" s="59">
        <v>2.2243993124676159E-4</v>
      </c>
    </row>
    <row r="82" spans="1:6" x14ac:dyDescent="0.2">
      <c r="A82" s="46" t="s">
        <v>54</v>
      </c>
      <c r="B82" s="46" t="s">
        <v>200</v>
      </c>
      <c r="C82" s="57">
        <v>48</v>
      </c>
      <c r="D82" s="58">
        <v>2076331</v>
      </c>
      <c r="E82" s="58">
        <v>124579.86</v>
      </c>
      <c r="F82" s="59">
        <v>1.7519744652731676E-4</v>
      </c>
    </row>
    <row r="83" spans="1:6" x14ac:dyDescent="0.2">
      <c r="A83" s="46" t="s">
        <v>54</v>
      </c>
      <c r="B83" s="46" t="s">
        <v>201</v>
      </c>
      <c r="C83" s="57">
        <v>46</v>
      </c>
      <c r="D83" s="58">
        <v>3288552</v>
      </c>
      <c r="E83" s="58">
        <v>197313.12</v>
      </c>
      <c r="F83" s="59">
        <v>2.7748269094489295E-4</v>
      </c>
    </row>
    <row r="84" spans="1:6" x14ac:dyDescent="0.2">
      <c r="A84" s="46" t="s">
        <v>54</v>
      </c>
      <c r="B84" s="46" t="s">
        <v>202</v>
      </c>
      <c r="C84" s="57">
        <v>24</v>
      </c>
      <c r="D84" s="58">
        <v>196889</v>
      </c>
      <c r="E84" s="58">
        <v>11813.34</v>
      </c>
      <c r="F84" s="59">
        <v>1.6613174898085548E-5</v>
      </c>
    </row>
    <row r="85" spans="1:6" x14ac:dyDescent="0.2">
      <c r="A85" s="46" t="s">
        <v>54</v>
      </c>
      <c r="B85" s="46" t="s">
        <v>203</v>
      </c>
      <c r="C85" s="57">
        <v>19</v>
      </c>
      <c r="D85" s="58">
        <v>471517</v>
      </c>
      <c r="E85" s="58">
        <v>28291.02</v>
      </c>
      <c r="F85" s="59">
        <v>3.9785840694099743E-5</v>
      </c>
    </row>
    <row r="86" spans="1:6" x14ac:dyDescent="0.2">
      <c r="A86" s="46" t="s">
        <v>54</v>
      </c>
      <c r="B86" s="46" t="s">
        <v>204</v>
      </c>
      <c r="C86" s="57">
        <v>14</v>
      </c>
      <c r="D86" s="58">
        <v>305125.25</v>
      </c>
      <c r="E86" s="58">
        <v>18307.52</v>
      </c>
      <c r="F86" s="59">
        <v>2.5745981382928042E-5</v>
      </c>
    </row>
    <row r="87" spans="1:6" x14ac:dyDescent="0.2">
      <c r="A87" s="46" t="s">
        <v>54</v>
      </c>
      <c r="B87" s="46" t="s">
        <v>205</v>
      </c>
      <c r="C87" s="57">
        <v>14</v>
      </c>
      <c r="D87" s="58">
        <v>350712</v>
      </c>
      <c r="E87" s="58">
        <v>21042.720000000001</v>
      </c>
      <c r="F87" s="59">
        <v>2.9592510474721186E-5</v>
      </c>
    </row>
    <row r="88" spans="1:6" x14ac:dyDescent="0.2">
      <c r="A88" s="46" t="s">
        <v>54</v>
      </c>
      <c r="B88" s="46" t="s">
        <v>206</v>
      </c>
      <c r="C88" s="57">
        <v>12</v>
      </c>
      <c r="D88" s="58">
        <v>525688</v>
      </c>
      <c r="E88" s="58">
        <v>31541.279999999999</v>
      </c>
      <c r="F88" s="59">
        <v>4.4356701927607923E-5</v>
      </c>
    </row>
    <row r="89" spans="1:6" x14ac:dyDescent="0.2">
      <c r="A89" s="46" t="s">
        <v>54</v>
      </c>
      <c r="B89" s="46" t="s">
        <v>152</v>
      </c>
      <c r="C89" s="57">
        <v>5</v>
      </c>
      <c r="D89" s="58">
        <v>26732</v>
      </c>
      <c r="E89" s="58">
        <v>1603.92</v>
      </c>
      <c r="F89" s="59">
        <v>2.2556028593553879E-6</v>
      </c>
    </row>
    <row r="90" spans="1:6" x14ac:dyDescent="0.2">
      <c r="A90" s="46" t="s">
        <v>54</v>
      </c>
      <c r="B90" s="46" t="s">
        <v>45</v>
      </c>
      <c r="C90" s="57">
        <v>619</v>
      </c>
      <c r="D90" s="58">
        <v>52165968.869999997</v>
      </c>
      <c r="E90" s="58">
        <v>3106354.96</v>
      </c>
      <c r="F90" s="59">
        <v>4.3684866638914605E-3</v>
      </c>
    </row>
    <row r="91" spans="1:6" x14ac:dyDescent="0.2">
      <c r="A91" s="46" t="s">
        <v>55</v>
      </c>
      <c r="B91" s="46" t="s">
        <v>207</v>
      </c>
      <c r="C91" s="57">
        <v>366</v>
      </c>
      <c r="D91" s="58">
        <v>50303363.890000001</v>
      </c>
      <c r="E91" s="58">
        <v>3001917.65</v>
      </c>
      <c r="F91" s="59">
        <v>4.221615813063872E-3</v>
      </c>
    </row>
    <row r="92" spans="1:6" x14ac:dyDescent="0.2">
      <c r="A92" s="46" t="s">
        <v>55</v>
      </c>
      <c r="B92" s="46" t="s">
        <v>208</v>
      </c>
      <c r="C92" s="57">
        <v>85</v>
      </c>
      <c r="D92" s="58">
        <v>2304544</v>
      </c>
      <c r="E92" s="58">
        <v>138272.64000000001</v>
      </c>
      <c r="F92" s="59">
        <v>1.9445368980661016E-4</v>
      </c>
    </row>
    <row r="93" spans="1:6" x14ac:dyDescent="0.2">
      <c r="A93" s="46" t="s">
        <v>55</v>
      </c>
      <c r="B93" s="46" t="s">
        <v>209</v>
      </c>
      <c r="C93" s="57">
        <v>10</v>
      </c>
      <c r="D93" s="58">
        <v>237655.52</v>
      </c>
      <c r="E93" s="58">
        <v>14259.33</v>
      </c>
      <c r="F93" s="59">
        <v>2.0052986134278555E-5</v>
      </c>
    </row>
    <row r="94" spans="1:6" x14ac:dyDescent="0.2">
      <c r="A94" s="46" t="s">
        <v>55</v>
      </c>
      <c r="B94" s="46" t="s">
        <v>210</v>
      </c>
      <c r="C94" s="57">
        <v>45</v>
      </c>
      <c r="D94" s="58">
        <v>3034565</v>
      </c>
      <c r="E94" s="58">
        <v>181954.27</v>
      </c>
      <c r="F94" s="59">
        <v>2.5588344286742621E-4</v>
      </c>
    </row>
    <row r="95" spans="1:6" x14ac:dyDescent="0.2">
      <c r="A95" s="46" t="s">
        <v>55</v>
      </c>
      <c r="B95" s="46" t="s">
        <v>211</v>
      </c>
      <c r="C95" s="57">
        <v>31</v>
      </c>
      <c r="D95" s="58">
        <v>713972</v>
      </c>
      <c r="E95" s="58">
        <v>42838.32</v>
      </c>
      <c r="F95" s="59">
        <v>6.0243800864121086E-5</v>
      </c>
    </row>
    <row r="96" spans="1:6" x14ac:dyDescent="0.2">
      <c r="A96" s="46" t="s">
        <v>55</v>
      </c>
      <c r="B96" s="46" t="s">
        <v>212</v>
      </c>
      <c r="C96" s="57">
        <v>34</v>
      </c>
      <c r="D96" s="58">
        <v>650621</v>
      </c>
      <c r="E96" s="58">
        <v>39037.26</v>
      </c>
      <c r="F96" s="59">
        <v>5.4898346100428761E-5</v>
      </c>
    </row>
    <row r="97" spans="1:6" x14ac:dyDescent="0.2">
      <c r="A97" s="46" t="s">
        <v>55</v>
      </c>
      <c r="B97" s="46" t="s">
        <v>213</v>
      </c>
      <c r="C97" s="57">
        <v>16</v>
      </c>
      <c r="D97" s="58">
        <v>187997</v>
      </c>
      <c r="E97" s="58">
        <v>11279.82</v>
      </c>
      <c r="F97" s="59">
        <v>1.5862882341397383E-5</v>
      </c>
    </row>
    <row r="98" spans="1:6" x14ac:dyDescent="0.2">
      <c r="A98" s="46" t="s">
        <v>55</v>
      </c>
      <c r="B98" s="46" t="s">
        <v>214</v>
      </c>
      <c r="C98" s="57">
        <v>11</v>
      </c>
      <c r="D98" s="58">
        <v>178165.14</v>
      </c>
      <c r="E98" s="58">
        <v>10689.91</v>
      </c>
      <c r="F98" s="59">
        <v>1.5033288170389889E-5</v>
      </c>
    </row>
    <row r="99" spans="1:6" x14ac:dyDescent="0.2">
      <c r="A99" s="46" t="s">
        <v>55</v>
      </c>
      <c r="B99" s="46" t="s">
        <v>152</v>
      </c>
      <c r="C99" s="57">
        <v>11</v>
      </c>
      <c r="D99" s="58">
        <v>121154</v>
      </c>
      <c r="E99" s="58">
        <v>7204.49</v>
      </c>
      <c r="F99" s="59">
        <v>1.0131719938773316E-5</v>
      </c>
    </row>
    <row r="100" spans="1:6" x14ac:dyDescent="0.2">
      <c r="A100" s="46" t="s">
        <v>55</v>
      </c>
      <c r="B100" s="46" t="s">
        <v>45</v>
      </c>
      <c r="C100" s="57">
        <v>609</v>
      </c>
      <c r="D100" s="58">
        <v>57732037.549999997</v>
      </c>
      <c r="E100" s="58">
        <v>3447453.69</v>
      </c>
      <c r="F100" s="59">
        <v>4.8481759692872977E-3</v>
      </c>
    </row>
    <row r="101" spans="1:6" x14ac:dyDescent="0.2">
      <c r="A101" s="46" t="s">
        <v>56</v>
      </c>
      <c r="B101" s="46" t="s">
        <v>215</v>
      </c>
      <c r="C101" s="57">
        <v>81</v>
      </c>
      <c r="D101" s="58">
        <v>3496724.38</v>
      </c>
      <c r="E101" s="58">
        <v>209103.78</v>
      </c>
      <c r="F101" s="59">
        <v>2.9406397081526504E-4</v>
      </c>
    </row>
    <row r="102" spans="1:6" x14ac:dyDescent="0.2">
      <c r="A102" s="46" t="s">
        <v>56</v>
      </c>
      <c r="B102" s="46" t="s">
        <v>216</v>
      </c>
      <c r="C102" s="57">
        <v>62</v>
      </c>
      <c r="D102" s="58">
        <v>1700324.96</v>
      </c>
      <c r="E102" s="58">
        <v>102019.5</v>
      </c>
      <c r="F102" s="59">
        <v>1.4347066930395965E-4</v>
      </c>
    </row>
    <row r="103" spans="1:6" x14ac:dyDescent="0.2">
      <c r="A103" s="46" t="s">
        <v>56</v>
      </c>
      <c r="B103" s="46" t="s">
        <v>217</v>
      </c>
      <c r="C103" s="57">
        <v>59</v>
      </c>
      <c r="D103" s="58">
        <v>3253138</v>
      </c>
      <c r="E103" s="58">
        <v>195109.86</v>
      </c>
      <c r="F103" s="59">
        <v>2.7438423244577619E-4</v>
      </c>
    </row>
    <row r="104" spans="1:6" x14ac:dyDescent="0.2">
      <c r="A104" s="46" t="s">
        <v>56</v>
      </c>
      <c r="B104" s="46" t="s">
        <v>81</v>
      </c>
      <c r="C104" s="57">
        <v>58</v>
      </c>
      <c r="D104" s="58">
        <v>2139003.0299999998</v>
      </c>
      <c r="E104" s="58">
        <v>128340.18</v>
      </c>
      <c r="F104" s="59">
        <v>1.8048560837085709E-4</v>
      </c>
    </row>
    <row r="105" spans="1:6" x14ac:dyDescent="0.2">
      <c r="A105" s="46" t="s">
        <v>56</v>
      </c>
      <c r="B105" s="46" t="s">
        <v>218</v>
      </c>
      <c r="C105" s="57">
        <v>39</v>
      </c>
      <c r="D105" s="58">
        <v>3018085</v>
      </c>
      <c r="E105" s="58">
        <v>180967.55</v>
      </c>
      <c r="F105" s="59">
        <v>2.5449581227900337E-4</v>
      </c>
    </row>
    <row r="106" spans="1:6" x14ac:dyDescent="0.2">
      <c r="A106" s="46" t="s">
        <v>56</v>
      </c>
      <c r="B106" s="46" t="s">
        <v>219</v>
      </c>
      <c r="C106" s="57">
        <v>51</v>
      </c>
      <c r="D106" s="58">
        <v>1241922.22</v>
      </c>
      <c r="E106" s="58">
        <v>74515.33</v>
      </c>
      <c r="F106" s="59">
        <v>1.04791380750792E-4</v>
      </c>
    </row>
    <row r="107" spans="1:6" x14ac:dyDescent="0.2">
      <c r="A107" s="46" t="s">
        <v>56</v>
      </c>
      <c r="B107" s="46" t="s">
        <v>220</v>
      </c>
      <c r="C107" s="57">
        <v>31</v>
      </c>
      <c r="D107" s="58">
        <v>1864409</v>
      </c>
      <c r="E107" s="58">
        <v>111864.54</v>
      </c>
      <c r="F107" s="59">
        <v>1.5731581143976951E-4</v>
      </c>
    </row>
    <row r="108" spans="1:6" x14ac:dyDescent="0.2">
      <c r="A108" s="46" t="s">
        <v>56</v>
      </c>
      <c r="B108" s="46" t="s">
        <v>221</v>
      </c>
      <c r="C108" s="57">
        <v>28</v>
      </c>
      <c r="D108" s="58">
        <v>664993</v>
      </c>
      <c r="E108" s="58">
        <v>39899.58</v>
      </c>
      <c r="F108" s="59">
        <v>5.6111032180581976E-5</v>
      </c>
    </row>
    <row r="109" spans="1:6" x14ac:dyDescent="0.2">
      <c r="A109" s="46" t="s">
        <v>56</v>
      </c>
      <c r="B109" s="46" t="s">
        <v>222</v>
      </c>
      <c r="C109" s="57">
        <v>11</v>
      </c>
      <c r="D109" s="58">
        <v>107665.06</v>
      </c>
      <c r="E109" s="58">
        <v>6459.9</v>
      </c>
      <c r="F109" s="59">
        <v>9.0845983036247864E-6</v>
      </c>
    </row>
    <row r="110" spans="1:6" x14ac:dyDescent="0.2">
      <c r="A110" s="46" t="s">
        <v>56</v>
      </c>
      <c r="B110" s="46" t="s">
        <v>152</v>
      </c>
      <c r="C110" s="57">
        <v>19</v>
      </c>
      <c r="D110" s="58">
        <v>533798</v>
      </c>
      <c r="E110" s="58">
        <v>32027.88</v>
      </c>
      <c r="F110" s="59">
        <v>4.5041010590984108E-5</v>
      </c>
    </row>
    <row r="111" spans="1:6" x14ac:dyDescent="0.2">
      <c r="A111" s="46" t="s">
        <v>56</v>
      </c>
      <c r="B111" s="46" t="s">
        <v>45</v>
      </c>
      <c r="C111" s="57">
        <v>439</v>
      </c>
      <c r="D111" s="58">
        <v>18020062.649999999</v>
      </c>
      <c r="E111" s="58">
        <v>1080308.1000000001</v>
      </c>
      <c r="F111" s="59">
        <v>1.5192441264806138E-3</v>
      </c>
    </row>
    <row r="112" spans="1:6" x14ac:dyDescent="0.2">
      <c r="A112" s="46" t="s">
        <v>57</v>
      </c>
      <c r="B112" s="46" t="s">
        <v>223</v>
      </c>
      <c r="C112" s="57">
        <v>84</v>
      </c>
      <c r="D112" s="58">
        <v>5255320</v>
      </c>
      <c r="E112" s="58">
        <v>315193.7</v>
      </c>
      <c r="F112" s="59">
        <v>4.4325889755773623E-4</v>
      </c>
    </row>
    <row r="113" spans="1:6" x14ac:dyDescent="0.2">
      <c r="A113" s="46" t="s">
        <v>57</v>
      </c>
      <c r="B113" s="46" t="s">
        <v>224</v>
      </c>
      <c r="C113" s="57">
        <v>81</v>
      </c>
      <c r="D113" s="58">
        <v>5120849.05</v>
      </c>
      <c r="E113" s="58">
        <v>306820.07</v>
      </c>
      <c r="F113" s="59">
        <v>4.3148300862862248E-4</v>
      </c>
    </row>
    <row r="114" spans="1:6" x14ac:dyDescent="0.2">
      <c r="A114" s="46" t="s">
        <v>57</v>
      </c>
      <c r="B114" s="46" t="s">
        <v>225</v>
      </c>
      <c r="C114" s="57">
        <v>76</v>
      </c>
      <c r="D114" s="58">
        <v>3710364.68</v>
      </c>
      <c r="E114" s="58">
        <v>222403.06</v>
      </c>
      <c r="F114" s="59">
        <v>3.1276683255111715E-4</v>
      </c>
    </row>
    <row r="115" spans="1:6" x14ac:dyDescent="0.2">
      <c r="A115" s="46" t="s">
        <v>57</v>
      </c>
      <c r="B115" s="46" t="s">
        <v>226</v>
      </c>
      <c r="C115" s="57">
        <v>22</v>
      </c>
      <c r="D115" s="58">
        <v>703407</v>
      </c>
      <c r="E115" s="58">
        <v>42204.42</v>
      </c>
      <c r="F115" s="59">
        <v>5.9352343277367764E-5</v>
      </c>
    </row>
    <row r="116" spans="1:6" x14ac:dyDescent="0.2">
      <c r="A116" s="46" t="s">
        <v>57</v>
      </c>
      <c r="B116" s="46" t="s">
        <v>227</v>
      </c>
      <c r="C116" s="57">
        <v>20</v>
      </c>
      <c r="D116" s="58">
        <v>353483</v>
      </c>
      <c r="E116" s="58">
        <v>21208.98</v>
      </c>
      <c r="F116" s="59">
        <v>2.9826322966239729E-5</v>
      </c>
    </row>
    <row r="117" spans="1:6" x14ac:dyDescent="0.2">
      <c r="A117" s="46" t="s">
        <v>57</v>
      </c>
      <c r="B117" s="46" t="s">
        <v>228</v>
      </c>
      <c r="C117" s="57">
        <v>17</v>
      </c>
      <c r="D117" s="58">
        <v>577580</v>
      </c>
      <c r="E117" s="58">
        <v>34654.800000000003</v>
      </c>
      <c r="F117" s="59">
        <v>4.8735264832653183E-5</v>
      </c>
    </row>
    <row r="118" spans="1:6" x14ac:dyDescent="0.2">
      <c r="A118" s="46" t="s">
        <v>57</v>
      </c>
      <c r="B118" s="46" t="s">
        <v>229</v>
      </c>
      <c r="C118" s="57">
        <v>11</v>
      </c>
      <c r="D118" s="58">
        <v>392637</v>
      </c>
      <c r="E118" s="58">
        <v>23558.22</v>
      </c>
      <c r="F118" s="59">
        <v>3.3130074064369346E-5</v>
      </c>
    </row>
    <row r="119" spans="1:6" x14ac:dyDescent="0.2">
      <c r="A119" s="46" t="s">
        <v>57</v>
      </c>
      <c r="B119" s="46" t="s">
        <v>152</v>
      </c>
      <c r="C119" s="57">
        <v>23</v>
      </c>
      <c r="D119" s="58">
        <v>299514</v>
      </c>
      <c r="E119" s="58">
        <v>17970.84</v>
      </c>
      <c r="F119" s="59">
        <v>2.5272506165530809E-5</v>
      </c>
    </row>
    <row r="120" spans="1:6" x14ac:dyDescent="0.2">
      <c r="A120" s="46" t="s">
        <v>57</v>
      </c>
      <c r="B120" s="46" t="s">
        <v>45</v>
      </c>
      <c r="C120" s="57">
        <v>334</v>
      </c>
      <c r="D120" s="58">
        <v>16413154.73</v>
      </c>
      <c r="E120" s="58">
        <v>984014.09</v>
      </c>
      <c r="F120" s="59">
        <v>1.3838252500436366E-3</v>
      </c>
    </row>
    <row r="121" spans="1:6" x14ac:dyDescent="0.2">
      <c r="A121" s="46" t="s">
        <v>58</v>
      </c>
      <c r="B121" s="46" t="s">
        <v>58</v>
      </c>
      <c r="C121" s="57">
        <v>524</v>
      </c>
      <c r="D121" s="58">
        <v>73114585.799999997</v>
      </c>
      <c r="E121" s="58">
        <v>4380558.1399999997</v>
      </c>
      <c r="F121" s="59">
        <v>6.1604066700063085E-3</v>
      </c>
    </row>
    <row r="122" spans="1:6" x14ac:dyDescent="0.2">
      <c r="A122" s="46" t="s">
        <v>58</v>
      </c>
      <c r="B122" s="46" t="s">
        <v>230</v>
      </c>
      <c r="C122" s="57">
        <v>83</v>
      </c>
      <c r="D122" s="58">
        <v>5426873</v>
      </c>
      <c r="E122" s="58">
        <v>325612.38</v>
      </c>
      <c r="F122" s="59">
        <v>4.5791075326045755E-4</v>
      </c>
    </row>
    <row r="123" spans="1:6" x14ac:dyDescent="0.2">
      <c r="A123" s="46" t="s">
        <v>58</v>
      </c>
      <c r="B123" s="46" t="s">
        <v>231</v>
      </c>
      <c r="C123" s="57">
        <v>74</v>
      </c>
      <c r="D123" s="58">
        <v>3111356.38</v>
      </c>
      <c r="E123" s="58">
        <v>186681.38</v>
      </c>
      <c r="F123" s="59">
        <v>2.6253120761410151E-4</v>
      </c>
    </row>
    <row r="124" spans="1:6" x14ac:dyDescent="0.2">
      <c r="A124" s="46" t="s">
        <v>58</v>
      </c>
      <c r="B124" s="46" t="s">
        <v>232</v>
      </c>
      <c r="C124" s="57">
        <v>50</v>
      </c>
      <c r="D124" s="58">
        <v>2244963</v>
      </c>
      <c r="E124" s="58">
        <v>134697.78</v>
      </c>
      <c r="F124" s="59">
        <v>1.8942634153625053E-4</v>
      </c>
    </row>
    <row r="125" spans="1:6" x14ac:dyDescent="0.2">
      <c r="A125" s="46" t="s">
        <v>58</v>
      </c>
      <c r="B125" s="46" t="s">
        <v>233</v>
      </c>
      <c r="C125" s="57">
        <v>36</v>
      </c>
      <c r="D125" s="58">
        <v>3434347</v>
      </c>
      <c r="E125" s="58">
        <v>206060.82</v>
      </c>
      <c r="F125" s="59">
        <v>2.8978463688532835E-4</v>
      </c>
    </row>
    <row r="126" spans="1:6" x14ac:dyDescent="0.2">
      <c r="A126" s="46" t="s">
        <v>58</v>
      </c>
      <c r="B126" s="46" t="s">
        <v>234</v>
      </c>
      <c r="C126" s="57">
        <v>31</v>
      </c>
      <c r="D126" s="58">
        <v>1671493</v>
      </c>
      <c r="E126" s="58">
        <v>100289.58</v>
      </c>
      <c r="F126" s="59">
        <v>1.4103787184619612E-4</v>
      </c>
    </row>
    <row r="127" spans="1:6" x14ac:dyDescent="0.2">
      <c r="A127" s="46" t="s">
        <v>58</v>
      </c>
      <c r="B127" s="46" t="s">
        <v>235</v>
      </c>
      <c r="C127" s="57">
        <v>32</v>
      </c>
      <c r="D127" s="58">
        <v>2029935</v>
      </c>
      <c r="E127" s="58">
        <v>121773.85</v>
      </c>
      <c r="F127" s="59">
        <v>1.7125133688383092E-4</v>
      </c>
    </row>
    <row r="128" spans="1:6" x14ac:dyDescent="0.2">
      <c r="A128" s="46" t="s">
        <v>58</v>
      </c>
      <c r="B128" s="46" t="s">
        <v>236</v>
      </c>
      <c r="C128" s="57">
        <v>22</v>
      </c>
      <c r="D128" s="58">
        <v>506071</v>
      </c>
      <c r="E128" s="58">
        <v>30364.26</v>
      </c>
      <c r="F128" s="59">
        <v>4.2701451243335337E-5</v>
      </c>
    </row>
    <row r="129" spans="1:6" x14ac:dyDescent="0.2">
      <c r="A129" s="46" t="s">
        <v>58</v>
      </c>
      <c r="B129" s="46" t="s">
        <v>237</v>
      </c>
      <c r="C129" s="57">
        <v>19</v>
      </c>
      <c r="D129" s="58">
        <v>433079</v>
      </c>
      <c r="E129" s="58">
        <v>25984.74</v>
      </c>
      <c r="F129" s="59">
        <v>3.6542504516189287E-5</v>
      </c>
    </row>
    <row r="130" spans="1:6" x14ac:dyDescent="0.2">
      <c r="A130" s="46" t="s">
        <v>58</v>
      </c>
      <c r="B130" s="46" t="s">
        <v>152</v>
      </c>
      <c r="C130" s="57">
        <v>16</v>
      </c>
      <c r="D130" s="58">
        <v>1914649</v>
      </c>
      <c r="E130" s="58">
        <v>114878.94</v>
      </c>
      <c r="F130" s="59">
        <v>1.6155498126073372E-4</v>
      </c>
    </row>
    <row r="131" spans="1:6" x14ac:dyDescent="0.2">
      <c r="A131" s="46" t="s">
        <v>58</v>
      </c>
      <c r="B131" s="46" t="s">
        <v>45</v>
      </c>
      <c r="C131" s="57">
        <v>887</v>
      </c>
      <c r="D131" s="58">
        <v>93887352.180000007</v>
      </c>
      <c r="E131" s="58">
        <v>5626901.8700000001</v>
      </c>
      <c r="F131" s="59">
        <v>7.9131477550527327E-3</v>
      </c>
    </row>
    <row r="132" spans="1:6" x14ac:dyDescent="0.2">
      <c r="A132" s="46" t="s">
        <v>59</v>
      </c>
      <c r="B132" s="46" t="s">
        <v>238</v>
      </c>
      <c r="C132" s="57">
        <v>323</v>
      </c>
      <c r="D132" s="58">
        <v>37616676.450000003</v>
      </c>
      <c r="E132" s="58">
        <v>2243618.38</v>
      </c>
      <c r="F132" s="59">
        <v>3.1552147446445599E-3</v>
      </c>
    </row>
    <row r="133" spans="1:6" x14ac:dyDescent="0.2">
      <c r="A133" s="46" t="s">
        <v>59</v>
      </c>
      <c r="B133" s="46" t="s">
        <v>239</v>
      </c>
      <c r="C133" s="57">
        <v>60</v>
      </c>
      <c r="D133" s="58">
        <v>2880327</v>
      </c>
      <c r="E133" s="58">
        <v>172738.12</v>
      </c>
      <c r="F133" s="59">
        <v>2.4292271272362341E-4</v>
      </c>
    </row>
    <row r="134" spans="1:6" x14ac:dyDescent="0.2">
      <c r="A134" s="46" t="s">
        <v>59</v>
      </c>
      <c r="B134" s="46" t="s">
        <v>240</v>
      </c>
      <c r="C134" s="57">
        <v>54</v>
      </c>
      <c r="D134" s="58">
        <v>2642538</v>
      </c>
      <c r="E134" s="58">
        <v>158552.28</v>
      </c>
      <c r="F134" s="59">
        <v>2.2297307604201959E-4</v>
      </c>
    </row>
    <row r="135" spans="1:6" x14ac:dyDescent="0.2">
      <c r="A135" s="46" t="s">
        <v>59</v>
      </c>
      <c r="B135" s="46" t="s">
        <v>241</v>
      </c>
      <c r="C135" s="57">
        <v>25</v>
      </c>
      <c r="D135" s="58">
        <v>1680048</v>
      </c>
      <c r="E135" s="58">
        <v>100802.88</v>
      </c>
      <c r="F135" s="59">
        <v>1.4175972888875882E-4</v>
      </c>
    </row>
    <row r="136" spans="1:6" x14ac:dyDescent="0.2">
      <c r="A136" s="46" t="s">
        <v>59</v>
      </c>
      <c r="B136" s="46" t="s">
        <v>242</v>
      </c>
      <c r="C136" s="57">
        <v>20</v>
      </c>
      <c r="D136" s="58">
        <v>224960</v>
      </c>
      <c r="E136" s="58">
        <v>13497.6</v>
      </c>
      <c r="F136" s="59">
        <v>1.8981760408521174E-5</v>
      </c>
    </row>
    <row r="137" spans="1:6" x14ac:dyDescent="0.2">
      <c r="A137" s="46" t="s">
        <v>59</v>
      </c>
      <c r="B137" s="46" t="s">
        <v>243</v>
      </c>
      <c r="C137" s="57">
        <v>16</v>
      </c>
      <c r="D137" s="58">
        <v>645307</v>
      </c>
      <c r="E137" s="58">
        <v>38718.42</v>
      </c>
      <c r="F137" s="59">
        <v>5.4449959388075981E-5</v>
      </c>
    </row>
    <row r="138" spans="1:6" x14ac:dyDescent="0.2">
      <c r="A138" s="46" t="s">
        <v>59</v>
      </c>
      <c r="B138" s="46" t="s">
        <v>244</v>
      </c>
      <c r="C138" s="57">
        <v>14</v>
      </c>
      <c r="D138" s="58">
        <v>199024</v>
      </c>
      <c r="E138" s="58">
        <v>11941.44</v>
      </c>
      <c r="F138" s="59">
        <v>1.6793322739800488E-5</v>
      </c>
    </row>
    <row r="139" spans="1:6" x14ac:dyDescent="0.2">
      <c r="A139" s="46" t="s">
        <v>59</v>
      </c>
      <c r="B139" s="46" t="s">
        <v>152</v>
      </c>
      <c r="C139" s="57">
        <v>12</v>
      </c>
      <c r="D139" s="58">
        <v>348938</v>
      </c>
      <c r="E139" s="58">
        <v>20936.28</v>
      </c>
      <c r="F139" s="59">
        <v>2.9442823228256404E-5</v>
      </c>
    </row>
    <row r="140" spans="1:6" x14ac:dyDescent="0.2">
      <c r="A140" s="46" t="s">
        <v>59</v>
      </c>
      <c r="B140" s="46" t="s">
        <v>45</v>
      </c>
      <c r="C140" s="57">
        <v>524</v>
      </c>
      <c r="D140" s="58">
        <v>46237818.450000003</v>
      </c>
      <c r="E140" s="58">
        <v>2760805.4</v>
      </c>
      <c r="F140" s="59">
        <v>3.8825381280636157E-3</v>
      </c>
    </row>
    <row r="141" spans="1:6" x14ac:dyDescent="0.2">
      <c r="A141" s="46" t="s">
        <v>60</v>
      </c>
      <c r="B141" s="46" t="s">
        <v>245</v>
      </c>
      <c r="C141" s="57">
        <v>180</v>
      </c>
      <c r="D141" s="58">
        <v>17386756.559999999</v>
      </c>
      <c r="E141" s="58">
        <v>1043205.4</v>
      </c>
      <c r="F141" s="59">
        <v>1.4670663643666648E-3</v>
      </c>
    </row>
    <row r="142" spans="1:6" x14ac:dyDescent="0.2">
      <c r="A142" s="46" t="s">
        <v>60</v>
      </c>
      <c r="B142" s="46" t="s">
        <v>246</v>
      </c>
      <c r="C142" s="57">
        <v>89</v>
      </c>
      <c r="D142" s="58">
        <v>5012268.78</v>
      </c>
      <c r="E142" s="58">
        <v>299706.55</v>
      </c>
      <c r="F142" s="59">
        <v>4.2147922037728716E-4</v>
      </c>
    </row>
    <row r="143" spans="1:6" x14ac:dyDescent="0.2">
      <c r="A143" s="46" t="s">
        <v>60</v>
      </c>
      <c r="B143" s="46" t="s">
        <v>247</v>
      </c>
      <c r="C143" s="57">
        <v>69</v>
      </c>
      <c r="D143" s="58">
        <v>4936505</v>
      </c>
      <c r="E143" s="58">
        <v>296190.3</v>
      </c>
      <c r="F143" s="59">
        <v>4.1653429572131406E-4</v>
      </c>
    </row>
    <row r="144" spans="1:6" x14ac:dyDescent="0.2">
      <c r="A144" s="46" t="s">
        <v>60</v>
      </c>
      <c r="B144" s="46" t="s">
        <v>248</v>
      </c>
      <c r="C144" s="57">
        <v>46</v>
      </c>
      <c r="D144" s="58">
        <v>1179225.55</v>
      </c>
      <c r="E144" s="58">
        <v>70753.53</v>
      </c>
      <c r="F144" s="59">
        <v>9.9501137573873512E-5</v>
      </c>
    </row>
    <row r="145" spans="1:6" x14ac:dyDescent="0.2">
      <c r="A145" s="46" t="s">
        <v>60</v>
      </c>
      <c r="B145" s="46" t="s">
        <v>249</v>
      </c>
      <c r="C145" s="57">
        <v>36</v>
      </c>
      <c r="D145" s="58">
        <v>1066881</v>
      </c>
      <c r="E145" s="58">
        <v>63973.34</v>
      </c>
      <c r="F145" s="59">
        <v>8.9966113413707908E-5</v>
      </c>
    </row>
    <row r="146" spans="1:6" x14ac:dyDescent="0.2">
      <c r="A146" s="46" t="s">
        <v>60</v>
      </c>
      <c r="B146" s="46" t="s">
        <v>250</v>
      </c>
      <c r="C146" s="57">
        <v>33</v>
      </c>
      <c r="D146" s="58">
        <v>602490.32999999996</v>
      </c>
      <c r="E146" s="58">
        <v>36149.42</v>
      </c>
      <c r="F146" s="59">
        <v>5.0837158409421188E-5</v>
      </c>
    </row>
    <row r="147" spans="1:6" x14ac:dyDescent="0.2">
      <c r="A147" s="46" t="s">
        <v>60</v>
      </c>
      <c r="B147" s="46" t="s">
        <v>251</v>
      </c>
      <c r="C147" s="57">
        <v>30</v>
      </c>
      <c r="D147" s="58">
        <v>858452</v>
      </c>
      <c r="E147" s="58">
        <v>51507.12</v>
      </c>
      <c r="F147" s="59">
        <v>7.2434789234600896E-5</v>
      </c>
    </row>
    <row r="148" spans="1:6" x14ac:dyDescent="0.2">
      <c r="A148" s="46" t="s">
        <v>60</v>
      </c>
      <c r="B148" s="46" t="s">
        <v>252</v>
      </c>
      <c r="C148" s="57">
        <v>25</v>
      </c>
      <c r="D148" s="58">
        <v>711889</v>
      </c>
      <c r="E148" s="58">
        <v>42713.34</v>
      </c>
      <c r="F148" s="59">
        <v>6.0068040698176249E-5</v>
      </c>
    </row>
    <row r="149" spans="1:6" x14ac:dyDescent="0.2">
      <c r="A149" s="46" t="s">
        <v>60</v>
      </c>
      <c r="B149" s="46" t="s">
        <v>253</v>
      </c>
      <c r="C149" s="57">
        <v>14</v>
      </c>
      <c r="D149" s="58">
        <v>219912</v>
      </c>
      <c r="E149" s="58">
        <v>13194.72</v>
      </c>
      <c r="F149" s="59">
        <v>1.8555818345300088E-5</v>
      </c>
    </row>
    <row r="150" spans="1:6" x14ac:dyDescent="0.2">
      <c r="A150" s="46" t="s">
        <v>60</v>
      </c>
      <c r="B150" s="46" t="s">
        <v>152</v>
      </c>
      <c r="C150" s="57">
        <v>30</v>
      </c>
      <c r="D150" s="58">
        <v>1803317</v>
      </c>
      <c r="E150" s="58">
        <v>108199.02</v>
      </c>
      <c r="F150" s="59">
        <v>1.5216096743693623E-4</v>
      </c>
    </row>
    <row r="151" spans="1:6" x14ac:dyDescent="0.2">
      <c r="A151" s="46" t="s">
        <v>60</v>
      </c>
      <c r="B151" s="46" t="s">
        <v>45</v>
      </c>
      <c r="C151" s="57">
        <v>552</v>
      </c>
      <c r="D151" s="58">
        <v>33777697.219999999</v>
      </c>
      <c r="E151" s="58">
        <v>2025592.74</v>
      </c>
      <c r="F151" s="59">
        <v>2.8486039055772819E-3</v>
      </c>
    </row>
    <row r="152" spans="1:6" x14ac:dyDescent="0.2">
      <c r="A152" s="46" t="s">
        <v>61</v>
      </c>
      <c r="B152" s="46" t="s">
        <v>254</v>
      </c>
      <c r="C152" s="57">
        <v>875</v>
      </c>
      <c r="D152" s="58">
        <v>157510021.63999999</v>
      </c>
      <c r="E152" s="58">
        <v>9407515.7899999991</v>
      </c>
      <c r="F152" s="59">
        <v>1.3229849066882984E-2</v>
      </c>
    </row>
    <row r="153" spans="1:6" x14ac:dyDescent="0.2">
      <c r="A153" s="46" t="s">
        <v>61</v>
      </c>
      <c r="B153" s="46" t="s">
        <v>255</v>
      </c>
      <c r="C153" s="57">
        <v>393</v>
      </c>
      <c r="D153" s="58">
        <v>42990926.219999999</v>
      </c>
      <c r="E153" s="58">
        <v>2567688.81</v>
      </c>
      <c r="F153" s="59">
        <v>3.6109570438493397E-3</v>
      </c>
    </row>
    <row r="154" spans="1:6" x14ac:dyDescent="0.2">
      <c r="A154" s="46" t="s">
        <v>61</v>
      </c>
      <c r="B154" s="46" t="s">
        <v>256</v>
      </c>
      <c r="C154" s="57">
        <v>47</v>
      </c>
      <c r="D154" s="58">
        <v>1376558</v>
      </c>
      <c r="E154" s="58">
        <v>82593.48</v>
      </c>
      <c r="F154" s="59">
        <v>1.1615173428357525E-4</v>
      </c>
    </row>
    <row r="155" spans="1:6" x14ac:dyDescent="0.2">
      <c r="A155" s="46" t="s">
        <v>61</v>
      </c>
      <c r="B155" s="46" t="s">
        <v>257</v>
      </c>
      <c r="C155" s="57">
        <v>28</v>
      </c>
      <c r="D155" s="58">
        <v>1225111.22</v>
      </c>
      <c r="E155" s="58">
        <v>73465.320000000007</v>
      </c>
      <c r="F155" s="59">
        <v>1.0331474503432749E-4</v>
      </c>
    </row>
    <row r="156" spans="1:6" x14ac:dyDescent="0.2">
      <c r="A156" s="46" t="s">
        <v>61</v>
      </c>
      <c r="B156" s="46" t="s">
        <v>258</v>
      </c>
      <c r="C156" s="57">
        <v>18</v>
      </c>
      <c r="D156" s="58">
        <v>415541</v>
      </c>
      <c r="E156" s="58">
        <v>24932.46</v>
      </c>
      <c r="F156" s="59">
        <v>3.5062676484340758E-5</v>
      </c>
    </row>
    <row r="157" spans="1:6" x14ac:dyDescent="0.2">
      <c r="A157" s="46" t="s">
        <v>61</v>
      </c>
      <c r="B157" s="46" t="s">
        <v>119</v>
      </c>
      <c r="C157" s="57">
        <v>17</v>
      </c>
      <c r="D157" s="58">
        <v>213618.01</v>
      </c>
      <c r="E157" s="58">
        <v>12817.08</v>
      </c>
      <c r="F157" s="59">
        <v>1.8024740820356844E-5</v>
      </c>
    </row>
    <row r="158" spans="1:6" x14ac:dyDescent="0.2">
      <c r="A158" s="46" t="s">
        <v>61</v>
      </c>
      <c r="B158" s="46" t="s">
        <v>259</v>
      </c>
      <c r="C158" s="57">
        <v>12</v>
      </c>
      <c r="D158" s="58">
        <v>723705</v>
      </c>
      <c r="E158" s="58">
        <v>43422.3</v>
      </c>
      <c r="F158" s="59">
        <v>6.106505563855271E-5</v>
      </c>
    </row>
    <row r="159" spans="1:6" x14ac:dyDescent="0.2">
      <c r="A159" s="46" t="s">
        <v>61</v>
      </c>
      <c r="B159" s="46" t="s">
        <v>152</v>
      </c>
      <c r="C159" s="57">
        <v>33</v>
      </c>
      <c r="D159" s="58">
        <v>432633</v>
      </c>
      <c r="E159" s="58">
        <v>25913.5</v>
      </c>
      <c r="F159" s="59">
        <v>3.6442319252771857E-5</v>
      </c>
    </row>
    <row r="160" spans="1:6" x14ac:dyDescent="0.2">
      <c r="A160" s="46" t="s">
        <v>61</v>
      </c>
      <c r="B160" s="46" t="s">
        <v>45</v>
      </c>
      <c r="C160" s="57">
        <v>1423</v>
      </c>
      <c r="D160" s="58">
        <v>204888114.09</v>
      </c>
      <c r="E160" s="58">
        <v>12238348.74</v>
      </c>
      <c r="F160" s="59">
        <v>1.721086738224625E-2</v>
      </c>
    </row>
    <row r="161" spans="1:6" x14ac:dyDescent="0.2">
      <c r="A161" s="46" t="s">
        <v>62</v>
      </c>
      <c r="B161" s="46" t="s">
        <v>62</v>
      </c>
      <c r="C161" s="57">
        <v>250</v>
      </c>
      <c r="D161" s="58">
        <v>20122050.609999999</v>
      </c>
      <c r="E161" s="58">
        <v>1202908.58</v>
      </c>
      <c r="F161" s="59">
        <v>1.6916579583714456E-3</v>
      </c>
    </row>
    <row r="162" spans="1:6" x14ac:dyDescent="0.2">
      <c r="A162" s="46" t="s">
        <v>62</v>
      </c>
      <c r="B162" s="46" t="s">
        <v>260</v>
      </c>
      <c r="C162" s="57">
        <v>56</v>
      </c>
      <c r="D162" s="58">
        <v>9244819</v>
      </c>
      <c r="E162" s="58">
        <v>554023.56000000006</v>
      </c>
      <c r="F162" s="59">
        <v>7.7912684303846282E-4</v>
      </c>
    </row>
    <row r="163" spans="1:6" x14ac:dyDescent="0.2">
      <c r="A163" s="46" t="s">
        <v>62</v>
      </c>
      <c r="B163" s="46" t="s">
        <v>261</v>
      </c>
      <c r="C163" s="57">
        <v>38</v>
      </c>
      <c r="D163" s="58">
        <v>2424284</v>
      </c>
      <c r="E163" s="58">
        <v>145457.04</v>
      </c>
      <c r="F163" s="59">
        <v>2.0455715705108173E-4</v>
      </c>
    </row>
    <row r="164" spans="1:6" x14ac:dyDescent="0.2">
      <c r="A164" s="46" t="s">
        <v>62</v>
      </c>
      <c r="B164" s="46" t="s">
        <v>262</v>
      </c>
      <c r="C164" s="57">
        <v>14</v>
      </c>
      <c r="D164" s="58">
        <v>424574</v>
      </c>
      <c r="E164" s="58">
        <v>25474.44</v>
      </c>
      <c r="F164" s="59">
        <v>3.5824866392636326E-5</v>
      </c>
    </row>
    <row r="165" spans="1:6" x14ac:dyDescent="0.2">
      <c r="A165" s="46" t="s">
        <v>62</v>
      </c>
      <c r="B165" s="46" t="s">
        <v>263</v>
      </c>
      <c r="C165" s="57">
        <v>11</v>
      </c>
      <c r="D165" s="58">
        <v>59752</v>
      </c>
      <c r="E165" s="58">
        <v>3585.12</v>
      </c>
      <c r="F165" s="59">
        <v>5.0417769733728537E-6</v>
      </c>
    </row>
    <row r="166" spans="1:6" x14ac:dyDescent="0.2">
      <c r="A166" s="46" t="s">
        <v>62</v>
      </c>
      <c r="B166" s="46" t="s">
        <v>264</v>
      </c>
      <c r="C166" s="57">
        <v>13</v>
      </c>
      <c r="D166" s="58">
        <v>370148.67</v>
      </c>
      <c r="E166" s="58">
        <v>22208.92</v>
      </c>
      <c r="F166" s="59">
        <v>3.123254492443205E-5</v>
      </c>
    </row>
    <row r="167" spans="1:6" x14ac:dyDescent="0.2">
      <c r="A167" s="46" t="s">
        <v>62</v>
      </c>
      <c r="B167" s="46" t="s">
        <v>152</v>
      </c>
      <c r="C167" s="57">
        <v>18</v>
      </c>
      <c r="D167" s="58">
        <v>165202.64000000001</v>
      </c>
      <c r="E167" s="58">
        <v>9912.16</v>
      </c>
      <c r="F167" s="59">
        <v>1.3939533417120615E-5</v>
      </c>
    </row>
    <row r="168" spans="1:6" x14ac:dyDescent="0.2">
      <c r="A168" s="46" t="s">
        <v>62</v>
      </c>
      <c r="B168" s="46" t="s">
        <v>45</v>
      </c>
      <c r="C168" s="57">
        <v>400</v>
      </c>
      <c r="D168" s="58">
        <v>32810830.920000002</v>
      </c>
      <c r="E168" s="58">
        <v>1963569.82</v>
      </c>
      <c r="F168" s="59">
        <v>2.761380680168552E-3</v>
      </c>
    </row>
    <row r="169" spans="1:6" x14ac:dyDescent="0.2">
      <c r="A169" s="46" t="s">
        <v>63</v>
      </c>
      <c r="B169" s="46" t="s">
        <v>265</v>
      </c>
      <c r="C169" s="57">
        <v>195</v>
      </c>
      <c r="D169" s="58">
        <v>17987840</v>
      </c>
      <c r="E169" s="58">
        <v>1078862.27</v>
      </c>
      <c r="F169" s="59">
        <v>1.5172108465900073E-3</v>
      </c>
    </row>
    <row r="170" spans="1:6" x14ac:dyDescent="0.2">
      <c r="A170" s="46" t="s">
        <v>63</v>
      </c>
      <c r="B170" s="46" t="s">
        <v>266</v>
      </c>
      <c r="C170" s="57">
        <v>66</v>
      </c>
      <c r="D170" s="58">
        <v>3303720.43</v>
      </c>
      <c r="E170" s="58">
        <v>198223.23</v>
      </c>
      <c r="F170" s="59">
        <v>2.7876258440487101E-4</v>
      </c>
    </row>
    <row r="171" spans="1:6" x14ac:dyDescent="0.2">
      <c r="A171" s="46" t="s">
        <v>63</v>
      </c>
      <c r="B171" s="46" t="s">
        <v>267</v>
      </c>
      <c r="C171" s="57">
        <v>42</v>
      </c>
      <c r="D171" s="58">
        <v>4001581.27</v>
      </c>
      <c r="E171" s="58">
        <v>240006.78</v>
      </c>
      <c r="F171" s="59">
        <v>3.3752305553436546E-4</v>
      </c>
    </row>
    <row r="172" spans="1:6" x14ac:dyDescent="0.2">
      <c r="A172" s="46" t="s">
        <v>63</v>
      </c>
      <c r="B172" s="46" t="s">
        <v>268</v>
      </c>
      <c r="C172" s="57">
        <v>38</v>
      </c>
      <c r="D172" s="58">
        <v>1816944</v>
      </c>
      <c r="E172" s="58">
        <v>109016.64</v>
      </c>
      <c r="F172" s="59">
        <v>1.5331079162384466E-4</v>
      </c>
    </row>
    <row r="173" spans="1:6" x14ac:dyDescent="0.2">
      <c r="A173" s="46" t="s">
        <v>63</v>
      </c>
      <c r="B173" s="46" t="s">
        <v>269</v>
      </c>
      <c r="C173" s="57">
        <v>40</v>
      </c>
      <c r="D173" s="58">
        <v>717047.39</v>
      </c>
      <c r="E173" s="58">
        <v>42892.35</v>
      </c>
      <c r="F173" s="59">
        <v>6.0319783595486095E-5</v>
      </c>
    </row>
    <row r="174" spans="1:6" x14ac:dyDescent="0.2">
      <c r="A174" s="46" t="s">
        <v>63</v>
      </c>
      <c r="B174" s="46" t="s">
        <v>270</v>
      </c>
      <c r="C174" s="57">
        <v>16</v>
      </c>
      <c r="D174" s="58">
        <v>201634</v>
      </c>
      <c r="E174" s="58">
        <v>12093.43</v>
      </c>
      <c r="F174" s="59">
        <v>1.7007067239896144E-5</v>
      </c>
    </row>
    <row r="175" spans="1:6" x14ac:dyDescent="0.2">
      <c r="A175" s="46" t="s">
        <v>63</v>
      </c>
      <c r="B175" s="46" t="s">
        <v>152</v>
      </c>
      <c r="C175" s="57">
        <v>11</v>
      </c>
      <c r="D175" s="58">
        <v>517680</v>
      </c>
      <c r="E175" s="58">
        <v>31060.799999999999</v>
      </c>
      <c r="F175" s="59">
        <v>4.368099985901156E-5</v>
      </c>
    </row>
    <row r="176" spans="1:6" x14ac:dyDescent="0.2">
      <c r="A176" s="46" t="s">
        <v>63</v>
      </c>
      <c r="B176" s="46" t="s">
        <v>45</v>
      </c>
      <c r="C176" s="57">
        <v>408</v>
      </c>
      <c r="D176" s="58">
        <v>28546447.09</v>
      </c>
      <c r="E176" s="58">
        <v>1712155.5</v>
      </c>
      <c r="F176" s="59">
        <v>2.4078151288474819E-3</v>
      </c>
    </row>
    <row r="177" spans="1:6" x14ac:dyDescent="0.2">
      <c r="A177" s="46" t="s">
        <v>64</v>
      </c>
      <c r="B177" s="46" t="s">
        <v>116</v>
      </c>
      <c r="C177" s="57">
        <v>199</v>
      </c>
      <c r="D177" s="58">
        <v>23775678.879999999</v>
      </c>
      <c r="E177" s="58">
        <v>1414970.26</v>
      </c>
      <c r="F177" s="59">
        <v>1.9898816426996585E-3</v>
      </c>
    </row>
    <row r="178" spans="1:6" x14ac:dyDescent="0.2">
      <c r="A178" s="46" t="s">
        <v>64</v>
      </c>
      <c r="B178" s="46" t="s">
        <v>271</v>
      </c>
      <c r="C178" s="57">
        <v>21</v>
      </c>
      <c r="D178" s="58">
        <v>726863</v>
      </c>
      <c r="E178" s="58">
        <v>43611.78</v>
      </c>
      <c r="F178" s="59">
        <v>6.1331522563206465E-5</v>
      </c>
    </row>
    <row r="179" spans="1:6" x14ac:dyDescent="0.2">
      <c r="A179" s="46" t="s">
        <v>64</v>
      </c>
      <c r="B179" s="46" t="s">
        <v>152</v>
      </c>
      <c r="C179" s="57">
        <v>17</v>
      </c>
      <c r="D179" s="58">
        <v>578309</v>
      </c>
      <c r="E179" s="58">
        <v>34658.54</v>
      </c>
      <c r="F179" s="59">
        <v>4.8740524418351962E-5</v>
      </c>
    </row>
    <row r="180" spans="1:6" x14ac:dyDescent="0.2">
      <c r="A180" s="46" t="s">
        <v>64</v>
      </c>
      <c r="B180" s="46" t="s">
        <v>45</v>
      </c>
      <c r="C180" s="57">
        <v>237</v>
      </c>
      <c r="D180" s="58">
        <v>25080850.879999999</v>
      </c>
      <c r="E180" s="58">
        <v>1493240.58</v>
      </c>
      <c r="F180" s="59">
        <v>2.099953689681217E-3</v>
      </c>
    </row>
    <row r="181" spans="1:6" x14ac:dyDescent="0.2">
      <c r="A181" s="46" t="s">
        <v>65</v>
      </c>
      <c r="B181" s="46" t="s">
        <v>272</v>
      </c>
      <c r="C181" s="57">
        <v>550</v>
      </c>
      <c r="D181" s="58">
        <v>91151182.920000002</v>
      </c>
      <c r="E181" s="58">
        <v>5456214.3200000003</v>
      </c>
      <c r="F181" s="59">
        <v>7.6731087719136941E-3</v>
      </c>
    </row>
    <row r="182" spans="1:6" x14ac:dyDescent="0.2">
      <c r="A182" s="46" t="s">
        <v>65</v>
      </c>
      <c r="B182" s="46" t="s">
        <v>273</v>
      </c>
      <c r="C182" s="57">
        <v>26</v>
      </c>
      <c r="D182" s="58">
        <v>784215.7</v>
      </c>
      <c r="E182" s="58">
        <v>47052.94</v>
      </c>
      <c r="F182" s="59">
        <v>6.6170847676366341E-5</v>
      </c>
    </row>
    <row r="183" spans="1:6" x14ac:dyDescent="0.2">
      <c r="A183" s="46" t="s">
        <v>65</v>
      </c>
      <c r="B183" s="46" t="s">
        <v>274</v>
      </c>
      <c r="C183" s="57">
        <v>10</v>
      </c>
      <c r="D183" s="58">
        <v>47354</v>
      </c>
      <c r="E183" s="58">
        <v>2841.24</v>
      </c>
      <c r="F183" s="59">
        <v>3.9956538157232912E-6</v>
      </c>
    </row>
    <row r="184" spans="1:6" x14ac:dyDescent="0.2">
      <c r="A184" s="46" t="s">
        <v>65</v>
      </c>
      <c r="B184" s="46" t="s">
        <v>275</v>
      </c>
      <c r="C184" s="57">
        <v>19</v>
      </c>
      <c r="D184" s="58">
        <v>209490</v>
      </c>
      <c r="E184" s="58">
        <v>12569.4</v>
      </c>
      <c r="F184" s="59">
        <v>1.7676426866914566E-5</v>
      </c>
    </row>
    <row r="185" spans="1:6" x14ac:dyDescent="0.2">
      <c r="A185" s="46" t="s">
        <v>65</v>
      </c>
      <c r="B185" s="46" t="s">
        <v>276</v>
      </c>
      <c r="C185" s="57">
        <v>16</v>
      </c>
      <c r="D185" s="58">
        <v>123017</v>
      </c>
      <c r="E185" s="58">
        <v>7381.02</v>
      </c>
      <c r="F185" s="59">
        <v>1.0379975196368462E-5</v>
      </c>
    </row>
    <row r="186" spans="1:6" x14ac:dyDescent="0.2">
      <c r="A186" s="46" t="s">
        <v>65</v>
      </c>
      <c r="B186" s="46" t="s">
        <v>277</v>
      </c>
      <c r="C186" s="57">
        <v>14</v>
      </c>
      <c r="D186" s="58">
        <v>83841</v>
      </c>
      <c r="E186" s="58">
        <v>5030.46</v>
      </c>
      <c r="F186" s="59">
        <v>7.074367773874572E-6</v>
      </c>
    </row>
    <row r="187" spans="1:6" x14ac:dyDescent="0.2">
      <c r="A187" s="46" t="s">
        <v>65</v>
      </c>
      <c r="B187" s="46" t="s">
        <v>278</v>
      </c>
      <c r="C187" s="57">
        <v>12</v>
      </c>
      <c r="D187" s="58">
        <v>1034386</v>
      </c>
      <c r="E187" s="58">
        <v>62063.16</v>
      </c>
      <c r="F187" s="59">
        <v>8.7279815175713826E-5</v>
      </c>
    </row>
    <row r="188" spans="1:6" x14ac:dyDescent="0.2">
      <c r="A188" s="46" t="s">
        <v>65</v>
      </c>
      <c r="B188" s="46" t="s">
        <v>279</v>
      </c>
      <c r="C188" s="57">
        <v>10</v>
      </c>
      <c r="D188" s="58">
        <v>158281</v>
      </c>
      <c r="E188" s="58">
        <v>9496.86</v>
      </c>
      <c r="F188" s="59">
        <v>1.3355494395542051E-5</v>
      </c>
    </row>
    <row r="189" spans="1:6" x14ac:dyDescent="0.2">
      <c r="A189" s="46" t="s">
        <v>65</v>
      </c>
      <c r="B189" s="46" t="s">
        <v>152</v>
      </c>
      <c r="C189" s="57">
        <v>12</v>
      </c>
      <c r="D189" s="58">
        <v>26580</v>
      </c>
      <c r="E189" s="58">
        <v>1594.8</v>
      </c>
      <c r="F189" s="59">
        <v>2.2427773455658462E-6</v>
      </c>
    </row>
    <row r="190" spans="1:6" x14ac:dyDescent="0.2">
      <c r="A190" s="46" t="s">
        <v>65</v>
      </c>
      <c r="B190" s="46" t="s">
        <v>45</v>
      </c>
      <c r="C190" s="57">
        <v>669</v>
      </c>
      <c r="D190" s="58">
        <v>93618347.620000005</v>
      </c>
      <c r="E190" s="58">
        <v>5604244.2000000002</v>
      </c>
      <c r="F190" s="59">
        <v>7.8812841301597637E-3</v>
      </c>
    </row>
    <row r="191" spans="1:6" x14ac:dyDescent="0.2">
      <c r="A191" s="46" t="s">
        <v>66</v>
      </c>
      <c r="B191" s="46" t="s">
        <v>280</v>
      </c>
      <c r="C191" s="57">
        <v>118</v>
      </c>
      <c r="D191" s="58">
        <v>15879073.710000001</v>
      </c>
      <c r="E191" s="58">
        <v>952465.4</v>
      </c>
      <c r="F191" s="59">
        <v>1.3394581273860747E-3</v>
      </c>
    </row>
    <row r="192" spans="1:6" x14ac:dyDescent="0.2">
      <c r="A192" s="46" t="s">
        <v>66</v>
      </c>
      <c r="B192" s="46" t="s">
        <v>281</v>
      </c>
      <c r="C192" s="57">
        <v>109</v>
      </c>
      <c r="D192" s="58">
        <v>8157885</v>
      </c>
      <c r="E192" s="58">
        <v>487458.72</v>
      </c>
      <c r="F192" s="59">
        <v>6.8551628675352712E-4</v>
      </c>
    </row>
    <row r="193" spans="1:6" x14ac:dyDescent="0.2">
      <c r="A193" s="46" t="s">
        <v>66</v>
      </c>
      <c r="B193" s="46" t="s">
        <v>282</v>
      </c>
      <c r="C193" s="57">
        <v>90</v>
      </c>
      <c r="D193" s="58">
        <v>4761575</v>
      </c>
      <c r="E193" s="58">
        <v>285298.05</v>
      </c>
      <c r="F193" s="59">
        <v>4.0121645552678207E-4</v>
      </c>
    </row>
    <row r="194" spans="1:6" x14ac:dyDescent="0.2">
      <c r="A194" s="46" t="s">
        <v>66</v>
      </c>
      <c r="B194" s="46" t="s">
        <v>111</v>
      </c>
      <c r="C194" s="57">
        <v>77</v>
      </c>
      <c r="D194" s="58">
        <v>6939810</v>
      </c>
      <c r="E194" s="58">
        <v>416365.39</v>
      </c>
      <c r="F194" s="59">
        <v>5.8553728628648629E-4</v>
      </c>
    </row>
    <row r="195" spans="1:6" x14ac:dyDescent="0.2">
      <c r="A195" s="46" t="s">
        <v>66</v>
      </c>
      <c r="B195" s="46" t="s">
        <v>283</v>
      </c>
      <c r="C195" s="57">
        <v>66</v>
      </c>
      <c r="D195" s="58">
        <v>5858357.1299999999</v>
      </c>
      <c r="E195" s="58">
        <v>351380.2</v>
      </c>
      <c r="F195" s="59">
        <v>4.9414820180611752E-4</v>
      </c>
    </row>
    <row r="196" spans="1:6" x14ac:dyDescent="0.2">
      <c r="A196" s="46" t="s">
        <v>66</v>
      </c>
      <c r="B196" s="46" t="s">
        <v>284</v>
      </c>
      <c r="C196" s="57">
        <v>41</v>
      </c>
      <c r="D196" s="58">
        <v>1794900</v>
      </c>
      <c r="E196" s="58">
        <v>107669.11</v>
      </c>
      <c r="F196" s="59">
        <v>1.514157516461231E-4</v>
      </c>
    </row>
    <row r="197" spans="1:6" x14ac:dyDescent="0.2">
      <c r="A197" s="46" t="s">
        <v>66</v>
      </c>
      <c r="B197" s="46" t="s">
        <v>285</v>
      </c>
      <c r="C197" s="57">
        <v>24</v>
      </c>
      <c r="D197" s="58">
        <v>1823632</v>
      </c>
      <c r="E197" s="58">
        <v>105443.32</v>
      </c>
      <c r="F197" s="59">
        <v>1.4828560906524337E-4</v>
      </c>
    </row>
    <row r="198" spans="1:6" x14ac:dyDescent="0.2">
      <c r="A198" s="46" t="s">
        <v>66</v>
      </c>
      <c r="B198" s="46" t="s">
        <v>286</v>
      </c>
      <c r="C198" s="57">
        <v>16</v>
      </c>
      <c r="D198" s="58">
        <v>382233</v>
      </c>
      <c r="E198" s="58">
        <v>22933.98</v>
      </c>
      <c r="F198" s="59">
        <v>3.2252201396827318E-5</v>
      </c>
    </row>
    <row r="199" spans="1:6" x14ac:dyDescent="0.2">
      <c r="A199" s="46" t="s">
        <v>66</v>
      </c>
      <c r="B199" s="46" t="s">
        <v>287</v>
      </c>
      <c r="C199" s="57">
        <v>14</v>
      </c>
      <c r="D199" s="58">
        <v>522040</v>
      </c>
      <c r="E199" s="58">
        <v>31315.7</v>
      </c>
      <c r="F199" s="59">
        <v>4.4039467344203894E-5</v>
      </c>
    </row>
    <row r="200" spans="1:6" x14ac:dyDescent="0.2">
      <c r="A200" s="46" t="s">
        <v>66</v>
      </c>
      <c r="B200" s="46" t="s">
        <v>152</v>
      </c>
      <c r="C200" s="57">
        <v>118</v>
      </c>
      <c r="D200" s="58">
        <v>3814238.55</v>
      </c>
      <c r="E200" s="58">
        <v>227024.55</v>
      </c>
      <c r="F200" s="59">
        <v>3.1926606322252364E-4</v>
      </c>
    </row>
    <row r="201" spans="1:6" x14ac:dyDescent="0.2">
      <c r="A201" s="46" t="s">
        <v>66</v>
      </c>
      <c r="B201" s="46" t="s">
        <v>45</v>
      </c>
      <c r="C201" s="57">
        <v>673</v>
      </c>
      <c r="D201" s="58">
        <v>49933744.390000001</v>
      </c>
      <c r="E201" s="58">
        <v>2987354.42</v>
      </c>
      <c r="F201" s="59">
        <v>4.2011354504339089E-3</v>
      </c>
    </row>
    <row r="202" spans="1:6" x14ac:dyDescent="0.2">
      <c r="A202" s="46" t="s">
        <v>67</v>
      </c>
      <c r="B202" s="46" t="s">
        <v>67</v>
      </c>
      <c r="C202" s="57">
        <v>688</v>
      </c>
      <c r="D202" s="58">
        <v>87043779.909999996</v>
      </c>
      <c r="E202" s="58">
        <v>5213211.17</v>
      </c>
      <c r="F202" s="59">
        <v>7.3313719022616124E-3</v>
      </c>
    </row>
    <row r="203" spans="1:6" x14ac:dyDescent="0.2">
      <c r="A203" s="46" t="s">
        <v>67</v>
      </c>
      <c r="B203" s="46" t="s">
        <v>288</v>
      </c>
      <c r="C203" s="57">
        <v>250</v>
      </c>
      <c r="D203" s="58">
        <v>21190735.780000001</v>
      </c>
      <c r="E203" s="58">
        <v>1267678.5900000001</v>
      </c>
      <c r="F203" s="59">
        <v>1.7827444338543109E-3</v>
      </c>
    </row>
    <row r="204" spans="1:6" x14ac:dyDescent="0.2">
      <c r="A204" s="46" t="s">
        <v>67</v>
      </c>
      <c r="B204" s="46" t="s">
        <v>289</v>
      </c>
      <c r="C204" s="57">
        <v>103</v>
      </c>
      <c r="D204" s="58">
        <v>3596269.77</v>
      </c>
      <c r="E204" s="58">
        <v>215776.19</v>
      </c>
      <c r="F204" s="59">
        <v>3.0344742327847486E-4</v>
      </c>
    </row>
    <row r="205" spans="1:6" x14ac:dyDescent="0.2">
      <c r="A205" s="46" t="s">
        <v>67</v>
      </c>
      <c r="B205" s="46" t="s">
        <v>290</v>
      </c>
      <c r="C205" s="57">
        <v>44</v>
      </c>
      <c r="D205" s="58">
        <v>1082094.48</v>
      </c>
      <c r="E205" s="58">
        <v>64925.67</v>
      </c>
      <c r="F205" s="59">
        <v>9.1305381127216017E-5</v>
      </c>
    </row>
    <row r="206" spans="1:6" x14ac:dyDescent="0.2">
      <c r="A206" s="46" t="s">
        <v>67</v>
      </c>
      <c r="B206" s="46" t="s">
        <v>291</v>
      </c>
      <c r="C206" s="57">
        <v>40</v>
      </c>
      <c r="D206" s="58">
        <v>1692179.29</v>
      </c>
      <c r="E206" s="58">
        <v>101530.76</v>
      </c>
      <c r="F206" s="59">
        <v>1.4278335114502319E-4</v>
      </c>
    </row>
    <row r="207" spans="1:6" x14ac:dyDescent="0.2">
      <c r="A207" s="46" t="s">
        <v>67</v>
      </c>
      <c r="B207" s="46" t="s">
        <v>292</v>
      </c>
      <c r="C207" s="57">
        <v>30</v>
      </c>
      <c r="D207" s="58">
        <v>763504</v>
      </c>
      <c r="E207" s="58">
        <v>45810.239999999998</v>
      </c>
      <c r="F207" s="59">
        <v>6.4423230791907669E-5</v>
      </c>
    </row>
    <row r="208" spans="1:6" x14ac:dyDescent="0.2">
      <c r="A208" s="46" t="s">
        <v>67</v>
      </c>
      <c r="B208" s="46" t="s">
        <v>293</v>
      </c>
      <c r="C208" s="57">
        <v>27</v>
      </c>
      <c r="D208" s="58">
        <v>942665</v>
      </c>
      <c r="E208" s="58">
        <v>56396.75</v>
      </c>
      <c r="F208" s="59">
        <v>7.9311106887095962E-5</v>
      </c>
    </row>
    <row r="209" spans="1:6" x14ac:dyDescent="0.2">
      <c r="A209" s="46" t="s">
        <v>67</v>
      </c>
      <c r="B209" s="46" t="s">
        <v>294</v>
      </c>
      <c r="C209" s="57">
        <v>20</v>
      </c>
      <c r="D209" s="58">
        <v>721223</v>
      </c>
      <c r="E209" s="58">
        <v>43273.38</v>
      </c>
      <c r="F209" s="59">
        <v>6.0855628498910318E-5</v>
      </c>
    </row>
    <row r="210" spans="1:6" x14ac:dyDescent="0.2">
      <c r="A210" s="46" t="s">
        <v>67</v>
      </c>
      <c r="B210" s="46" t="s">
        <v>295</v>
      </c>
      <c r="C210" s="57">
        <v>15</v>
      </c>
      <c r="D210" s="58">
        <v>252752</v>
      </c>
      <c r="E210" s="58">
        <v>15165.12</v>
      </c>
      <c r="F210" s="59">
        <v>2.1326804350882573E-5</v>
      </c>
    </row>
    <row r="211" spans="1:6" x14ac:dyDescent="0.2">
      <c r="A211" s="46" t="s">
        <v>67</v>
      </c>
      <c r="B211" s="46" t="s">
        <v>296</v>
      </c>
      <c r="C211" s="57">
        <v>15</v>
      </c>
      <c r="D211" s="58">
        <v>505701</v>
      </c>
      <c r="E211" s="58">
        <v>30342.06</v>
      </c>
      <c r="F211" s="59">
        <v>4.2670231242663435E-5</v>
      </c>
    </row>
    <row r="212" spans="1:6" x14ac:dyDescent="0.2">
      <c r="A212" s="46" t="s">
        <v>67</v>
      </c>
      <c r="B212" s="46" t="s">
        <v>297</v>
      </c>
      <c r="C212" s="57">
        <v>13</v>
      </c>
      <c r="D212" s="58">
        <v>968664</v>
      </c>
      <c r="E212" s="58">
        <v>58119.839999999997</v>
      </c>
      <c r="F212" s="59">
        <v>8.173429927258069E-5</v>
      </c>
    </row>
    <row r="213" spans="1:6" x14ac:dyDescent="0.2">
      <c r="A213" s="46" t="s">
        <v>67</v>
      </c>
      <c r="B213" s="46" t="s">
        <v>298</v>
      </c>
      <c r="C213" s="57">
        <v>10</v>
      </c>
      <c r="D213" s="58">
        <v>254280</v>
      </c>
      <c r="E213" s="58">
        <v>15256.8</v>
      </c>
      <c r="F213" s="59">
        <v>2.1455734515819539E-5</v>
      </c>
    </row>
    <row r="214" spans="1:6" x14ac:dyDescent="0.2">
      <c r="A214" s="46" t="s">
        <v>67</v>
      </c>
      <c r="B214" s="46" t="s">
        <v>152</v>
      </c>
      <c r="C214" s="57">
        <v>31</v>
      </c>
      <c r="D214" s="58">
        <v>592236</v>
      </c>
      <c r="E214" s="58">
        <v>35534.160000000003</v>
      </c>
      <c r="F214" s="59">
        <v>4.9971914372781592E-5</v>
      </c>
    </row>
    <row r="215" spans="1:6" x14ac:dyDescent="0.2">
      <c r="A215" s="46" t="s">
        <v>67</v>
      </c>
      <c r="B215" s="46" t="s">
        <v>45</v>
      </c>
      <c r="C215" s="57">
        <v>1286</v>
      </c>
      <c r="D215" s="58">
        <v>119606084.23</v>
      </c>
      <c r="E215" s="58">
        <v>7163020.7300000004</v>
      </c>
      <c r="F215" s="59">
        <v>1.0073401441599281E-2</v>
      </c>
    </row>
    <row r="216" spans="1:6" x14ac:dyDescent="0.2">
      <c r="A216" s="46" t="s">
        <v>68</v>
      </c>
      <c r="B216" s="46" t="s">
        <v>299</v>
      </c>
      <c r="C216" s="57">
        <v>275</v>
      </c>
      <c r="D216" s="58">
        <v>28804937.77</v>
      </c>
      <c r="E216" s="58">
        <v>1706537.49</v>
      </c>
      <c r="F216" s="59">
        <v>2.3999144857855541E-3</v>
      </c>
    </row>
    <row r="217" spans="1:6" x14ac:dyDescent="0.2">
      <c r="A217" s="46" t="s">
        <v>68</v>
      </c>
      <c r="B217" s="46" t="s">
        <v>300</v>
      </c>
      <c r="C217" s="57">
        <v>40</v>
      </c>
      <c r="D217" s="58">
        <v>916849</v>
      </c>
      <c r="E217" s="58">
        <v>55010.94</v>
      </c>
      <c r="F217" s="59">
        <v>7.7362233502810412E-5</v>
      </c>
    </row>
    <row r="218" spans="1:6" x14ac:dyDescent="0.2">
      <c r="A218" s="46" t="s">
        <v>68</v>
      </c>
      <c r="B218" s="46" t="s">
        <v>301</v>
      </c>
      <c r="C218" s="57">
        <v>29</v>
      </c>
      <c r="D218" s="58">
        <v>335998</v>
      </c>
      <c r="E218" s="58">
        <v>20159.88</v>
      </c>
      <c r="F218" s="59">
        <v>2.8350966988541508E-5</v>
      </c>
    </row>
    <row r="219" spans="1:6" x14ac:dyDescent="0.2">
      <c r="A219" s="46" t="s">
        <v>68</v>
      </c>
      <c r="B219" s="46" t="s">
        <v>302</v>
      </c>
      <c r="C219" s="57">
        <v>33</v>
      </c>
      <c r="D219" s="58">
        <v>367591.3</v>
      </c>
      <c r="E219" s="58">
        <v>22055.48</v>
      </c>
      <c r="F219" s="59">
        <v>3.1016761280148366E-5</v>
      </c>
    </row>
    <row r="220" spans="1:6" x14ac:dyDescent="0.2">
      <c r="A220" s="46" t="s">
        <v>68</v>
      </c>
      <c r="B220" s="46" t="s">
        <v>303</v>
      </c>
      <c r="C220" s="57">
        <v>22</v>
      </c>
      <c r="D220" s="58">
        <v>838867.35</v>
      </c>
      <c r="E220" s="58">
        <v>50332.04</v>
      </c>
      <c r="F220" s="59">
        <v>7.0782266784621264E-5</v>
      </c>
    </row>
    <row r="221" spans="1:6" x14ac:dyDescent="0.2">
      <c r="A221" s="46" t="s">
        <v>68</v>
      </c>
      <c r="B221" s="46" t="s">
        <v>304</v>
      </c>
      <c r="C221" s="57">
        <v>20</v>
      </c>
      <c r="D221" s="58">
        <v>536193</v>
      </c>
      <c r="E221" s="58">
        <v>32171.58</v>
      </c>
      <c r="F221" s="59">
        <v>4.5243096811549581E-5</v>
      </c>
    </row>
    <row r="222" spans="1:6" x14ac:dyDescent="0.2">
      <c r="A222" s="46" t="s">
        <v>68</v>
      </c>
      <c r="B222" s="46" t="s">
        <v>305</v>
      </c>
      <c r="C222" s="57">
        <v>18</v>
      </c>
      <c r="D222" s="58">
        <v>393105</v>
      </c>
      <c r="E222" s="58">
        <v>23586.3</v>
      </c>
      <c r="F222" s="59">
        <v>3.3169563146300297E-5</v>
      </c>
    </row>
    <row r="223" spans="1:6" x14ac:dyDescent="0.2">
      <c r="A223" s="46" t="s">
        <v>68</v>
      </c>
      <c r="B223" s="46" t="s">
        <v>306</v>
      </c>
      <c r="C223" s="57">
        <v>16</v>
      </c>
      <c r="D223" s="58">
        <v>808150</v>
      </c>
      <c r="E223" s="58">
        <v>48489</v>
      </c>
      <c r="F223" s="59">
        <v>6.8190387954064662E-5</v>
      </c>
    </row>
    <row r="224" spans="1:6" x14ac:dyDescent="0.2">
      <c r="A224" s="46" t="s">
        <v>68</v>
      </c>
      <c r="B224" s="46" t="s">
        <v>307</v>
      </c>
      <c r="C224" s="57">
        <v>13</v>
      </c>
      <c r="D224" s="58">
        <v>152969</v>
      </c>
      <c r="E224" s="58">
        <v>9178.14</v>
      </c>
      <c r="F224" s="59">
        <v>1.2907276439949658E-5</v>
      </c>
    </row>
    <row r="225" spans="1:6" x14ac:dyDescent="0.2">
      <c r="A225" s="46" t="s">
        <v>68</v>
      </c>
      <c r="B225" s="46" t="s">
        <v>152</v>
      </c>
      <c r="C225" s="57">
        <v>22</v>
      </c>
      <c r="D225" s="58">
        <v>642836.19999999995</v>
      </c>
      <c r="E225" s="58">
        <v>38570.17</v>
      </c>
      <c r="F225" s="59">
        <v>5.4241474473679101E-5</v>
      </c>
    </row>
    <row r="226" spans="1:6" x14ac:dyDescent="0.2">
      <c r="A226" s="46" t="s">
        <v>68</v>
      </c>
      <c r="B226" s="46" t="s">
        <v>45</v>
      </c>
      <c r="C226" s="57">
        <v>488</v>
      </c>
      <c r="D226" s="58">
        <v>33797496.619999997</v>
      </c>
      <c r="E226" s="58">
        <v>2006091.02</v>
      </c>
      <c r="F226" s="59">
        <v>2.8211785131672194E-3</v>
      </c>
    </row>
    <row r="227" spans="1:6" x14ac:dyDescent="0.2">
      <c r="A227" s="46" t="s">
        <v>69</v>
      </c>
      <c r="B227" s="46" t="s">
        <v>308</v>
      </c>
      <c r="C227" s="57">
        <v>497</v>
      </c>
      <c r="D227" s="58">
        <v>234330360.18000001</v>
      </c>
      <c r="E227" s="58">
        <v>13923882.300000001</v>
      </c>
      <c r="F227" s="59">
        <v>1.958124390817988E-2</v>
      </c>
    </row>
    <row r="228" spans="1:6" x14ac:dyDescent="0.2">
      <c r="A228" s="46" t="s">
        <v>69</v>
      </c>
      <c r="B228" s="46" t="s">
        <v>309</v>
      </c>
      <c r="C228" s="57">
        <v>421</v>
      </c>
      <c r="D228" s="58">
        <v>112982181.68000001</v>
      </c>
      <c r="E228" s="58">
        <v>6777917.6699999999</v>
      </c>
      <c r="F228" s="59">
        <v>9.5318285680878138E-3</v>
      </c>
    </row>
    <row r="229" spans="1:6" x14ac:dyDescent="0.2">
      <c r="A229" s="46" t="s">
        <v>69</v>
      </c>
      <c r="B229" s="46" t="s">
        <v>310</v>
      </c>
      <c r="C229" s="57">
        <v>271</v>
      </c>
      <c r="D229" s="58">
        <v>15369925.08</v>
      </c>
      <c r="E229" s="58">
        <v>921022.35</v>
      </c>
      <c r="F229" s="59">
        <v>1.2952395669299083E-3</v>
      </c>
    </row>
    <row r="230" spans="1:6" x14ac:dyDescent="0.2">
      <c r="A230" s="46" t="s">
        <v>69</v>
      </c>
      <c r="B230" s="46" t="s">
        <v>311</v>
      </c>
      <c r="C230" s="57">
        <v>219</v>
      </c>
      <c r="D230" s="58">
        <v>24489415.030000001</v>
      </c>
      <c r="E230" s="58">
        <v>1465915.67</v>
      </c>
      <c r="F230" s="59">
        <v>2.0615264956019433E-3</v>
      </c>
    </row>
    <row r="231" spans="1:6" x14ac:dyDescent="0.2">
      <c r="A231" s="46" t="s">
        <v>69</v>
      </c>
      <c r="B231" s="46" t="s">
        <v>312</v>
      </c>
      <c r="C231" s="57">
        <v>103</v>
      </c>
      <c r="D231" s="58">
        <v>5303938.01</v>
      </c>
      <c r="E231" s="58">
        <v>314470.58</v>
      </c>
      <c r="F231" s="59">
        <v>4.422419693196339E-4</v>
      </c>
    </row>
    <row r="232" spans="1:6" x14ac:dyDescent="0.2">
      <c r="A232" s="46" t="s">
        <v>69</v>
      </c>
      <c r="B232" s="46" t="s">
        <v>313</v>
      </c>
      <c r="C232" s="57">
        <v>101</v>
      </c>
      <c r="D232" s="58">
        <v>6511137.9800000004</v>
      </c>
      <c r="E232" s="58">
        <v>390668.28</v>
      </c>
      <c r="F232" s="59">
        <v>5.4939927766188546E-4</v>
      </c>
    </row>
    <row r="233" spans="1:6" x14ac:dyDescent="0.2">
      <c r="A233" s="46" t="s">
        <v>69</v>
      </c>
      <c r="B233" s="46" t="s">
        <v>314</v>
      </c>
      <c r="C233" s="57">
        <v>85</v>
      </c>
      <c r="D233" s="58">
        <v>4088226.49</v>
      </c>
      <c r="E233" s="58">
        <v>245293.59</v>
      </c>
      <c r="F233" s="59">
        <v>3.4495792993762041E-4</v>
      </c>
    </row>
    <row r="234" spans="1:6" x14ac:dyDescent="0.2">
      <c r="A234" s="46" t="s">
        <v>69</v>
      </c>
      <c r="B234" s="46" t="s">
        <v>315</v>
      </c>
      <c r="C234" s="57">
        <v>50</v>
      </c>
      <c r="D234" s="58">
        <v>1424541.14</v>
      </c>
      <c r="E234" s="58">
        <v>85472.47</v>
      </c>
      <c r="F234" s="59">
        <v>1.2020047616350416E-4</v>
      </c>
    </row>
    <row r="235" spans="1:6" x14ac:dyDescent="0.2">
      <c r="A235" s="46" t="s">
        <v>69</v>
      </c>
      <c r="B235" s="46" t="s">
        <v>316</v>
      </c>
      <c r="C235" s="57">
        <v>46</v>
      </c>
      <c r="D235" s="58">
        <v>1878261.5</v>
      </c>
      <c r="E235" s="58">
        <v>112695.69</v>
      </c>
      <c r="F235" s="59">
        <v>1.5848466295141178E-4</v>
      </c>
    </row>
    <row r="236" spans="1:6" x14ac:dyDescent="0.2">
      <c r="A236" s="46" t="s">
        <v>69</v>
      </c>
      <c r="B236" s="46" t="s">
        <v>317</v>
      </c>
      <c r="C236" s="57">
        <v>41</v>
      </c>
      <c r="D236" s="58">
        <v>1863276</v>
      </c>
      <c r="E236" s="58">
        <v>111796.56</v>
      </c>
      <c r="F236" s="59">
        <v>1.5722021073500932E-4</v>
      </c>
    </row>
    <row r="237" spans="1:6" x14ac:dyDescent="0.2">
      <c r="A237" s="46" t="s">
        <v>69</v>
      </c>
      <c r="B237" s="46" t="s">
        <v>318</v>
      </c>
      <c r="C237" s="57">
        <v>35</v>
      </c>
      <c r="D237" s="58">
        <v>1208075</v>
      </c>
      <c r="E237" s="58">
        <v>72484.5</v>
      </c>
      <c r="F237" s="59">
        <v>1.0193541165329044E-4</v>
      </c>
    </row>
    <row r="238" spans="1:6" x14ac:dyDescent="0.2">
      <c r="A238" s="46" t="s">
        <v>69</v>
      </c>
      <c r="B238" s="46" t="s">
        <v>319</v>
      </c>
      <c r="C238" s="57">
        <v>29</v>
      </c>
      <c r="D238" s="58">
        <v>4302390</v>
      </c>
      <c r="E238" s="58">
        <v>257809.24</v>
      </c>
      <c r="F238" s="59">
        <v>3.6255876783894419E-4</v>
      </c>
    </row>
    <row r="239" spans="1:6" x14ac:dyDescent="0.2">
      <c r="A239" s="46" t="s">
        <v>69</v>
      </c>
      <c r="B239" s="46" t="s">
        <v>320</v>
      </c>
      <c r="C239" s="57">
        <v>35</v>
      </c>
      <c r="D239" s="58">
        <v>2155781</v>
      </c>
      <c r="E239" s="58">
        <v>129346.86</v>
      </c>
      <c r="F239" s="59">
        <v>1.8190130883375793E-4</v>
      </c>
    </row>
    <row r="240" spans="1:6" x14ac:dyDescent="0.2">
      <c r="A240" s="46" t="s">
        <v>69</v>
      </c>
      <c r="B240" s="46" t="s">
        <v>321</v>
      </c>
      <c r="C240" s="57">
        <v>26</v>
      </c>
      <c r="D240" s="58">
        <v>676543</v>
      </c>
      <c r="E240" s="58">
        <v>40592.58</v>
      </c>
      <c r="F240" s="59">
        <v>5.7085602471826727E-5</v>
      </c>
    </row>
    <row r="241" spans="1:6" x14ac:dyDescent="0.2">
      <c r="A241" s="46" t="s">
        <v>69</v>
      </c>
      <c r="B241" s="46" t="s">
        <v>322</v>
      </c>
      <c r="C241" s="57">
        <v>12</v>
      </c>
      <c r="D241" s="58">
        <v>3111674</v>
      </c>
      <c r="E241" s="58">
        <v>186700.44</v>
      </c>
      <c r="F241" s="59">
        <v>2.6255801181287655E-4</v>
      </c>
    </row>
    <row r="242" spans="1:6" x14ac:dyDescent="0.2">
      <c r="A242" s="46" t="s">
        <v>69</v>
      </c>
      <c r="B242" s="46" t="s">
        <v>323</v>
      </c>
      <c r="C242" s="57">
        <v>12</v>
      </c>
      <c r="D242" s="58">
        <v>137796</v>
      </c>
      <c r="E242" s="58">
        <v>8267.76</v>
      </c>
      <c r="F242" s="59">
        <v>1.1627003277260774E-5</v>
      </c>
    </row>
    <row r="243" spans="1:6" x14ac:dyDescent="0.2">
      <c r="A243" s="46" t="s">
        <v>69</v>
      </c>
      <c r="B243" s="46" t="s">
        <v>152</v>
      </c>
      <c r="C243" s="57">
        <v>38</v>
      </c>
      <c r="D243" s="58">
        <v>4914863</v>
      </c>
      <c r="E243" s="58">
        <v>294714.71999999997</v>
      </c>
      <c r="F243" s="59">
        <v>4.1445917821719436E-4</v>
      </c>
    </row>
    <row r="244" spans="1:6" x14ac:dyDescent="0.2">
      <c r="A244" s="46" t="s">
        <v>69</v>
      </c>
      <c r="B244" s="46" t="s">
        <v>45</v>
      </c>
      <c r="C244" s="57">
        <v>2021</v>
      </c>
      <c r="D244" s="58">
        <v>424748385.08999997</v>
      </c>
      <c r="E244" s="58">
        <v>25339051.260000002</v>
      </c>
      <c r="F244" s="59">
        <v>3.5634468349673765E-2</v>
      </c>
    </row>
    <row r="245" spans="1:6" x14ac:dyDescent="0.2">
      <c r="A245" s="46" t="s">
        <v>70</v>
      </c>
      <c r="B245" s="46" t="s">
        <v>324</v>
      </c>
      <c r="C245" s="57">
        <v>271</v>
      </c>
      <c r="D245" s="58">
        <v>23929807</v>
      </c>
      <c r="E245" s="58">
        <v>1433086.7</v>
      </c>
      <c r="F245" s="59">
        <v>2.0153589070677942E-3</v>
      </c>
    </row>
    <row r="246" spans="1:6" x14ac:dyDescent="0.2">
      <c r="A246" s="46" t="s">
        <v>70</v>
      </c>
      <c r="B246" s="46" t="s">
        <v>325</v>
      </c>
      <c r="C246" s="57">
        <v>25</v>
      </c>
      <c r="D246" s="58">
        <v>1005927</v>
      </c>
      <c r="E246" s="58">
        <v>59882.92</v>
      </c>
      <c r="F246" s="59">
        <v>8.4213729848464964E-5</v>
      </c>
    </row>
    <row r="247" spans="1:6" x14ac:dyDescent="0.2">
      <c r="A247" s="46" t="s">
        <v>70</v>
      </c>
      <c r="B247" s="46" t="s">
        <v>326</v>
      </c>
      <c r="C247" s="57">
        <v>23</v>
      </c>
      <c r="D247" s="58">
        <v>846186</v>
      </c>
      <c r="E247" s="58">
        <v>50771.16</v>
      </c>
      <c r="F247" s="59">
        <v>7.1399804023136994E-5</v>
      </c>
    </row>
    <row r="248" spans="1:6" x14ac:dyDescent="0.2">
      <c r="A248" s="46" t="s">
        <v>70</v>
      </c>
      <c r="B248" s="46" t="s">
        <v>152</v>
      </c>
      <c r="C248" s="57">
        <v>10</v>
      </c>
      <c r="D248" s="58">
        <v>360503</v>
      </c>
      <c r="E248" s="58">
        <v>21630.18</v>
      </c>
      <c r="F248" s="59">
        <v>3.0418659195204074E-5</v>
      </c>
    </row>
    <row r="249" spans="1:6" x14ac:dyDescent="0.2">
      <c r="A249" s="46" t="s">
        <v>70</v>
      </c>
      <c r="B249" s="46" t="s">
        <v>45</v>
      </c>
      <c r="C249" s="57">
        <v>329</v>
      </c>
      <c r="D249" s="58">
        <v>26142423</v>
      </c>
      <c r="E249" s="58">
        <v>1565370.96</v>
      </c>
      <c r="F249" s="59">
        <v>2.2013911001346003E-3</v>
      </c>
    </row>
    <row r="250" spans="1:6" x14ac:dyDescent="0.2">
      <c r="A250" s="46" t="s">
        <v>71</v>
      </c>
      <c r="B250" s="46" t="s">
        <v>327</v>
      </c>
      <c r="C250" s="57">
        <v>86</v>
      </c>
      <c r="D250" s="58">
        <v>4563348.07</v>
      </c>
      <c r="E250" s="58">
        <v>270347.88</v>
      </c>
      <c r="F250" s="59">
        <v>3.8019193672294578E-4</v>
      </c>
    </row>
    <row r="251" spans="1:6" x14ac:dyDescent="0.2">
      <c r="A251" s="46" t="s">
        <v>71</v>
      </c>
      <c r="B251" s="46" t="s">
        <v>328</v>
      </c>
      <c r="C251" s="57">
        <v>98</v>
      </c>
      <c r="D251" s="58">
        <v>9474479.9199999999</v>
      </c>
      <c r="E251" s="58">
        <v>567652.93000000005</v>
      </c>
      <c r="F251" s="59">
        <v>7.9829391243295411E-4</v>
      </c>
    </row>
    <row r="252" spans="1:6" x14ac:dyDescent="0.2">
      <c r="A252" s="46" t="s">
        <v>71</v>
      </c>
      <c r="B252" s="46" t="s">
        <v>329</v>
      </c>
      <c r="C252" s="57">
        <v>10</v>
      </c>
      <c r="D252" s="58">
        <v>103754</v>
      </c>
      <c r="E252" s="58">
        <v>6225.24</v>
      </c>
      <c r="F252" s="59">
        <v>8.7545944586846813E-6</v>
      </c>
    </row>
    <row r="253" spans="1:6" x14ac:dyDescent="0.2">
      <c r="A253" s="46" t="s">
        <v>71</v>
      </c>
      <c r="B253" s="46" t="s">
        <v>330</v>
      </c>
      <c r="C253" s="57">
        <v>12</v>
      </c>
      <c r="D253" s="58">
        <v>113145</v>
      </c>
      <c r="E253" s="58">
        <v>6783.45</v>
      </c>
      <c r="F253" s="59">
        <v>9.5396087188228245E-6</v>
      </c>
    </row>
    <row r="254" spans="1:6" x14ac:dyDescent="0.2">
      <c r="A254" s="46" t="s">
        <v>71</v>
      </c>
      <c r="B254" s="46" t="s">
        <v>331</v>
      </c>
      <c r="C254" s="57">
        <v>12</v>
      </c>
      <c r="D254" s="58">
        <v>273400</v>
      </c>
      <c r="E254" s="58">
        <v>16404</v>
      </c>
      <c r="F254" s="59">
        <v>2.3069049145135531E-5</v>
      </c>
    </row>
    <row r="255" spans="1:6" x14ac:dyDescent="0.2">
      <c r="A255" s="46" t="s">
        <v>71</v>
      </c>
      <c r="B255" s="46" t="s">
        <v>152</v>
      </c>
      <c r="C255" s="57">
        <v>24</v>
      </c>
      <c r="D255" s="58">
        <v>765485</v>
      </c>
      <c r="E255" s="58">
        <v>45929.1</v>
      </c>
      <c r="F255" s="59">
        <v>6.4590384363072677E-5</v>
      </c>
    </row>
    <row r="256" spans="1:6" x14ac:dyDescent="0.2">
      <c r="A256" s="46" t="s">
        <v>71</v>
      </c>
      <c r="B256" s="46" t="s">
        <v>45</v>
      </c>
      <c r="C256" s="57">
        <v>242</v>
      </c>
      <c r="D256" s="58">
        <v>15293611.99</v>
      </c>
      <c r="E256" s="58">
        <v>913342.6</v>
      </c>
      <c r="F256" s="59">
        <v>1.2844394858416155E-3</v>
      </c>
    </row>
    <row r="257" spans="1:6" x14ac:dyDescent="0.2">
      <c r="A257" s="46" t="s">
        <v>72</v>
      </c>
      <c r="B257" s="46" t="s">
        <v>332</v>
      </c>
      <c r="C257" s="57">
        <v>312</v>
      </c>
      <c r="D257" s="58">
        <v>28124891.379999999</v>
      </c>
      <c r="E257" s="58">
        <v>1680846.12</v>
      </c>
      <c r="F257" s="59">
        <v>2.3637845493593252E-3</v>
      </c>
    </row>
    <row r="258" spans="1:6" x14ac:dyDescent="0.2">
      <c r="A258" s="46" t="s">
        <v>72</v>
      </c>
      <c r="B258" s="46" t="s">
        <v>333</v>
      </c>
      <c r="C258" s="57">
        <v>64</v>
      </c>
      <c r="D258" s="58">
        <v>5700889.4000000004</v>
      </c>
      <c r="E258" s="58">
        <v>342053.37</v>
      </c>
      <c r="F258" s="59">
        <v>4.8103182167698284E-4</v>
      </c>
    </row>
    <row r="259" spans="1:6" x14ac:dyDescent="0.2">
      <c r="A259" s="46" t="s">
        <v>72</v>
      </c>
      <c r="B259" s="46" t="s">
        <v>334</v>
      </c>
      <c r="C259" s="57">
        <v>52</v>
      </c>
      <c r="D259" s="58">
        <v>2168725</v>
      </c>
      <c r="E259" s="58">
        <v>130123.5</v>
      </c>
      <c r="F259" s="59">
        <v>1.8299350258699362E-4</v>
      </c>
    </row>
    <row r="260" spans="1:6" x14ac:dyDescent="0.2">
      <c r="A260" s="46" t="s">
        <v>72</v>
      </c>
      <c r="B260" s="46" t="s">
        <v>335</v>
      </c>
      <c r="C260" s="57">
        <v>40</v>
      </c>
      <c r="D260" s="58">
        <v>599427</v>
      </c>
      <c r="E260" s="58">
        <v>35965.620000000003</v>
      </c>
      <c r="F260" s="59">
        <v>5.0578679304759168E-5</v>
      </c>
    </row>
    <row r="261" spans="1:6" x14ac:dyDescent="0.2">
      <c r="A261" s="46" t="s">
        <v>72</v>
      </c>
      <c r="B261" s="46" t="s">
        <v>336</v>
      </c>
      <c r="C261" s="57">
        <v>34</v>
      </c>
      <c r="D261" s="58">
        <v>1648620.15</v>
      </c>
      <c r="E261" s="58">
        <v>98856.11</v>
      </c>
      <c r="F261" s="59">
        <v>1.3902197390190953E-4</v>
      </c>
    </row>
    <row r="262" spans="1:6" x14ac:dyDescent="0.2">
      <c r="A262" s="46" t="s">
        <v>72</v>
      </c>
      <c r="B262" s="46" t="s">
        <v>337</v>
      </c>
      <c r="C262" s="57">
        <v>28</v>
      </c>
      <c r="D262" s="58">
        <v>829703</v>
      </c>
      <c r="E262" s="58">
        <v>49782.18</v>
      </c>
      <c r="F262" s="59">
        <v>7.0008995182393508E-5</v>
      </c>
    </row>
    <row r="263" spans="1:6" x14ac:dyDescent="0.2">
      <c r="A263" s="46" t="s">
        <v>72</v>
      </c>
      <c r="B263" s="46" t="s">
        <v>283</v>
      </c>
      <c r="C263" s="57">
        <v>32</v>
      </c>
      <c r="D263" s="58">
        <v>3011218.71</v>
      </c>
      <c r="E263" s="58">
        <v>180673.12</v>
      </c>
      <c r="F263" s="59">
        <v>2.5408175350432634E-4</v>
      </c>
    </row>
    <row r="264" spans="1:6" x14ac:dyDescent="0.2">
      <c r="A264" s="46" t="s">
        <v>72</v>
      </c>
      <c r="B264" s="46" t="s">
        <v>338</v>
      </c>
      <c r="C264" s="57">
        <v>21</v>
      </c>
      <c r="D264" s="58">
        <v>957784</v>
      </c>
      <c r="E264" s="58">
        <v>57467.040000000001</v>
      </c>
      <c r="F264" s="59">
        <v>8.0816262496066164E-5</v>
      </c>
    </row>
    <row r="265" spans="1:6" x14ac:dyDescent="0.2">
      <c r="A265" s="46" t="s">
        <v>72</v>
      </c>
      <c r="B265" s="46" t="s">
        <v>339</v>
      </c>
      <c r="C265" s="57">
        <v>13</v>
      </c>
      <c r="D265" s="58">
        <v>720629</v>
      </c>
      <c r="E265" s="58">
        <v>42636.74</v>
      </c>
      <c r="F265" s="59">
        <v>5.996031763279479E-5</v>
      </c>
    </row>
    <row r="266" spans="1:6" x14ac:dyDescent="0.2">
      <c r="A266" s="46" t="s">
        <v>72</v>
      </c>
      <c r="B266" s="46" t="s">
        <v>340</v>
      </c>
      <c r="C266" s="57">
        <v>14</v>
      </c>
      <c r="D266" s="58">
        <v>470284</v>
      </c>
      <c r="E266" s="58">
        <v>28217.040000000001</v>
      </c>
      <c r="F266" s="59">
        <v>3.9681802151320107E-5</v>
      </c>
    </row>
    <row r="267" spans="1:6" x14ac:dyDescent="0.2">
      <c r="A267" s="46" t="s">
        <v>72</v>
      </c>
      <c r="B267" s="46" t="s">
        <v>152</v>
      </c>
      <c r="C267" s="57">
        <v>19</v>
      </c>
      <c r="D267" s="58">
        <v>875873</v>
      </c>
      <c r="E267" s="58">
        <v>52398.83</v>
      </c>
      <c r="F267" s="59">
        <v>7.3688806657985976E-5</v>
      </c>
    </row>
    <row r="268" spans="1:6" x14ac:dyDescent="0.2">
      <c r="A268" s="46" t="s">
        <v>72</v>
      </c>
      <c r="B268" s="46" t="s">
        <v>45</v>
      </c>
      <c r="C268" s="57">
        <v>629</v>
      </c>
      <c r="D268" s="58">
        <v>45108044.640000001</v>
      </c>
      <c r="E268" s="58">
        <v>2699019.67</v>
      </c>
      <c r="F268" s="59">
        <v>3.7956484644548574E-3</v>
      </c>
    </row>
    <row r="269" spans="1:6" x14ac:dyDescent="0.2">
      <c r="A269" s="46" t="s">
        <v>73</v>
      </c>
      <c r="B269" s="46" t="s">
        <v>341</v>
      </c>
      <c r="C269" s="57">
        <v>756</v>
      </c>
      <c r="D269" s="58">
        <v>88727157.959999993</v>
      </c>
      <c r="E269" s="58">
        <v>5219356.09</v>
      </c>
      <c r="F269" s="59">
        <v>7.3400135421953436E-3</v>
      </c>
    </row>
    <row r="270" spans="1:6" x14ac:dyDescent="0.2">
      <c r="A270" s="46" t="s">
        <v>73</v>
      </c>
      <c r="B270" s="46" t="s">
        <v>342</v>
      </c>
      <c r="C270" s="57">
        <v>207</v>
      </c>
      <c r="D270" s="58">
        <v>63113423.399999999</v>
      </c>
      <c r="E270" s="58">
        <v>3783474.58</v>
      </c>
      <c r="F270" s="59">
        <v>5.3207242761150334E-3</v>
      </c>
    </row>
    <row r="271" spans="1:6" x14ac:dyDescent="0.2">
      <c r="A271" s="46" t="s">
        <v>73</v>
      </c>
      <c r="B271" s="46" t="s">
        <v>343</v>
      </c>
      <c r="C271" s="57">
        <v>92</v>
      </c>
      <c r="D271" s="58">
        <v>5617219.3399999999</v>
      </c>
      <c r="E271" s="58">
        <v>337033.17</v>
      </c>
      <c r="F271" s="59">
        <v>4.739718826061215E-4</v>
      </c>
    </row>
    <row r="272" spans="1:6" x14ac:dyDescent="0.2">
      <c r="A272" s="46" t="s">
        <v>73</v>
      </c>
      <c r="B272" s="46" t="s">
        <v>344</v>
      </c>
      <c r="C272" s="57">
        <v>46</v>
      </c>
      <c r="D272" s="58">
        <v>805796</v>
      </c>
      <c r="E272" s="58">
        <v>48347.76</v>
      </c>
      <c r="F272" s="59">
        <v>6.7991761247087156E-5</v>
      </c>
    </row>
    <row r="273" spans="1:6" x14ac:dyDescent="0.2">
      <c r="A273" s="46" t="s">
        <v>73</v>
      </c>
      <c r="B273" s="46" t="s">
        <v>345</v>
      </c>
      <c r="C273" s="57">
        <v>12</v>
      </c>
      <c r="D273" s="58">
        <v>459387</v>
      </c>
      <c r="E273" s="58">
        <v>27563.22</v>
      </c>
      <c r="F273" s="59">
        <v>3.8762330942342269E-5</v>
      </c>
    </row>
    <row r="274" spans="1:6" x14ac:dyDescent="0.2">
      <c r="A274" s="46" t="s">
        <v>73</v>
      </c>
      <c r="B274" s="46" t="s">
        <v>152</v>
      </c>
      <c r="C274" s="57">
        <v>35</v>
      </c>
      <c r="D274" s="58">
        <v>1379811</v>
      </c>
      <c r="E274" s="58">
        <v>82788.66</v>
      </c>
      <c r="F274" s="59">
        <v>1.1642621715434748E-4</v>
      </c>
    </row>
    <row r="275" spans="1:6" x14ac:dyDescent="0.2">
      <c r="A275" s="46" t="s">
        <v>73</v>
      </c>
      <c r="B275" s="46" t="s">
        <v>45</v>
      </c>
      <c r="C275" s="57">
        <v>1148</v>
      </c>
      <c r="D275" s="58">
        <v>160102794.69999999</v>
      </c>
      <c r="E275" s="58">
        <v>9498563.4800000004</v>
      </c>
      <c r="F275" s="59">
        <v>1.3357890010260276E-2</v>
      </c>
    </row>
    <row r="276" spans="1:6" x14ac:dyDescent="0.2">
      <c r="A276" s="46" t="s">
        <v>74</v>
      </c>
      <c r="B276" s="46" t="s">
        <v>346</v>
      </c>
      <c r="C276" s="57">
        <v>420</v>
      </c>
      <c r="D276" s="58">
        <v>62116140.75</v>
      </c>
      <c r="E276" s="58">
        <v>3681527.31</v>
      </c>
      <c r="F276" s="59">
        <v>5.177355184317764E-3</v>
      </c>
    </row>
    <row r="277" spans="1:6" x14ac:dyDescent="0.2">
      <c r="A277" s="46" t="s">
        <v>74</v>
      </c>
      <c r="B277" s="46" t="s">
        <v>347</v>
      </c>
      <c r="C277" s="57">
        <v>222</v>
      </c>
      <c r="D277" s="58">
        <v>14616056.76</v>
      </c>
      <c r="E277" s="58">
        <v>864888.66</v>
      </c>
      <c r="F277" s="59">
        <v>1.2162984029877111E-3</v>
      </c>
    </row>
    <row r="278" spans="1:6" x14ac:dyDescent="0.2">
      <c r="A278" s="46" t="s">
        <v>74</v>
      </c>
      <c r="B278" s="46" t="s">
        <v>348</v>
      </c>
      <c r="C278" s="57">
        <v>127</v>
      </c>
      <c r="D278" s="58">
        <v>21764865</v>
      </c>
      <c r="E278" s="58">
        <v>1265697.27</v>
      </c>
      <c r="F278" s="59">
        <v>1.7799580909835329E-3</v>
      </c>
    </row>
    <row r="279" spans="1:6" x14ac:dyDescent="0.2">
      <c r="A279" s="46" t="s">
        <v>74</v>
      </c>
      <c r="B279" s="46" t="s">
        <v>349</v>
      </c>
      <c r="C279" s="57">
        <v>75</v>
      </c>
      <c r="D279" s="58">
        <v>28020492</v>
      </c>
      <c r="E279" s="58">
        <v>1655351.78</v>
      </c>
      <c r="F279" s="59">
        <v>2.3279316974705914E-3</v>
      </c>
    </row>
    <row r="280" spans="1:6" x14ac:dyDescent="0.2">
      <c r="A280" s="46" t="s">
        <v>74</v>
      </c>
      <c r="B280" s="46" t="s">
        <v>350</v>
      </c>
      <c r="C280" s="57">
        <v>58</v>
      </c>
      <c r="D280" s="58">
        <v>3160551</v>
      </c>
      <c r="E280" s="58">
        <v>189633.06</v>
      </c>
      <c r="F280" s="59">
        <v>2.6668217390163584E-4</v>
      </c>
    </row>
    <row r="281" spans="1:6" x14ac:dyDescent="0.2">
      <c r="A281" s="46" t="s">
        <v>74</v>
      </c>
      <c r="B281" s="46" t="s">
        <v>351</v>
      </c>
      <c r="C281" s="57">
        <v>25</v>
      </c>
      <c r="D281" s="58">
        <v>297097</v>
      </c>
      <c r="E281" s="58">
        <v>17825.82</v>
      </c>
      <c r="F281" s="59">
        <v>2.5068563620601062E-5</v>
      </c>
    </row>
    <row r="282" spans="1:6" x14ac:dyDescent="0.2">
      <c r="A282" s="46" t="s">
        <v>74</v>
      </c>
      <c r="B282" s="46" t="s">
        <v>152</v>
      </c>
      <c r="C282" s="57">
        <v>16</v>
      </c>
      <c r="D282" s="58">
        <v>207055</v>
      </c>
      <c r="E282" s="58">
        <v>12388.3</v>
      </c>
      <c r="F282" s="59">
        <v>1.7421744789361283E-5</v>
      </c>
    </row>
    <row r="283" spans="1:6" x14ac:dyDescent="0.2">
      <c r="A283" s="46" t="s">
        <v>74</v>
      </c>
      <c r="B283" s="46" t="s">
        <v>45</v>
      </c>
      <c r="C283" s="57">
        <v>943</v>
      </c>
      <c r="D283" s="58">
        <v>130182257.51000001</v>
      </c>
      <c r="E283" s="58">
        <v>7687312.2000000002</v>
      </c>
      <c r="F283" s="59">
        <v>1.0810715858071198E-2</v>
      </c>
    </row>
    <row r="284" spans="1:6" x14ac:dyDescent="0.2">
      <c r="A284" s="46" t="s">
        <v>75</v>
      </c>
      <c r="B284" s="46" t="s">
        <v>75</v>
      </c>
      <c r="C284" s="57">
        <v>1987</v>
      </c>
      <c r="D284" s="58">
        <v>344788951.41000003</v>
      </c>
      <c r="E284" s="58">
        <v>20604452.489999998</v>
      </c>
      <c r="F284" s="59">
        <v>2.8976172098294325E-2</v>
      </c>
    </row>
    <row r="285" spans="1:6" x14ac:dyDescent="0.2">
      <c r="A285" s="46" t="s">
        <v>75</v>
      </c>
      <c r="B285" s="46" t="s">
        <v>336</v>
      </c>
      <c r="C285" s="57">
        <v>223</v>
      </c>
      <c r="D285" s="58">
        <v>25083009.739999998</v>
      </c>
      <c r="E285" s="58">
        <v>1499032.17</v>
      </c>
      <c r="F285" s="59">
        <v>2.1080984393970466E-3</v>
      </c>
    </row>
    <row r="286" spans="1:6" x14ac:dyDescent="0.2">
      <c r="A286" s="46" t="s">
        <v>75</v>
      </c>
      <c r="B286" s="46" t="s">
        <v>352</v>
      </c>
      <c r="C286" s="57">
        <v>119</v>
      </c>
      <c r="D286" s="58">
        <v>8045442</v>
      </c>
      <c r="E286" s="58">
        <v>480610.33</v>
      </c>
      <c r="F286" s="59">
        <v>6.7588535250120735E-4</v>
      </c>
    </row>
    <row r="287" spans="1:6" x14ac:dyDescent="0.2">
      <c r="A287" s="46" t="s">
        <v>75</v>
      </c>
      <c r="B287" s="46" t="s">
        <v>353</v>
      </c>
      <c r="C287" s="57">
        <v>99</v>
      </c>
      <c r="D287" s="58">
        <v>8274992.6299999999</v>
      </c>
      <c r="E287" s="58">
        <v>496499.56</v>
      </c>
      <c r="F287" s="59">
        <v>6.9823047733346539E-4</v>
      </c>
    </row>
    <row r="288" spans="1:6" x14ac:dyDescent="0.2">
      <c r="A288" s="46" t="s">
        <v>75</v>
      </c>
      <c r="B288" s="46" t="s">
        <v>354</v>
      </c>
      <c r="C288" s="57">
        <v>77</v>
      </c>
      <c r="D288" s="58">
        <v>2822927</v>
      </c>
      <c r="E288" s="58">
        <v>169293.12</v>
      </c>
      <c r="F288" s="59">
        <v>2.3807798739413109E-4</v>
      </c>
    </row>
    <row r="289" spans="1:6" x14ac:dyDescent="0.2">
      <c r="A289" s="46" t="s">
        <v>75</v>
      </c>
      <c r="B289" s="46" t="s">
        <v>355</v>
      </c>
      <c r="C289" s="57">
        <v>71</v>
      </c>
      <c r="D289" s="58">
        <v>2346784</v>
      </c>
      <c r="E289" s="58">
        <v>140807.04000000001</v>
      </c>
      <c r="F289" s="59">
        <v>1.9801783258601954E-4</v>
      </c>
    </row>
    <row r="290" spans="1:6" x14ac:dyDescent="0.2">
      <c r="A290" s="46" t="s">
        <v>75</v>
      </c>
      <c r="B290" s="46" t="s">
        <v>356</v>
      </c>
      <c r="C290" s="57">
        <v>69</v>
      </c>
      <c r="D290" s="58">
        <v>3173458.9</v>
      </c>
      <c r="E290" s="58">
        <v>190407.53</v>
      </c>
      <c r="F290" s="59">
        <v>2.677713159701212E-4</v>
      </c>
    </row>
    <row r="291" spans="1:6" x14ac:dyDescent="0.2">
      <c r="A291" s="46" t="s">
        <v>75</v>
      </c>
      <c r="B291" s="46" t="s">
        <v>357</v>
      </c>
      <c r="C291" s="57">
        <v>32</v>
      </c>
      <c r="D291" s="58">
        <v>2467866</v>
      </c>
      <c r="E291" s="58">
        <v>148071.96</v>
      </c>
      <c r="F291" s="59">
        <v>2.0823453561671191E-4</v>
      </c>
    </row>
    <row r="292" spans="1:6" x14ac:dyDescent="0.2">
      <c r="A292" s="46" t="s">
        <v>75</v>
      </c>
      <c r="B292" s="46" t="s">
        <v>358</v>
      </c>
      <c r="C292" s="57">
        <v>29</v>
      </c>
      <c r="D292" s="58">
        <v>549391</v>
      </c>
      <c r="E292" s="58">
        <v>32963.46</v>
      </c>
      <c r="F292" s="59">
        <v>4.6356722673354618E-5</v>
      </c>
    </row>
    <row r="293" spans="1:6" x14ac:dyDescent="0.2">
      <c r="A293" s="46" t="s">
        <v>75</v>
      </c>
      <c r="B293" s="46" t="s">
        <v>359</v>
      </c>
      <c r="C293" s="57">
        <v>29</v>
      </c>
      <c r="D293" s="58">
        <v>789588.8</v>
      </c>
      <c r="E293" s="58">
        <v>47375.33</v>
      </c>
      <c r="F293" s="59">
        <v>6.6624226776213955E-5</v>
      </c>
    </row>
    <row r="294" spans="1:6" x14ac:dyDescent="0.2">
      <c r="A294" s="46" t="s">
        <v>75</v>
      </c>
      <c r="B294" s="46" t="s">
        <v>360</v>
      </c>
      <c r="C294" s="57">
        <v>27</v>
      </c>
      <c r="D294" s="58">
        <v>1160808</v>
      </c>
      <c r="E294" s="58">
        <v>69648.479999999996</v>
      </c>
      <c r="F294" s="59">
        <v>9.7947098756644046E-5</v>
      </c>
    </row>
    <row r="295" spans="1:6" x14ac:dyDescent="0.2">
      <c r="A295" s="46" t="s">
        <v>75</v>
      </c>
      <c r="B295" s="46" t="s">
        <v>361</v>
      </c>
      <c r="C295" s="57">
        <v>28</v>
      </c>
      <c r="D295" s="58">
        <v>375135.5</v>
      </c>
      <c r="E295" s="58">
        <v>22508.13</v>
      </c>
      <c r="F295" s="59">
        <v>3.1653325843397915E-5</v>
      </c>
    </row>
    <row r="296" spans="1:6" x14ac:dyDescent="0.2">
      <c r="A296" s="46" t="s">
        <v>75</v>
      </c>
      <c r="B296" s="46" t="s">
        <v>362</v>
      </c>
      <c r="C296" s="57">
        <v>27</v>
      </c>
      <c r="D296" s="58">
        <v>3093438</v>
      </c>
      <c r="E296" s="58">
        <v>185606.28</v>
      </c>
      <c r="F296" s="59">
        <v>2.6101928767165237E-4</v>
      </c>
    </row>
    <row r="297" spans="1:6" x14ac:dyDescent="0.2">
      <c r="A297" s="46" t="s">
        <v>75</v>
      </c>
      <c r="B297" s="46" t="s">
        <v>152</v>
      </c>
      <c r="C297" s="57">
        <v>29</v>
      </c>
      <c r="D297" s="58">
        <v>643223</v>
      </c>
      <c r="E297" s="58">
        <v>38593.379999999997</v>
      </c>
      <c r="F297" s="59">
        <v>5.4274114843750953E-5</v>
      </c>
    </row>
    <row r="298" spans="1:6" x14ac:dyDescent="0.2">
      <c r="A298" s="46" t="s">
        <v>75</v>
      </c>
      <c r="B298" s="46" t="s">
        <v>45</v>
      </c>
      <c r="C298" s="57">
        <v>2846</v>
      </c>
      <c r="D298" s="58">
        <v>403615015.98000002</v>
      </c>
      <c r="E298" s="58">
        <v>24125869.260000002</v>
      </c>
      <c r="F298" s="59">
        <v>3.3928362815658045E-2</v>
      </c>
    </row>
    <row r="299" spans="1:6" x14ac:dyDescent="0.2">
      <c r="A299" s="46" t="s">
        <v>76</v>
      </c>
      <c r="B299" s="46" t="s">
        <v>363</v>
      </c>
      <c r="C299" s="57">
        <v>253</v>
      </c>
      <c r="D299" s="58">
        <v>20840168</v>
      </c>
      <c r="E299" s="58">
        <v>1247040.8600000001</v>
      </c>
      <c r="F299" s="59">
        <v>1.7537214633828381E-3</v>
      </c>
    </row>
    <row r="300" spans="1:6" x14ac:dyDescent="0.2">
      <c r="A300" s="46" t="s">
        <v>76</v>
      </c>
      <c r="B300" s="46" t="s">
        <v>364</v>
      </c>
      <c r="C300" s="57">
        <v>51</v>
      </c>
      <c r="D300" s="58">
        <v>2028767</v>
      </c>
      <c r="E300" s="58">
        <v>121711.73</v>
      </c>
      <c r="F300" s="59">
        <v>1.7116397713420301E-4</v>
      </c>
    </row>
    <row r="301" spans="1:6" x14ac:dyDescent="0.2">
      <c r="A301" s="46" t="s">
        <v>76</v>
      </c>
      <c r="B301" s="46" t="s">
        <v>365</v>
      </c>
      <c r="C301" s="57">
        <v>24</v>
      </c>
      <c r="D301" s="58">
        <v>386476.79999999999</v>
      </c>
      <c r="E301" s="58">
        <v>23188.61</v>
      </c>
      <c r="F301" s="59">
        <v>3.2610289179308776E-5</v>
      </c>
    </row>
    <row r="302" spans="1:6" x14ac:dyDescent="0.2">
      <c r="A302" s="46" t="s">
        <v>76</v>
      </c>
      <c r="B302" s="46" t="s">
        <v>366</v>
      </c>
      <c r="C302" s="57">
        <v>13</v>
      </c>
      <c r="D302" s="58">
        <v>139387.67000000001</v>
      </c>
      <c r="E302" s="58">
        <v>8363.26</v>
      </c>
      <c r="F302" s="59">
        <v>1.1761305532403449E-5</v>
      </c>
    </row>
    <row r="303" spans="1:6" x14ac:dyDescent="0.2">
      <c r="A303" s="46" t="s">
        <v>76</v>
      </c>
      <c r="B303" s="46" t="s">
        <v>152</v>
      </c>
      <c r="C303" s="57">
        <v>8</v>
      </c>
      <c r="D303" s="58">
        <v>53927</v>
      </c>
      <c r="E303" s="58">
        <v>3235.62</v>
      </c>
      <c r="F303" s="59">
        <v>4.5502729087407598E-6</v>
      </c>
    </row>
    <row r="304" spans="1:6" x14ac:dyDescent="0.2">
      <c r="A304" s="46" t="s">
        <v>76</v>
      </c>
      <c r="B304" s="46" t="s">
        <v>45</v>
      </c>
      <c r="C304" s="57">
        <v>349</v>
      </c>
      <c r="D304" s="58">
        <v>23448726.469999999</v>
      </c>
      <c r="E304" s="58">
        <v>1403540.08</v>
      </c>
      <c r="F304" s="59">
        <v>1.973807308137494E-3</v>
      </c>
    </row>
    <row r="305" spans="1:6" x14ac:dyDescent="0.2">
      <c r="A305" s="46" t="s">
        <v>77</v>
      </c>
      <c r="B305" s="46" t="s">
        <v>367</v>
      </c>
      <c r="C305" s="57">
        <v>185</v>
      </c>
      <c r="D305" s="58">
        <v>12558605.109999999</v>
      </c>
      <c r="E305" s="58">
        <v>752788.24</v>
      </c>
      <c r="F305" s="59">
        <v>1.058650872009271E-3</v>
      </c>
    </row>
    <row r="306" spans="1:6" x14ac:dyDescent="0.2">
      <c r="A306" s="46" t="s">
        <v>77</v>
      </c>
      <c r="B306" s="46" t="s">
        <v>368</v>
      </c>
      <c r="C306" s="57">
        <v>136</v>
      </c>
      <c r="D306" s="58">
        <v>9908085</v>
      </c>
      <c r="E306" s="58">
        <v>592878.68000000005</v>
      </c>
      <c r="F306" s="59">
        <v>8.3376904450274821E-4</v>
      </c>
    </row>
    <row r="307" spans="1:6" x14ac:dyDescent="0.2">
      <c r="A307" s="46" t="s">
        <v>77</v>
      </c>
      <c r="B307" s="46" t="s">
        <v>77</v>
      </c>
      <c r="C307" s="57">
        <v>51</v>
      </c>
      <c r="D307" s="58">
        <v>1516947</v>
      </c>
      <c r="E307" s="58">
        <v>90402.48</v>
      </c>
      <c r="F307" s="59">
        <v>1.2713358046587001E-4</v>
      </c>
    </row>
    <row r="308" spans="1:6" x14ac:dyDescent="0.2">
      <c r="A308" s="46" t="s">
        <v>77</v>
      </c>
      <c r="B308" s="46" t="s">
        <v>369</v>
      </c>
      <c r="C308" s="57">
        <v>47</v>
      </c>
      <c r="D308" s="58">
        <v>1818219</v>
      </c>
      <c r="E308" s="58">
        <v>109093.14</v>
      </c>
      <c r="F308" s="59">
        <v>1.5341837405859245E-4</v>
      </c>
    </row>
    <row r="309" spans="1:6" x14ac:dyDescent="0.2">
      <c r="A309" s="46" t="s">
        <v>77</v>
      </c>
      <c r="B309" s="46" t="s">
        <v>370</v>
      </c>
      <c r="C309" s="57">
        <v>41</v>
      </c>
      <c r="D309" s="58">
        <v>1465567</v>
      </c>
      <c r="E309" s="58">
        <v>87927.46</v>
      </c>
      <c r="F309" s="59">
        <v>1.2365294415672633E-4</v>
      </c>
    </row>
    <row r="310" spans="1:6" x14ac:dyDescent="0.2">
      <c r="A310" s="46" t="s">
        <v>77</v>
      </c>
      <c r="B310" s="46" t="s">
        <v>371</v>
      </c>
      <c r="C310" s="57">
        <v>42</v>
      </c>
      <c r="D310" s="58">
        <v>1958504</v>
      </c>
      <c r="E310" s="58">
        <v>117510.24</v>
      </c>
      <c r="F310" s="59">
        <v>1.6525539512415697E-4</v>
      </c>
    </row>
    <row r="311" spans="1:6" x14ac:dyDescent="0.2">
      <c r="A311" s="46" t="s">
        <v>77</v>
      </c>
      <c r="B311" s="46" t="s">
        <v>372</v>
      </c>
      <c r="C311" s="57">
        <v>28</v>
      </c>
      <c r="D311" s="58">
        <v>1403647</v>
      </c>
      <c r="E311" s="58">
        <v>84218.82</v>
      </c>
      <c r="F311" s="59">
        <v>1.1843746022466004E-4</v>
      </c>
    </row>
    <row r="312" spans="1:6" x14ac:dyDescent="0.2">
      <c r="A312" s="46" t="s">
        <v>77</v>
      </c>
      <c r="B312" s="46" t="s">
        <v>373</v>
      </c>
      <c r="C312" s="57">
        <v>20</v>
      </c>
      <c r="D312" s="58">
        <v>408936</v>
      </c>
      <c r="E312" s="58">
        <v>24536.16</v>
      </c>
      <c r="F312" s="59">
        <v>3.4505357283157069E-5</v>
      </c>
    </row>
    <row r="313" spans="1:6" x14ac:dyDescent="0.2">
      <c r="A313" s="46" t="s">
        <v>77</v>
      </c>
      <c r="B313" s="46" t="s">
        <v>374</v>
      </c>
      <c r="C313" s="57">
        <v>19</v>
      </c>
      <c r="D313" s="58">
        <v>276175</v>
      </c>
      <c r="E313" s="58">
        <v>16570.5</v>
      </c>
      <c r="F313" s="59">
        <v>2.3303199150174853E-5</v>
      </c>
    </row>
    <row r="314" spans="1:6" x14ac:dyDescent="0.2">
      <c r="A314" s="46" t="s">
        <v>77</v>
      </c>
      <c r="B314" s="46" t="s">
        <v>375</v>
      </c>
      <c r="C314" s="57">
        <v>20</v>
      </c>
      <c r="D314" s="58">
        <v>270802</v>
      </c>
      <c r="E314" s="58">
        <v>16228.12</v>
      </c>
      <c r="F314" s="59">
        <v>2.2821707986659157E-5</v>
      </c>
    </row>
    <row r="315" spans="1:6" x14ac:dyDescent="0.2">
      <c r="A315" s="46" t="s">
        <v>77</v>
      </c>
      <c r="B315" s="46" t="s">
        <v>192</v>
      </c>
      <c r="C315" s="57">
        <v>15</v>
      </c>
      <c r="D315" s="58">
        <v>491933</v>
      </c>
      <c r="E315" s="58">
        <v>29515.98</v>
      </c>
      <c r="F315" s="59">
        <v>4.1508509704147612E-5</v>
      </c>
    </row>
    <row r="316" spans="1:6" x14ac:dyDescent="0.2">
      <c r="A316" s="46" t="s">
        <v>77</v>
      </c>
      <c r="B316" s="46" t="s">
        <v>152</v>
      </c>
      <c r="C316" s="57">
        <v>54</v>
      </c>
      <c r="D316" s="58">
        <v>2006234</v>
      </c>
      <c r="E316" s="58">
        <v>120374.04</v>
      </c>
      <c r="F316" s="59">
        <v>1.6928277521083333E-4</v>
      </c>
    </row>
    <row r="317" spans="1:6" x14ac:dyDescent="0.2">
      <c r="A317" s="46" t="s">
        <v>77</v>
      </c>
      <c r="B317" s="46" t="s">
        <v>45</v>
      </c>
      <c r="C317" s="57">
        <v>658</v>
      </c>
      <c r="D317" s="58">
        <v>34083654.109999999</v>
      </c>
      <c r="E317" s="58">
        <v>2042043.86</v>
      </c>
      <c r="F317" s="59">
        <v>2.8717392198769971E-3</v>
      </c>
    </row>
    <row r="318" spans="1:6" x14ac:dyDescent="0.2">
      <c r="A318" s="46" t="s">
        <v>78</v>
      </c>
      <c r="B318" s="46" t="s">
        <v>376</v>
      </c>
      <c r="C318" s="57">
        <v>346</v>
      </c>
      <c r="D318" s="58">
        <v>39614420</v>
      </c>
      <c r="E318" s="58">
        <v>2364765.63</v>
      </c>
      <c r="F318" s="59">
        <v>3.3255848899778943E-3</v>
      </c>
    </row>
    <row r="319" spans="1:6" x14ac:dyDescent="0.2">
      <c r="A319" s="46" t="s">
        <v>78</v>
      </c>
      <c r="B319" s="46" t="s">
        <v>377</v>
      </c>
      <c r="C319" s="57">
        <v>46</v>
      </c>
      <c r="D319" s="58">
        <v>1786403.51</v>
      </c>
      <c r="E319" s="58">
        <v>107094.61</v>
      </c>
      <c r="F319" s="59">
        <v>1.5060782865576218E-4</v>
      </c>
    </row>
    <row r="320" spans="1:6" x14ac:dyDescent="0.2">
      <c r="A320" s="46" t="s">
        <v>78</v>
      </c>
      <c r="B320" s="46" t="s">
        <v>378</v>
      </c>
      <c r="C320" s="57">
        <v>38</v>
      </c>
      <c r="D320" s="58">
        <v>632562.46</v>
      </c>
      <c r="E320" s="58">
        <v>37910</v>
      </c>
      <c r="F320" s="59">
        <v>5.331307321946403E-5</v>
      </c>
    </row>
    <row r="321" spans="1:6" x14ac:dyDescent="0.2">
      <c r="A321" s="46" t="s">
        <v>78</v>
      </c>
      <c r="B321" s="46" t="s">
        <v>78</v>
      </c>
      <c r="C321" s="57">
        <v>34</v>
      </c>
      <c r="D321" s="58">
        <v>3482502</v>
      </c>
      <c r="E321" s="58">
        <v>208950.12</v>
      </c>
      <c r="F321" s="59">
        <v>2.9384787778358732E-4</v>
      </c>
    </row>
    <row r="322" spans="1:6" x14ac:dyDescent="0.2">
      <c r="A322" s="46" t="s">
        <v>78</v>
      </c>
      <c r="B322" s="46" t="s">
        <v>379</v>
      </c>
      <c r="C322" s="57">
        <v>20</v>
      </c>
      <c r="D322" s="58">
        <v>282140.23</v>
      </c>
      <c r="E322" s="58">
        <v>16928.41</v>
      </c>
      <c r="F322" s="59">
        <v>2.3806530251097522E-5</v>
      </c>
    </row>
    <row r="323" spans="1:6" x14ac:dyDescent="0.2">
      <c r="A323" s="46" t="s">
        <v>78</v>
      </c>
      <c r="B323" s="46" t="s">
        <v>380</v>
      </c>
      <c r="C323" s="57">
        <v>19</v>
      </c>
      <c r="D323" s="58">
        <v>1104874</v>
      </c>
      <c r="E323" s="58">
        <v>66292.44</v>
      </c>
      <c r="F323" s="59">
        <v>9.322747843885324E-5</v>
      </c>
    </row>
    <row r="324" spans="1:6" x14ac:dyDescent="0.2">
      <c r="A324" s="46" t="s">
        <v>78</v>
      </c>
      <c r="B324" s="46" t="s">
        <v>81</v>
      </c>
      <c r="C324" s="57">
        <v>14</v>
      </c>
      <c r="D324" s="58">
        <v>206022</v>
      </c>
      <c r="E324" s="58">
        <v>12361.32</v>
      </c>
      <c r="F324" s="59">
        <v>1.7383802644400555E-5</v>
      </c>
    </row>
    <row r="325" spans="1:6" x14ac:dyDescent="0.2">
      <c r="A325" s="46" t="s">
        <v>78</v>
      </c>
      <c r="B325" s="46" t="s">
        <v>152</v>
      </c>
      <c r="C325" s="57">
        <v>16</v>
      </c>
      <c r="D325" s="58">
        <v>224655</v>
      </c>
      <c r="E325" s="58">
        <v>13479.3</v>
      </c>
      <c r="F325" s="59">
        <v>1.8956025002561896E-5</v>
      </c>
    </row>
    <row r="326" spans="1:6" x14ac:dyDescent="0.2">
      <c r="A326" s="46" t="s">
        <v>78</v>
      </c>
      <c r="B326" s="46" t="s">
        <v>45</v>
      </c>
      <c r="C326" s="57">
        <v>533</v>
      </c>
      <c r="D326" s="58">
        <v>47333579.200000003</v>
      </c>
      <c r="E326" s="58">
        <v>2827781.83</v>
      </c>
      <c r="F326" s="59">
        <v>3.9767275059736217E-3</v>
      </c>
    </row>
    <row r="327" spans="1:6" x14ac:dyDescent="0.2">
      <c r="A327" s="46" t="s">
        <v>79</v>
      </c>
      <c r="B327" s="46" t="s">
        <v>381</v>
      </c>
      <c r="C327" s="57">
        <v>240</v>
      </c>
      <c r="D327" s="58">
        <v>12104683.470000001</v>
      </c>
      <c r="E327" s="58">
        <v>723214.93</v>
      </c>
      <c r="F327" s="59">
        <v>1.0170617387628476E-3</v>
      </c>
    </row>
    <row r="328" spans="1:6" x14ac:dyDescent="0.2">
      <c r="A328" s="46" t="s">
        <v>79</v>
      </c>
      <c r="B328" s="46" t="s">
        <v>382</v>
      </c>
      <c r="C328" s="57">
        <v>60</v>
      </c>
      <c r="D328" s="58">
        <v>5674104.3499999996</v>
      </c>
      <c r="E328" s="58">
        <v>340445.56</v>
      </c>
      <c r="F328" s="59">
        <v>4.7877074828597821E-4</v>
      </c>
    </row>
    <row r="329" spans="1:6" x14ac:dyDescent="0.2">
      <c r="A329" s="46" t="s">
        <v>79</v>
      </c>
      <c r="B329" s="46" t="s">
        <v>383</v>
      </c>
      <c r="C329" s="57">
        <v>25</v>
      </c>
      <c r="D329" s="58">
        <v>1136350</v>
      </c>
      <c r="E329" s="58">
        <v>68181</v>
      </c>
      <c r="F329" s="59">
        <v>9.5883372333850617E-5</v>
      </c>
    </row>
    <row r="330" spans="1:6" x14ac:dyDescent="0.2">
      <c r="A330" s="46" t="s">
        <v>79</v>
      </c>
      <c r="B330" s="46" t="s">
        <v>384</v>
      </c>
      <c r="C330" s="57">
        <v>22</v>
      </c>
      <c r="D330" s="58">
        <v>1030170</v>
      </c>
      <c r="E330" s="58">
        <v>61810.2</v>
      </c>
      <c r="F330" s="59">
        <v>8.6924075924814433E-5</v>
      </c>
    </row>
    <row r="331" spans="1:6" x14ac:dyDescent="0.2">
      <c r="A331" s="46" t="s">
        <v>79</v>
      </c>
      <c r="B331" s="46" t="s">
        <v>385</v>
      </c>
      <c r="C331" s="57">
        <v>17</v>
      </c>
      <c r="D331" s="58">
        <v>41310</v>
      </c>
      <c r="E331" s="58">
        <v>2478.6</v>
      </c>
      <c r="F331" s="59">
        <v>3.4856708858286346E-6</v>
      </c>
    </row>
    <row r="332" spans="1:6" x14ac:dyDescent="0.2">
      <c r="A332" s="46" t="s">
        <v>79</v>
      </c>
      <c r="B332" s="46" t="s">
        <v>386</v>
      </c>
      <c r="C332" s="57">
        <v>11</v>
      </c>
      <c r="D332" s="58">
        <v>114610</v>
      </c>
      <c r="E332" s="58">
        <v>6876.6</v>
      </c>
      <c r="F332" s="59">
        <v>9.6706061540745544E-6</v>
      </c>
    </row>
    <row r="333" spans="1:6" x14ac:dyDescent="0.2">
      <c r="A333" s="46" t="s">
        <v>79</v>
      </c>
      <c r="B333" s="46" t="s">
        <v>152</v>
      </c>
      <c r="C333" s="57">
        <v>35</v>
      </c>
      <c r="D333" s="58">
        <v>492431.73</v>
      </c>
      <c r="E333" s="58">
        <v>29545.91</v>
      </c>
      <c r="F333" s="59">
        <v>4.1550600452801223E-5</v>
      </c>
    </row>
    <row r="334" spans="1:6" x14ac:dyDescent="0.2">
      <c r="A334" s="46" t="s">
        <v>79</v>
      </c>
      <c r="B334" s="46" t="s">
        <v>45</v>
      </c>
      <c r="C334" s="57">
        <v>410</v>
      </c>
      <c r="D334" s="58">
        <v>20593659.550000001</v>
      </c>
      <c r="E334" s="58">
        <v>1232552.8</v>
      </c>
      <c r="F334" s="59">
        <v>1.7333468128001954E-3</v>
      </c>
    </row>
    <row r="335" spans="1:6" x14ac:dyDescent="0.2">
      <c r="A335" s="46" t="s">
        <v>80</v>
      </c>
      <c r="B335" s="46" t="s">
        <v>387</v>
      </c>
      <c r="C335" s="57">
        <v>58</v>
      </c>
      <c r="D335" s="58">
        <v>1585273.45</v>
      </c>
      <c r="E335" s="58">
        <v>95023.61</v>
      </c>
      <c r="F335" s="59">
        <v>1.3363230486699537E-4</v>
      </c>
    </row>
    <row r="336" spans="1:6" x14ac:dyDescent="0.2">
      <c r="A336" s="46" t="s">
        <v>80</v>
      </c>
      <c r="B336" s="46" t="s">
        <v>388</v>
      </c>
      <c r="C336" s="57">
        <v>41</v>
      </c>
      <c r="D336" s="58">
        <v>2462082.13</v>
      </c>
      <c r="E336" s="58">
        <v>147724.32999999999</v>
      </c>
      <c r="F336" s="59">
        <v>2.0774566134492919E-4</v>
      </c>
    </row>
    <row r="337" spans="1:6" x14ac:dyDescent="0.2">
      <c r="A337" s="46" t="s">
        <v>80</v>
      </c>
      <c r="B337" s="46" t="s">
        <v>389</v>
      </c>
      <c r="C337" s="57">
        <v>41</v>
      </c>
      <c r="D337" s="58">
        <v>974711</v>
      </c>
      <c r="E337" s="58">
        <v>58467.13</v>
      </c>
      <c r="F337" s="59">
        <v>8.222269540020896E-5</v>
      </c>
    </row>
    <row r="338" spans="1:6" x14ac:dyDescent="0.2">
      <c r="A338" s="46" t="s">
        <v>80</v>
      </c>
      <c r="B338" s="46" t="s">
        <v>390</v>
      </c>
      <c r="C338" s="57">
        <v>27</v>
      </c>
      <c r="D338" s="58">
        <v>214461</v>
      </c>
      <c r="E338" s="58">
        <v>12867.66</v>
      </c>
      <c r="F338" s="59">
        <v>1.8095871794860683E-5</v>
      </c>
    </row>
    <row r="339" spans="1:6" x14ac:dyDescent="0.2">
      <c r="A339" s="46" t="s">
        <v>80</v>
      </c>
      <c r="B339" s="46" t="s">
        <v>391</v>
      </c>
      <c r="C339" s="57">
        <v>24</v>
      </c>
      <c r="D339" s="58">
        <v>3878224</v>
      </c>
      <c r="E339" s="58">
        <v>231767.51</v>
      </c>
      <c r="F339" s="59">
        <v>3.2593611792463363E-4</v>
      </c>
    </row>
    <row r="340" spans="1:6" x14ac:dyDescent="0.2">
      <c r="A340" s="46" t="s">
        <v>80</v>
      </c>
      <c r="B340" s="46" t="s">
        <v>152</v>
      </c>
      <c r="C340" s="57">
        <v>35</v>
      </c>
      <c r="D340" s="58">
        <v>6391880</v>
      </c>
      <c r="E340" s="58">
        <v>381458.97</v>
      </c>
      <c r="F340" s="59">
        <v>5.364481666534247E-4</v>
      </c>
    </row>
    <row r="341" spans="1:6" x14ac:dyDescent="0.2">
      <c r="A341" s="46" t="s">
        <v>80</v>
      </c>
      <c r="B341" s="46" t="s">
        <v>45</v>
      </c>
      <c r="C341" s="57">
        <v>226</v>
      </c>
      <c r="D341" s="58">
        <v>15506631.58</v>
      </c>
      <c r="E341" s="58">
        <v>927309.21</v>
      </c>
      <c r="F341" s="59">
        <v>1.3040808179850525E-3</v>
      </c>
    </row>
    <row r="342" spans="1:6" x14ac:dyDescent="0.2">
      <c r="A342" s="46" t="s">
        <v>81</v>
      </c>
      <c r="B342" s="46" t="s">
        <v>95</v>
      </c>
      <c r="C342" s="57">
        <v>170</v>
      </c>
      <c r="D342" s="58">
        <v>13848507.640000001</v>
      </c>
      <c r="E342" s="58">
        <v>825664.71</v>
      </c>
      <c r="F342" s="59">
        <v>1.1611375135573076E-3</v>
      </c>
    </row>
    <row r="343" spans="1:6" x14ac:dyDescent="0.2">
      <c r="A343" s="46" t="s">
        <v>81</v>
      </c>
      <c r="B343" s="46" t="s">
        <v>392</v>
      </c>
      <c r="C343" s="57">
        <v>30</v>
      </c>
      <c r="D343" s="58">
        <v>1754817.66</v>
      </c>
      <c r="E343" s="58">
        <v>105282.31</v>
      </c>
      <c r="F343" s="59">
        <v>1.4805917968199181E-4</v>
      </c>
    </row>
    <row r="344" spans="1:6" x14ac:dyDescent="0.2">
      <c r="A344" s="46" t="s">
        <v>81</v>
      </c>
      <c r="B344" s="46" t="s">
        <v>393</v>
      </c>
      <c r="C344" s="57">
        <v>25</v>
      </c>
      <c r="D344" s="58">
        <v>696176.02</v>
      </c>
      <c r="E344" s="58">
        <v>41724.31</v>
      </c>
      <c r="F344" s="59">
        <v>5.8677161542115934E-5</v>
      </c>
    </row>
    <row r="345" spans="1:6" x14ac:dyDescent="0.2">
      <c r="A345" s="46" t="s">
        <v>81</v>
      </c>
      <c r="B345" s="46" t="s">
        <v>394</v>
      </c>
      <c r="C345" s="57">
        <v>20</v>
      </c>
      <c r="D345" s="58">
        <v>962245</v>
      </c>
      <c r="E345" s="58">
        <v>57734.7</v>
      </c>
      <c r="F345" s="59">
        <v>8.1192674450113154E-5</v>
      </c>
    </row>
    <row r="346" spans="1:6" x14ac:dyDescent="0.2">
      <c r="A346" s="46" t="s">
        <v>81</v>
      </c>
      <c r="B346" s="46" t="s">
        <v>395</v>
      </c>
      <c r="C346" s="57">
        <v>16</v>
      </c>
      <c r="D346" s="58">
        <v>289098</v>
      </c>
      <c r="E346" s="58">
        <v>17345.88</v>
      </c>
      <c r="F346" s="59">
        <v>2.4393620957426451E-5</v>
      </c>
    </row>
    <row r="347" spans="1:6" x14ac:dyDescent="0.2">
      <c r="A347" s="46" t="s">
        <v>81</v>
      </c>
      <c r="B347" s="46" t="s">
        <v>396</v>
      </c>
      <c r="C347" s="57">
        <v>15</v>
      </c>
      <c r="D347" s="58">
        <v>192077.33</v>
      </c>
      <c r="E347" s="58">
        <v>11524.64</v>
      </c>
      <c r="F347" s="59">
        <v>1.6207174258717064E-5</v>
      </c>
    </row>
    <row r="348" spans="1:6" x14ac:dyDescent="0.2">
      <c r="A348" s="46" t="s">
        <v>81</v>
      </c>
      <c r="B348" s="46" t="s">
        <v>152</v>
      </c>
      <c r="C348" s="57">
        <v>11</v>
      </c>
      <c r="D348" s="58">
        <v>1281092</v>
      </c>
      <c r="E348" s="58">
        <v>76865.52</v>
      </c>
      <c r="F348" s="59">
        <v>1.0809646783994136E-4</v>
      </c>
    </row>
    <row r="349" spans="1:6" x14ac:dyDescent="0.2">
      <c r="A349" s="46" t="s">
        <v>81</v>
      </c>
      <c r="B349" s="46" t="s">
        <v>45</v>
      </c>
      <c r="C349" s="57">
        <v>287</v>
      </c>
      <c r="D349" s="58">
        <v>19024013.649999999</v>
      </c>
      <c r="E349" s="58">
        <v>1136142.07</v>
      </c>
      <c r="F349" s="59">
        <v>1.5977637922876136E-3</v>
      </c>
    </row>
    <row r="350" spans="1:6" x14ac:dyDescent="0.2">
      <c r="A350" s="46" t="s">
        <v>82</v>
      </c>
      <c r="B350" s="46" t="s">
        <v>397</v>
      </c>
      <c r="C350" s="57">
        <v>131</v>
      </c>
      <c r="D350" s="58">
        <v>8436731.8499999996</v>
      </c>
      <c r="E350" s="58">
        <v>501328.24</v>
      </c>
      <c r="F350" s="59">
        <v>7.0502108061474634E-4</v>
      </c>
    </row>
    <row r="351" spans="1:6" x14ac:dyDescent="0.2">
      <c r="A351" s="46" t="s">
        <v>82</v>
      </c>
      <c r="B351" s="46" t="s">
        <v>398</v>
      </c>
      <c r="C351" s="57">
        <v>71</v>
      </c>
      <c r="D351" s="58">
        <v>5213676.21</v>
      </c>
      <c r="E351" s="58">
        <v>312820.58</v>
      </c>
      <c r="F351" s="59">
        <v>4.3992156386428926E-4</v>
      </c>
    </row>
    <row r="352" spans="1:6" x14ac:dyDescent="0.2">
      <c r="A352" s="46" t="s">
        <v>82</v>
      </c>
      <c r="B352" s="46" t="s">
        <v>399</v>
      </c>
      <c r="C352" s="57">
        <v>62</v>
      </c>
      <c r="D352" s="58">
        <v>2968847.3</v>
      </c>
      <c r="E352" s="58">
        <v>177720.26</v>
      </c>
      <c r="F352" s="59">
        <v>2.4992912777531482E-4</v>
      </c>
    </row>
    <row r="353" spans="1:6" x14ac:dyDescent="0.2">
      <c r="A353" s="46" t="s">
        <v>82</v>
      </c>
      <c r="B353" s="46" t="s">
        <v>400</v>
      </c>
      <c r="C353" s="57">
        <v>43</v>
      </c>
      <c r="D353" s="58">
        <v>2580994.65</v>
      </c>
      <c r="E353" s="58">
        <v>154859.68</v>
      </c>
      <c r="F353" s="59">
        <v>2.177801492635919E-4</v>
      </c>
    </row>
    <row r="354" spans="1:6" x14ac:dyDescent="0.2">
      <c r="A354" s="46" t="s">
        <v>82</v>
      </c>
      <c r="B354" s="46" t="s">
        <v>401</v>
      </c>
      <c r="C354" s="57">
        <v>33</v>
      </c>
      <c r="D354" s="58">
        <v>865138</v>
      </c>
      <c r="E354" s="58">
        <v>51908.28</v>
      </c>
      <c r="F354" s="59">
        <v>7.2998943084580327E-5</v>
      </c>
    </row>
    <row r="355" spans="1:6" x14ac:dyDescent="0.2">
      <c r="A355" s="46" t="s">
        <v>82</v>
      </c>
      <c r="B355" s="46" t="s">
        <v>402</v>
      </c>
      <c r="C355" s="57">
        <v>12</v>
      </c>
      <c r="D355" s="58">
        <v>129089</v>
      </c>
      <c r="E355" s="58">
        <v>7745.34</v>
      </c>
      <c r="F355" s="59">
        <v>1.0892320720908561E-5</v>
      </c>
    </row>
    <row r="356" spans="1:6" x14ac:dyDescent="0.2">
      <c r="A356" s="46" t="s">
        <v>82</v>
      </c>
      <c r="B356" s="46" t="s">
        <v>403</v>
      </c>
      <c r="C356" s="57">
        <v>14</v>
      </c>
      <c r="D356" s="58">
        <v>793104</v>
      </c>
      <c r="E356" s="58">
        <v>47586.239999999998</v>
      </c>
      <c r="F356" s="59">
        <v>6.6920830845660449E-5</v>
      </c>
    </row>
    <row r="357" spans="1:6" x14ac:dyDescent="0.2">
      <c r="A357" s="46" t="s">
        <v>82</v>
      </c>
      <c r="B357" s="46" t="s">
        <v>152</v>
      </c>
      <c r="C357" s="57">
        <v>21</v>
      </c>
      <c r="D357" s="58">
        <v>183077</v>
      </c>
      <c r="E357" s="58">
        <v>10984.62</v>
      </c>
      <c r="F357" s="59">
        <v>1.5447740710841177E-5</v>
      </c>
    </row>
    <row r="358" spans="1:6" x14ac:dyDescent="0.2">
      <c r="A358" s="46" t="s">
        <v>82</v>
      </c>
      <c r="B358" s="46" t="s">
        <v>45</v>
      </c>
      <c r="C358" s="57">
        <v>387</v>
      </c>
      <c r="D358" s="58">
        <v>21170658.010000002</v>
      </c>
      <c r="E358" s="58">
        <v>1264953.24</v>
      </c>
      <c r="F358" s="59">
        <v>1.7789117568799329E-3</v>
      </c>
    </row>
    <row r="359" spans="1:6" x14ac:dyDescent="0.2">
      <c r="A359" s="46" t="s">
        <v>83</v>
      </c>
      <c r="B359" s="46" t="s">
        <v>404</v>
      </c>
      <c r="C359" s="57">
        <v>113</v>
      </c>
      <c r="D359" s="58">
        <v>6852587</v>
      </c>
      <c r="E359" s="58">
        <v>409677.17</v>
      </c>
      <c r="F359" s="59">
        <v>5.7613160012009524E-4</v>
      </c>
    </row>
    <row r="360" spans="1:6" x14ac:dyDescent="0.2">
      <c r="A360" s="46" t="s">
        <v>83</v>
      </c>
      <c r="B360" s="46" t="s">
        <v>405</v>
      </c>
      <c r="C360" s="57">
        <v>103</v>
      </c>
      <c r="D360" s="58">
        <v>5704626.5300000003</v>
      </c>
      <c r="E360" s="58">
        <v>341835.66</v>
      </c>
      <c r="F360" s="59">
        <v>4.8072565472444761E-4</v>
      </c>
    </row>
    <row r="361" spans="1:6" x14ac:dyDescent="0.2">
      <c r="A361" s="46" t="s">
        <v>83</v>
      </c>
      <c r="B361" s="46" t="s">
        <v>149</v>
      </c>
      <c r="C361" s="57">
        <v>69</v>
      </c>
      <c r="D361" s="58">
        <v>4914477.08</v>
      </c>
      <c r="E361" s="58">
        <v>292827.56</v>
      </c>
      <c r="F361" s="59">
        <v>4.118052531510682E-4</v>
      </c>
    </row>
    <row r="362" spans="1:6" x14ac:dyDescent="0.2">
      <c r="A362" s="46" t="s">
        <v>83</v>
      </c>
      <c r="B362" s="46" t="s">
        <v>406</v>
      </c>
      <c r="C362" s="57">
        <v>22</v>
      </c>
      <c r="D362" s="58">
        <v>1081124</v>
      </c>
      <c r="E362" s="58">
        <v>64867.44</v>
      </c>
      <c r="F362" s="59">
        <v>9.1223491909237401E-5</v>
      </c>
    </row>
    <row r="363" spans="1:6" x14ac:dyDescent="0.2">
      <c r="A363" s="46" t="s">
        <v>83</v>
      </c>
      <c r="B363" s="46" t="s">
        <v>407</v>
      </c>
      <c r="C363" s="57">
        <v>23</v>
      </c>
      <c r="D363" s="58">
        <v>559697</v>
      </c>
      <c r="E363" s="58">
        <v>33581.82</v>
      </c>
      <c r="F363" s="59">
        <v>4.7226326259637604E-5</v>
      </c>
    </row>
    <row r="364" spans="1:6" x14ac:dyDescent="0.2">
      <c r="A364" s="46" t="s">
        <v>83</v>
      </c>
      <c r="B364" s="46" t="s">
        <v>408</v>
      </c>
      <c r="C364" s="57">
        <v>21</v>
      </c>
      <c r="D364" s="58">
        <v>408787</v>
      </c>
      <c r="E364" s="58">
        <v>24527.22</v>
      </c>
      <c r="F364" s="59">
        <v>3.4492784904508116E-5</v>
      </c>
    </row>
    <row r="365" spans="1:6" x14ac:dyDescent="0.2">
      <c r="A365" s="46" t="s">
        <v>83</v>
      </c>
      <c r="B365" s="46" t="s">
        <v>409</v>
      </c>
      <c r="C365" s="57">
        <v>18</v>
      </c>
      <c r="D365" s="58">
        <v>483547</v>
      </c>
      <c r="E365" s="58">
        <v>29012.82</v>
      </c>
      <c r="F365" s="59">
        <v>4.0800912607837786E-5</v>
      </c>
    </row>
    <row r="366" spans="1:6" x14ac:dyDescent="0.2">
      <c r="A366" s="46" t="s">
        <v>83</v>
      </c>
      <c r="B366" s="46" t="s">
        <v>40</v>
      </c>
      <c r="C366" s="57">
        <v>14</v>
      </c>
      <c r="D366" s="58">
        <v>280873</v>
      </c>
      <c r="E366" s="58">
        <v>16724.48</v>
      </c>
      <c r="F366" s="59">
        <v>2.351974219988029E-5</v>
      </c>
    </row>
    <row r="367" spans="1:6" x14ac:dyDescent="0.2">
      <c r="A367" s="46" t="s">
        <v>83</v>
      </c>
      <c r="B367" s="46" t="s">
        <v>152</v>
      </c>
      <c r="C367" s="57">
        <v>33</v>
      </c>
      <c r="D367" s="58">
        <v>477938.33</v>
      </c>
      <c r="E367" s="58">
        <v>28121.4</v>
      </c>
      <c r="F367" s="59">
        <v>3.9547303013290314E-5</v>
      </c>
    </row>
    <row r="368" spans="1:6" x14ac:dyDescent="0.2">
      <c r="A368" s="46" t="s">
        <v>83</v>
      </c>
      <c r="B368" s="46" t="s">
        <v>45</v>
      </c>
      <c r="C368" s="57">
        <v>416</v>
      </c>
      <c r="D368" s="58">
        <v>20763656.940000001</v>
      </c>
      <c r="E368" s="58">
        <v>1241175.57</v>
      </c>
      <c r="F368" s="59">
        <v>1.7454730688900029E-3</v>
      </c>
    </row>
    <row r="369" spans="1:6" x14ac:dyDescent="0.2">
      <c r="A369" s="46" t="s">
        <v>84</v>
      </c>
      <c r="B369" s="46" t="s">
        <v>410</v>
      </c>
      <c r="C369" s="57">
        <v>258</v>
      </c>
      <c r="D369" s="58">
        <v>24996410.140000001</v>
      </c>
      <c r="E369" s="58">
        <v>1496931.26</v>
      </c>
      <c r="F369" s="59">
        <v>2.1051439163514785E-3</v>
      </c>
    </row>
    <row r="370" spans="1:6" x14ac:dyDescent="0.2">
      <c r="A370" s="46" t="s">
        <v>84</v>
      </c>
      <c r="B370" s="46" t="s">
        <v>411</v>
      </c>
      <c r="C370" s="57">
        <v>36</v>
      </c>
      <c r="D370" s="58">
        <v>1836693.01</v>
      </c>
      <c r="E370" s="58">
        <v>110201.58</v>
      </c>
      <c r="F370" s="59">
        <v>1.549771802543029E-4</v>
      </c>
    </row>
    <row r="371" spans="1:6" x14ac:dyDescent="0.2">
      <c r="A371" s="46" t="s">
        <v>84</v>
      </c>
      <c r="B371" s="46" t="s">
        <v>412</v>
      </c>
      <c r="C371" s="57">
        <v>32</v>
      </c>
      <c r="D371" s="58">
        <v>3139272</v>
      </c>
      <c r="E371" s="58">
        <v>188356.32</v>
      </c>
      <c r="F371" s="59">
        <v>2.6488668634948027E-4</v>
      </c>
    </row>
    <row r="372" spans="1:6" x14ac:dyDescent="0.2">
      <c r="A372" s="46" t="s">
        <v>84</v>
      </c>
      <c r="B372" s="46" t="s">
        <v>413</v>
      </c>
      <c r="C372" s="57">
        <v>24</v>
      </c>
      <c r="D372" s="58">
        <v>1840726</v>
      </c>
      <c r="E372" s="58">
        <v>107642.23</v>
      </c>
      <c r="F372" s="59">
        <v>1.5137795013179603E-4</v>
      </c>
    </row>
    <row r="373" spans="1:6" x14ac:dyDescent="0.2">
      <c r="A373" s="46" t="s">
        <v>84</v>
      </c>
      <c r="B373" s="46" t="s">
        <v>414</v>
      </c>
      <c r="C373" s="57">
        <v>20</v>
      </c>
      <c r="D373" s="58">
        <v>472729</v>
      </c>
      <c r="E373" s="58">
        <v>28363.74</v>
      </c>
      <c r="F373" s="59">
        <v>3.98881072908953E-5</v>
      </c>
    </row>
    <row r="374" spans="1:6" x14ac:dyDescent="0.2">
      <c r="A374" s="46" t="s">
        <v>84</v>
      </c>
      <c r="B374" s="46" t="s">
        <v>415</v>
      </c>
      <c r="C374" s="57">
        <v>14</v>
      </c>
      <c r="D374" s="58">
        <v>358139</v>
      </c>
      <c r="E374" s="58">
        <v>21488.34</v>
      </c>
      <c r="F374" s="59">
        <v>3.0219188704424628E-5</v>
      </c>
    </row>
    <row r="375" spans="1:6" x14ac:dyDescent="0.2">
      <c r="A375" s="46" t="s">
        <v>84</v>
      </c>
      <c r="B375" s="46" t="s">
        <v>416</v>
      </c>
      <c r="C375" s="57">
        <v>15</v>
      </c>
      <c r="D375" s="58">
        <v>354464</v>
      </c>
      <c r="E375" s="58">
        <v>21267.84</v>
      </c>
      <c r="F375" s="59">
        <v>2.9909098157210388E-5</v>
      </c>
    </row>
    <row r="376" spans="1:6" x14ac:dyDescent="0.2">
      <c r="A376" s="46" t="s">
        <v>84</v>
      </c>
      <c r="B376" s="46" t="s">
        <v>152</v>
      </c>
      <c r="C376" s="57">
        <v>63</v>
      </c>
      <c r="D376" s="58">
        <v>3538676</v>
      </c>
      <c r="E376" s="58">
        <v>212320.56</v>
      </c>
      <c r="F376" s="59">
        <v>2.9858774891262479E-4</v>
      </c>
    </row>
    <row r="377" spans="1:6" x14ac:dyDescent="0.2">
      <c r="A377" s="46" t="s">
        <v>84</v>
      </c>
      <c r="B377" s="46" t="s">
        <v>45</v>
      </c>
      <c r="C377" s="57">
        <v>462</v>
      </c>
      <c r="D377" s="58">
        <v>36537109.149999999</v>
      </c>
      <c r="E377" s="58">
        <v>2186571.87</v>
      </c>
      <c r="F377" s="59">
        <v>3.0749898761522126E-3</v>
      </c>
    </row>
    <row r="378" spans="1:6" x14ac:dyDescent="0.2">
      <c r="A378" s="46" t="s">
        <v>85</v>
      </c>
      <c r="B378" s="46" t="s">
        <v>417</v>
      </c>
      <c r="C378" s="57">
        <v>150</v>
      </c>
      <c r="D378" s="58">
        <v>20513239.829999998</v>
      </c>
      <c r="E378" s="58">
        <v>1228672.82</v>
      </c>
      <c r="F378" s="59">
        <v>1.7278903723404208E-3</v>
      </c>
    </row>
    <row r="379" spans="1:6" x14ac:dyDescent="0.2">
      <c r="A379" s="46" t="s">
        <v>85</v>
      </c>
      <c r="B379" s="46" t="s">
        <v>418</v>
      </c>
      <c r="C379" s="57">
        <v>100</v>
      </c>
      <c r="D379" s="58">
        <v>5081894.1399999997</v>
      </c>
      <c r="E379" s="58">
        <v>304913.65000000002</v>
      </c>
      <c r="F379" s="59">
        <v>4.2880199810245396E-4</v>
      </c>
    </row>
    <row r="380" spans="1:6" x14ac:dyDescent="0.2">
      <c r="A380" s="46" t="s">
        <v>85</v>
      </c>
      <c r="B380" s="46" t="s">
        <v>419</v>
      </c>
      <c r="C380" s="57">
        <v>41</v>
      </c>
      <c r="D380" s="58">
        <v>1664357.61</v>
      </c>
      <c r="E380" s="58">
        <v>99861.46</v>
      </c>
      <c r="F380" s="59">
        <v>1.4043580397738272E-4</v>
      </c>
    </row>
    <row r="381" spans="1:6" x14ac:dyDescent="0.2">
      <c r="A381" s="46" t="s">
        <v>85</v>
      </c>
      <c r="B381" s="46" t="s">
        <v>420</v>
      </c>
      <c r="C381" s="57">
        <v>27</v>
      </c>
      <c r="D381" s="58">
        <v>2182663.59</v>
      </c>
      <c r="E381" s="58">
        <v>130959.82</v>
      </c>
      <c r="F381" s="59">
        <v>1.8416962470239594E-4</v>
      </c>
    </row>
    <row r="382" spans="1:6" x14ac:dyDescent="0.2">
      <c r="A382" s="46" t="s">
        <v>85</v>
      </c>
      <c r="B382" s="46" t="s">
        <v>421</v>
      </c>
      <c r="C382" s="57">
        <v>19</v>
      </c>
      <c r="D382" s="58">
        <v>284251</v>
      </c>
      <c r="E382" s="58">
        <v>17055.060000000001</v>
      </c>
      <c r="F382" s="59">
        <v>2.3984638948624434E-5</v>
      </c>
    </row>
    <row r="383" spans="1:6" x14ac:dyDescent="0.2">
      <c r="A383" s="46" t="s">
        <v>85</v>
      </c>
      <c r="B383" s="46" t="s">
        <v>422</v>
      </c>
      <c r="C383" s="57">
        <v>11</v>
      </c>
      <c r="D383" s="58">
        <v>274486</v>
      </c>
      <c r="E383" s="58">
        <v>16469.16</v>
      </c>
      <c r="F383" s="59">
        <v>2.3160684066026594E-5</v>
      </c>
    </row>
    <row r="384" spans="1:6" x14ac:dyDescent="0.2">
      <c r="A384" s="46" t="s">
        <v>85</v>
      </c>
      <c r="B384" s="46" t="s">
        <v>152</v>
      </c>
      <c r="C384" s="57">
        <v>31</v>
      </c>
      <c r="D384" s="58">
        <v>533619</v>
      </c>
      <c r="E384" s="58">
        <v>32017.14</v>
      </c>
      <c r="F384" s="59">
        <v>4.5025906860929317E-5</v>
      </c>
    </row>
    <row r="385" spans="1:6" x14ac:dyDescent="0.2">
      <c r="A385" s="46" t="s">
        <v>85</v>
      </c>
      <c r="B385" s="46" t="s">
        <v>45</v>
      </c>
      <c r="C385" s="57">
        <v>379</v>
      </c>
      <c r="D385" s="58">
        <v>30534511.170000002</v>
      </c>
      <c r="E385" s="58">
        <v>1829949.11</v>
      </c>
      <c r="F385" s="59">
        <v>2.5734690289982336E-3</v>
      </c>
    </row>
    <row r="386" spans="1:6" x14ac:dyDescent="0.2">
      <c r="A386" s="46" t="s">
        <v>86</v>
      </c>
      <c r="B386" s="46" t="s">
        <v>423</v>
      </c>
      <c r="C386" s="57">
        <v>279</v>
      </c>
      <c r="D386" s="58">
        <v>29316171.25</v>
      </c>
      <c r="E386" s="58">
        <v>1758464.53</v>
      </c>
      <c r="F386" s="59">
        <v>2.4729398111770088E-3</v>
      </c>
    </row>
    <row r="387" spans="1:6" x14ac:dyDescent="0.2">
      <c r="A387" s="46" t="s">
        <v>86</v>
      </c>
      <c r="B387" s="46" t="s">
        <v>424</v>
      </c>
      <c r="C387" s="57">
        <v>122</v>
      </c>
      <c r="D387" s="58">
        <v>6689749.8799999999</v>
      </c>
      <c r="E387" s="58">
        <v>401071.79</v>
      </c>
      <c r="F387" s="59">
        <v>5.6402979969748083E-4</v>
      </c>
    </row>
    <row r="388" spans="1:6" x14ac:dyDescent="0.2">
      <c r="A388" s="46" t="s">
        <v>86</v>
      </c>
      <c r="B388" s="46" t="s">
        <v>384</v>
      </c>
      <c r="C388" s="57">
        <v>73</v>
      </c>
      <c r="D388" s="58">
        <v>3036127.94</v>
      </c>
      <c r="E388" s="58">
        <v>182041.03</v>
      </c>
      <c r="F388" s="59">
        <v>2.5600545400518724E-4</v>
      </c>
    </row>
    <row r="389" spans="1:6" x14ac:dyDescent="0.2">
      <c r="A389" s="46" t="s">
        <v>86</v>
      </c>
      <c r="B389" s="46" t="s">
        <v>425</v>
      </c>
      <c r="C389" s="57">
        <v>58</v>
      </c>
      <c r="D389" s="58">
        <v>1885712.5</v>
      </c>
      <c r="E389" s="58">
        <v>113142.75</v>
      </c>
      <c r="F389" s="59">
        <v>1.5911336626223989E-4</v>
      </c>
    </row>
    <row r="390" spans="1:6" x14ac:dyDescent="0.2">
      <c r="A390" s="46" t="s">
        <v>86</v>
      </c>
      <c r="B390" s="46" t="s">
        <v>426</v>
      </c>
      <c r="C390" s="57">
        <v>30</v>
      </c>
      <c r="D390" s="58">
        <v>554899</v>
      </c>
      <c r="E390" s="58">
        <v>33036.78</v>
      </c>
      <c r="F390" s="59">
        <v>4.6459833053952118E-5</v>
      </c>
    </row>
    <row r="391" spans="1:6" x14ac:dyDescent="0.2">
      <c r="A391" s="46" t="s">
        <v>86</v>
      </c>
      <c r="B391" s="46" t="s">
        <v>427</v>
      </c>
      <c r="C391" s="57">
        <v>27</v>
      </c>
      <c r="D391" s="58">
        <v>3477699</v>
      </c>
      <c r="E391" s="58">
        <v>208661.94</v>
      </c>
      <c r="F391" s="59">
        <v>2.9344260842351387E-4</v>
      </c>
    </row>
    <row r="392" spans="1:6" x14ac:dyDescent="0.2">
      <c r="A392" s="46" t="s">
        <v>86</v>
      </c>
      <c r="B392" s="46" t="s">
        <v>132</v>
      </c>
      <c r="C392" s="57">
        <v>22</v>
      </c>
      <c r="D392" s="58">
        <v>1230084</v>
      </c>
      <c r="E392" s="58">
        <v>73805.039999999994</v>
      </c>
      <c r="F392" s="59">
        <v>1.037924954229879E-4</v>
      </c>
    </row>
    <row r="393" spans="1:6" x14ac:dyDescent="0.2">
      <c r="A393" s="46" t="s">
        <v>86</v>
      </c>
      <c r="B393" s="46" t="s">
        <v>428</v>
      </c>
      <c r="C393" s="57">
        <v>17</v>
      </c>
      <c r="D393" s="58">
        <v>350380</v>
      </c>
      <c r="E393" s="58">
        <v>21022.799999999999</v>
      </c>
      <c r="F393" s="59">
        <v>2.9564496852496659E-5</v>
      </c>
    </row>
    <row r="394" spans="1:6" x14ac:dyDescent="0.2">
      <c r="A394" s="46" t="s">
        <v>86</v>
      </c>
      <c r="B394" s="46" t="s">
        <v>429</v>
      </c>
      <c r="C394" s="57">
        <v>12</v>
      </c>
      <c r="D394" s="58">
        <v>354281</v>
      </c>
      <c r="E394" s="58">
        <v>21256.86</v>
      </c>
      <c r="F394" s="59">
        <v>2.9893656913634824E-5</v>
      </c>
    </row>
    <row r="395" spans="1:6" x14ac:dyDescent="0.2">
      <c r="A395" s="46" t="s">
        <v>86</v>
      </c>
      <c r="B395" s="46" t="s">
        <v>152</v>
      </c>
      <c r="C395" s="57">
        <v>6</v>
      </c>
      <c r="D395" s="58">
        <v>33142</v>
      </c>
      <c r="E395" s="58">
        <v>1988.52</v>
      </c>
      <c r="F395" s="59">
        <v>2.7964682764011768E-6</v>
      </c>
    </row>
    <row r="396" spans="1:6" x14ac:dyDescent="0.2">
      <c r="A396" s="46" t="s">
        <v>86</v>
      </c>
      <c r="B396" s="46" t="s">
        <v>45</v>
      </c>
      <c r="C396" s="57">
        <v>646</v>
      </c>
      <c r="D396" s="58">
        <v>46928246.57</v>
      </c>
      <c r="E396" s="58">
        <v>2814492.04</v>
      </c>
      <c r="F396" s="59">
        <v>3.9580379900849031E-3</v>
      </c>
    </row>
    <row r="397" spans="1:6" x14ac:dyDescent="0.2">
      <c r="A397" s="46" t="s">
        <v>87</v>
      </c>
      <c r="B397" s="46" t="s">
        <v>430</v>
      </c>
      <c r="C397" s="57">
        <v>125</v>
      </c>
      <c r="D397" s="58">
        <v>8756171.2100000009</v>
      </c>
      <c r="E397" s="58">
        <v>524185.18</v>
      </c>
      <c r="F397" s="59">
        <v>7.3716494017140417E-4</v>
      </c>
    </row>
    <row r="398" spans="1:6" x14ac:dyDescent="0.2">
      <c r="A398" s="46" t="s">
        <v>87</v>
      </c>
      <c r="B398" s="46" t="s">
        <v>431</v>
      </c>
      <c r="C398" s="57">
        <v>84</v>
      </c>
      <c r="D398" s="58">
        <v>2990973</v>
      </c>
      <c r="E398" s="58">
        <v>178831.35999999999</v>
      </c>
      <c r="F398" s="59">
        <v>2.5149167474588049E-4</v>
      </c>
    </row>
    <row r="399" spans="1:6" x14ac:dyDescent="0.2">
      <c r="A399" s="46" t="s">
        <v>87</v>
      </c>
      <c r="B399" s="46" t="s">
        <v>432</v>
      </c>
      <c r="C399" s="57">
        <v>70</v>
      </c>
      <c r="D399" s="58">
        <v>2267143.9500000002</v>
      </c>
      <c r="E399" s="58">
        <v>136028.64000000001</v>
      </c>
      <c r="F399" s="59">
        <v>1.9129793838734143E-4</v>
      </c>
    </row>
    <row r="400" spans="1:6" x14ac:dyDescent="0.2">
      <c r="A400" s="46" t="s">
        <v>87</v>
      </c>
      <c r="B400" s="46" t="s">
        <v>433</v>
      </c>
      <c r="C400" s="57">
        <v>60</v>
      </c>
      <c r="D400" s="58">
        <v>3801756.91</v>
      </c>
      <c r="E400" s="58">
        <v>228090.39</v>
      </c>
      <c r="F400" s="59">
        <v>3.2076496076829616E-4</v>
      </c>
    </row>
    <row r="401" spans="1:6" x14ac:dyDescent="0.2">
      <c r="A401" s="46" t="s">
        <v>87</v>
      </c>
      <c r="B401" s="46" t="s">
        <v>434</v>
      </c>
      <c r="C401" s="57">
        <v>16</v>
      </c>
      <c r="D401" s="58">
        <v>112297</v>
      </c>
      <c r="E401" s="58">
        <v>6737.82</v>
      </c>
      <c r="F401" s="59">
        <v>9.4754389606850208E-6</v>
      </c>
    </row>
    <row r="402" spans="1:6" x14ac:dyDescent="0.2">
      <c r="A402" s="46" t="s">
        <v>87</v>
      </c>
      <c r="B402" s="46" t="s">
        <v>435</v>
      </c>
      <c r="C402" s="57">
        <v>14</v>
      </c>
      <c r="D402" s="58">
        <v>322228</v>
      </c>
      <c r="E402" s="58">
        <v>19333.68</v>
      </c>
      <c r="F402" s="59">
        <v>2.7189076693265294E-5</v>
      </c>
    </row>
    <row r="403" spans="1:6" x14ac:dyDescent="0.2">
      <c r="A403" s="46" t="s">
        <v>87</v>
      </c>
      <c r="B403" s="46" t="s">
        <v>436</v>
      </c>
      <c r="C403" s="57">
        <v>15</v>
      </c>
      <c r="D403" s="58">
        <v>126923.4</v>
      </c>
      <c r="E403" s="58">
        <v>7615.41</v>
      </c>
      <c r="F403" s="59">
        <v>1.0709599338597693E-5</v>
      </c>
    </row>
    <row r="404" spans="1:6" x14ac:dyDescent="0.2">
      <c r="A404" s="46" t="s">
        <v>87</v>
      </c>
      <c r="B404" s="46" t="s">
        <v>437</v>
      </c>
      <c r="C404" s="57">
        <v>13</v>
      </c>
      <c r="D404" s="58">
        <v>216486</v>
      </c>
      <c r="E404" s="58">
        <v>12989.16</v>
      </c>
      <c r="F404" s="59">
        <v>1.8266738014754243E-5</v>
      </c>
    </row>
    <row r="405" spans="1:6" x14ac:dyDescent="0.2">
      <c r="A405" s="46" t="s">
        <v>87</v>
      </c>
      <c r="B405" s="46" t="s">
        <v>152</v>
      </c>
      <c r="C405" s="57">
        <v>15</v>
      </c>
      <c r="D405" s="58">
        <v>144356</v>
      </c>
      <c r="E405" s="58">
        <v>8661.36</v>
      </c>
      <c r="F405" s="59">
        <v>1.2180525451335715E-5</v>
      </c>
    </row>
    <row r="406" spans="1:6" x14ac:dyDescent="0.2">
      <c r="A406" s="46" t="s">
        <v>87</v>
      </c>
      <c r="B406" s="46" t="s">
        <v>45</v>
      </c>
      <c r="C406" s="57">
        <v>412</v>
      </c>
      <c r="D406" s="58">
        <v>18738335.469999999</v>
      </c>
      <c r="E406" s="58">
        <v>1122473</v>
      </c>
      <c r="F406" s="59">
        <v>1.5785408925315602E-3</v>
      </c>
    </row>
    <row r="407" spans="1:6" x14ac:dyDescent="0.2">
      <c r="A407" s="46" t="s">
        <v>88</v>
      </c>
      <c r="B407" s="46" t="s">
        <v>438</v>
      </c>
      <c r="C407" s="57">
        <v>367</v>
      </c>
      <c r="D407" s="58">
        <v>41216064.899999999</v>
      </c>
      <c r="E407" s="58">
        <v>2466562.91</v>
      </c>
      <c r="F407" s="59">
        <v>3.4687430498877413E-3</v>
      </c>
    </row>
    <row r="408" spans="1:6" x14ac:dyDescent="0.2">
      <c r="A408" s="46" t="s">
        <v>88</v>
      </c>
      <c r="B408" s="46" t="s">
        <v>439</v>
      </c>
      <c r="C408" s="57">
        <v>74</v>
      </c>
      <c r="D408" s="58">
        <v>2558183.92</v>
      </c>
      <c r="E408" s="58">
        <v>153491.03</v>
      </c>
      <c r="F408" s="59">
        <v>2.1585540809604194E-4</v>
      </c>
    </row>
    <row r="409" spans="1:6" x14ac:dyDescent="0.2">
      <c r="A409" s="46" t="s">
        <v>88</v>
      </c>
      <c r="B409" s="46" t="s">
        <v>440</v>
      </c>
      <c r="C409" s="57">
        <v>44</v>
      </c>
      <c r="D409" s="58">
        <v>1724294</v>
      </c>
      <c r="E409" s="58">
        <v>103457.64</v>
      </c>
      <c r="F409" s="59">
        <v>1.4549313469883806E-4</v>
      </c>
    </row>
    <row r="410" spans="1:6" x14ac:dyDescent="0.2">
      <c r="A410" s="46" t="s">
        <v>88</v>
      </c>
      <c r="B410" s="46" t="s">
        <v>441</v>
      </c>
      <c r="C410" s="57">
        <v>31</v>
      </c>
      <c r="D410" s="58">
        <v>1098800</v>
      </c>
      <c r="E410" s="58">
        <v>65928</v>
      </c>
      <c r="F410" s="59">
        <v>9.271496415755274E-5</v>
      </c>
    </row>
    <row r="411" spans="1:6" x14ac:dyDescent="0.2">
      <c r="A411" s="46" t="s">
        <v>88</v>
      </c>
      <c r="B411" s="46" t="s">
        <v>442</v>
      </c>
      <c r="C411" s="57">
        <v>26</v>
      </c>
      <c r="D411" s="58">
        <v>684029.28</v>
      </c>
      <c r="E411" s="58">
        <v>41041.760000000002</v>
      </c>
      <c r="F411" s="59">
        <v>5.7717287152088372E-5</v>
      </c>
    </row>
    <row r="412" spans="1:6" x14ac:dyDescent="0.2">
      <c r="A412" s="46" t="s">
        <v>88</v>
      </c>
      <c r="B412" s="46" t="s">
        <v>443</v>
      </c>
      <c r="C412" s="57">
        <v>14</v>
      </c>
      <c r="D412" s="58">
        <v>471137</v>
      </c>
      <c r="E412" s="58">
        <v>28268.22</v>
      </c>
      <c r="F412" s="59">
        <v>3.975377690962589E-5</v>
      </c>
    </row>
    <row r="413" spans="1:6" x14ac:dyDescent="0.2">
      <c r="A413" s="46" t="s">
        <v>88</v>
      </c>
      <c r="B413" s="46" t="s">
        <v>152</v>
      </c>
      <c r="C413" s="57">
        <v>26</v>
      </c>
      <c r="D413" s="58">
        <v>205201</v>
      </c>
      <c r="E413" s="58">
        <v>12312.06</v>
      </c>
      <c r="F413" s="59">
        <v>1.7314527994260994E-5</v>
      </c>
    </row>
    <row r="414" spans="1:6" x14ac:dyDescent="0.2">
      <c r="A414" s="46" t="s">
        <v>88</v>
      </c>
      <c r="B414" s="46" t="s">
        <v>45</v>
      </c>
      <c r="C414" s="57">
        <v>582</v>
      </c>
      <c r="D414" s="58">
        <v>47957710.100000001</v>
      </c>
      <c r="E414" s="58">
        <v>2871061.62</v>
      </c>
      <c r="F414" s="59">
        <v>4.0375921488961493E-3</v>
      </c>
    </row>
    <row r="415" spans="1:6" x14ac:dyDescent="0.2">
      <c r="A415" s="46" t="s">
        <v>89</v>
      </c>
      <c r="B415" s="46" t="s">
        <v>444</v>
      </c>
      <c r="C415" s="57">
        <v>221</v>
      </c>
      <c r="D415" s="58">
        <v>18478921.780000001</v>
      </c>
      <c r="E415" s="58">
        <v>1108245.8700000001</v>
      </c>
      <c r="F415" s="59">
        <v>1.5585331894613194E-3</v>
      </c>
    </row>
    <row r="416" spans="1:6" x14ac:dyDescent="0.2">
      <c r="A416" s="46" t="s">
        <v>89</v>
      </c>
      <c r="B416" s="46" t="s">
        <v>445</v>
      </c>
      <c r="C416" s="57">
        <v>39</v>
      </c>
      <c r="D416" s="58">
        <v>2122339</v>
      </c>
      <c r="E416" s="58">
        <v>127340.34</v>
      </c>
      <c r="F416" s="59">
        <v>1.7907952704329845E-4</v>
      </c>
    </row>
    <row r="417" spans="1:6" x14ac:dyDescent="0.2">
      <c r="A417" s="46" t="s">
        <v>89</v>
      </c>
      <c r="B417" s="46" t="s">
        <v>446</v>
      </c>
      <c r="C417" s="57">
        <v>34</v>
      </c>
      <c r="D417" s="58">
        <v>1720218</v>
      </c>
      <c r="E417" s="58">
        <v>102913.08</v>
      </c>
      <c r="F417" s="59">
        <v>1.4472731652019413E-4</v>
      </c>
    </row>
    <row r="418" spans="1:6" x14ac:dyDescent="0.2">
      <c r="A418" s="46" t="s">
        <v>89</v>
      </c>
      <c r="B418" s="46" t="s">
        <v>447</v>
      </c>
      <c r="C418" s="57">
        <v>33</v>
      </c>
      <c r="D418" s="58">
        <v>1423191</v>
      </c>
      <c r="E418" s="58">
        <v>85391.46</v>
      </c>
      <c r="F418" s="59">
        <v>1.2008655128717843E-4</v>
      </c>
    </row>
    <row r="419" spans="1:6" x14ac:dyDescent="0.2">
      <c r="A419" s="46" t="s">
        <v>89</v>
      </c>
      <c r="B419" s="46" t="s">
        <v>448</v>
      </c>
      <c r="C419" s="57">
        <v>23</v>
      </c>
      <c r="D419" s="58">
        <v>968503.72</v>
      </c>
      <c r="E419" s="58">
        <v>58110.22</v>
      </c>
      <c r="F419" s="59">
        <v>8.1720770605622875E-5</v>
      </c>
    </row>
    <row r="420" spans="1:6" x14ac:dyDescent="0.2">
      <c r="A420" s="46" t="s">
        <v>89</v>
      </c>
      <c r="B420" s="46" t="s">
        <v>449</v>
      </c>
      <c r="C420" s="57">
        <v>13</v>
      </c>
      <c r="D420" s="58">
        <v>889463</v>
      </c>
      <c r="E420" s="58">
        <v>53367.78</v>
      </c>
      <c r="F420" s="59">
        <v>7.5051447182807911E-5</v>
      </c>
    </row>
    <row r="421" spans="1:6" x14ac:dyDescent="0.2">
      <c r="A421" s="46" t="s">
        <v>89</v>
      </c>
      <c r="B421" s="46" t="s">
        <v>152</v>
      </c>
      <c r="C421" s="57">
        <v>6</v>
      </c>
      <c r="D421" s="58">
        <v>126824</v>
      </c>
      <c r="E421" s="58">
        <v>7609.44</v>
      </c>
      <c r="F421" s="59">
        <v>1.0701203689768355E-5</v>
      </c>
    </row>
    <row r="422" spans="1:6" x14ac:dyDescent="0.2">
      <c r="A422" s="46" t="s">
        <v>89</v>
      </c>
      <c r="B422" s="46" t="s">
        <v>45</v>
      </c>
      <c r="C422" s="57">
        <v>369</v>
      </c>
      <c r="D422" s="58">
        <v>25729460.5</v>
      </c>
      <c r="E422" s="58">
        <v>1542978.19</v>
      </c>
      <c r="F422" s="59">
        <v>2.1699000057901893E-3</v>
      </c>
    </row>
    <row r="423" spans="1:6" x14ac:dyDescent="0.2">
      <c r="A423" s="46" t="s">
        <v>90</v>
      </c>
      <c r="B423" s="46" t="s">
        <v>90</v>
      </c>
      <c r="C423" s="57">
        <v>216</v>
      </c>
      <c r="D423" s="58">
        <v>20901213.41</v>
      </c>
      <c r="E423" s="58">
        <v>1248168.1100000001</v>
      </c>
      <c r="F423" s="59">
        <v>1.7553067222007396E-3</v>
      </c>
    </row>
    <row r="424" spans="1:6" x14ac:dyDescent="0.2">
      <c r="A424" s="46" t="s">
        <v>90</v>
      </c>
      <c r="B424" s="46" t="s">
        <v>450</v>
      </c>
      <c r="C424" s="57">
        <v>26</v>
      </c>
      <c r="D424" s="58">
        <v>542557</v>
      </c>
      <c r="E424" s="58">
        <v>32531.53</v>
      </c>
      <c r="F424" s="59">
        <v>4.5749296777398851E-5</v>
      </c>
    </row>
    <row r="425" spans="1:6" x14ac:dyDescent="0.2">
      <c r="A425" s="46" t="s">
        <v>90</v>
      </c>
      <c r="B425" s="46" t="s">
        <v>451</v>
      </c>
      <c r="C425" s="57">
        <v>22</v>
      </c>
      <c r="D425" s="58">
        <v>332747</v>
      </c>
      <c r="E425" s="58">
        <v>19964.82</v>
      </c>
      <c r="F425" s="59">
        <v>2.807665287452967E-5</v>
      </c>
    </row>
    <row r="426" spans="1:6" x14ac:dyDescent="0.2">
      <c r="A426" s="46" t="s">
        <v>90</v>
      </c>
      <c r="B426" s="46" t="s">
        <v>452</v>
      </c>
      <c r="C426" s="57">
        <v>20</v>
      </c>
      <c r="D426" s="58">
        <v>310285</v>
      </c>
      <c r="E426" s="58">
        <v>18617.099999999999</v>
      </c>
      <c r="F426" s="59">
        <v>2.6181345698604158E-5</v>
      </c>
    </row>
    <row r="427" spans="1:6" x14ac:dyDescent="0.2">
      <c r="A427" s="46" t="s">
        <v>90</v>
      </c>
      <c r="B427" s="46" t="s">
        <v>453</v>
      </c>
      <c r="C427" s="57">
        <v>16</v>
      </c>
      <c r="D427" s="58">
        <v>474481.31</v>
      </c>
      <c r="E427" s="58">
        <v>28468.880000000001</v>
      </c>
      <c r="F427" s="59">
        <v>4.003596633912253E-5</v>
      </c>
    </row>
    <row r="428" spans="1:6" x14ac:dyDescent="0.2">
      <c r="A428" s="46" t="s">
        <v>90</v>
      </c>
      <c r="B428" s="46" t="s">
        <v>454</v>
      </c>
      <c r="C428" s="57">
        <v>10</v>
      </c>
      <c r="D428" s="58">
        <v>911938</v>
      </c>
      <c r="E428" s="58">
        <v>54716.28</v>
      </c>
      <c r="F428" s="59">
        <v>7.6947851277675948E-5</v>
      </c>
    </row>
    <row r="429" spans="1:6" x14ac:dyDescent="0.2">
      <c r="A429" s="46" t="s">
        <v>90</v>
      </c>
      <c r="B429" s="46" t="s">
        <v>455</v>
      </c>
      <c r="C429" s="57">
        <v>11</v>
      </c>
      <c r="D429" s="58">
        <v>196210.5</v>
      </c>
      <c r="E429" s="58">
        <v>11772.63</v>
      </c>
      <c r="F429" s="59">
        <v>1.6555924167123681E-5</v>
      </c>
    </row>
    <row r="430" spans="1:6" x14ac:dyDescent="0.2">
      <c r="A430" s="46" t="s">
        <v>90</v>
      </c>
      <c r="B430" s="46" t="s">
        <v>152</v>
      </c>
      <c r="C430" s="57">
        <v>30</v>
      </c>
      <c r="D430" s="58">
        <v>654987</v>
      </c>
      <c r="E430" s="58">
        <v>39299.22</v>
      </c>
      <c r="F430" s="59">
        <v>5.5266742108357298E-5</v>
      </c>
    </row>
    <row r="431" spans="1:6" x14ac:dyDescent="0.2">
      <c r="A431" s="46" t="s">
        <v>90</v>
      </c>
      <c r="B431" s="46" t="s">
        <v>45</v>
      </c>
      <c r="C431" s="57">
        <v>351</v>
      </c>
      <c r="D431" s="58">
        <v>24324419.219999999</v>
      </c>
      <c r="E431" s="58">
        <v>1453538.57</v>
      </c>
      <c r="F431" s="59">
        <v>2.0441205014435516E-3</v>
      </c>
    </row>
    <row r="432" spans="1:6" x14ac:dyDescent="0.2">
      <c r="A432" s="46" t="s">
        <v>91</v>
      </c>
      <c r="B432" s="46" t="s">
        <v>456</v>
      </c>
      <c r="C432" s="57">
        <v>120</v>
      </c>
      <c r="D432" s="58">
        <v>7566989</v>
      </c>
      <c r="E432" s="58">
        <v>453296.1</v>
      </c>
      <c r="F432" s="59">
        <v>6.3747317777360817E-4</v>
      </c>
    </row>
    <row r="433" spans="1:6" x14ac:dyDescent="0.2">
      <c r="A433" s="46" t="s">
        <v>91</v>
      </c>
      <c r="B433" s="46" t="s">
        <v>457</v>
      </c>
      <c r="C433" s="57">
        <v>63</v>
      </c>
      <c r="D433" s="58">
        <v>3750102.97</v>
      </c>
      <c r="E433" s="58">
        <v>222450.14</v>
      </c>
      <c r="F433" s="59">
        <v>3.1283304145344299E-4</v>
      </c>
    </row>
    <row r="434" spans="1:6" x14ac:dyDescent="0.2">
      <c r="A434" s="46" t="s">
        <v>91</v>
      </c>
      <c r="B434" s="46" t="s">
        <v>458</v>
      </c>
      <c r="C434" s="57">
        <v>31</v>
      </c>
      <c r="D434" s="58">
        <v>754071.61</v>
      </c>
      <c r="E434" s="58">
        <v>45244.3</v>
      </c>
      <c r="F434" s="59">
        <v>6.3627345783787826E-5</v>
      </c>
    </row>
    <row r="435" spans="1:6" x14ac:dyDescent="0.2">
      <c r="A435" s="46" t="s">
        <v>91</v>
      </c>
      <c r="B435" s="46" t="s">
        <v>459</v>
      </c>
      <c r="C435" s="57">
        <v>13</v>
      </c>
      <c r="D435" s="58">
        <v>354787</v>
      </c>
      <c r="E435" s="58">
        <v>21287.22</v>
      </c>
      <c r="F435" s="59">
        <v>2.9936352374013167E-5</v>
      </c>
    </row>
    <row r="436" spans="1:6" x14ac:dyDescent="0.2">
      <c r="A436" s="46" t="s">
        <v>91</v>
      </c>
      <c r="B436" s="46" t="s">
        <v>460</v>
      </c>
      <c r="C436" s="57">
        <v>13</v>
      </c>
      <c r="D436" s="58">
        <v>384652.57</v>
      </c>
      <c r="E436" s="58">
        <v>23079.15</v>
      </c>
      <c r="F436" s="59">
        <v>3.2456354887707555E-5</v>
      </c>
    </row>
    <row r="437" spans="1:6" x14ac:dyDescent="0.2">
      <c r="A437" s="46" t="s">
        <v>91</v>
      </c>
      <c r="B437" s="46" t="s">
        <v>152</v>
      </c>
      <c r="C437" s="57">
        <v>5</v>
      </c>
      <c r="D437" s="58">
        <v>102248</v>
      </c>
      <c r="E437" s="58">
        <v>6134.88</v>
      </c>
      <c r="F437" s="59">
        <v>8.6275206181119879E-6</v>
      </c>
    </row>
    <row r="438" spans="1:6" x14ac:dyDescent="0.2">
      <c r="A438" s="46" t="s">
        <v>91</v>
      </c>
      <c r="B438" s="46" t="s">
        <v>45</v>
      </c>
      <c r="C438" s="57">
        <v>245</v>
      </c>
      <c r="D438" s="58">
        <v>12912851.15</v>
      </c>
      <c r="E438" s="58">
        <v>771491.79</v>
      </c>
      <c r="F438" s="59">
        <v>1.0849537928906718E-3</v>
      </c>
    </row>
    <row r="439" spans="1:6" x14ac:dyDescent="0.2">
      <c r="A439" s="46" t="s">
        <v>92</v>
      </c>
      <c r="B439" s="46" t="s">
        <v>461</v>
      </c>
      <c r="C439" s="57">
        <v>205</v>
      </c>
      <c r="D439" s="58">
        <v>29471686.25</v>
      </c>
      <c r="E439" s="58">
        <v>1764964.35</v>
      </c>
      <c r="F439" s="59">
        <v>2.4820805492295895E-3</v>
      </c>
    </row>
    <row r="440" spans="1:6" x14ac:dyDescent="0.2">
      <c r="A440" s="46" t="s">
        <v>92</v>
      </c>
      <c r="B440" s="46" t="s">
        <v>462</v>
      </c>
      <c r="C440" s="57">
        <v>104</v>
      </c>
      <c r="D440" s="58">
        <v>5249009.83</v>
      </c>
      <c r="E440" s="58">
        <v>314940.59000000003</v>
      </c>
      <c r="F440" s="59">
        <v>4.4290294736088636E-4</v>
      </c>
    </row>
    <row r="441" spans="1:6" x14ac:dyDescent="0.2">
      <c r="A441" s="46" t="s">
        <v>92</v>
      </c>
      <c r="B441" s="46" t="s">
        <v>463</v>
      </c>
      <c r="C441" s="57">
        <v>58</v>
      </c>
      <c r="D441" s="58">
        <v>2399778</v>
      </c>
      <c r="E441" s="58">
        <v>143986.68</v>
      </c>
      <c r="F441" s="59">
        <v>2.0248938046603894E-4</v>
      </c>
    </row>
    <row r="442" spans="1:6" x14ac:dyDescent="0.2">
      <c r="A442" s="46" t="s">
        <v>92</v>
      </c>
      <c r="B442" s="46" t="s">
        <v>464</v>
      </c>
      <c r="C442" s="57">
        <v>46</v>
      </c>
      <c r="D442" s="58">
        <v>2044886.83</v>
      </c>
      <c r="E442" s="58">
        <v>122693.21</v>
      </c>
      <c r="F442" s="59">
        <v>1.7254423867742223E-4</v>
      </c>
    </row>
    <row r="443" spans="1:6" x14ac:dyDescent="0.2">
      <c r="A443" s="46" t="s">
        <v>92</v>
      </c>
      <c r="B443" s="46" t="s">
        <v>465</v>
      </c>
      <c r="C443" s="57">
        <v>22</v>
      </c>
      <c r="D443" s="58">
        <v>405731.03</v>
      </c>
      <c r="E443" s="58">
        <v>24308.14</v>
      </c>
      <c r="F443" s="59">
        <v>3.4184691312291805E-5</v>
      </c>
    </row>
    <row r="444" spans="1:6" x14ac:dyDescent="0.2">
      <c r="A444" s="46" t="s">
        <v>92</v>
      </c>
      <c r="B444" s="46" t="s">
        <v>466</v>
      </c>
      <c r="C444" s="57">
        <v>13</v>
      </c>
      <c r="D444" s="58">
        <v>101848</v>
      </c>
      <c r="E444" s="58">
        <v>6031.88</v>
      </c>
      <c r="F444" s="59">
        <v>8.4826710654450198E-6</v>
      </c>
    </row>
    <row r="445" spans="1:6" x14ac:dyDescent="0.2">
      <c r="A445" s="46" t="s">
        <v>92</v>
      </c>
      <c r="B445" s="46" t="s">
        <v>152</v>
      </c>
      <c r="C445" s="57">
        <v>153</v>
      </c>
      <c r="D445" s="58">
        <v>8624742.3399999999</v>
      </c>
      <c r="E445" s="58">
        <v>510067.96</v>
      </c>
      <c r="F445" s="59">
        <v>7.173118042306159E-4</v>
      </c>
    </row>
    <row r="446" spans="1:6" x14ac:dyDescent="0.2">
      <c r="A446" s="46" t="s">
        <v>92</v>
      </c>
      <c r="B446" s="46" t="s">
        <v>45</v>
      </c>
      <c r="C446" s="57">
        <v>601</v>
      </c>
      <c r="D446" s="58">
        <v>48297682.280000001</v>
      </c>
      <c r="E446" s="58">
        <v>2886992.81</v>
      </c>
      <c r="F446" s="59">
        <v>4.0599962823422899E-3</v>
      </c>
    </row>
    <row r="447" spans="1:6" x14ac:dyDescent="0.2">
      <c r="A447" s="46" t="s">
        <v>93</v>
      </c>
      <c r="B447" s="46" t="s">
        <v>298</v>
      </c>
      <c r="C447" s="57">
        <v>284</v>
      </c>
      <c r="D447" s="58">
        <v>24411798</v>
      </c>
      <c r="E447" s="58">
        <v>1457319.08</v>
      </c>
      <c r="F447" s="59">
        <v>2.0494370566120274E-3</v>
      </c>
    </row>
    <row r="448" spans="1:6" x14ac:dyDescent="0.2">
      <c r="A448" s="46" t="s">
        <v>93</v>
      </c>
      <c r="B448" s="46" t="s">
        <v>467</v>
      </c>
      <c r="C448" s="57">
        <v>147</v>
      </c>
      <c r="D448" s="58">
        <v>7142855</v>
      </c>
      <c r="E448" s="58">
        <v>428396.28</v>
      </c>
      <c r="F448" s="59">
        <v>6.0245640312809321E-4</v>
      </c>
    </row>
    <row r="449" spans="1:6" x14ac:dyDescent="0.2">
      <c r="A449" s="46" t="s">
        <v>93</v>
      </c>
      <c r="B449" s="46" t="s">
        <v>468</v>
      </c>
      <c r="C449" s="57">
        <v>68</v>
      </c>
      <c r="D449" s="58">
        <v>4190120.82</v>
      </c>
      <c r="E449" s="58">
        <v>251407.25</v>
      </c>
      <c r="F449" s="59">
        <v>3.5355560873527033E-4</v>
      </c>
    </row>
    <row r="450" spans="1:6" x14ac:dyDescent="0.2">
      <c r="A450" s="46" t="s">
        <v>93</v>
      </c>
      <c r="B450" s="46" t="s">
        <v>469</v>
      </c>
      <c r="C450" s="57">
        <v>29</v>
      </c>
      <c r="D450" s="58">
        <v>1107043.78</v>
      </c>
      <c r="E450" s="58">
        <v>66405.289999999994</v>
      </c>
      <c r="F450" s="59">
        <v>9.3386180108935433E-5</v>
      </c>
    </row>
    <row r="451" spans="1:6" x14ac:dyDescent="0.2">
      <c r="A451" s="46" t="s">
        <v>93</v>
      </c>
      <c r="B451" s="46" t="s">
        <v>470</v>
      </c>
      <c r="C451" s="57">
        <v>22</v>
      </c>
      <c r="D451" s="58">
        <v>639994</v>
      </c>
      <c r="E451" s="58">
        <v>38399.64</v>
      </c>
      <c r="F451" s="59">
        <v>5.4001657054103393E-5</v>
      </c>
    </row>
    <row r="452" spans="1:6" x14ac:dyDescent="0.2">
      <c r="A452" s="46" t="s">
        <v>93</v>
      </c>
      <c r="B452" s="46" t="s">
        <v>471</v>
      </c>
      <c r="C452" s="57">
        <v>12</v>
      </c>
      <c r="D452" s="58">
        <v>240370</v>
      </c>
      <c r="E452" s="58">
        <v>14094.07</v>
      </c>
      <c r="F452" s="59">
        <v>1.9820579949096579E-5</v>
      </c>
    </row>
    <row r="453" spans="1:6" x14ac:dyDescent="0.2">
      <c r="A453" s="46" t="s">
        <v>93</v>
      </c>
      <c r="B453" s="46" t="s">
        <v>472</v>
      </c>
      <c r="C453" s="57">
        <v>13</v>
      </c>
      <c r="D453" s="58">
        <v>99549.28</v>
      </c>
      <c r="E453" s="58">
        <v>5972.96</v>
      </c>
      <c r="F453" s="59">
        <v>8.399811496094167E-6</v>
      </c>
    </row>
    <row r="454" spans="1:6" x14ac:dyDescent="0.2">
      <c r="A454" s="46" t="s">
        <v>93</v>
      </c>
      <c r="B454" s="46" t="s">
        <v>152</v>
      </c>
      <c r="C454" s="57">
        <v>76</v>
      </c>
      <c r="D454" s="58">
        <v>1756428.57</v>
      </c>
      <c r="E454" s="58">
        <v>105309.95</v>
      </c>
      <c r="F454" s="59">
        <v>1.4809804998913468E-4</v>
      </c>
    </row>
    <row r="455" spans="1:6" x14ac:dyDescent="0.2">
      <c r="A455" s="46" t="s">
        <v>93</v>
      </c>
      <c r="B455" s="46" t="s">
        <v>45</v>
      </c>
      <c r="C455" s="57">
        <v>651</v>
      </c>
      <c r="D455" s="58">
        <v>39588159.450000003</v>
      </c>
      <c r="E455" s="58">
        <v>2367304.52</v>
      </c>
      <c r="F455" s="59">
        <v>3.329155347072755E-3</v>
      </c>
    </row>
    <row r="456" spans="1:6" x14ac:dyDescent="0.2">
      <c r="A456" s="46" t="s">
        <v>94</v>
      </c>
      <c r="B456" s="46" t="s">
        <v>473</v>
      </c>
      <c r="C456" s="57">
        <v>523</v>
      </c>
      <c r="D456" s="58">
        <v>62293964.590000004</v>
      </c>
      <c r="E456" s="58">
        <v>3725847.45</v>
      </c>
      <c r="F456" s="59">
        <v>5.2396828780375453E-3</v>
      </c>
    </row>
    <row r="457" spans="1:6" x14ac:dyDescent="0.2">
      <c r="A457" s="46" t="s">
        <v>94</v>
      </c>
      <c r="B457" s="46" t="s">
        <v>112</v>
      </c>
      <c r="C457" s="57">
        <v>84</v>
      </c>
      <c r="D457" s="58">
        <v>5333114.4000000004</v>
      </c>
      <c r="E457" s="58">
        <v>319986.86</v>
      </c>
      <c r="F457" s="59">
        <v>4.4999954883794208E-4</v>
      </c>
    </row>
    <row r="458" spans="1:6" x14ac:dyDescent="0.2">
      <c r="A458" s="46" t="s">
        <v>94</v>
      </c>
      <c r="B458" s="46" t="s">
        <v>474</v>
      </c>
      <c r="C458" s="57">
        <v>84</v>
      </c>
      <c r="D458" s="58">
        <v>3632000.89</v>
      </c>
      <c r="E458" s="58">
        <v>217920.05</v>
      </c>
      <c r="F458" s="59">
        <v>3.0646234718119918E-4</v>
      </c>
    </row>
    <row r="459" spans="1:6" x14ac:dyDescent="0.2">
      <c r="A459" s="46" t="s">
        <v>94</v>
      </c>
      <c r="B459" s="46" t="s">
        <v>475</v>
      </c>
      <c r="C459" s="57">
        <v>76</v>
      </c>
      <c r="D459" s="58">
        <v>3995684.8</v>
      </c>
      <c r="E459" s="58">
        <v>239741.09</v>
      </c>
      <c r="F459" s="59">
        <v>3.3714941400380153E-4</v>
      </c>
    </row>
    <row r="460" spans="1:6" x14ac:dyDescent="0.2">
      <c r="A460" s="46" t="s">
        <v>94</v>
      </c>
      <c r="B460" s="46" t="s">
        <v>476</v>
      </c>
      <c r="C460" s="57">
        <v>58</v>
      </c>
      <c r="D460" s="58">
        <v>4235776</v>
      </c>
      <c r="E460" s="58">
        <v>254146.56</v>
      </c>
      <c r="F460" s="59">
        <v>3.5740791774610677E-4</v>
      </c>
    </row>
    <row r="461" spans="1:6" x14ac:dyDescent="0.2">
      <c r="A461" s="46" t="s">
        <v>94</v>
      </c>
      <c r="B461" s="46" t="s">
        <v>477</v>
      </c>
      <c r="C461" s="57">
        <v>59</v>
      </c>
      <c r="D461" s="58">
        <v>1568521.96</v>
      </c>
      <c r="E461" s="58">
        <v>94083.24</v>
      </c>
      <c r="F461" s="59">
        <v>1.3230985657727268E-4</v>
      </c>
    </row>
    <row r="462" spans="1:6" x14ac:dyDescent="0.2">
      <c r="A462" s="46" t="s">
        <v>94</v>
      </c>
      <c r="B462" s="46" t="s">
        <v>478</v>
      </c>
      <c r="C462" s="57">
        <v>40</v>
      </c>
      <c r="D462" s="58">
        <v>1289950.51</v>
      </c>
      <c r="E462" s="58">
        <v>77397.03</v>
      </c>
      <c r="F462" s="59">
        <v>1.08843933720893E-4</v>
      </c>
    </row>
    <row r="463" spans="1:6" x14ac:dyDescent="0.2">
      <c r="A463" s="46" t="s">
        <v>94</v>
      </c>
      <c r="B463" s="46" t="s">
        <v>479</v>
      </c>
      <c r="C463" s="57">
        <v>33</v>
      </c>
      <c r="D463" s="58">
        <v>1391916</v>
      </c>
      <c r="E463" s="58">
        <v>83376.820000000007</v>
      </c>
      <c r="F463" s="59">
        <v>1.1725335028926597E-4</v>
      </c>
    </row>
    <row r="464" spans="1:6" x14ac:dyDescent="0.2">
      <c r="A464" s="46" t="s">
        <v>94</v>
      </c>
      <c r="B464" s="46" t="s">
        <v>480</v>
      </c>
      <c r="C464" s="57">
        <v>16</v>
      </c>
      <c r="D464" s="58">
        <v>235067</v>
      </c>
      <c r="E464" s="58">
        <v>14104.02</v>
      </c>
      <c r="F464" s="59">
        <v>1.9834572697145478E-5</v>
      </c>
    </row>
    <row r="465" spans="1:6" x14ac:dyDescent="0.2">
      <c r="A465" s="46" t="s">
        <v>94</v>
      </c>
      <c r="B465" s="46" t="s">
        <v>481</v>
      </c>
      <c r="C465" s="57">
        <v>11</v>
      </c>
      <c r="D465" s="58">
        <v>118523</v>
      </c>
      <c r="E465" s="58">
        <v>7111.38</v>
      </c>
      <c r="F465" s="59">
        <v>1.000077875577505E-5</v>
      </c>
    </row>
    <row r="466" spans="1:6" x14ac:dyDescent="0.2">
      <c r="A466" s="46" t="s">
        <v>94</v>
      </c>
      <c r="B466" s="46" t="s">
        <v>152</v>
      </c>
      <c r="C466" s="57">
        <v>31</v>
      </c>
      <c r="D466" s="58">
        <v>313114.94</v>
      </c>
      <c r="E466" s="58">
        <v>18786.900000000001</v>
      </c>
      <c r="F466" s="59">
        <v>2.6420136514554175E-5</v>
      </c>
    </row>
    <row r="467" spans="1:6" x14ac:dyDescent="0.2">
      <c r="A467" s="46" t="s">
        <v>94</v>
      </c>
      <c r="B467" s="46" t="s">
        <v>45</v>
      </c>
      <c r="C467" s="57">
        <v>1015</v>
      </c>
      <c r="D467" s="58">
        <v>84407634.090000004</v>
      </c>
      <c r="E467" s="58">
        <v>5052501.4000000004</v>
      </c>
      <c r="F467" s="59">
        <v>7.1053647343615016E-3</v>
      </c>
    </row>
    <row r="468" spans="1:6" x14ac:dyDescent="0.2">
      <c r="A468" s="46" t="s">
        <v>95</v>
      </c>
      <c r="B468" s="46" t="s">
        <v>482</v>
      </c>
      <c r="C468" s="57">
        <v>451</v>
      </c>
      <c r="D468" s="58">
        <v>31682864.07</v>
      </c>
      <c r="E468" s="58">
        <v>1894142.31</v>
      </c>
      <c r="F468" s="59">
        <v>2.6637443329231006E-3</v>
      </c>
    </row>
    <row r="469" spans="1:6" x14ac:dyDescent="0.2">
      <c r="A469" s="46" t="s">
        <v>95</v>
      </c>
      <c r="B469" s="46" t="s">
        <v>483</v>
      </c>
      <c r="C469" s="57">
        <v>24</v>
      </c>
      <c r="D469" s="58">
        <v>7887103.5</v>
      </c>
      <c r="E469" s="58">
        <v>473226.21</v>
      </c>
      <c r="F469" s="59">
        <v>6.6550101775519552E-4</v>
      </c>
    </row>
    <row r="470" spans="1:6" x14ac:dyDescent="0.2">
      <c r="A470" s="46" t="s">
        <v>95</v>
      </c>
      <c r="B470" s="46" t="s">
        <v>484</v>
      </c>
      <c r="C470" s="57">
        <v>16</v>
      </c>
      <c r="D470" s="58">
        <v>266093</v>
      </c>
      <c r="E470" s="58">
        <v>15965.58</v>
      </c>
      <c r="F470" s="59">
        <v>2.2452496321055409E-5</v>
      </c>
    </row>
    <row r="471" spans="1:6" x14ac:dyDescent="0.2">
      <c r="A471" s="46" t="s">
        <v>95</v>
      </c>
      <c r="B471" s="46" t="s">
        <v>485</v>
      </c>
      <c r="C471" s="57">
        <v>16</v>
      </c>
      <c r="D471" s="58">
        <v>115274</v>
      </c>
      <c r="E471" s="58">
        <v>6916.44</v>
      </c>
      <c r="F471" s="59">
        <v>9.7266333985236023E-6</v>
      </c>
    </row>
    <row r="472" spans="1:6" x14ac:dyDescent="0.2">
      <c r="A472" s="46" t="s">
        <v>95</v>
      </c>
      <c r="B472" s="46" t="s">
        <v>486</v>
      </c>
      <c r="C472" s="57">
        <v>11</v>
      </c>
      <c r="D472" s="58">
        <v>458147.64</v>
      </c>
      <c r="E472" s="58">
        <v>27488.86</v>
      </c>
      <c r="F472" s="59">
        <v>3.8657758003154736E-5</v>
      </c>
    </row>
    <row r="473" spans="1:6" x14ac:dyDescent="0.2">
      <c r="A473" s="46" t="s">
        <v>95</v>
      </c>
      <c r="B473" s="46" t="s">
        <v>152</v>
      </c>
      <c r="C473" s="57">
        <v>8</v>
      </c>
      <c r="D473" s="58">
        <v>106304</v>
      </c>
      <c r="E473" s="58">
        <v>6378.24</v>
      </c>
      <c r="F473" s="59">
        <v>8.9697593281802756E-6</v>
      </c>
    </row>
    <row r="474" spans="1:6" x14ac:dyDescent="0.2">
      <c r="A474" s="46" t="s">
        <v>95</v>
      </c>
      <c r="B474" s="46" t="s">
        <v>45</v>
      </c>
      <c r="C474" s="57">
        <v>526</v>
      </c>
      <c r="D474" s="58">
        <v>40515786.210000001</v>
      </c>
      <c r="E474" s="58">
        <v>2424117.64</v>
      </c>
      <c r="F474" s="59">
        <v>3.4090519977292098E-3</v>
      </c>
    </row>
    <row r="475" spans="1:6" x14ac:dyDescent="0.2">
      <c r="A475" s="46" t="s">
        <v>96</v>
      </c>
      <c r="B475" s="46" t="s">
        <v>487</v>
      </c>
      <c r="C475" s="57">
        <v>1516</v>
      </c>
      <c r="D475" s="58">
        <v>234097992.38</v>
      </c>
      <c r="E475" s="58">
        <v>14014697.050000001</v>
      </c>
      <c r="F475" s="59">
        <v>1.9708957266559128E-2</v>
      </c>
    </row>
    <row r="476" spans="1:6" x14ac:dyDescent="0.2">
      <c r="A476" s="46" t="s">
        <v>96</v>
      </c>
      <c r="B476" s="46" t="s">
        <v>488</v>
      </c>
      <c r="C476" s="57">
        <v>713</v>
      </c>
      <c r="D476" s="58">
        <v>273257973.12</v>
      </c>
      <c r="E476" s="58">
        <v>16058201.07</v>
      </c>
      <c r="F476" s="59">
        <v>2.2582749918696535E-2</v>
      </c>
    </row>
    <row r="477" spans="1:6" x14ac:dyDescent="0.2">
      <c r="A477" s="46" t="s">
        <v>96</v>
      </c>
      <c r="B477" s="46" t="s">
        <v>489</v>
      </c>
      <c r="C477" s="57">
        <v>430</v>
      </c>
      <c r="D477" s="58">
        <v>53819078.100000001</v>
      </c>
      <c r="E477" s="58">
        <v>3190027.36</v>
      </c>
      <c r="F477" s="59">
        <v>4.48615569020769E-3</v>
      </c>
    </row>
    <row r="478" spans="1:6" x14ac:dyDescent="0.2">
      <c r="A478" s="46" t="s">
        <v>96</v>
      </c>
      <c r="B478" s="46" t="s">
        <v>490</v>
      </c>
      <c r="C478" s="57">
        <v>167</v>
      </c>
      <c r="D478" s="58">
        <v>11612368.9</v>
      </c>
      <c r="E478" s="58">
        <v>687600.37</v>
      </c>
      <c r="F478" s="59">
        <v>9.6697675736060558E-4</v>
      </c>
    </row>
    <row r="479" spans="1:6" x14ac:dyDescent="0.2">
      <c r="A479" s="46" t="s">
        <v>96</v>
      </c>
      <c r="B479" s="46" t="s">
        <v>491</v>
      </c>
      <c r="C479" s="57">
        <v>104</v>
      </c>
      <c r="D479" s="58">
        <v>4161517</v>
      </c>
      <c r="E479" s="58">
        <v>249691.02</v>
      </c>
      <c r="F479" s="59">
        <v>3.5114206361125448E-4</v>
      </c>
    </row>
    <row r="480" spans="1:6" x14ac:dyDescent="0.2">
      <c r="A480" s="46" t="s">
        <v>96</v>
      </c>
      <c r="B480" s="46" t="s">
        <v>492</v>
      </c>
      <c r="C480" s="57">
        <v>101</v>
      </c>
      <c r="D480" s="58">
        <v>8792966</v>
      </c>
      <c r="E480" s="58">
        <v>527577.96</v>
      </c>
      <c r="F480" s="59">
        <v>7.4193622818400056E-4</v>
      </c>
    </row>
    <row r="481" spans="1:6" x14ac:dyDescent="0.2">
      <c r="A481" s="46" t="s">
        <v>96</v>
      </c>
      <c r="B481" s="46" t="s">
        <v>493</v>
      </c>
      <c r="C481" s="57">
        <v>57</v>
      </c>
      <c r="D481" s="58">
        <v>2119808.5</v>
      </c>
      <c r="E481" s="58">
        <v>127188.51</v>
      </c>
      <c r="F481" s="59">
        <v>1.7886600755221663E-4</v>
      </c>
    </row>
    <row r="482" spans="1:6" x14ac:dyDescent="0.2">
      <c r="A482" s="46" t="s">
        <v>96</v>
      </c>
      <c r="B482" s="46" t="s">
        <v>494</v>
      </c>
      <c r="C482" s="57">
        <v>47</v>
      </c>
      <c r="D482" s="58">
        <v>964248</v>
      </c>
      <c r="E482" s="58">
        <v>57854.879999999997</v>
      </c>
      <c r="F482" s="59">
        <v>8.1361684345642447E-5</v>
      </c>
    </row>
    <row r="483" spans="1:6" x14ac:dyDescent="0.2">
      <c r="A483" s="46" t="s">
        <v>96</v>
      </c>
      <c r="B483" s="46" t="s">
        <v>495</v>
      </c>
      <c r="C483" s="57">
        <v>25</v>
      </c>
      <c r="D483" s="58">
        <v>2042834</v>
      </c>
      <c r="E483" s="58">
        <v>122570.04</v>
      </c>
      <c r="F483" s="59">
        <v>1.7237102392594656E-4</v>
      </c>
    </row>
    <row r="484" spans="1:6" x14ac:dyDescent="0.2">
      <c r="A484" s="46" t="s">
        <v>96</v>
      </c>
      <c r="B484" s="46" t="s">
        <v>246</v>
      </c>
      <c r="C484" s="57">
        <v>10</v>
      </c>
      <c r="D484" s="58">
        <v>54656</v>
      </c>
      <c r="E484" s="58">
        <v>3279.36</v>
      </c>
      <c r="F484" s="59">
        <v>4.6117847479024419E-6</v>
      </c>
    </row>
    <row r="485" spans="1:6" x14ac:dyDescent="0.2">
      <c r="A485" s="46" t="s">
        <v>96</v>
      </c>
      <c r="B485" s="46" t="s">
        <v>152</v>
      </c>
      <c r="C485" s="57">
        <v>89</v>
      </c>
      <c r="D485" s="58">
        <v>4834111.6100000003</v>
      </c>
      <c r="E485" s="58">
        <v>290045.46000000002</v>
      </c>
      <c r="F485" s="59">
        <v>4.0789276829208986E-4</v>
      </c>
    </row>
    <row r="486" spans="1:6" x14ac:dyDescent="0.2">
      <c r="A486" s="46" t="s">
        <v>96</v>
      </c>
      <c r="B486" s="46" t="s">
        <v>45</v>
      </c>
      <c r="C486" s="57">
        <v>3259</v>
      </c>
      <c r="D486" s="58">
        <v>595757553.61000001</v>
      </c>
      <c r="E486" s="58">
        <v>35328733.079999998</v>
      </c>
      <c r="F486" s="59">
        <v>4.9683021193483008E-2</v>
      </c>
    </row>
    <row r="487" spans="1:6" x14ac:dyDescent="0.2">
      <c r="A487" s="46" t="s">
        <v>97</v>
      </c>
      <c r="B487" s="46" t="s">
        <v>496</v>
      </c>
      <c r="C487" s="57">
        <v>264</v>
      </c>
      <c r="D487" s="58">
        <v>23261842.57</v>
      </c>
      <c r="E487" s="58">
        <v>1395710.55</v>
      </c>
      <c r="F487" s="59">
        <v>1.9627965904861094E-3</v>
      </c>
    </row>
    <row r="488" spans="1:6" x14ac:dyDescent="0.2">
      <c r="A488" s="46" t="s">
        <v>97</v>
      </c>
      <c r="B488" s="46" t="s">
        <v>497</v>
      </c>
      <c r="C488" s="57">
        <v>225</v>
      </c>
      <c r="D488" s="58">
        <v>26276499</v>
      </c>
      <c r="E488" s="58">
        <v>1573417.35</v>
      </c>
      <c r="F488" s="59">
        <v>2.2127067893781341E-3</v>
      </c>
    </row>
    <row r="489" spans="1:6" x14ac:dyDescent="0.2">
      <c r="A489" s="46" t="s">
        <v>97</v>
      </c>
      <c r="B489" s="46" t="s">
        <v>498</v>
      </c>
      <c r="C489" s="57">
        <v>37</v>
      </c>
      <c r="D489" s="58">
        <v>1166900</v>
      </c>
      <c r="E489" s="58">
        <v>70014</v>
      </c>
      <c r="F489" s="59">
        <v>9.8461131848788037E-5</v>
      </c>
    </row>
    <row r="490" spans="1:6" x14ac:dyDescent="0.2">
      <c r="A490" s="46" t="s">
        <v>97</v>
      </c>
      <c r="B490" s="46" t="s">
        <v>499</v>
      </c>
      <c r="C490" s="57">
        <v>31</v>
      </c>
      <c r="D490" s="58">
        <v>1140699</v>
      </c>
      <c r="E490" s="58">
        <v>68441.94</v>
      </c>
      <c r="F490" s="59">
        <v>9.6250333909315855E-5</v>
      </c>
    </row>
    <row r="491" spans="1:6" x14ac:dyDescent="0.2">
      <c r="A491" s="46" t="s">
        <v>97</v>
      </c>
      <c r="B491" s="46" t="s">
        <v>353</v>
      </c>
      <c r="C491" s="57">
        <v>28</v>
      </c>
      <c r="D491" s="58">
        <v>1040241.12</v>
      </c>
      <c r="E491" s="58">
        <v>62414.47</v>
      </c>
      <c r="F491" s="59">
        <v>8.7773864654815115E-5</v>
      </c>
    </row>
    <row r="492" spans="1:6" x14ac:dyDescent="0.2">
      <c r="A492" s="46" t="s">
        <v>97</v>
      </c>
      <c r="B492" s="46" t="s">
        <v>500</v>
      </c>
      <c r="C492" s="57">
        <v>27</v>
      </c>
      <c r="D492" s="58">
        <v>243774</v>
      </c>
      <c r="E492" s="58">
        <v>14626.44</v>
      </c>
      <c r="F492" s="59">
        <v>2.0569255253497693E-5</v>
      </c>
    </row>
    <row r="493" spans="1:6" x14ac:dyDescent="0.2">
      <c r="A493" s="46" t="s">
        <v>97</v>
      </c>
      <c r="B493" s="46" t="s">
        <v>501</v>
      </c>
      <c r="C493" s="57">
        <v>16</v>
      </c>
      <c r="D493" s="58">
        <v>169202</v>
      </c>
      <c r="E493" s="58">
        <v>10152.120000000001</v>
      </c>
      <c r="F493" s="59">
        <v>1.4276990685644558E-5</v>
      </c>
    </row>
    <row r="494" spans="1:6" x14ac:dyDescent="0.2">
      <c r="A494" s="46" t="s">
        <v>97</v>
      </c>
      <c r="B494" s="46" t="s">
        <v>502</v>
      </c>
      <c r="C494" s="57">
        <v>22</v>
      </c>
      <c r="D494" s="58">
        <v>229887</v>
      </c>
      <c r="E494" s="58">
        <v>13793.22</v>
      </c>
      <c r="F494" s="59">
        <v>1.9397492687738739E-5</v>
      </c>
    </row>
    <row r="495" spans="1:6" x14ac:dyDescent="0.2">
      <c r="A495" s="46" t="s">
        <v>97</v>
      </c>
      <c r="B495" s="46" t="s">
        <v>152</v>
      </c>
      <c r="C495" s="57">
        <v>24</v>
      </c>
      <c r="D495" s="58">
        <v>257000</v>
      </c>
      <c r="E495" s="58">
        <v>15420</v>
      </c>
      <c r="F495" s="59">
        <v>2.1685243709948174E-5</v>
      </c>
    </row>
    <row r="496" spans="1:6" x14ac:dyDescent="0.2">
      <c r="A496" s="46" t="s">
        <v>97</v>
      </c>
      <c r="B496" s="46" t="s">
        <v>45</v>
      </c>
      <c r="C496" s="57">
        <v>674</v>
      </c>
      <c r="D496" s="58">
        <v>53786044.689999998</v>
      </c>
      <c r="E496" s="58">
        <v>3223990.09</v>
      </c>
      <c r="F496" s="59">
        <v>4.5339176926139915E-3</v>
      </c>
    </row>
    <row r="497" spans="1:6" x14ac:dyDescent="0.2">
      <c r="A497" s="46" t="s">
        <v>98</v>
      </c>
      <c r="B497" s="46" t="s">
        <v>503</v>
      </c>
      <c r="C497" s="57">
        <v>11</v>
      </c>
      <c r="D497" s="58">
        <v>145940</v>
      </c>
      <c r="E497" s="58">
        <v>8756.4</v>
      </c>
      <c r="F497" s="59">
        <v>1.2314180805563566E-5</v>
      </c>
    </row>
    <row r="498" spans="1:6" x14ac:dyDescent="0.2">
      <c r="A498" s="46" t="s">
        <v>98</v>
      </c>
      <c r="B498" s="46" t="s">
        <v>504</v>
      </c>
      <c r="C498" s="57">
        <v>117</v>
      </c>
      <c r="D498" s="58">
        <v>6029802</v>
      </c>
      <c r="E498" s="58">
        <v>360605.05</v>
      </c>
      <c r="F498" s="59">
        <v>5.0712116681504845E-4</v>
      </c>
    </row>
    <row r="499" spans="1:6" x14ac:dyDescent="0.2">
      <c r="A499" s="46" t="s">
        <v>98</v>
      </c>
      <c r="B499" s="46" t="s">
        <v>505</v>
      </c>
      <c r="C499" s="57">
        <v>54</v>
      </c>
      <c r="D499" s="58">
        <v>1982036.95</v>
      </c>
      <c r="E499" s="58">
        <v>118922.22</v>
      </c>
      <c r="F499" s="59">
        <v>1.6724107154527062E-4</v>
      </c>
    </row>
    <row r="500" spans="1:6" x14ac:dyDescent="0.2">
      <c r="A500" s="46" t="s">
        <v>98</v>
      </c>
      <c r="B500" s="46" t="s">
        <v>506</v>
      </c>
      <c r="C500" s="57">
        <v>34</v>
      </c>
      <c r="D500" s="58">
        <v>1428425.31</v>
      </c>
      <c r="E500" s="58">
        <v>85705.52</v>
      </c>
      <c r="F500" s="59">
        <v>1.2052821585524239E-4</v>
      </c>
    </row>
    <row r="501" spans="1:6" x14ac:dyDescent="0.2">
      <c r="A501" s="46" t="s">
        <v>98</v>
      </c>
      <c r="B501" s="46" t="s">
        <v>507</v>
      </c>
      <c r="C501" s="57">
        <v>30</v>
      </c>
      <c r="D501" s="58">
        <v>673574</v>
      </c>
      <c r="E501" s="58">
        <v>40414.44</v>
      </c>
      <c r="F501" s="59">
        <v>5.68350830610297E-5</v>
      </c>
    </row>
    <row r="502" spans="1:6" x14ac:dyDescent="0.2">
      <c r="A502" s="46" t="s">
        <v>98</v>
      </c>
      <c r="B502" s="46" t="s">
        <v>508</v>
      </c>
      <c r="C502" s="57">
        <v>24</v>
      </c>
      <c r="D502" s="58">
        <v>689707.75</v>
      </c>
      <c r="E502" s="58">
        <v>41382.47</v>
      </c>
      <c r="F502" s="59">
        <v>5.8196429784021987E-5</v>
      </c>
    </row>
    <row r="503" spans="1:6" x14ac:dyDescent="0.2">
      <c r="A503" s="46" t="s">
        <v>98</v>
      </c>
      <c r="B503" s="46" t="s">
        <v>509</v>
      </c>
      <c r="C503" s="57">
        <v>17</v>
      </c>
      <c r="D503" s="58">
        <v>475126</v>
      </c>
      <c r="E503" s="58">
        <v>28507.56</v>
      </c>
      <c r="F503" s="59">
        <v>4.0090362268221156E-5</v>
      </c>
    </row>
    <row r="504" spans="1:6" x14ac:dyDescent="0.2">
      <c r="A504" s="46" t="s">
        <v>98</v>
      </c>
      <c r="B504" s="46" t="s">
        <v>510</v>
      </c>
      <c r="C504" s="57">
        <v>15</v>
      </c>
      <c r="D504" s="58">
        <v>184232</v>
      </c>
      <c r="E504" s="58">
        <v>11053.92</v>
      </c>
      <c r="F504" s="59">
        <v>1.5545197739965652E-5</v>
      </c>
    </row>
    <row r="505" spans="1:6" x14ac:dyDescent="0.2">
      <c r="A505" s="46" t="s">
        <v>98</v>
      </c>
      <c r="B505" s="46" t="s">
        <v>511</v>
      </c>
      <c r="C505" s="57">
        <v>14</v>
      </c>
      <c r="D505" s="58">
        <v>187947</v>
      </c>
      <c r="E505" s="58">
        <v>11276.82</v>
      </c>
      <c r="F505" s="59">
        <v>1.5858663422387663E-5</v>
      </c>
    </row>
    <row r="506" spans="1:6" x14ac:dyDescent="0.2">
      <c r="A506" s="46" t="s">
        <v>98</v>
      </c>
      <c r="B506" s="46" t="s">
        <v>512</v>
      </c>
      <c r="C506" s="57">
        <v>15</v>
      </c>
      <c r="D506" s="58">
        <v>598250</v>
      </c>
      <c r="E506" s="58">
        <v>35895</v>
      </c>
      <c r="F506" s="59">
        <v>5.0479365951270415E-5</v>
      </c>
    </row>
    <row r="507" spans="1:6" x14ac:dyDescent="0.2">
      <c r="A507" s="46" t="s">
        <v>98</v>
      </c>
      <c r="B507" s="46" t="s">
        <v>152</v>
      </c>
      <c r="C507" s="57">
        <v>16</v>
      </c>
      <c r="D507" s="58">
        <v>525622</v>
      </c>
      <c r="E507" s="58">
        <v>31537.32</v>
      </c>
      <c r="F507" s="59">
        <v>4.4351132954515096E-5</v>
      </c>
    </row>
    <row r="508" spans="1:6" x14ac:dyDescent="0.2">
      <c r="A508" s="46" t="s">
        <v>98</v>
      </c>
      <c r="B508" s="46" t="s">
        <v>45</v>
      </c>
      <c r="C508" s="57">
        <v>347</v>
      </c>
      <c r="D508" s="58">
        <v>12920663.01</v>
      </c>
      <c r="E508" s="58">
        <v>774056.72</v>
      </c>
      <c r="F508" s="59">
        <v>1.0885608702025367E-3</v>
      </c>
    </row>
    <row r="509" spans="1:6" x14ac:dyDescent="0.2">
      <c r="A509" s="46" t="s">
        <v>99</v>
      </c>
      <c r="B509" s="46" t="s">
        <v>513</v>
      </c>
      <c r="C509" s="57">
        <v>343</v>
      </c>
      <c r="D509" s="58">
        <v>36174500.810000002</v>
      </c>
      <c r="E509" s="58">
        <v>2152690.56</v>
      </c>
      <c r="F509" s="59">
        <v>3.027342375207835E-3</v>
      </c>
    </row>
    <row r="510" spans="1:6" x14ac:dyDescent="0.2">
      <c r="A510" s="46" t="s">
        <v>99</v>
      </c>
      <c r="B510" s="46" t="s">
        <v>514</v>
      </c>
      <c r="C510" s="57">
        <v>43</v>
      </c>
      <c r="D510" s="58">
        <v>2713471</v>
      </c>
      <c r="E510" s="58">
        <v>162808.26</v>
      </c>
      <c r="F510" s="59">
        <v>2.2895828768434547E-4</v>
      </c>
    </row>
    <row r="511" spans="1:6" x14ac:dyDescent="0.2">
      <c r="A511" s="46" t="s">
        <v>99</v>
      </c>
      <c r="B511" s="46" t="s">
        <v>515</v>
      </c>
      <c r="C511" s="57">
        <v>32</v>
      </c>
      <c r="D511" s="58">
        <v>1607228</v>
      </c>
      <c r="E511" s="58">
        <v>96433.68</v>
      </c>
      <c r="F511" s="59">
        <v>1.3561529524300616E-4</v>
      </c>
    </row>
    <row r="512" spans="1:6" x14ac:dyDescent="0.2">
      <c r="A512" s="46" t="s">
        <v>99</v>
      </c>
      <c r="B512" s="46" t="s">
        <v>516</v>
      </c>
      <c r="C512" s="57">
        <v>28</v>
      </c>
      <c r="D512" s="58">
        <v>871626</v>
      </c>
      <c r="E512" s="58">
        <v>52297.56</v>
      </c>
      <c r="F512" s="59">
        <v>7.3546390015281278E-5</v>
      </c>
    </row>
    <row r="513" spans="1:6" x14ac:dyDescent="0.2">
      <c r="A513" s="46" t="s">
        <v>99</v>
      </c>
      <c r="B513" s="46" t="s">
        <v>517</v>
      </c>
      <c r="C513" s="57">
        <v>30</v>
      </c>
      <c r="D513" s="58">
        <v>536747.25</v>
      </c>
      <c r="E513" s="58">
        <v>32192.29</v>
      </c>
      <c r="F513" s="59">
        <v>4.5272221415780001E-5</v>
      </c>
    </row>
    <row r="514" spans="1:6" x14ac:dyDescent="0.2">
      <c r="A514" s="46" t="s">
        <v>99</v>
      </c>
      <c r="B514" s="46" t="s">
        <v>518</v>
      </c>
      <c r="C514" s="57">
        <v>26</v>
      </c>
      <c r="D514" s="58">
        <v>885341</v>
      </c>
      <c r="E514" s="58">
        <v>53120.46</v>
      </c>
      <c r="F514" s="59">
        <v>7.4703639499646793E-5</v>
      </c>
    </row>
    <row r="515" spans="1:6" x14ac:dyDescent="0.2">
      <c r="A515" s="46" t="s">
        <v>99</v>
      </c>
      <c r="B515" s="46" t="s">
        <v>519</v>
      </c>
      <c r="C515" s="57">
        <v>28</v>
      </c>
      <c r="D515" s="58">
        <v>1151349</v>
      </c>
      <c r="E515" s="58">
        <v>69080.94</v>
      </c>
      <c r="F515" s="59">
        <v>9.7148963658385686E-5</v>
      </c>
    </row>
    <row r="516" spans="1:6" x14ac:dyDescent="0.2">
      <c r="A516" s="46" t="s">
        <v>99</v>
      </c>
      <c r="B516" s="46" t="s">
        <v>520</v>
      </c>
      <c r="C516" s="57">
        <v>16</v>
      </c>
      <c r="D516" s="58">
        <v>675187</v>
      </c>
      <c r="E516" s="58">
        <v>40511.22</v>
      </c>
      <c r="F516" s="59">
        <v>5.6971185388283189E-5</v>
      </c>
    </row>
    <row r="517" spans="1:6" x14ac:dyDescent="0.2">
      <c r="A517" s="46" t="s">
        <v>99</v>
      </c>
      <c r="B517" s="46" t="s">
        <v>521</v>
      </c>
      <c r="C517" s="57">
        <v>14</v>
      </c>
      <c r="D517" s="58">
        <v>453850</v>
      </c>
      <c r="E517" s="58">
        <v>27231</v>
      </c>
      <c r="F517" s="59">
        <v>3.8295127851206142E-5</v>
      </c>
    </row>
    <row r="518" spans="1:6" x14ac:dyDescent="0.2">
      <c r="A518" s="46" t="s">
        <v>99</v>
      </c>
      <c r="B518" s="46" t="s">
        <v>522</v>
      </c>
      <c r="C518" s="57">
        <v>13</v>
      </c>
      <c r="D518" s="58">
        <v>112737</v>
      </c>
      <c r="E518" s="58">
        <v>6764.22</v>
      </c>
      <c r="F518" s="59">
        <v>9.5125654479705353E-6</v>
      </c>
    </row>
    <row r="519" spans="1:6" x14ac:dyDescent="0.2">
      <c r="A519" s="46" t="s">
        <v>99</v>
      </c>
      <c r="B519" s="46" t="s">
        <v>523</v>
      </c>
      <c r="C519" s="57">
        <v>13</v>
      </c>
      <c r="D519" s="58">
        <v>247707</v>
      </c>
      <c r="E519" s="58">
        <v>14862.42</v>
      </c>
      <c r="F519" s="59">
        <v>2.0901115422802072E-5</v>
      </c>
    </row>
    <row r="520" spans="1:6" x14ac:dyDescent="0.2">
      <c r="A520" s="46" t="s">
        <v>99</v>
      </c>
      <c r="B520" s="46" t="s">
        <v>524</v>
      </c>
      <c r="C520" s="57">
        <v>10</v>
      </c>
      <c r="D520" s="58">
        <v>167628</v>
      </c>
      <c r="E520" s="58">
        <v>10057.68</v>
      </c>
      <c r="F520" s="59">
        <v>1.4144179115218649E-5</v>
      </c>
    </row>
    <row r="521" spans="1:6" x14ac:dyDescent="0.2">
      <c r="A521" s="46" t="s">
        <v>99</v>
      </c>
      <c r="B521" s="46" t="s">
        <v>152</v>
      </c>
      <c r="C521" s="57">
        <v>34</v>
      </c>
      <c r="D521" s="58">
        <v>762032</v>
      </c>
      <c r="E521" s="58">
        <v>45721.919999999998</v>
      </c>
      <c r="F521" s="59">
        <v>6.4299025816261579E-5</v>
      </c>
    </row>
    <row r="522" spans="1:6" x14ac:dyDescent="0.2">
      <c r="A522" s="46" t="s">
        <v>99</v>
      </c>
      <c r="B522" s="46" t="s">
        <v>45</v>
      </c>
      <c r="C522" s="57">
        <v>630</v>
      </c>
      <c r="D522" s="58">
        <v>46359404.060000002</v>
      </c>
      <c r="E522" s="58">
        <v>2763772.21</v>
      </c>
      <c r="F522" s="59">
        <v>3.8867103717660223E-3</v>
      </c>
    </row>
    <row r="523" spans="1:6" x14ac:dyDescent="0.2">
      <c r="A523" s="46" t="s">
        <v>100</v>
      </c>
      <c r="B523" s="46" t="s">
        <v>98</v>
      </c>
      <c r="C523" s="57">
        <v>330</v>
      </c>
      <c r="D523" s="58">
        <v>37895345.689999998</v>
      </c>
      <c r="E523" s="58">
        <v>2262045.5499999998</v>
      </c>
      <c r="F523" s="59">
        <v>3.1811289905806588E-3</v>
      </c>
    </row>
    <row r="524" spans="1:6" x14ac:dyDescent="0.2">
      <c r="A524" s="46" t="s">
        <v>100</v>
      </c>
      <c r="B524" s="46" t="s">
        <v>525</v>
      </c>
      <c r="C524" s="57">
        <v>315</v>
      </c>
      <c r="D524" s="58">
        <v>44877614.57</v>
      </c>
      <c r="E524" s="58">
        <v>2684193.7599999998</v>
      </c>
      <c r="F524" s="59">
        <v>3.7747986932764031E-3</v>
      </c>
    </row>
    <row r="525" spans="1:6" x14ac:dyDescent="0.2">
      <c r="A525" s="46" t="s">
        <v>100</v>
      </c>
      <c r="B525" s="46" t="s">
        <v>526</v>
      </c>
      <c r="C525" s="57">
        <v>94</v>
      </c>
      <c r="D525" s="58">
        <v>2559122.5</v>
      </c>
      <c r="E525" s="58">
        <v>153543.78</v>
      </c>
      <c r="F525" s="59">
        <v>2.1592959075529615E-4</v>
      </c>
    </row>
    <row r="526" spans="1:6" x14ac:dyDescent="0.2">
      <c r="A526" s="46" t="s">
        <v>100</v>
      </c>
      <c r="B526" s="46" t="s">
        <v>527</v>
      </c>
      <c r="C526" s="57">
        <v>74</v>
      </c>
      <c r="D526" s="58">
        <v>5153923</v>
      </c>
      <c r="E526" s="58">
        <v>309235.38</v>
      </c>
      <c r="F526" s="59">
        <v>4.3487967438640945E-4</v>
      </c>
    </row>
    <row r="527" spans="1:6" x14ac:dyDescent="0.2">
      <c r="A527" s="46" t="s">
        <v>100</v>
      </c>
      <c r="B527" s="46" t="s">
        <v>528</v>
      </c>
      <c r="C527" s="57">
        <v>49</v>
      </c>
      <c r="D527" s="58">
        <v>856759</v>
      </c>
      <c r="E527" s="58">
        <v>51330.49</v>
      </c>
      <c r="F527" s="59">
        <v>7.2186393346372092E-5</v>
      </c>
    </row>
    <row r="528" spans="1:6" x14ac:dyDescent="0.2">
      <c r="A528" s="46" t="s">
        <v>100</v>
      </c>
      <c r="B528" s="46" t="s">
        <v>529</v>
      </c>
      <c r="C528" s="57">
        <v>21</v>
      </c>
      <c r="D528" s="58">
        <v>2643831</v>
      </c>
      <c r="E528" s="58">
        <v>158629.85999999999</v>
      </c>
      <c r="F528" s="59">
        <v>2.2308217728761085E-4</v>
      </c>
    </row>
    <row r="529" spans="1:6" x14ac:dyDescent="0.2">
      <c r="A529" s="46" t="s">
        <v>100</v>
      </c>
      <c r="B529" s="46" t="s">
        <v>152</v>
      </c>
      <c r="C529" s="57">
        <v>64</v>
      </c>
      <c r="D529" s="58">
        <v>2425532</v>
      </c>
      <c r="E529" s="58">
        <v>145531.92000000001</v>
      </c>
      <c r="F529" s="59">
        <v>2.0466246126956428E-4</v>
      </c>
    </row>
    <row r="530" spans="1:6" x14ac:dyDescent="0.2">
      <c r="A530" s="46" t="s">
        <v>100</v>
      </c>
      <c r="B530" s="46" t="s">
        <v>45</v>
      </c>
      <c r="C530" s="57">
        <v>947</v>
      </c>
      <c r="D530" s="58">
        <v>96412127.760000005</v>
      </c>
      <c r="E530" s="58">
        <v>5764510.7400000002</v>
      </c>
      <c r="F530" s="59">
        <v>8.1066679809023157E-3</v>
      </c>
    </row>
    <row r="531" spans="1:6" x14ac:dyDescent="0.2">
      <c r="A531" s="46" t="s">
        <v>101</v>
      </c>
      <c r="B531" s="46" t="s">
        <v>530</v>
      </c>
      <c r="C531" s="57">
        <v>3623</v>
      </c>
      <c r="D531" s="58">
        <v>882164314.71000004</v>
      </c>
      <c r="E531" s="58">
        <v>52799818.240000002</v>
      </c>
      <c r="F531" s="59">
        <v>7.4252718960789041E-2</v>
      </c>
    </row>
    <row r="532" spans="1:6" x14ac:dyDescent="0.2">
      <c r="A532" s="46" t="s">
        <v>101</v>
      </c>
      <c r="B532" s="46" t="s">
        <v>107</v>
      </c>
      <c r="C532" s="57">
        <v>870</v>
      </c>
      <c r="D532" s="58">
        <v>127614716.23</v>
      </c>
      <c r="E532" s="58">
        <v>7650569.8799999999</v>
      </c>
      <c r="F532" s="59">
        <v>1.0759044900634823E-2</v>
      </c>
    </row>
    <row r="533" spans="1:6" x14ac:dyDescent="0.2">
      <c r="A533" s="46" t="s">
        <v>101</v>
      </c>
      <c r="B533" s="46" t="s">
        <v>531</v>
      </c>
      <c r="C533" s="57">
        <v>246</v>
      </c>
      <c r="D533" s="58">
        <v>45214519.25</v>
      </c>
      <c r="E533" s="58">
        <v>2704008.26</v>
      </c>
      <c r="F533" s="59">
        <v>3.8026639501824193E-3</v>
      </c>
    </row>
    <row r="534" spans="1:6" x14ac:dyDescent="0.2">
      <c r="A534" s="46" t="s">
        <v>101</v>
      </c>
      <c r="B534" s="46" t="s">
        <v>532</v>
      </c>
      <c r="C534" s="57">
        <v>153</v>
      </c>
      <c r="D534" s="58">
        <v>17926067.890000001</v>
      </c>
      <c r="E534" s="58">
        <v>1072162.3799999999</v>
      </c>
      <c r="F534" s="59">
        <v>1.5077887488286681E-3</v>
      </c>
    </row>
    <row r="535" spans="1:6" x14ac:dyDescent="0.2">
      <c r="A535" s="46" t="s">
        <v>101</v>
      </c>
      <c r="B535" s="46" t="s">
        <v>533</v>
      </c>
      <c r="C535" s="57">
        <v>97</v>
      </c>
      <c r="D535" s="58">
        <v>4762305.25</v>
      </c>
      <c r="E535" s="58">
        <v>285738.32</v>
      </c>
      <c r="F535" s="59">
        <v>4.0183561001758491E-4</v>
      </c>
    </row>
    <row r="536" spans="1:6" x14ac:dyDescent="0.2">
      <c r="A536" s="46" t="s">
        <v>101</v>
      </c>
      <c r="B536" s="46" t="s">
        <v>534</v>
      </c>
      <c r="C536" s="57">
        <v>89</v>
      </c>
      <c r="D536" s="58">
        <v>5842262.3300000001</v>
      </c>
      <c r="E536" s="58">
        <v>350535.74</v>
      </c>
      <c r="F536" s="59">
        <v>4.9296063235713548E-4</v>
      </c>
    </row>
    <row r="537" spans="1:6" x14ac:dyDescent="0.2">
      <c r="A537" s="46" t="s">
        <v>101</v>
      </c>
      <c r="B537" s="46" t="s">
        <v>535</v>
      </c>
      <c r="C537" s="57">
        <v>80</v>
      </c>
      <c r="D537" s="58">
        <v>3678261</v>
      </c>
      <c r="E537" s="58">
        <v>220695.66</v>
      </c>
      <c r="F537" s="59">
        <v>3.1036570511205327E-4</v>
      </c>
    </row>
    <row r="538" spans="1:6" x14ac:dyDescent="0.2">
      <c r="A538" s="46" t="s">
        <v>101</v>
      </c>
      <c r="B538" s="46" t="s">
        <v>536</v>
      </c>
      <c r="C538" s="57">
        <v>73</v>
      </c>
      <c r="D538" s="58">
        <v>2229582.2400000002</v>
      </c>
      <c r="E538" s="58">
        <v>133774.94</v>
      </c>
      <c r="F538" s="59">
        <v>1.8812854579660794E-4</v>
      </c>
    </row>
    <row r="539" spans="1:6" x14ac:dyDescent="0.2">
      <c r="A539" s="46" t="s">
        <v>101</v>
      </c>
      <c r="B539" s="46" t="s">
        <v>537</v>
      </c>
      <c r="C539" s="57">
        <v>66</v>
      </c>
      <c r="D539" s="58">
        <v>2084187</v>
      </c>
      <c r="E539" s="58">
        <v>125051.22</v>
      </c>
      <c r="F539" s="59">
        <v>1.7586032308212357E-4</v>
      </c>
    </row>
    <row r="540" spans="1:6" x14ac:dyDescent="0.2">
      <c r="A540" s="46" t="s">
        <v>101</v>
      </c>
      <c r="B540" s="46" t="s">
        <v>538</v>
      </c>
      <c r="C540" s="57">
        <v>61</v>
      </c>
      <c r="D540" s="58">
        <v>5764275</v>
      </c>
      <c r="E540" s="58">
        <v>345856.5</v>
      </c>
      <c r="F540" s="59">
        <v>4.863801874947919E-4</v>
      </c>
    </row>
    <row r="541" spans="1:6" x14ac:dyDescent="0.2">
      <c r="A541" s="46" t="s">
        <v>101</v>
      </c>
      <c r="B541" s="46" t="s">
        <v>539</v>
      </c>
      <c r="C541" s="57">
        <v>55</v>
      </c>
      <c r="D541" s="58">
        <v>2989670</v>
      </c>
      <c r="E541" s="58">
        <v>179380.2</v>
      </c>
      <c r="F541" s="59">
        <v>2.5226351191564499E-4</v>
      </c>
    </row>
    <row r="542" spans="1:6" x14ac:dyDescent="0.2">
      <c r="A542" s="46" t="s">
        <v>101</v>
      </c>
      <c r="B542" s="46" t="s">
        <v>540</v>
      </c>
      <c r="C542" s="57">
        <v>43</v>
      </c>
      <c r="D542" s="58">
        <v>3954313.21</v>
      </c>
      <c r="E542" s="58">
        <v>237258.79</v>
      </c>
      <c r="F542" s="59">
        <v>3.3365853978452759E-4</v>
      </c>
    </row>
    <row r="543" spans="1:6" x14ac:dyDescent="0.2">
      <c r="A543" s="46" t="s">
        <v>101</v>
      </c>
      <c r="B543" s="46" t="s">
        <v>541</v>
      </c>
      <c r="C543" s="57">
        <v>39</v>
      </c>
      <c r="D543" s="58">
        <v>2329684</v>
      </c>
      <c r="E543" s="58">
        <v>139781.04</v>
      </c>
      <c r="F543" s="59">
        <v>1.9657496228469613E-4</v>
      </c>
    </row>
    <row r="544" spans="1:6" x14ac:dyDescent="0.2">
      <c r="A544" s="46" t="s">
        <v>101</v>
      </c>
      <c r="B544" s="46" t="s">
        <v>542</v>
      </c>
      <c r="C544" s="57">
        <v>35</v>
      </c>
      <c r="D544" s="58">
        <v>1096551</v>
      </c>
      <c r="E544" s="58">
        <v>65793.06</v>
      </c>
      <c r="F544" s="59">
        <v>9.2525197180495645E-5</v>
      </c>
    </row>
    <row r="545" spans="1:6" x14ac:dyDescent="0.2">
      <c r="A545" s="46" t="s">
        <v>101</v>
      </c>
      <c r="B545" s="46" t="s">
        <v>543</v>
      </c>
      <c r="C545" s="57">
        <v>33</v>
      </c>
      <c r="D545" s="58">
        <v>1249769.96</v>
      </c>
      <c r="E545" s="58">
        <v>74986.2</v>
      </c>
      <c r="F545" s="59">
        <v>1.0545356821549388E-4</v>
      </c>
    </row>
    <row r="546" spans="1:6" x14ac:dyDescent="0.2">
      <c r="A546" s="46" t="s">
        <v>101</v>
      </c>
      <c r="B546" s="46" t="s">
        <v>152</v>
      </c>
      <c r="C546" s="57">
        <v>51</v>
      </c>
      <c r="D546" s="58">
        <v>1166292</v>
      </c>
      <c r="E546" s="58">
        <v>69977.52</v>
      </c>
      <c r="F546" s="59">
        <v>9.8409829793629872E-5</v>
      </c>
    </row>
    <row r="547" spans="1:6" x14ac:dyDescent="0.2">
      <c r="A547" s="46" t="s">
        <v>101</v>
      </c>
      <c r="B547" s="46" t="s">
        <v>45</v>
      </c>
      <c r="C547" s="57">
        <v>5614</v>
      </c>
      <c r="D547" s="58">
        <v>1110066771.0699999</v>
      </c>
      <c r="E547" s="58">
        <v>66455387.950000003</v>
      </c>
      <c r="F547" s="59">
        <v>9.3456633173469736E-2</v>
      </c>
    </row>
    <row r="548" spans="1:6" x14ac:dyDescent="0.2">
      <c r="A548" s="46" t="s">
        <v>102</v>
      </c>
      <c r="B548" s="46" t="s">
        <v>544</v>
      </c>
      <c r="C548" s="57">
        <v>10</v>
      </c>
      <c r="D548" s="58">
        <v>182797</v>
      </c>
      <c r="E548" s="58">
        <v>10967.82</v>
      </c>
      <c r="F548" s="59">
        <v>1.5424114764386755E-5</v>
      </c>
    </row>
    <row r="549" spans="1:6" x14ac:dyDescent="0.2">
      <c r="A549" s="46" t="s">
        <v>102</v>
      </c>
      <c r="B549" s="46" t="s">
        <v>545</v>
      </c>
      <c r="C549" s="57">
        <v>100</v>
      </c>
      <c r="D549" s="58">
        <v>4186413.99</v>
      </c>
      <c r="E549" s="58">
        <v>250981.69</v>
      </c>
      <c r="F549" s="59">
        <v>3.5295714101067855E-4</v>
      </c>
    </row>
    <row r="550" spans="1:6" x14ac:dyDescent="0.2">
      <c r="A550" s="46" t="s">
        <v>102</v>
      </c>
      <c r="B550" s="46" t="s">
        <v>134</v>
      </c>
      <c r="C550" s="57">
        <v>92</v>
      </c>
      <c r="D550" s="58">
        <v>3312415.03</v>
      </c>
      <c r="E550" s="58">
        <v>198607.92</v>
      </c>
      <c r="F550" s="59">
        <v>2.7930357638948709E-4</v>
      </c>
    </row>
    <row r="551" spans="1:6" x14ac:dyDescent="0.2">
      <c r="A551" s="46" t="s">
        <v>102</v>
      </c>
      <c r="B551" s="46" t="s">
        <v>546</v>
      </c>
      <c r="C551" s="57">
        <v>44</v>
      </c>
      <c r="D551" s="58">
        <v>1524686.79</v>
      </c>
      <c r="E551" s="58">
        <v>91422.81</v>
      </c>
      <c r="F551" s="59">
        <v>1.2856847701026505E-4</v>
      </c>
    </row>
    <row r="552" spans="1:6" x14ac:dyDescent="0.2">
      <c r="A552" s="46" t="s">
        <v>102</v>
      </c>
      <c r="B552" s="46" t="s">
        <v>547</v>
      </c>
      <c r="C552" s="57">
        <v>14</v>
      </c>
      <c r="D552" s="58">
        <v>410183.77</v>
      </c>
      <c r="E552" s="58">
        <v>24611.03</v>
      </c>
      <c r="F552" s="59">
        <v>3.4610647438576251E-5</v>
      </c>
    </row>
    <row r="553" spans="1:6" x14ac:dyDescent="0.2">
      <c r="A553" s="46" t="s">
        <v>102</v>
      </c>
      <c r="B553" s="46" t="s">
        <v>548</v>
      </c>
      <c r="C553" s="57">
        <v>11</v>
      </c>
      <c r="D553" s="58">
        <v>51179.62</v>
      </c>
      <c r="E553" s="58">
        <v>3070.78</v>
      </c>
      <c r="F553" s="59">
        <v>4.3184573722201466E-6</v>
      </c>
    </row>
    <row r="554" spans="1:6" x14ac:dyDescent="0.2">
      <c r="A554" s="46" t="s">
        <v>102</v>
      </c>
      <c r="B554" s="46" t="s">
        <v>152</v>
      </c>
      <c r="C554" s="57">
        <v>13</v>
      </c>
      <c r="D554" s="58">
        <v>258916</v>
      </c>
      <c r="E554" s="58">
        <v>15534.96</v>
      </c>
      <c r="F554" s="59">
        <v>2.1846912686400551E-5</v>
      </c>
    </row>
    <row r="555" spans="1:6" x14ac:dyDescent="0.2">
      <c r="A555" s="46" t="s">
        <v>102</v>
      </c>
      <c r="B555" s="46" t="s">
        <v>45</v>
      </c>
      <c r="C555" s="57">
        <v>284</v>
      </c>
      <c r="D555" s="58">
        <v>9926592.1999999993</v>
      </c>
      <c r="E555" s="58">
        <v>595197.01</v>
      </c>
      <c r="F555" s="59">
        <v>8.370293266720144E-4</v>
      </c>
    </row>
    <row r="556" spans="1:6" x14ac:dyDescent="0.2">
      <c r="A556" s="46" t="s">
        <v>103</v>
      </c>
      <c r="B556" s="46" t="s">
        <v>549</v>
      </c>
      <c r="C556" s="57">
        <v>211</v>
      </c>
      <c r="D556" s="58">
        <v>14539568.42</v>
      </c>
      <c r="E556" s="58">
        <v>868618.48</v>
      </c>
      <c r="F556" s="59">
        <v>1.2215436724879859E-3</v>
      </c>
    </row>
    <row r="557" spans="1:6" x14ac:dyDescent="0.2">
      <c r="A557" s="46" t="s">
        <v>103</v>
      </c>
      <c r="B557" s="46" t="s">
        <v>550</v>
      </c>
      <c r="C557" s="57">
        <v>20</v>
      </c>
      <c r="D557" s="58">
        <v>125459</v>
      </c>
      <c r="E557" s="58">
        <v>7527.54</v>
      </c>
      <c r="F557" s="59">
        <v>1.0586027200803067E-5</v>
      </c>
    </row>
    <row r="558" spans="1:6" x14ac:dyDescent="0.2">
      <c r="A558" s="46" t="s">
        <v>103</v>
      </c>
      <c r="B558" s="46" t="s">
        <v>103</v>
      </c>
      <c r="C558" s="57">
        <v>17</v>
      </c>
      <c r="D558" s="58">
        <v>448510</v>
      </c>
      <c r="E558" s="58">
        <v>26910.6</v>
      </c>
      <c r="F558" s="59">
        <v>3.7844547300968311E-5</v>
      </c>
    </row>
    <row r="559" spans="1:6" x14ac:dyDescent="0.2">
      <c r="A559" s="46" t="s">
        <v>103</v>
      </c>
      <c r="B559" s="46" t="s">
        <v>152</v>
      </c>
      <c r="C559" s="57">
        <v>11</v>
      </c>
      <c r="D559" s="58">
        <v>130364</v>
      </c>
      <c r="E559" s="58">
        <v>7821.84</v>
      </c>
      <c r="F559" s="59">
        <v>1.0999903155656357E-5</v>
      </c>
    </row>
    <row r="560" spans="1:6" x14ac:dyDescent="0.2">
      <c r="A560" s="46" t="s">
        <v>103</v>
      </c>
      <c r="B560" s="46" t="s">
        <v>45</v>
      </c>
      <c r="C560" s="57">
        <v>259</v>
      </c>
      <c r="D560" s="58">
        <v>15243901.42</v>
      </c>
      <c r="E560" s="58">
        <v>910878.46</v>
      </c>
      <c r="F560" s="59">
        <v>1.2809741501454137E-3</v>
      </c>
    </row>
    <row r="561" spans="1:6" x14ac:dyDescent="0.2">
      <c r="A561" s="46" t="s">
        <v>104</v>
      </c>
      <c r="B561" s="46" t="s">
        <v>551</v>
      </c>
      <c r="C561" s="57">
        <v>133</v>
      </c>
      <c r="D561" s="58">
        <v>9122507.3300000001</v>
      </c>
      <c r="E561" s="58">
        <v>546951.5</v>
      </c>
      <c r="F561" s="59">
        <v>7.6918136024784172E-4</v>
      </c>
    </row>
    <row r="562" spans="1:6" x14ac:dyDescent="0.2">
      <c r="A562" s="46" t="s">
        <v>104</v>
      </c>
      <c r="B562" s="46" t="s">
        <v>552</v>
      </c>
      <c r="C562" s="57">
        <v>64</v>
      </c>
      <c r="D562" s="58">
        <v>7204511</v>
      </c>
      <c r="E562" s="58">
        <v>422327.08</v>
      </c>
      <c r="F562" s="59">
        <v>5.9392124871016734E-4</v>
      </c>
    </row>
    <row r="563" spans="1:6" x14ac:dyDescent="0.2">
      <c r="A563" s="46" t="s">
        <v>104</v>
      </c>
      <c r="B563" s="46" t="s">
        <v>553</v>
      </c>
      <c r="C563" s="57">
        <v>57</v>
      </c>
      <c r="D563" s="58">
        <v>2667942.14</v>
      </c>
      <c r="E563" s="58">
        <v>160074.32999999999</v>
      </c>
      <c r="F563" s="59">
        <v>2.2511354460159975E-4</v>
      </c>
    </row>
    <row r="564" spans="1:6" x14ac:dyDescent="0.2">
      <c r="A564" s="46" t="s">
        <v>104</v>
      </c>
      <c r="B564" s="46" t="s">
        <v>554</v>
      </c>
      <c r="C564" s="57">
        <v>43</v>
      </c>
      <c r="D564" s="58">
        <v>2828312</v>
      </c>
      <c r="E564" s="58">
        <v>169698.72</v>
      </c>
      <c r="F564" s="59">
        <v>2.3864838524424492E-4</v>
      </c>
    </row>
    <row r="565" spans="1:6" x14ac:dyDescent="0.2">
      <c r="A565" s="46" t="s">
        <v>104</v>
      </c>
      <c r="B565" s="46" t="s">
        <v>555</v>
      </c>
      <c r="C565" s="57">
        <v>50</v>
      </c>
      <c r="D565" s="58">
        <v>3416379</v>
      </c>
      <c r="E565" s="58">
        <v>204982.74</v>
      </c>
      <c r="F565" s="59">
        <v>2.8826852614999624E-4</v>
      </c>
    </row>
    <row r="566" spans="1:6" x14ac:dyDescent="0.2">
      <c r="A566" s="46" t="s">
        <v>104</v>
      </c>
      <c r="B566" s="46" t="s">
        <v>556</v>
      </c>
      <c r="C566" s="57">
        <v>18</v>
      </c>
      <c r="D566" s="58">
        <v>1081557</v>
      </c>
      <c r="E566" s="58">
        <v>64893.42</v>
      </c>
      <c r="F566" s="59">
        <v>9.1260027747861548E-5</v>
      </c>
    </row>
    <row r="567" spans="1:6" x14ac:dyDescent="0.2">
      <c r="A567" s="46" t="s">
        <v>104</v>
      </c>
      <c r="B567" s="46" t="s">
        <v>557</v>
      </c>
      <c r="C567" s="57">
        <v>11</v>
      </c>
      <c r="D567" s="58">
        <v>423268</v>
      </c>
      <c r="E567" s="58">
        <v>25396.080000000002</v>
      </c>
      <c r="F567" s="59">
        <v>3.5714668228102508E-5</v>
      </c>
    </row>
    <row r="568" spans="1:6" x14ac:dyDescent="0.2">
      <c r="A568" s="46" t="s">
        <v>104</v>
      </c>
      <c r="B568" s="46" t="s">
        <v>558</v>
      </c>
      <c r="C568" s="57">
        <v>15</v>
      </c>
      <c r="D568" s="58">
        <v>344648</v>
      </c>
      <c r="E568" s="58">
        <v>20678.88</v>
      </c>
      <c r="F568" s="59">
        <v>2.9080839977222641E-5</v>
      </c>
    </row>
    <row r="569" spans="1:6" x14ac:dyDescent="0.2">
      <c r="A569" s="46" t="s">
        <v>104</v>
      </c>
      <c r="B569" s="46" t="s">
        <v>45</v>
      </c>
      <c r="C569" s="57">
        <v>393</v>
      </c>
      <c r="D569" s="58">
        <v>27117496.469999999</v>
      </c>
      <c r="E569" s="58">
        <v>1616705.07</v>
      </c>
      <c r="F569" s="59">
        <v>2.2735825843099109E-3</v>
      </c>
    </row>
    <row r="570" spans="1:6" x14ac:dyDescent="0.2">
      <c r="A570" s="46" t="s">
        <v>105</v>
      </c>
      <c r="B570" s="46" t="s">
        <v>559</v>
      </c>
      <c r="C570" s="57">
        <v>281</v>
      </c>
      <c r="D570" s="58">
        <v>25061585.829999998</v>
      </c>
      <c r="E570" s="58">
        <v>1500429.58</v>
      </c>
      <c r="F570" s="59">
        <v>2.1100636259348366E-3</v>
      </c>
    </row>
    <row r="571" spans="1:6" x14ac:dyDescent="0.2">
      <c r="A571" s="46" t="s">
        <v>105</v>
      </c>
      <c r="B571" s="46" t="s">
        <v>560</v>
      </c>
      <c r="C571" s="57">
        <v>53</v>
      </c>
      <c r="D571" s="58">
        <v>4921149.46</v>
      </c>
      <c r="E571" s="58">
        <v>295268.96999999997</v>
      </c>
      <c r="F571" s="59">
        <v>4.1523862350423968E-4</v>
      </c>
    </row>
    <row r="572" spans="1:6" x14ac:dyDescent="0.2">
      <c r="A572" s="46" t="s">
        <v>105</v>
      </c>
      <c r="B572" s="46" t="s">
        <v>561</v>
      </c>
      <c r="C572" s="57">
        <v>18</v>
      </c>
      <c r="D572" s="58">
        <v>582311.43000000005</v>
      </c>
      <c r="E572" s="58">
        <v>34938.69</v>
      </c>
      <c r="F572" s="59">
        <v>4.9134501138542753E-5</v>
      </c>
    </row>
    <row r="573" spans="1:6" x14ac:dyDescent="0.2">
      <c r="A573" s="46" t="s">
        <v>105</v>
      </c>
      <c r="B573" s="46" t="s">
        <v>152</v>
      </c>
      <c r="C573" s="57">
        <v>110</v>
      </c>
      <c r="D573" s="58">
        <v>5116922.5</v>
      </c>
      <c r="E573" s="58">
        <v>307010.09999999998</v>
      </c>
      <c r="F573" s="59">
        <v>4.3175024902176133E-4</v>
      </c>
    </row>
    <row r="574" spans="1:6" x14ac:dyDescent="0.2">
      <c r="A574" s="46" t="s">
        <v>105</v>
      </c>
      <c r="B574" s="46" t="s">
        <v>45</v>
      </c>
      <c r="C574" s="57">
        <v>462</v>
      </c>
      <c r="D574" s="58">
        <v>35681969.219999999</v>
      </c>
      <c r="E574" s="58">
        <v>2137647.34</v>
      </c>
      <c r="F574" s="59">
        <v>3.0061869995993804E-3</v>
      </c>
    </row>
    <row r="575" spans="1:6" x14ac:dyDescent="0.2">
      <c r="A575" s="46" t="s">
        <v>106</v>
      </c>
      <c r="B575" s="46" t="s">
        <v>562</v>
      </c>
      <c r="C575" s="57">
        <v>461</v>
      </c>
      <c r="D575" s="58">
        <v>52046073.119999997</v>
      </c>
      <c r="E575" s="58">
        <v>3110909.5</v>
      </c>
      <c r="F575" s="59">
        <v>4.3748917423536331E-3</v>
      </c>
    </row>
    <row r="576" spans="1:6" x14ac:dyDescent="0.2">
      <c r="A576" s="46" t="s">
        <v>106</v>
      </c>
      <c r="B576" s="46" t="s">
        <v>563</v>
      </c>
      <c r="C576" s="57">
        <v>76</v>
      </c>
      <c r="D576" s="58">
        <v>2368595</v>
      </c>
      <c r="E576" s="58">
        <v>142115.70000000001</v>
      </c>
      <c r="F576" s="59">
        <v>1.9985820943643854E-4</v>
      </c>
    </row>
    <row r="577" spans="1:6" x14ac:dyDescent="0.2">
      <c r="A577" s="46" t="s">
        <v>106</v>
      </c>
      <c r="B577" s="46" t="s">
        <v>80</v>
      </c>
      <c r="C577" s="57">
        <v>27</v>
      </c>
      <c r="D577" s="58">
        <v>731804</v>
      </c>
      <c r="E577" s="58">
        <v>43908.24</v>
      </c>
      <c r="F577" s="59">
        <v>6.1748436139746747E-5</v>
      </c>
    </row>
    <row r="578" spans="1:6" x14ac:dyDescent="0.2">
      <c r="A578" s="46" t="s">
        <v>106</v>
      </c>
      <c r="B578" s="46" t="s">
        <v>564</v>
      </c>
      <c r="C578" s="57">
        <v>17</v>
      </c>
      <c r="D578" s="58">
        <v>336882</v>
      </c>
      <c r="E578" s="58">
        <v>20212.919999999998</v>
      </c>
      <c r="F578" s="59">
        <v>2.842555747663331E-5</v>
      </c>
    </row>
    <row r="579" spans="1:6" x14ac:dyDescent="0.2">
      <c r="A579" s="46" t="s">
        <v>106</v>
      </c>
      <c r="B579" s="46" t="s">
        <v>565</v>
      </c>
      <c r="C579" s="57">
        <v>11</v>
      </c>
      <c r="D579" s="58">
        <v>526731</v>
      </c>
      <c r="E579" s="58">
        <v>31603.86</v>
      </c>
      <c r="F579" s="59">
        <v>4.4444708578150632E-5</v>
      </c>
    </row>
    <row r="580" spans="1:6" x14ac:dyDescent="0.2">
      <c r="A580" s="46" t="s">
        <v>106</v>
      </c>
      <c r="B580" s="46" t="s">
        <v>152</v>
      </c>
      <c r="C580" s="57">
        <v>46</v>
      </c>
      <c r="D580" s="58">
        <v>569548</v>
      </c>
      <c r="E580" s="58">
        <v>34172.879999999997</v>
      </c>
      <c r="F580" s="59">
        <v>4.8057537682932152E-5</v>
      </c>
    </row>
    <row r="581" spans="1:6" x14ac:dyDescent="0.2">
      <c r="A581" s="46" t="s">
        <v>106</v>
      </c>
      <c r="B581" s="46" t="s">
        <v>45</v>
      </c>
      <c r="C581" s="57">
        <v>638</v>
      </c>
      <c r="D581" s="58">
        <v>56579633.119999997</v>
      </c>
      <c r="E581" s="58">
        <v>3382923.1</v>
      </c>
      <c r="F581" s="59">
        <v>4.7574261916675346E-3</v>
      </c>
    </row>
    <row r="582" spans="1:6" x14ac:dyDescent="0.2">
      <c r="A582" s="46" t="s">
        <v>107</v>
      </c>
      <c r="B582" s="46" t="s">
        <v>566</v>
      </c>
      <c r="C582" s="57">
        <v>483</v>
      </c>
      <c r="D582" s="58">
        <v>64025320.460000001</v>
      </c>
      <c r="E582" s="58">
        <v>3819370.39</v>
      </c>
      <c r="F582" s="59">
        <v>5.3712047811744369E-3</v>
      </c>
    </row>
    <row r="583" spans="1:6" x14ac:dyDescent="0.2">
      <c r="A583" s="46" t="s">
        <v>107</v>
      </c>
      <c r="B583" s="46" t="s">
        <v>567</v>
      </c>
      <c r="C583" s="57">
        <v>12</v>
      </c>
      <c r="D583" s="58">
        <v>839361</v>
      </c>
      <c r="E583" s="58">
        <v>50361.66</v>
      </c>
      <c r="F583" s="59">
        <v>7.0823921578310554E-5</v>
      </c>
    </row>
    <row r="584" spans="1:6" x14ac:dyDescent="0.2">
      <c r="A584" s="46" t="s">
        <v>107</v>
      </c>
      <c r="B584" s="46" t="s">
        <v>568</v>
      </c>
      <c r="C584" s="57">
        <v>300</v>
      </c>
      <c r="D584" s="58">
        <v>29484737.120000001</v>
      </c>
      <c r="E584" s="58">
        <v>1765196.48</v>
      </c>
      <c r="F584" s="59">
        <v>2.482406995119498E-3</v>
      </c>
    </row>
    <row r="585" spans="1:6" x14ac:dyDescent="0.2">
      <c r="A585" s="46" t="s">
        <v>107</v>
      </c>
      <c r="B585" s="46" t="s">
        <v>569</v>
      </c>
      <c r="C585" s="57">
        <v>74</v>
      </c>
      <c r="D585" s="58">
        <v>3180852.58</v>
      </c>
      <c r="E585" s="58">
        <v>190851.15</v>
      </c>
      <c r="F585" s="59">
        <v>2.6839518158715145E-4</v>
      </c>
    </row>
    <row r="586" spans="1:6" x14ac:dyDescent="0.2">
      <c r="A586" s="46" t="s">
        <v>107</v>
      </c>
      <c r="B586" s="46" t="s">
        <v>570</v>
      </c>
      <c r="C586" s="57">
        <v>16</v>
      </c>
      <c r="D586" s="58">
        <v>281350</v>
      </c>
      <c r="E586" s="58">
        <v>16881</v>
      </c>
      <c r="F586" s="59">
        <v>2.3739857267680618E-5</v>
      </c>
    </row>
    <row r="587" spans="1:6" x14ac:dyDescent="0.2">
      <c r="A587" s="46" t="s">
        <v>107</v>
      </c>
      <c r="B587" s="46" t="s">
        <v>152</v>
      </c>
      <c r="C587" s="57">
        <v>76</v>
      </c>
      <c r="D587" s="58">
        <v>3759759.73</v>
      </c>
      <c r="E587" s="58">
        <v>225585.58</v>
      </c>
      <c r="F587" s="59">
        <v>3.1724243059338589E-4</v>
      </c>
    </row>
    <row r="588" spans="1:6" x14ac:dyDescent="0.2">
      <c r="A588" s="46" t="s">
        <v>107</v>
      </c>
      <c r="B588" s="46" t="s">
        <v>45</v>
      </c>
      <c r="C588" s="57">
        <v>961</v>
      </c>
      <c r="D588" s="58">
        <v>101571380.89</v>
      </c>
      <c r="E588" s="58">
        <v>6068246.2599999998</v>
      </c>
      <c r="F588" s="59">
        <v>8.5338131673204625E-3</v>
      </c>
    </row>
    <row r="589" spans="1:6" x14ac:dyDescent="0.2">
      <c r="A589" s="46" t="s">
        <v>108</v>
      </c>
      <c r="B589" s="46" t="s">
        <v>571</v>
      </c>
      <c r="C589" s="57">
        <v>678</v>
      </c>
      <c r="D589" s="58">
        <v>100061484.08</v>
      </c>
      <c r="E589" s="58">
        <v>5984702.4800000004</v>
      </c>
      <c r="F589" s="59">
        <v>8.416325020125244E-3</v>
      </c>
    </row>
    <row r="590" spans="1:6" x14ac:dyDescent="0.2">
      <c r="A590" s="46" t="s">
        <v>108</v>
      </c>
      <c r="B590" s="46" t="s">
        <v>572</v>
      </c>
      <c r="C590" s="57">
        <v>57</v>
      </c>
      <c r="D590" s="58">
        <v>2410037</v>
      </c>
      <c r="E590" s="58">
        <v>144602.22</v>
      </c>
      <c r="F590" s="59">
        <v>2.0335501826845281E-4</v>
      </c>
    </row>
    <row r="591" spans="1:6" x14ac:dyDescent="0.2">
      <c r="A591" s="46" t="s">
        <v>108</v>
      </c>
      <c r="B591" s="46" t="s">
        <v>573</v>
      </c>
      <c r="C591" s="57">
        <v>27</v>
      </c>
      <c r="D591" s="58">
        <v>352506</v>
      </c>
      <c r="E591" s="58">
        <v>21150.36</v>
      </c>
      <c r="F591" s="59">
        <v>2.974388528878985E-5</v>
      </c>
    </row>
    <row r="592" spans="1:6" x14ac:dyDescent="0.2">
      <c r="A592" s="46" t="s">
        <v>108</v>
      </c>
      <c r="B592" s="46" t="s">
        <v>574</v>
      </c>
      <c r="C592" s="57">
        <v>25</v>
      </c>
      <c r="D592" s="58">
        <v>521691</v>
      </c>
      <c r="E592" s="58">
        <v>31301.46</v>
      </c>
      <c r="F592" s="59">
        <v>4.4019441541971103E-5</v>
      </c>
    </row>
    <row r="593" spans="1:6" x14ac:dyDescent="0.2">
      <c r="A593" s="46" t="s">
        <v>108</v>
      </c>
      <c r="B593" s="46" t="s">
        <v>575</v>
      </c>
      <c r="C593" s="57">
        <v>19</v>
      </c>
      <c r="D593" s="58">
        <v>694173</v>
      </c>
      <c r="E593" s="58">
        <v>41650.379999999997</v>
      </c>
      <c r="F593" s="59">
        <v>5.8573193314653127E-5</v>
      </c>
    </row>
    <row r="594" spans="1:6" x14ac:dyDescent="0.2">
      <c r="A594" s="46" t="s">
        <v>108</v>
      </c>
      <c r="B594" s="46" t="s">
        <v>576</v>
      </c>
      <c r="C594" s="57">
        <v>12</v>
      </c>
      <c r="D594" s="58">
        <v>695228</v>
      </c>
      <c r="E594" s="58">
        <v>41713.68</v>
      </c>
      <c r="F594" s="59">
        <v>5.866221250575817E-5</v>
      </c>
    </row>
    <row r="595" spans="1:6" x14ac:dyDescent="0.2">
      <c r="A595" s="46" t="s">
        <v>108</v>
      </c>
      <c r="B595" s="46" t="s">
        <v>577</v>
      </c>
      <c r="C595" s="57">
        <v>14</v>
      </c>
      <c r="D595" s="58">
        <v>205179</v>
      </c>
      <c r="E595" s="58">
        <v>12310.74</v>
      </c>
      <c r="F595" s="59">
        <v>1.731267166989672E-5</v>
      </c>
    </row>
    <row r="596" spans="1:6" x14ac:dyDescent="0.2">
      <c r="A596" s="46" t="s">
        <v>108</v>
      </c>
      <c r="B596" s="46" t="s">
        <v>578</v>
      </c>
      <c r="C596" s="57">
        <v>13</v>
      </c>
      <c r="D596" s="58">
        <v>330655</v>
      </c>
      <c r="E596" s="58">
        <v>19839.3</v>
      </c>
      <c r="F596" s="59">
        <v>2.7900133303163088E-5</v>
      </c>
    </row>
    <row r="597" spans="1:6" x14ac:dyDescent="0.2">
      <c r="A597" s="46" t="s">
        <v>108</v>
      </c>
      <c r="B597" s="46" t="s">
        <v>152</v>
      </c>
      <c r="C597" s="57">
        <v>51</v>
      </c>
      <c r="D597" s="58">
        <v>1832635.52</v>
      </c>
      <c r="E597" s="58">
        <v>109958.13</v>
      </c>
      <c r="F597" s="59">
        <v>1.5463481497666432E-4</v>
      </c>
    </row>
    <row r="598" spans="1:6" x14ac:dyDescent="0.2">
      <c r="A598" s="46" t="s">
        <v>108</v>
      </c>
      <c r="B598" s="46" t="s">
        <v>45</v>
      </c>
      <c r="C598" s="57">
        <v>896</v>
      </c>
      <c r="D598" s="58">
        <v>107103588.59999999</v>
      </c>
      <c r="E598" s="58">
        <v>6407228.75</v>
      </c>
      <c r="F598" s="59">
        <v>9.0105263909945922E-3</v>
      </c>
    </row>
    <row r="599" spans="1:6" x14ac:dyDescent="0.2">
      <c r="A599" s="46" t="s">
        <v>109</v>
      </c>
      <c r="B599" s="46" t="s">
        <v>579</v>
      </c>
      <c r="C599" s="57">
        <v>230</v>
      </c>
      <c r="D599" s="58">
        <v>14449441.17</v>
      </c>
      <c r="E599" s="58">
        <v>866966.47</v>
      </c>
      <c r="F599" s="59">
        <v>1.2192204403569048E-3</v>
      </c>
    </row>
    <row r="600" spans="1:6" x14ac:dyDescent="0.2">
      <c r="A600" s="46" t="s">
        <v>109</v>
      </c>
      <c r="B600" s="46" t="s">
        <v>580</v>
      </c>
      <c r="C600" s="57">
        <v>55</v>
      </c>
      <c r="D600" s="58">
        <v>2074606</v>
      </c>
      <c r="E600" s="58">
        <v>124473.36</v>
      </c>
      <c r="F600" s="59">
        <v>1.7504767490247178E-4</v>
      </c>
    </row>
    <row r="601" spans="1:6" x14ac:dyDescent="0.2">
      <c r="A601" s="46" t="s">
        <v>109</v>
      </c>
      <c r="B601" s="46" t="s">
        <v>581</v>
      </c>
      <c r="C601" s="57">
        <v>28</v>
      </c>
      <c r="D601" s="58">
        <v>2954167</v>
      </c>
      <c r="E601" s="58">
        <v>177250.02</v>
      </c>
      <c r="F601" s="59">
        <v>2.4926782628360492E-4</v>
      </c>
    </row>
    <row r="602" spans="1:6" x14ac:dyDescent="0.2">
      <c r="A602" s="46" t="s">
        <v>109</v>
      </c>
      <c r="B602" s="46" t="s">
        <v>582</v>
      </c>
      <c r="C602" s="57">
        <v>21</v>
      </c>
      <c r="D602" s="58">
        <v>1961181</v>
      </c>
      <c r="E602" s="58">
        <v>117670.86</v>
      </c>
      <c r="F602" s="59">
        <v>1.6548127604793726E-4</v>
      </c>
    </row>
    <row r="603" spans="1:6" x14ac:dyDescent="0.2">
      <c r="A603" s="46" t="s">
        <v>109</v>
      </c>
      <c r="B603" s="46" t="s">
        <v>583</v>
      </c>
      <c r="C603" s="57">
        <v>13</v>
      </c>
      <c r="D603" s="58">
        <v>323172</v>
      </c>
      <c r="E603" s="58">
        <v>19390.32</v>
      </c>
      <c r="F603" s="59">
        <v>2.726872988416876E-5</v>
      </c>
    </row>
    <row r="604" spans="1:6" x14ac:dyDescent="0.2">
      <c r="A604" s="46" t="s">
        <v>109</v>
      </c>
      <c r="B604" s="46" t="s">
        <v>584</v>
      </c>
      <c r="C604" s="57">
        <v>12</v>
      </c>
      <c r="D604" s="58">
        <v>119468</v>
      </c>
      <c r="E604" s="58">
        <v>7168.08</v>
      </c>
      <c r="F604" s="59">
        <v>1.0080516325058711E-5</v>
      </c>
    </row>
    <row r="605" spans="1:6" x14ac:dyDescent="0.2">
      <c r="A605" s="46" t="s">
        <v>109</v>
      </c>
      <c r="B605" s="46" t="s">
        <v>152</v>
      </c>
      <c r="C605" s="57">
        <v>19</v>
      </c>
      <c r="D605" s="58">
        <v>2731206</v>
      </c>
      <c r="E605" s="58">
        <v>163872.35999999999</v>
      </c>
      <c r="F605" s="59">
        <v>2.3045473825709226E-4</v>
      </c>
    </row>
    <row r="606" spans="1:6" x14ac:dyDescent="0.2">
      <c r="A606" s="46" t="s">
        <v>109</v>
      </c>
      <c r="B606" s="46" t="s">
        <v>45</v>
      </c>
      <c r="C606" s="57">
        <v>378</v>
      </c>
      <c r="D606" s="58">
        <v>24613241.170000002</v>
      </c>
      <c r="E606" s="58">
        <v>1476791.47</v>
      </c>
      <c r="F606" s="59">
        <v>2.0768212020572385E-3</v>
      </c>
    </row>
    <row r="607" spans="1:6" x14ac:dyDescent="0.2">
      <c r="A607" s="46" t="s">
        <v>110</v>
      </c>
      <c r="B607" s="46" t="s">
        <v>585</v>
      </c>
      <c r="C607" s="57">
        <v>187</v>
      </c>
      <c r="D607" s="58">
        <v>13028122.76</v>
      </c>
      <c r="E607" s="58">
        <v>774436.5</v>
      </c>
      <c r="F607" s="59">
        <v>1.0890949572230403E-3</v>
      </c>
    </row>
    <row r="608" spans="1:6" x14ac:dyDescent="0.2">
      <c r="A608" s="46" t="s">
        <v>110</v>
      </c>
      <c r="B608" s="46" t="s">
        <v>586</v>
      </c>
      <c r="C608" s="57">
        <v>99</v>
      </c>
      <c r="D608" s="58">
        <v>4162493</v>
      </c>
      <c r="E608" s="58">
        <v>249603.44</v>
      </c>
      <c r="F608" s="59">
        <v>3.5101889930229743E-4</v>
      </c>
    </row>
    <row r="609" spans="1:6" x14ac:dyDescent="0.2">
      <c r="A609" s="46" t="s">
        <v>110</v>
      </c>
      <c r="B609" s="46" t="s">
        <v>587</v>
      </c>
      <c r="C609" s="57">
        <v>33</v>
      </c>
      <c r="D609" s="58">
        <v>1325437</v>
      </c>
      <c r="E609" s="58">
        <v>79526.22</v>
      </c>
      <c r="F609" s="59">
        <v>1.1183822710965985E-4</v>
      </c>
    </row>
    <row r="610" spans="1:6" x14ac:dyDescent="0.2">
      <c r="A610" s="46" t="s">
        <v>110</v>
      </c>
      <c r="B610" s="46" t="s">
        <v>446</v>
      </c>
      <c r="C610" s="57">
        <v>22</v>
      </c>
      <c r="D610" s="58">
        <v>1525777.18</v>
      </c>
      <c r="E610" s="58">
        <v>91546.63</v>
      </c>
      <c r="F610" s="59">
        <v>1.2874260586085947E-4</v>
      </c>
    </row>
    <row r="611" spans="1:6" x14ac:dyDescent="0.2">
      <c r="A611" s="46" t="s">
        <v>110</v>
      </c>
      <c r="B611" s="46" t="s">
        <v>588</v>
      </c>
      <c r="C611" s="57">
        <v>14</v>
      </c>
      <c r="D611" s="58">
        <v>240657</v>
      </c>
      <c r="E611" s="58">
        <v>14439.42</v>
      </c>
      <c r="F611" s="59">
        <v>2.0306247842431899E-5</v>
      </c>
    </row>
    <row r="612" spans="1:6" x14ac:dyDescent="0.2">
      <c r="A612" s="46" t="s">
        <v>110</v>
      </c>
      <c r="B612" s="46" t="s">
        <v>152</v>
      </c>
      <c r="C612" s="57">
        <v>27</v>
      </c>
      <c r="D612" s="58">
        <v>1335103</v>
      </c>
      <c r="E612" s="58">
        <v>80106.179999999993</v>
      </c>
      <c r="F612" s="59">
        <v>1.1265382853261843E-4</v>
      </c>
    </row>
    <row r="613" spans="1:6" x14ac:dyDescent="0.2">
      <c r="A613" s="46" t="s">
        <v>110</v>
      </c>
      <c r="B613" s="46" t="s">
        <v>45</v>
      </c>
      <c r="C613" s="57">
        <v>382</v>
      </c>
      <c r="D613" s="58">
        <v>21617589.940000001</v>
      </c>
      <c r="E613" s="58">
        <v>1289658.3899999999</v>
      </c>
      <c r="F613" s="59">
        <v>1.8136547658709071E-3</v>
      </c>
    </row>
    <row r="614" spans="1:6" x14ac:dyDescent="0.2">
      <c r="A614" s="46" t="s">
        <v>111</v>
      </c>
      <c r="B614" s="46" t="s">
        <v>589</v>
      </c>
      <c r="C614" s="57">
        <v>10</v>
      </c>
      <c r="D614" s="58">
        <v>83435</v>
      </c>
      <c r="E614" s="58">
        <v>5006.1000000000004</v>
      </c>
      <c r="F614" s="59">
        <v>7.0401101515156658E-6</v>
      </c>
    </row>
    <row r="615" spans="1:6" x14ac:dyDescent="0.2">
      <c r="A615" s="46" t="s">
        <v>111</v>
      </c>
      <c r="B615" s="46" t="s">
        <v>590</v>
      </c>
      <c r="C615" s="57">
        <v>120</v>
      </c>
      <c r="D615" s="58">
        <v>10273098.26</v>
      </c>
      <c r="E615" s="58">
        <v>613302</v>
      </c>
      <c r="F615" s="59">
        <v>8.624904888325963E-4</v>
      </c>
    </row>
    <row r="616" spans="1:6" x14ac:dyDescent="0.2">
      <c r="A616" s="46" t="s">
        <v>111</v>
      </c>
      <c r="B616" s="46" t="s">
        <v>591</v>
      </c>
      <c r="C616" s="57">
        <v>62</v>
      </c>
      <c r="D616" s="58">
        <v>3079124.5</v>
      </c>
      <c r="E616" s="58">
        <v>184747.47</v>
      </c>
      <c r="F616" s="59">
        <v>2.5981153772674056E-4</v>
      </c>
    </row>
    <row r="617" spans="1:6" x14ac:dyDescent="0.2">
      <c r="A617" s="46" t="s">
        <v>111</v>
      </c>
      <c r="B617" s="46" t="s">
        <v>592</v>
      </c>
      <c r="C617" s="57">
        <v>26</v>
      </c>
      <c r="D617" s="58">
        <v>516248</v>
      </c>
      <c r="E617" s="58">
        <v>30974.880000000001</v>
      </c>
      <c r="F617" s="59">
        <v>4.3560170018573252E-5</v>
      </c>
    </row>
    <row r="618" spans="1:6" x14ac:dyDescent="0.2">
      <c r="A618" s="46" t="s">
        <v>111</v>
      </c>
      <c r="B618" s="46" t="s">
        <v>593</v>
      </c>
      <c r="C618" s="57">
        <v>20</v>
      </c>
      <c r="D618" s="58">
        <v>198737</v>
      </c>
      <c r="E618" s="58">
        <v>11924.22</v>
      </c>
      <c r="F618" s="59">
        <v>1.6769106144684708E-5</v>
      </c>
    </row>
    <row r="619" spans="1:6" x14ac:dyDescent="0.2">
      <c r="A619" s="46" t="s">
        <v>111</v>
      </c>
      <c r="B619" s="46" t="s">
        <v>594</v>
      </c>
      <c r="C619" s="57">
        <v>18</v>
      </c>
      <c r="D619" s="58">
        <v>113981</v>
      </c>
      <c r="E619" s="58">
        <v>6838.86</v>
      </c>
      <c r="F619" s="59">
        <v>9.6175321529323067E-6</v>
      </c>
    </row>
    <row r="620" spans="1:6" x14ac:dyDescent="0.2">
      <c r="A620" s="46" t="s">
        <v>111</v>
      </c>
      <c r="B620" s="46" t="s">
        <v>152</v>
      </c>
      <c r="C620" s="57">
        <v>26</v>
      </c>
      <c r="D620" s="58">
        <v>613162</v>
      </c>
      <c r="E620" s="58">
        <v>36789.72</v>
      </c>
      <c r="F620" s="59">
        <v>5.1737616356728571E-5</v>
      </c>
    </row>
    <row r="621" spans="1:6" x14ac:dyDescent="0.2">
      <c r="A621" s="46" t="s">
        <v>111</v>
      </c>
      <c r="B621" s="46" t="s">
        <v>45</v>
      </c>
      <c r="C621" s="57">
        <v>282</v>
      </c>
      <c r="D621" s="58">
        <v>14877785.76</v>
      </c>
      <c r="E621" s="58">
        <v>889583.25</v>
      </c>
      <c r="F621" s="59">
        <v>1.2510265613837714E-3</v>
      </c>
    </row>
    <row r="622" spans="1:6" x14ac:dyDescent="0.2">
      <c r="A622" s="46" t="s">
        <v>112</v>
      </c>
      <c r="B622" s="46" t="s">
        <v>595</v>
      </c>
      <c r="C622" s="57">
        <v>175</v>
      </c>
      <c r="D622" s="58">
        <v>10384737.35</v>
      </c>
      <c r="E622" s="58">
        <v>621203.16</v>
      </c>
      <c r="F622" s="59">
        <v>8.7360194020686972E-4</v>
      </c>
    </row>
    <row r="623" spans="1:6" x14ac:dyDescent="0.2">
      <c r="A623" s="46" t="s">
        <v>112</v>
      </c>
      <c r="B623" s="46" t="s">
        <v>596</v>
      </c>
      <c r="C623" s="57">
        <v>16</v>
      </c>
      <c r="D623" s="58">
        <v>3792179</v>
      </c>
      <c r="E623" s="58">
        <v>227530.74</v>
      </c>
      <c r="F623" s="59">
        <v>3.199779214270333E-4</v>
      </c>
    </row>
    <row r="624" spans="1:6" x14ac:dyDescent="0.2">
      <c r="A624" s="46" t="s">
        <v>112</v>
      </c>
      <c r="B624" s="46" t="s">
        <v>597</v>
      </c>
      <c r="C624" s="57">
        <v>10</v>
      </c>
      <c r="D624" s="58">
        <v>1077347</v>
      </c>
      <c r="E624" s="58">
        <v>64640.82</v>
      </c>
      <c r="F624" s="59">
        <v>9.0904794767243332E-5</v>
      </c>
    </row>
    <row r="625" spans="1:6" x14ac:dyDescent="0.2">
      <c r="A625" s="46" t="s">
        <v>112</v>
      </c>
      <c r="B625" s="46" t="s">
        <v>152</v>
      </c>
      <c r="C625" s="57">
        <v>14</v>
      </c>
      <c r="D625" s="58">
        <v>183911</v>
      </c>
      <c r="E625" s="58">
        <v>11034.66</v>
      </c>
      <c r="F625" s="59">
        <v>1.5518112279923263E-5</v>
      </c>
    </row>
    <row r="626" spans="1:6" x14ac:dyDescent="0.2">
      <c r="A626" s="46" t="s">
        <v>112</v>
      </c>
      <c r="B626" s="46" t="s">
        <v>45</v>
      </c>
      <c r="C626" s="57">
        <v>215</v>
      </c>
      <c r="D626" s="58">
        <v>15438174.35</v>
      </c>
      <c r="E626" s="58">
        <v>924409.38</v>
      </c>
      <c r="F626" s="59">
        <v>1.3000027686810695E-3</v>
      </c>
    </row>
    <row r="627" spans="1:6" x14ac:dyDescent="0.2">
      <c r="A627" s="46" t="s">
        <v>113</v>
      </c>
      <c r="B627" s="46" t="s">
        <v>598</v>
      </c>
      <c r="C627" s="57">
        <v>223</v>
      </c>
      <c r="D627" s="58">
        <v>19964393.449999999</v>
      </c>
      <c r="E627" s="58">
        <v>1193665.4099999999</v>
      </c>
      <c r="F627" s="59">
        <v>1.6786592298304284E-3</v>
      </c>
    </row>
    <row r="628" spans="1:6" x14ac:dyDescent="0.2">
      <c r="A628" s="46" t="s">
        <v>113</v>
      </c>
      <c r="B628" s="46" t="s">
        <v>599</v>
      </c>
      <c r="C628" s="57">
        <v>47</v>
      </c>
      <c r="D628" s="58">
        <v>1675409</v>
      </c>
      <c r="E628" s="58">
        <v>100524.54</v>
      </c>
      <c r="F628" s="59">
        <v>1.4136829758303721E-4</v>
      </c>
    </row>
    <row r="629" spans="1:6" x14ac:dyDescent="0.2">
      <c r="A629" s="46" t="s">
        <v>113</v>
      </c>
      <c r="B629" s="46" t="s">
        <v>600</v>
      </c>
      <c r="C629" s="57">
        <v>42</v>
      </c>
      <c r="D629" s="58">
        <v>1700247</v>
      </c>
      <c r="E629" s="58">
        <v>101804.88</v>
      </c>
      <c r="F629" s="59">
        <v>1.4316884783800447E-4</v>
      </c>
    </row>
    <row r="630" spans="1:6" x14ac:dyDescent="0.2">
      <c r="A630" s="46" t="s">
        <v>113</v>
      </c>
      <c r="B630" s="46" t="s">
        <v>601</v>
      </c>
      <c r="C630" s="57">
        <v>12</v>
      </c>
      <c r="D630" s="58">
        <v>54235</v>
      </c>
      <c r="E630" s="58">
        <v>3254.1</v>
      </c>
      <c r="F630" s="59">
        <v>4.57626144984062E-6</v>
      </c>
    </row>
    <row r="631" spans="1:6" x14ac:dyDescent="0.2">
      <c r="A631" s="46" t="s">
        <v>113</v>
      </c>
      <c r="B631" s="46" t="s">
        <v>152</v>
      </c>
      <c r="C631" s="57">
        <v>6</v>
      </c>
      <c r="D631" s="58">
        <v>237035</v>
      </c>
      <c r="E631" s="58">
        <v>14222.1</v>
      </c>
      <c r="F631" s="59">
        <v>2.000062934936796E-5</v>
      </c>
    </row>
    <row r="632" spans="1:6" x14ac:dyDescent="0.2">
      <c r="A632" s="46" t="s">
        <v>113</v>
      </c>
      <c r="B632" s="46" t="s">
        <v>45</v>
      </c>
      <c r="C632" s="57">
        <v>330</v>
      </c>
      <c r="D632" s="58">
        <v>23631319.449999999</v>
      </c>
      <c r="E632" s="58">
        <v>1413471.03</v>
      </c>
      <c r="F632" s="59">
        <v>1.9877732660506789E-3</v>
      </c>
    </row>
    <row r="633" spans="1:6" x14ac:dyDescent="0.2">
      <c r="A633" s="46" t="s">
        <v>114</v>
      </c>
      <c r="B633" s="46" t="s">
        <v>114</v>
      </c>
      <c r="C633" s="57">
        <v>683</v>
      </c>
      <c r="D633" s="58">
        <v>112837779.64</v>
      </c>
      <c r="E633" s="58">
        <v>6757187.8099999996</v>
      </c>
      <c r="F633" s="59">
        <v>9.5026760346135514E-3</v>
      </c>
    </row>
    <row r="634" spans="1:6" x14ac:dyDescent="0.2">
      <c r="A634" s="46" t="s">
        <v>114</v>
      </c>
      <c r="B634" s="46" t="s">
        <v>602</v>
      </c>
      <c r="C634" s="57">
        <v>118</v>
      </c>
      <c r="D634" s="58">
        <v>5062722</v>
      </c>
      <c r="E634" s="58">
        <v>303763.32</v>
      </c>
      <c r="F634" s="59">
        <v>4.2718428173430445E-4</v>
      </c>
    </row>
    <row r="635" spans="1:6" x14ac:dyDescent="0.2">
      <c r="A635" s="46" t="s">
        <v>114</v>
      </c>
      <c r="B635" s="46" t="s">
        <v>251</v>
      </c>
      <c r="C635" s="57">
        <v>83</v>
      </c>
      <c r="D635" s="58">
        <v>9103950.9499999993</v>
      </c>
      <c r="E635" s="58">
        <v>546225.55000000005</v>
      </c>
      <c r="F635" s="59">
        <v>7.6816045216280692E-4</v>
      </c>
    </row>
    <row r="636" spans="1:6" x14ac:dyDescent="0.2">
      <c r="A636" s="46" t="s">
        <v>114</v>
      </c>
      <c r="B636" s="46" t="s">
        <v>603</v>
      </c>
      <c r="C636" s="57">
        <v>21</v>
      </c>
      <c r="D636" s="58">
        <v>1029766</v>
      </c>
      <c r="E636" s="58">
        <v>61785.96</v>
      </c>
      <c r="F636" s="59">
        <v>8.6889987059215925E-5</v>
      </c>
    </row>
    <row r="637" spans="1:6" x14ac:dyDescent="0.2">
      <c r="A637" s="46" t="s">
        <v>114</v>
      </c>
      <c r="B637" s="46" t="s">
        <v>604</v>
      </c>
      <c r="C637" s="57">
        <v>15</v>
      </c>
      <c r="D637" s="58">
        <v>74748</v>
      </c>
      <c r="E637" s="58">
        <v>4484.88</v>
      </c>
      <c r="F637" s="59">
        <v>6.3071151627673397E-6</v>
      </c>
    </row>
    <row r="638" spans="1:6" x14ac:dyDescent="0.2">
      <c r="A638" s="46" t="s">
        <v>114</v>
      </c>
      <c r="B638" s="46" t="s">
        <v>605</v>
      </c>
      <c r="C638" s="57">
        <v>11</v>
      </c>
      <c r="D638" s="58">
        <v>86619</v>
      </c>
      <c r="E638" s="58">
        <v>5197.1400000000003</v>
      </c>
      <c r="F638" s="59">
        <v>7.308770914054479E-6</v>
      </c>
    </row>
    <row r="639" spans="1:6" x14ac:dyDescent="0.2">
      <c r="A639" s="46" t="s">
        <v>114</v>
      </c>
      <c r="B639" s="46" t="s">
        <v>152</v>
      </c>
      <c r="C639" s="57">
        <v>52</v>
      </c>
      <c r="D639" s="58">
        <v>1449284.47</v>
      </c>
      <c r="E639" s="58">
        <v>86883.31</v>
      </c>
      <c r="F639" s="59">
        <v>1.2218454939539412E-4</v>
      </c>
    </row>
    <row r="640" spans="1:6" x14ac:dyDescent="0.2">
      <c r="A640" s="46" t="s">
        <v>114</v>
      </c>
      <c r="B640" s="46" t="s">
        <v>45</v>
      </c>
      <c r="C640" s="57">
        <v>983</v>
      </c>
      <c r="D640" s="58">
        <v>129644870.06</v>
      </c>
      <c r="E640" s="58">
        <v>7765527.9699999997</v>
      </c>
      <c r="F640" s="59">
        <v>1.0920711191042095E-2</v>
      </c>
    </row>
    <row r="641" spans="1:6" x14ac:dyDescent="0.2">
      <c r="A641" s="46" t="s">
        <v>115</v>
      </c>
      <c r="B641" s="46" t="s">
        <v>606</v>
      </c>
      <c r="C641" s="57">
        <v>203</v>
      </c>
      <c r="D641" s="58">
        <v>27791757.289999999</v>
      </c>
      <c r="E641" s="58">
        <v>1661104.84</v>
      </c>
      <c r="F641" s="59">
        <v>2.3360222622032731E-3</v>
      </c>
    </row>
    <row r="642" spans="1:6" x14ac:dyDescent="0.2">
      <c r="A642" s="46" t="s">
        <v>115</v>
      </c>
      <c r="B642" s="46" t="s">
        <v>607</v>
      </c>
      <c r="C642" s="57">
        <v>74</v>
      </c>
      <c r="D642" s="58">
        <v>3685676</v>
      </c>
      <c r="E642" s="58">
        <v>221140.56</v>
      </c>
      <c r="F642" s="59">
        <v>3.1099137080119437E-4</v>
      </c>
    </row>
    <row r="643" spans="1:6" x14ac:dyDescent="0.2">
      <c r="A643" s="46" t="s">
        <v>115</v>
      </c>
      <c r="B643" s="46" t="s">
        <v>608</v>
      </c>
      <c r="C643" s="57">
        <v>64</v>
      </c>
      <c r="D643" s="58">
        <v>4650636.63</v>
      </c>
      <c r="E643" s="58">
        <v>279038.2</v>
      </c>
      <c r="F643" s="59">
        <v>3.9241318880578864E-4</v>
      </c>
    </row>
    <row r="644" spans="1:6" x14ac:dyDescent="0.2">
      <c r="A644" s="46" t="s">
        <v>115</v>
      </c>
      <c r="B644" s="46" t="s">
        <v>609</v>
      </c>
      <c r="C644" s="57">
        <v>59</v>
      </c>
      <c r="D644" s="58">
        <v>2877595</v>
      </c>
      <c r="E644" s="58">
        <v>172461.9</v>
      </c>
      <c r="F644" s="59">
        <v>2.4253426278733536E-4</v>
      </c>
    </row>
    <row r="645" spans="1:6" x14ac:dyDescent="0.2">
      <c r="A645" s="46" t="s">
        <v>115</v>
      </c>
      <c r="B645" s="46" t="s">
        <v>610</v>
      </c>
      <c r="C645" s="57">
        <v>36</v>
      </c>
      <c r="D645" s="58">
        <v>1086696.45</v>
      </c>
      <c r="E645" s="58">
        <v>65184.11</v>
      </c>
      <c r="F645" s="59">
        <v>9.1668826936839822E-5</v>
      </c>
    </row>
    <row r="646" spans="1:6" x14ac:dyDescent="0.2">
      <c r="A646" s="46" t="s">
        <v>115</v>
      </c>
      <c r="B646" s="46" t="s">
        <v>611</v>
      </c>
      <c r="C646" s="57">
        <v>30</v>
      </c>
      <c r="D646" s="58">
        <v>1564285.9</v>
      </c>
      <c r="E646" s="58">
        <v>93698.2</v>
      </c>
      <c r="F646" s="59">
        <v>1.3176837238543877E-4</v>
      </c>
    </row>
    <row r="647" spans="1:6" x14ac:dyDescent="0.2">
      <c r="A647" s="46" t="s">
        <v>115</v>
      </c>
      <c r="B647" s="46" t="s">
        <v>612</v>
      </c>
      <c r="C647" s="57">
        <v>11</v>
      </c>
      <c r="D647" s="58">
        <v>537440</v>
      </c>
      <c r="E647" s="58">
        <v>32246.400000000001</v>
      </c>
      <c r="F647" s="59">
        <v>4.5348316651651935E-5</v>
      </c>
    </row>
    <row r="648" spans="1:6" x14ac:dyDescent="0.2">
      <c r="A648" s="46" t="s">
        <v>115</v>
      </c>
      <c r="B648" s="46" t="s">
        <v>152</v>
      </c>
      <c r="C648" s="57">
        <v>10</v>
      </c>
      <c r="D648" s="58">
        <v>445287</v>
      </c>
      <c r="E648" s="58">
        <v>26717.22</v>
      </c>
      <c r="F648" s="59">
        <v>3.7572595781601922E-5</v>
      </c>
    </row>
    <row r="649" spans="1:6" x14ac:dyDescent="0.2">
      <c r="A649" s="46" t="s">
        <v>115</v>
      </c>
      <c r="B649" s="46" t="s">
        <v>45</v>
      </c>
      <c r="C649" s="57">
        <v>487</v>
      </c>
      <c r="D649" s="58">
        <v>42639374.270000003</v>
      </c>
      <c r="E649" s="58">
        <v>2551591.4300000002</v>
      </c>
      <c r="F649" s="59">
        <v>3.5883191963531243E-3</v>
      </c>
    </row>
    <row r="650" spans="1:6" x14ac:dyDescent="0.2">
      <c r="A650" s="46" t="s">
        <v>116</v>
      </c>
      <c r="B650" s="46" t="s">
        <v>613</v>
      </c>
      <c r="C650" s="57">
        <v>111</v>
      </c>
      <c r="D650" s="58">
        <v>9788006.9399999995</v>
      </c>
      <c r="E650" s="58">
        <v>587280.42000000004</v>
      </c>
      <c r="F650" s="59">
        <v>8.2589617599096779E-4</v>
      </c>
    </row>
    <row r="651" spans="1:6" x14ac:dyDescent="0.2">
      <c r="A651" s="46" t="s">
        <v>116</v>
      </c>
      <c r="B651" s="46" t="s">
        <v>614</v>
      </c>
      <c r="C651" s="57">
        <v>30</v>
      </c>
      <c r="D651" s="58">
        <v>2607648.2999999998</v>
      </c>
      <c r="E651" s="58">
        <v>156458.9</v>
      </c>
      <c r="F651" s="59">
        <v>2.2002914248316541E-4</v>
      </c>
    </row>
    <row r="652" spans="1:6" x14ac:dyDescent="0.2">
      <c r="A652" s="46" t="s">
        <v>116</v>
      </c>
      <c r="B652" s="46" t="s">
        <v>615</v>
      </c>
      <c r="C652" s="57">
        <v>18</v>
      </c>
      <c r="D652" s="58">
        <v>248341</v>
      </c>
      <c r="E652" s="58">
        <v>13226.39</v>
      </c>
      <c r="F652" s="59">
        <v>1.8600356066979339E-5</v>
      </c>
    </row>
    <row r="653" spans="1:6" x14ac:dyDescent="0.2">
      <c r="A653" s="46" t="s">
        <v>116</v>
      </c>
      <c r="B653" s="46" t="s">
        <v>616</v>
      </c>
      <c r="C653" s="57">
        <v>13</v>
      </c>
      <c r="D653" s="58">
        <v>1499125.72</v>
      </c>
      <c r="E653" s="58">
        <v>89947.54</v>
      </c>
      <c r="F653" s="59">
        <v>1.264937954611097E-4</v>
      </c>
    </row>
    <row r="654" spans="1:6" x14ac:dyDescent="0.2">
      <c r="A654" s="46" t="s">
        <v>116</v>
      </c>
      <c r="B654" s="46" t="s">
        <v>617</v>
      </c>
      <c r="C654" s="57">
        <v>11</v>
      </c>
      <c r="D654" s="58">
        <v>80515</v>
      </c>
      <c r="E654" s="58">
        <v>4830.8999999999996</v>
      </c>
      <c r="F654" s="59">
        <v>6.7937252813481606E-6</v>
      </c>
    </row>
    <row r="655" spans="1:6" x14ac:dyDescent="0.2">
      <c r="A655" s="46" t="s">
        <v>116</v>
      </c>
      <c r="B655" s="46" t="s">
        <v>152</v>
      </c>
      <c r="C655" s="57">
        <v>6</v>
      </c>
      <c r="D655" s="58">
        <v>704622</v>
      </c>
      <c r="E655" s="58">
        <v>42277.32</v>
      </c>
      <c r="F655" s="59">
        <v>5.9454863009303902E-5</v>
      </c>
    </row>
    <row r="656" spans="1:6" x14ac:dyDescent="0.2">
      <c r="A656" s="46" t="s">
        <v>116</v>
      </c>
      <c r="B656" s="46" t="s">
        <v>45</v>
      </c>
      <c r="C656" s="57">
        <v>189</v>
      </c>
      <c r="D656" s="58">
        <v>14928258.960000001</v>
      </c>
      <c r="E656" s="58">
        <v>894021.47</v>
      </c>
      <c r="F656" s="59">
        <v>1.2572680582928742E-3</v>
      </c>
    </row>
    <row r="657" spans="1:6" x14ac:dyDescent="0.2">
      <c r="A657" s="46" t="s">
        <v>117</v>
      </c>
      <c r="B657" s="46" t="s">
        <v>618</v>
      </c>
      <c r="C657" s="57">
        <v>196</v>
      </c>
      <c r="D657" s="58">
        <v>14735800.119999999</v>
      </c>
      <c r="E657" s="58">
        <v>882763.73</v>
      </c>
      <c r="F657" s="59">
        <v>1.2414362271953884E-3</v>
      </c>
    </row>
    <row r="658" spans="1:6" x14ac:dyDescent="0.2">
      <c r="A658" s="46" t="s">
        <v>117</v>
      </c>
      <c r="B658" s="46" t="s">
        <v>391</v>
      </c>
      <c r="C658" s="57">
        <v>160</v>
      </c>
      <c r="D658" s="58">
        <v>16295793.6</v>
      </c>
      <c r="E658" s="58">
        <v>975445.59</v>
      </c>
      <c r="F658" s="59">
        <v>1.371775314198715E-3</v>
      </c>
    </row>
    <row r="659" spans="1:6" x14ac:dyDescent="0.2">
      <c r="A659" s="46" t="s">
        <v>117</v>
      </c>
      <c r="B659" s="46" t="s">
        <v>619</v>
      </c>
      <c r="C659" s="57">
        <v>37</v>
      </c>
      <c r="D659" s="58">
        <v>1049496</v>
      </c>
      <c r="E659" s="58">
        <v>62969.760000000002</v>
      </c>
      <c r="F659" s="59">
        <v>8.8554772500450468E-5</v>
      </c>
    </row>
    <row r="660" spans="1:6" x14ac:dyDescent="0.2">
      <c r="A660" s="46" t="s">
        <v>117</v>
      </c>
      <c r="B660" s="46" t="s">
        <v>620</v>
      </c>
      <c r="C660" s="57">
        <v>13</v>
      </c>
      <c r="D660" s="58">
        <v>93383</v>
      </c>
      <c r="E660" s="58">
        <v>5602.98</v>
      </c>
      <c r="F660" s="59">
        <v>7.8795062776890667E-6</v>
      </c>
    </row>
    <row r="661" spans="1:6" x14ac:dyDescent="0.2">
      <c r="A661" s="46" t="s">
        <v>117</v>
      </c>
      <c r="B661" s="46" t="s">
        <v>621</v>
      </c>
      <c r="C661" s="57">
        <v>13</v>
      </c>
      <c r="D661" s="58">
        <v>277975</v>
      </c>
      <c r="E661" s="58">
        <v>16678.5</v>
      </c>
      <c r="F661" s="59">
        <v>2.3455080234524684E-5</v>
      </c>
    </row>
    <row r="662" spans="1:6" x14ac:dyDescent="0.2">
      <c r="A662" s="46" t="s">
        <v>117</v>
      </c>
      <c r="B662" s="46" t="s">
        <v>152</v>
      </c>
      <c r="C662" s="57">
        <v>15</v>
      </c>
      <c r="D662" s="58">
        <v>429800.83</v>
      </c>
      <c r="E662" s="58">
        <v>25788.05</v>
      </c>
      <c r="F662" s="59">
        <v>3.6265898122848836E-5</v>
      </c>
    </row>
    <row r="663" spans="1:6" x14ac:dyDescent="0.2">
      <c r="A663" s="46" t="s">
        <v>117</v>
      </c>
      <c r="B663" s="46" t="s">
        <v>45</v>
      </c>
      <c r="C663" s="57">
        <v>434</v>
      </c>
      <c r="D663" s="58">
        <v>32882248.550000001</v>
      </c>
      <c r="E663" s="58">
        <v>1969248.61</v>
      </c>
      <c r="F663" s="59">
        <v>2.7693667985296167E-3</v>
      </c>
    </row>
    <row r="664" spans="1:6" x14ac:dyDescent="0.2">
      <c r="A664" s="46" t="s">
        <v>118</v>
      </c>
      <c r="B664" s="46" t="s">
        <v>622</v>
      </c>
      <c r="C664" s="57">
        <v>163</v>
      </c>
      <c r="D664" s="58">
        <v>11959997.130000001</v>
      </c>
      <c r="E664" s="58">
        <v>710912.88</v>
      </c>
      <c r="F664" s="59">
        <v>9.9976128789501561E-4</v>
      </c>
    </row>
    <row r="665" spans="1:6" x14ac:dyDescent="0.2">
      <c r="A665" s="46" t="s">
        <v>118</v>
      </c>
      <c r="B665" s="46" t="s">
        <v>515</v>
      </c>
      <c r="C665" s="57">
        <v>45</v>
      </c>
      <c r="D665" s="58">
        <v>2891831</v>
      </c>
      <c r="E665" s="58">
        <v>173173.91</v>
      </c>
      <c r="F665" s="59">
        <v>2.4353556696203834E-4</v>
      </c>
    </row>
    <row r="666" spans="1:6" x14ac:dyDescent="0.2">
      <c r="A666" s="46" t="s">
        <v>118</v>
      </c>
      <c r="B666" s="46" t="s">
        <v>623</v>
      </c>
      <c r="C666" s="57">
        <v>38</v>
      </c>
      <c r="D666" s="58">
        <v>16427127</v>
      </c>
      <c r="E666" s="58">
        <v>985627.62</v>
      </c>
      <c r="F666" s="59">
        <v>1.3860943675068865E-3</v>
      </c>
    </row>
    <row r="667" spans="1:6" x14ac:dyDescent="0.2">
      <c r="A667" s="46" t="s">
        <v>118</v>
      </c>
      <c r="B667" s="46" t="s">
        <v>624</v>
      </c>
      <c r="C667" s="57">
        <v>36</v>
      </c>
      <c r="D667" s="58">
        <v>644695</v>
      </c>
      <c r="E667" s="58">
        <v>38681.699999999997</v>
      </c>
      <c r="F667" s="59">
        <v>5.4398319819397036E-5</v>
      </c>
    </row>
    <row r="668" spans="1:6" x14ac:dyDescent="0.2">
      <c r="A668" s="46" t="s">
        <v>118</v>
      </c>
      <c r="B668" s="46" t="s">
        <v>625</v>
      </c>
      <c r="C668" s="57">
        <v>14</v>
      </c>
      <c r="D668" s="58">
        <v>584152</v>
      </c>
      <c r="E668" s="58">
        <v>35049.120000000003</v>
      </c>
      <c r="F668" s="59">
        <v>4.9289799547290458E-5</v>
      </c>
    </row>
    <row r="669" spans="1:6" x14ac:dyDescent="0.2">
      <c r="A669" s="46" t="s">
        <v>118</v>
      </c>
      <c r="B669" s="46" t="s">
        <v>626</v>
      </c>
      <c r="C669" s="57">
        <v>16</v>
      </c>
      <c r="D669" s="58">
        <v>1068158</v>
      </c>
      <c r="E669" s="58">
        <v>64089.48</v>
      </c>
      <c r="F669" s="59">
        <v>9.0129441831637443E-5</v>
      </c>
    </row>
    <row r="670" spans="1:6" x14ac:dyDescent="0.2">
      <c r="A670" s="46" t="s">
        <v>118</v>
      </c>
      <c r="B670" s="46" t="s">
        <v>152</v>
      </c>
      <c r="C670" s="57">
        <v>11</v>
      </c>
      <c r="D670" s="58">
        <v>19969.46</v>
      </c>
      <c r="E670" s="58">
        <v>1198.17</v>
      </c>
      <c r="F670" s="59">
        <v>1.68499406329109E-6</v>
      </c>
    </row>
    <row r="671" spans="1:6" x14ac:dyDescent="0.2">
      <c r="A671" s="46" t="s">
        <v>118</v>
      </c>
      <c r="B671" s="46" t="s">
        <v>45</v>
      </c>
      <c r="C671" s="57">
        <v>323</v>
      </c>
      <c r="D671" s="58">
        <v>33595929.590000004</v>
      </c>
      <c r="E671" s="58">
        <v>2008732.88</v>
      </c>
      <c r="F671" s="59">
        <v>2.8248937776255566E-3</v>
      </c>
    </row>
    <row r="672" spans="1:6" x14ac:dyDescent="0.2">
      <c r="A672" s="46" t="s">
        <v>119</v>
      </c>
      <c r="B672" s="46" t="s">
        <v>627</v>
      </c>
      <c r="C672" s="57">
        <v>384</v>
      </c>
      <c r="D672" s="58">
        <v>42193531.75</v>
      </c>
      <c r="E672" s="58">
        <v>2526551.4700000002</v>
      </c>
      <c r="F672" s="59">
        <v>3.5531053419376019E-3</v>
      </c>
    </row>
    <row r="673" spans="1:6" x14ac:dyDescent="0.2">
      <c r="A673" s="46" t="s">
        <v>119</v>
      </c>
      <c r="B673" s="46" t="s">
        <v>628</v>
      </c>
      <c r="C673" s="57">
        <v>90</v>
      </c>
      <c r="D673" s="58">
        <v>4557907</v>
      </c>
      <c r="E673" s="58">
        <v>273474.42</v>
      </c>
      <c r="F673" s="59">
        <v>3.8458880973649319E-4</v>
      </c>
    </row>
    <row r="674" spans="1:6" x14ac:dyDescent="0.2">
      <c r="A674" s="46" t="s">
        <v>119</v>
      </c>
      <c r="B674" s="46" t="s">
        <v>629</v>
      </c>
      <c r="C674" s="57">
        <v>70</v>
      </c>
      <c r="D674" s="58">
        <v>3040036</v>
      </c>
      <c r="E674" s="58">
        <v>182402.16</v>
      </c>
      <c r="F674" s="59">
        <v>2.5651331341251365E-4</v>
      </c>
    </row>
    <row r="675" spans="1:6" x14ac:dyDescent="0.2">
      <c r="A675" s="46" t="s">
        <v>119</v>
      </c>
      <c r="B675" s="46" t="s">
        <v>630</v>
      </c>
      <c r="C675" s="57">
        <v>59</v>
      </c>
      <c r="D675" s="58">
        <v>3391046.41</v>
      </c>
      <c r="E675" s="58">
        <v>202659.18</v>
      </c>
      <c r="F675" s="59">
        <v>2.8500088899858979E-4</v>
      </c>
    </row>
    <row r="676" spans="1:6" x14ac:dyDescent="0.2">
      <c r="A676" s="46" t="s">
        <v>119</v>
      </c>
      <c r="B676" s="46" t="s">
        <v>631</v>
      </c>
      <c r="C676" s="57">
        <v>53</v>
      </c>
      <c r="D676" s="58">
        <v>2300890</v>
      </c>
      <c r="E676" s="58">
        <v>138053.4</v>
      </c>
      <c r="F676" s="59">
        <v>1.9414537120537997E-4</v>
      </c>
    </row>
    <row r="677" spans="1:6" x14ac:dyDescent="0.2">
      <c r="A677" s="46" t="s">
        <v>119</v>
      </c>
      <c r="B677" s="46" t="s">
        <v>632</v>
      </c>
      <c r="C677" s="57">
        <v>47</v>
      </c>
      <c r="D677" s="58">
        <v>1561260.31</v>
      </c>
      <c r="E677" s="58">
        <v>93675.62</v>
      </c>
      <c r="F677" s="59">
        <v>1.3173661798835897E-4</v>
      </c>
    </row>
    <row r="678" spans="1:6" x14ac:dyDescent="0.2">
      <c r="A678" s="46" t="s">
        <v>119</v>
      </c>
      <c r="B678" s="46" t="s">
        <v>633</v>
      </c>
      <c r="C678" s="57">
        <v>42</v>
      </c>
      <c r="D678" s="58">
        <v>956652.69</v>
      </c>
      <c r="E678" s="58">
        <v>57399.16</v>
      </c>
      <c r="F678" s="59">
        <v>8.0720802421939617E-5</v>
      </c>
    </row>
    <row r="679" spans="1:6" x14ac:dyDescent="0.2">
      <c r="A679" s="46" t="s">
        <v>119</v>
      </c>
      <c r="B679" s="46" t="s">
        <v>634</v>
      </c>
      <c r="C679" s="57">
        <v>17</v>
      </c>
      <c r="D679" s="58">
        <v>307563</v>
      </c>
      <c r="E679" s="58">
        <v>18453.78</v>
      </c>
      <c r="F679" s="59">
        <v>2.5951667747715136E-5</v>
      </c>
    </row>
    <row r="680" spans="1:6" x14ac:dyDescent="0.2">
      <c r="A680" s="46" t="s">
        <v>119</v>
      </c>
      <c r="B680" s="46" t="s">
        <v>152</v>
      </c>
      <c r="C680" s="57">
        <v>11</v>
      </c>
      <c r="D680" s="58">
        <v>61144</v>
      </c>
      <c r="E680" s="58">
        <v>3668.64</v>
      </c>
      <c r="F680" s="59">
        <v>5.1592316786033894E-6</v>
      </c>
    </row>
    <row r="681" spans="1:6" x14ac:dyDescent="0.2">
      <c r="A681" s="46" t="s">
        <v>119</v>
      </c>
      <c r="B681" s="46" t="s">
        <v>45</v>
      </c>
      <c r="C681" s="57">
        <v>773</v>
      </c>
      <c r="D681" s="58">
        <v>58370031.159999996</v>
      </c>
      <c r="E681" s="58">
        <v>3496337.83</v>
      </c>
      <c r="F681" s="59">
        <v>4.9169220451271952E-3</v>
      </c>
    </row>
    <row r="682" spans="1:6" x14ac:dyDescent="0.2">
      <c r="A682" s="46" t="s">
        <v>120</v>
      </c>
      <c r="B682" s="46" t="s">
        <v>120</v>
      </c>
      <c r="C682" s="57">
        <v>86</v>
      </c>
      <c r="D682" s="58">
        <v>4861167</v>
      </c>
      <c r="E682" s="58">
        <v>290260.25</v>
      </c>
      <c r="F682" s="59">
        <v>4.0819482883012223E-4</v>
      </c>
    </row>
    <row r="683" spans="1:6" x14ac:dyDescent="0.2">
      <c r="A683" s="46" t="s">
        <v>120</v>
      </c>
      <c r="B683" s="46" t="s">
        <v>635</v>
      </c>
      <c r="C683" s="57">
        <v>61</v>
      </c>
      <c r="D683" s="58">
        <v>2828755</v>
      </c>
      <c r="E683" s="58">
        <v>169683.1</v>
      </c>
      <c r="F683" s="59">
        <v>2.3862641873926765E-4</v>
      </c>
    </row>
    <row r="684" spans="1:6" x14ac:dyDescent="0.2">
      <c r="A684" s="46" t="s">
        <v>120</v>
      </c>
      <c r="B684" s="46" t="s">
        <v>636</v>
      </c>
      <c r="C684" s="57">
        <v>24</v>
      </c>
      <c r="D684" s="58">
        <v>657794</v>
      </c>
      <c r="E684" s="58">
        <v>39467.64</v>
      </c>
      <c r="F684" s="59">
        <v>5.5503592221562839E-5</v>
      </c>
    </row>
    <row r="685" spans="1:6" x14ac:dyDescent="0.2">
      <c r="A685" s="46" t="s">
        <v>120</v>
      </c>
      <c r="B685" s="46" t="s">
        <v>637</v>
      </c>
      <c r="C685" s="57">
        <v>24</v>
      </c>
      <c r="D685" s="58">
        <v>545038</v>
      </c>
      <c r="E685" s="58">
        <v>32702.28</v>
      </c>
      <c r="F685" s="59">
        <v>4.5989423584368613E-5</v>
      </c>
    </row>
    <row r="686" spans="1:6" x14ac:dyDescent="0.2">
      <c r="A686" s="46" t="s">
        <v>120</v>
      </c>
      <c r="B686" s="46" t="s">
        <v>638</v>
      </c>
      <c r="C686" s="57">
        <v>11</v>
      </c>
      <c r="D686" s="58">
        <v>687466</v>
      </c>
      <c r="E686" s="58">
        <v>41247.96</v>
      </c>
      <c r="F686" s="59">
        <v>5.8007267518689616E-5</v>
      </c>
    </row>
    <row r="687" spans="1:6" x14ac:dyDescent="0.2">
      <c r="A687" s="46" t="s">
        <v>120</v>
      </c>
      <c r="B687" s="46" t="s">
        <v>152</v>
      </c>
      <c r="C687" s="57">
        <v>30</v>
      </c>
      <c r="D687" s="58">
        <v>2805938</v>
      </c>
      <c r="E687" s="58">
        <v>168356.28</v>
      </c>
      <c r="F687" s="59">
        <v>2.367605033657765E-4</v>
      </c>
    </row>
    <row r="688" spans="1:6" x14ac:dyDescent="0.2">
      <c r="A688" s="46" t="s">
        <v>120</v>
      </c>
      <c r="B688" s="46" t="s">
        <v>45</v>
      </c>
      <c r="C688" s="57">
        <v>236</v>
      </c>
      <c r="D688" s="58">
        <v>12386158</v>
      </c>
      <c r="E688" s="58">
        <v>741717.51</v>
      </c>
      <c r="F688" s="59">
        <v>1.0430820342597876E-3</v>
      </c>
    </row>
    <row r="689" spans="1:6" x14ac:dyDescent="0.2">
      <c r="A689" s="46" t="s">
        <v>121</v>
      </c>
      <c r="B689" s="46" t="s">
        <v>73</v>
      </c>
      <c r="C689" s="57">
        <v>5468</v>
      </c>
      <c r="D689" s="58">
        <v>1175255920.99</v>
      </c>
      <c r="E689" s="58">
        <v>70139531.040000007</v>
      </c>
      <c r="F689" s="59">
        <v>9.8637666945776581E-2</v>
      </c>
    </row>
    <row r="690" spans="1:6" x14ac:dyDescent="0.2">
      <c r="A690" s="46" t="s">
        <v>121</v>
      </c>
      <c r="B690" s="46" t="s">
        <v>308</v>
      </c>
      <c r="C690" s="57">
        <v>1590</v>
      </c>
      <c r="D690" s="58">
        <v>285996920.22000003</v>
      </c>
      <c r="E690" s="58">
        <v>17123222.219999999</v>
      </c>
      <c r="F690" s="59">
        <v>2.4080495910525281E-2</v>
      </c>
    </row>
    <row r="691" spans="1:6" x14ac:dyDescent="0.2">
      <c r="A691" s="46" t="s">
        <v>121</v>
      </c>
      <c r="B691" s="46" t="s">
        <v>639</v>
      </c>
      <c r="C691" s="57">
        <v>1558</v>
      </c>
      <c r="D691" s="58">
        <v>327352506.42000002</v>
      </c>
      <c r="E691" s="58">
        <v>19567472.829999998</v>
      </c>
      <c r="F691" s="59">
        <v>2.7517861031539512E-2</v>
      </c>
    </row>
    <row r="692" spans="1:6" x14ac:dyDescent="0.2">
      <c r="A692" s="46" t="s">
        <v>121</v>
      </c>
      <c r="B692" s="46" t="s">
        <v>313</v>
      </c>
      <c r="C692" s="57">
        <v>1089</v>
      </c>
      <c r="D692" s="58">
        <v>280239082.56999999</v>
      </c>
      <c r="E692" s="58">
        <v>16782222.789999999</v>
      </c>
      <c r="F692" s="59">
        <v>2.3600946251348665E-2</v>
      </c>
    </row>
    <row r="693" spans="1:6" x14ac:dyDescent="0.2">
      <c r="A693" s="46" t="s">
        <v>121</v>
      </c>
      <c r="B693" s="46" t="s">
        <v>640</v>
      </c>
      <c r="C693" s="57">
        <v>504</v>
      </c>
      <c r="D693" s="58">
        <v>61546053.560000002</v>
      </c>
      <c r="E693" s="58">
        <v>3673586.29</v>
      </c>
      <c r="F693" s="59">
        <v>5.1661876775729153E-3</v>
      </c>
    </row>
    <row r="694" spans="1:6" x14ac:dyDescent="0.2">
      <c r="A694" s="46" t="s">
        <v>121</v>
      </c>
      <c r="B694" s="46" t="s">
        <v>312</v>
      </c>
      <c r="C694" s="57">
        <v>509</v>
      </c>
      <c r="D694" s="58">
        <v>138386811.47999999</v>
      </c>
      <c r="E694" s="58">
        <v>8271283.7599999998</v>
      </c>
      <c r="F694" s="59">
        <v>1.1631958763277333E-2</v>
      </c>
    </row>
    <row r="695" spans="1:6" x14ac:dyDescent="0.2">
      <c r="A695" s="46" t="s">
        <v>121</v>
      </c>
      <c r="B695" s="46" t="s">
        <v>641</v>
      </c>
      <c r="C695" s="57">
        <v>486</v>
      </c>
      <c r="D695" s="58">
        <v>171092836.53999999</v>
      </c>
      <c r="E695" s="58">
        <v>10217465.83</v>
      </c>
      <c r="F695" s="59">
        <v>1.4368886940442147E-2</v>
      </c>
    </row>
    <row r="696" spans="1:6" x14ac:dyDescent="0.2">
      <c r="A696" s="46" t="s">
        <v>121</v>
      </c>
      <c r="B696" s="46" t="s">
        <v>642</v>
      </c>
      <c r="C696" s="57">
        <v>406</v>
      </c>
      <c r="D696" s="58">
        <v>137526713.99000001</v>
      </c>
      <c r="E696" s="58">
        <v>8248694.8899999997</v>
      </c>
      <c r="F696" s="59">
        <v>1.160019189226032E-2</v>
      </c>
    </row>
    <row r="697" spans="1:6" x14ac:dyDescent="0.2">
      <c r="A697" s="46" t="s">
        <v>121</v>
      </c>
      <c r="B697" s="46" t="s">
        <v>643</v>
      </c>
      <c r="C697" s="57">
        <v>237</v>
      </c>
      <c r="D697" s="58">
        <v>22421858.98</v>
      </c>
      <c r="E697" s="58">
        <v>1340132.8600000001</v>
      </c>
      <c r="F697" s="59">
        <v>1.8846373328670466E-3</v>
      </c>
    </row>
    <row r="698" spans="1:6" x14ac:dyDescent="0.2">
      <c r="A698" s="46" t="s">
        <v>121</v>
      </c>
      <c r="B698" s="46" t="s">
        <v>644</v>
      </c>
      <c r="C698" s="57">
        <v>163</v>
      </c>
      <c r="D698" s="58">
        <v>13302263.16</v>
      </c>
      <c r="E698" s="58">
        <v>798093.79</v>
      </c>
      <c r="F698" s="59">
        <v>1.1223643540561737E-3</v>
      </c>
    </row>
    <row r="699" spans="1:6" x14ac:dyDescent="0.2">
      <c r="A699" s="46" t="s">
        <v>121</v>
      </c>
      <c r="B699" s="46" t="s">
        <v>645</v>
      </c>
      <c r="C699" s="57">
        <v>132</v>
      </c>
      <c r="D699" s="58">
        <v>8412207.3200000003</v>
      </c>
      <c r="E699" s="58">
        <v>503706.79</v>
      </c>
      <c r="F699" s="59">
        <v>7.0836605055160087E-4</v>
      </c>
    </row>
    <row r="700" spans="1:6" x14ac:dyDescent="0.2">
      <c r="A700" s="46" t="s">
        <v>121</v>
      </c>
      <c r="B700" s="46" t="s">
        <v>646</v>
      </c>
      <c r="C700" s="57">
        <v>128</v>
      </c>
      <c r="D700" s="58">
        <v>23948301.43</v>
      </c>
      <c r="E700" s="58">
        <v>1434909.35</v>
      </c>
      <c r="F700" s="59">
        <v>2.0179221113121484E-3</v>
      </c>
    </row>
    <row r="701" spans="1:6" x14ac:dyDescent="0.2">
      <c r="A701" s="46" t="s">
        <v>121</v>
      </c>
      <c r="B701" s="46" t="s">
        <v>647</v>
      </c>
      <c r="C701" s="57">
        <v>54</v>
      </c>
      <c r="D701" s="58">
        <v>1674887.26</v>
      </c>
      <c r="E701" s="58">
        <v>100493.24</v>
      </c>
      <c r="F701" s="59">
        <v>1.413242801947025E-4</v>
      </c>
    </row>
    <row r="702" spans="1:6" x14ac:dyDescent="0.2">
      <c r="A702" s="46" t="s">
        <v>121</v>
      </c>
      <c r="B702" s="46" t="s">
        <v>481</v>
      </c>
      <c r="C702" s="57">
        <v>52</v>
      </c>
      <c r="D702" s="58">
        <v>3791900.41</v>
      </c>
      <c r="E702" s="58">
        <v>227514.02</v>
      </c>
      <c r="F702" s="59">
        <v>3.1995440798508583E-4</v>
      </c>
    </row>
    <row r="703" spans="1:6" x14ac:dyDescent="0.2">
      <c r="A703" s="46" t="s">
        <v>121</v>
      </c>
      <c r="B703" s="46" t="s">
        <v>316</v>
      </c>
      <c r="C703" s="57">
        <v>37</v>
      </c>
      <c r="D703" s="58">
        <v>1576484</v>
      </c>
      <c r="E703" s="58">
        <v>94284.49</v>
      </c>
      <c r="F703" s="59">
        <v>1.3259287572750791E-4</v>
      </c>
    </row>
    <row r="704" spans="1:6" x14ac:dyDescent="0.2">
      <c r="A704" s="46" t="s">
        <v>121</v>
      </c>
      <c r="B704" s="46" t="s">
        <v>648</v>
      </c>
      <c r="C704" s="57">
        <v>36</v>
      </c>
      <c r="D704" s="58">
        <v>1640730.3</v>
      </c>
      <c r="E704" s="58">
        <v>98443.82</v>
      </c>
      <c r="F704" s="59">
        <v>1.3844216786240406E-4</v>
      </c>
    </row>
    <row r="705" spans="1:6" x14ac:dyDescent="0.2">
      <c r="A705" s="46" t="s">
        <v>121</v>
      </c>
      <c r="B705" s="46" t="s">
        <v>649</v>
      </c>
      <c r="C705" s="57">
        <v>11</v>
      </c>
      <c r="D705" s="58">
        <v>1033584</v>
      </c>
      <c r="E705" s="58">
        <v>62015.040000000001</v>
      </c>
      <c r="F705" s="59">
        <v>8.7212143714797961E-5</v>
      </c>
    </row>
    <row r="706" spans="1:6" x14ac:dyDescent="0.2">
      <c r="A706" s="46" t="s">
        <v>121</v>
      </c>
      <c r="B706" s="46" t="s">
        <v>650</v>
      </c>
      <c r="C706" s="57">
        <v>11</v>
      </c>
      <c r="D706" s="58">
        <v>274092</v>
      </c>
      <c r="E706" s="58">
        <v>16445.52</v>
      </c>
      <c r="F706" s="59">
        <v>2.312743898423002E-5</v>
      </c>
    </row>
    <row r="707" spans="1:6" x14ac:dyDescent="0.2">
      <c r="A707" s="46" t="s">
        <v>121</v>
      </c>
      <c r="B707" s="46" t="s">
        <v>152</v>
      </c>
      <c r="C707" s="57">
        <v>51</v>
      </c>
      <c r="D707" s="58">
        <v>7498661.71</v>
      </c>
      <c r="E707" s="58">
        <v>449919.7</v>
      </c>
      <c r="F707" s="59">
        <v>6.3272492505880482E-4</v>
      </c>
    </row>
    <row r="708" spans="1:6" x14ac:dyDescent="0.2">
      <c r="A708" s="46" t="s">
        <v>121</v>
      </c>
      <c r="B708" s="46" t="s">
        <v>45</v>
      </c>
      <c r="C708" s="57">
        <v>12522</v>
      </c>
      <c r="D708" s="58">
        <v>2662971816.3400002</v>
      </c>
      <c r="E708" s="58">
        <v>159149438.27000001</v>
      </c>
      <c r="F708" s="59">
        <v>0.22381286350105728</v>
      </c>
    </row>
    <row r="709" spans="1:6" x14ac:dyDescent="0.2">
      <c r="A709" s="46" t="s">
        <v>122</v>
      </c>
      <c r="B709" s="46" t="s">
        <v>651</v>
      </c>
      <c r="C709" s="57">
        <v>1405</v>
      </c>
      <c r="D709" s="58">
        <v>324134070.14999998</v>
      </c>
      <c r="E709" s="58">
        <v>19350064.120000001</v>
      </c>
      <c r="F709" s="59">
        <v>2.7212117785040461E-2</v>
      </c>
    </row>
    <row r="710" spans="1:6" x14ac:dyDescent="0.2">
      <c r="A710" s="46" t="s">
        <v>122</v>
      </c>
      <c r="B710" s="46" t="s">
        <v>652</v>
      </c>
      <c r="C710" s="57">
        <v>79</v>
      </c>
      <c r="D710" s="58">
        <v>7550196</v>
      </c>
      <c r="E710" s="58">
        <v>445793.27</v>
      </c>
      <c r="F710" s="59">
        <v>6.269219004023819E-4</v>
      </c>
    </row>
    <row r="711" spans="1:6" x14ac:dyDescent="0.2">
      <c r="A711" s="46" t="s">
        <v>122</v>
      </c>
      <c r="B711" s="46" t="s">
        <v>653</v>
      </c>
      <c r="C711" s="57">
        <v>62</v>
      </c>
      <c r="D711" s="58">
        <v>3070400.93</v>
      </c>
      <c r="E711" s="58">
        <v>184224.06</v>
      </c>
      <c r="F711" s="59">
        <v>2.5907546292711515E-4</v>
      </c>
    </row>
    <row r="712" spans="1:6" x14ac:dyDescent="0.2">
      <c r="A712" s="46" t="s">
        <v>122</v>
      </c>
      <c r="B712" s="46" t="s">
        <v>654</v>
      </c>
      <c r="C712" s="57">
        <v>52</v>
      </c>
      <c r="D712" s="58">
        <v>2485087</v>
      </c>
      <c r="E712" s="58">
        <v>149105.22</v>
      </c>
      <c r="F712" s="59">
        <v>2.0968761570203885E-4</v>
      </c>
    </row>
    <row r="713" spans="1:6" x14ac:dyDescent="0.2">
      <c r="A713" s="46" t="s">
        <v>122</v>
      </c>
      <c r="B713" s="46" t="s">
        <v>655</v>
      </c>
      <c r="C713" s="57">
        <v>47</v>
      </c>
      <c r="D713" s="58">
        <v>1867572.67</v>
      </c>
      <c r="E713" s="58">
        <v>112054.36</v>
      </c>
      <c r="F713" s="59">
        <v>1.5758275650857773E-4</v>
      </c>
    </row>
    <row r="714" spans="1:6" x14ac:dyDescent="0.2">
      <c r="A714" s="46" t="s">
        <v>122</v>
      </c>
      <c r="B714" s="46" t="s">
        <v>656</v>
      </c>
      <c r="C714" s="57">
        <v>52</v>
      </c>
      <c r="D714" s="58">
        <v>5416659</v>
      </c>
      <c r="E714" s="58">
        <v>302622.13</v>
      </c>
      <c r="F714" s="59">
        <v>4.2557941900607125E-4</v>
      </c>
    </row>
    <row r="715" spans="1:6" x14ac:dyDescent="0.2">
      <c r="A715" s="46" t="s">
        <v>122</v>
      </c>
      <c r="B715" s="46" t="s">
        <v>657</v>
      </c>
      <c r="C715" s="57">
        <v>10</v>
      </c>
      <c r="D715" s="58">
        <v>739932.86</v>
      </c>
      <c r="E715" s="58">
        <v>44373.99</v>
      </c>
      <c r="F715" s="59">
        <v>6.2403423316005396E-5</v>
      </c>
    </row>
    <row r="716" spans="1:6" x14ac:dyDescent="0.2">
      <c r="A716" s="46" t="s">
        <v>122</v>
      </c>
      <c r="B716" s="46" t="s">
        <v>658</v>
      </c>
      <c r="C716" s="57">
        <v>43</v>
      </c>
      <c r="D716" s="58">
        <v>2049254</v>
      </c>
      <c r="E716" s="58">
        <v>122718.89</v>
      </c>
      <c r="F716" s="59">
        <v>1.7258035262414538E-4</v>
      </c>
    </row>
    <row r="717" spans="1:6" x14ac:dyDescent="0.2">
      <c r="A717" s="46" t="s">
        <v>122</v>
      </c>
      <c r="B717" s="46" t="s">
        <v>659</v>
      </c>
      <c r="C717" s="57">
        <v>40</v>
      </c>
      <c r="D717" s="58">
        <v>1450986</v>
      </c>
      <c r="E717" s="58">
        <v>86406.57</v>
      </c>
      <c r="F717" s="59">
        <v>1.2151410691249656E-4</v>
      </c>
    </row>
    <row r="718" spans="1:6" x14ac:dyDescent="0.2">
      <c r="A718" s="46" t="s">
        <v>122</v>
      </c>
      <c r="B718" s="46" t="s">
        <v>660</v>
      </c>
      <c r="C718" s="57">
        <v>45</v>
      </c>
      <c r="D718" s="58">
        <v>1244752.18</v>
      </c>
      <c r="E718" s="58">
        <v>74685.13</v>
      </c>
      <c r="F718" s="59">
        <v>1.0503017156674202E-4</v>
      </c>
    </row>
    <row r="719" spans="1:6" x14ac:dyDescent="0.2">
      <c r="A719" s="46" t="s">
        <v>122</v>
      </c>
      <c r="B719" s="46" t="s">
        <v>661</v>
      </c>
      <c r="C719" s="57">
        <v>26</v>
      </c>
      <c r="D719" s="58">
        <v>765508</v>
      </c>
      <c r="E719" s="58">
        <v>45930.48</v>
      </c>
      <c r="F719" s="59">
        <v>6.4592325065817154E-5</v>
      </c>
    </row>
    <row r="720" spans="1:6" x14ac:dyDescent="0.2">
      <c r="A720" s="46" t="s">
        <v>122</v>
      </c>
      <c r="B720" s="46" t="s">
        <v>662</v>
      </c>
      <c r="C720" s="57">
        <v>22</v>
      </c>
      <c r="D720" s="58">
        <v>957839</v>
      </c>
      <c r="E720" s="58">
        <v>57359.94</v>
      </c>
      <c r="F720" s="59">
        <v>8.0665647087419253E-5</v>
      </c>
    </row>
    <row r="721" spans="1:6" x14ac:dyDescent="0.2">
      <c r="A721" s="46" t="s">
        <v>122</v>
      </c>
      <c r="B721" s="46" t="s">
        <v>85</v>
      </c>
      <c r="C721" s="57">
        <v>15</v>
      </c>
      <c r="D721" s="58">
        <v>382860</v>
      </c>
      <c r="E721" s="58">
        <v>22971.599999999999</v>
      </c>
      <c r="F721" s="59">
        <v>3.2305106641209172E-5</v>
      </c>
    </row>
    <row r="722" spans="1:6" x14ac:dyDescent="0.2">
      <c r="A722" s="46" t="s">
        <v>122</v>
      </c>
      <c r="B722" s="46" t="s">
        <v>152</v>
      </c>
      <c r="C722" s="57">
        <v>42</v>
      </c>
      <c r="D722" s="58">
        <v>3750534.57</v>
      </c>
      <c r="E722" s="58">
        <v>224726.26</v>
      </c>
      <c r="F722" s="59">
        <v>3.1603396343224242E-4</v>
      </c>
    </row>
    <row r="723" spans="1:6" x14ac:dyDescent="0.2">
      <c r="A723" s="46" t="s">
        <v>122</v>
      </c>
      <c r="B723" s="46" t="s">
        <v>45</v>
      </c>
      <c r="C723" s="57">
        <v>1940</v>
      </c>
      <c r="D723" s="58">
        <v>355865652.36000001</v>
      </c>
      <c r="E723" s="58">
        <v>21223036.02</v>
      </c>
      <c r="F723" s="59">
        <v>2.984609003623272E-2</v>
      </c>
    </row>
    <row r="724" spans="1:6" x14ac:dyDescent="0.2">
      <c r="A724" s="46" t="s">
        <v>123</v>
      </c>
      <c r="B724" s="46" t="s">
        <v>663</v>
      </c>
      <c r="C724" s="57">
        <v>347</v>
      </c>
      <c r="D724" s="58">
        <v>29622173.870000001</v>
      </c>
      <c r="E724" s="58">
        <v>1765965.61</v>
      </c>
      <c r="F724" s="59">
        <v>2.4834886275121463E-3</v>
      </c>
    </row>
    <row r="725" spans="1:6" x14ac:dyDescent="0.2">
      <c r="A725" s="46" t="s">
        <v>123</v>
      </c>
      <c r="B725" s="46" t="s">
        <v>664</v>
      </c>
      <c r="C725" s="57">
        <v>123</v>
      </c>
      <c r="D725" s="58">
        <v>7956406.8099999996</v>
      </c>
      <c r="E725" s="58">
        <v>477374.82</v>
      </c>
      <c r="F725" s="59">
        <v>6.7133523428616361E-4</v>
      </c>
    </row>
    <row r="726" spans="1:6" x14ac:dyDescent="0.2">
      <c r="A726" s="46" t="s">
        <v>123</v>
      </c>
      <c r="B726" s="46" t="s">
        <v>665</v>
      </c>
      <c r="C726" s="57">
        <v>95</v>
      </c>
      <c r="D726" s="58">
        <v>10822928.35</v>
      </c>
      <c r="E726" s="58">
        <v>647524.21</v>
      </c>
      <c r="F726" s="59">
        <v>9.1061739960711157E-4</v>
      </c>
    </row>
    <row r="727" spans="1:6" x14ac:dyDescent="0.2">
      <c r="A727" s="46" t="s">
        <v>123</v>
      </c>
      <c r="B727" s="46" t="s">
        <v>666</v>
      </c>
      <c r="C727" s="57">
        <v>24</v>
      </c>
      <c r="D727" s="58">
        <v>267291.11</v>
      </c>
      <c r="E727" s="58">
        <v>16037.47</v>
      </c>
      <c r="F727" s="59">
        <v>2.2553595683591604E-5</v>
      </c>
    </row>
    <row r="728" spans="1:6" x14ac:dyDescent="0.2">
      <c r="A728" s="46" t="s">
        <v>123</v>
      </c>
      <c r="B728" s="46" t="s">
        <v>667</v>
      </c>
      <c r="C728" s="57">
        <v>21</v>
      </c>
      <c r="D728" s="58">
        <v>186192</v>
      </c>
      <c r="E728" s="58">
        <v>11171.52</v>
      </c>
      <c r="F728" s="59">
        <v>1.571057936514658E-5</v>
      </c>
    </row>
    <row r="729" spans="1:6" x14ac:dyDescent="0.2">
      <c r="A729" s="46" t="s">
        <v>123</v>
      </c>
      <c r="B729" s="46" t="s">
        <v>152</v>
      </c>
      <c r="C729" s="57">
        <v>34</v>
      </c>
      <c r="D729" s="58">
        <v>1309938</v>
      </c>
      <c r="E729" s="58">
        <v>78596.28</v>
      </c>
      <c r="F729" s="59">
        <v>1.105304465950276E-4</v>
      </c>
    </row>
    <row r="730" spans="1:6" x14ac:dyDescent="0.2">
      <c r="A730" s="46" t="s">
        <v>123</v>
      </c>
      <c r="B730" s="46" t="s">
        <v>45</v>
      </c>
      <c r="C730" s="57">
        <v>644</v>
      </c>
      <c r="D730" s="58">
        <v>50164930.140000001</v>
      </c>
      <c r="E730" s="58">
        <v>2996669.91</v>
      </c>
      <c r="F730" s="59">
        <v>4.2142358830491869E-3</v>
      </c>
    </row>
    <row r="731" spans="1:6" x14ac:dyDescent="0.2">
      <c r="A731" s="46" t="s">
        <v>124</v>
      </c>
      <c r="B731" s="46" t="s">
        <v>668</v>
      </c>
      <c r="C731" s="57">
        <v>116</v>
      </c>
      <c r="D731" s="58">
        <v>6372806.0099999998</v>
      </c>
      <c r="E731" s="58">
        <v>381297.12</v>
      </c>
      <c r="F731" s="59">
        <v>5.3622055597285045E-4</v>
      </c>
    </row>
    <row r="732" spans="1:6" x14ac:dyDescent="0.2">
      <c r="A732" s="46" t="s">
        <v>124</v>
      </c>
      <c r="B732" s="46" t="s">
        <v>669</v>
      </c>
      <c r="C732" s="57">
        <v>28</v>
      </c>
      <c r="D732" s="58">
        <v>760469</v>
      </c>
      <c r="E732" s="58">
        <v>45584.43</v>
      </c>
      <c r="F732" s="59">
        <v>6.4105672758046236E-5</v>
      </c>
    </row>
    <row r="733" spans="1:6" x14ac:dyDescent="0.2">
      <c r="A733" s="46" t="s">
        <v>124</v>
      </c>
      <c r="B733" s="46" t="s">
        <v>670</v>
      </c>
      <c r="C733" s="57">
        <v>13</v>
      </c>
      <c r="D733" s="58">
        <v>349482</v>
      </c>
      <c r="E733" s="58">
        <v>20968.919999999998</v>
      </c>
      <c r="F733" s="59">
        <v>2.9488725067082129E-5</v>
      </c>
    </row>
    <row r="734" spans="1:6" x14ac:dyDescent="0.2">
      <c r="A734" s="46" t="s">
        <v>124</v>
      </c>
      <c r="B734" s="46" t="s">
        <v>671</v>
      </c>
      <c r="C734" s="57">
        <v>13</v>
      </c>
      <c r="D734" s="58">
        <v>208847.21</v>
      </c>
      <c r="E734" s="58">
        <v>12530.83</v>
      </c>
      <c r="F734" s="59">
        <v>1.7622185631512964E-5</v>
      </c>
    </row>
    <row r="735" spans="1:6" x14ac:dyDescent="0.2">
      <c r="A735" s="46" t="s">
        <v>124</v>
      </c>
      <c r="B735" s="46" t="s">
        <v>152</v>
      </c>
      <c r="C735" s="57">
        <v>26</v>
      </c>
      <c r="D735" s="58">
        <v>287382</v>
      </c>
      <c r="E735" s="58">
        <v>17242.919999999998</v>
      </c>
      <c r="F735" s="59">
        <v>2.4248827657012941E-5</v>
      </c>
    </row>
    <row r="736" spans="1:6" x14ac:dyDescent="0.2">
      <c r="A736" s="46" t="s">
        <v>124</v>
      </c>
      <c r="B736" s="46" t="s">
        <v>45</v>
      </c>
      <c r="C736" s="57">
        <v>196</v>
      </c>
      <c r="D736" s="58">
        <v>7978986.2199999997</v>
      </c>
      <c r="E736" s="58">
        <v>477624.22</v>
      </c>
      <c r="F736" s="59">
        <v>6.7168596708650473E-4</v>
      </c>
    </row>
    <row r="737" spans="1:6" x14ac:dyDescent="0.2">
      <c r="A737" s="46" t="s">
        <v>125</v>
      </c>
      <c r="B737" s="46" t="s">
        <v>672</v>
      </c>
      <c r="C737" s="57">
        <v>103</v>
      </c>
      <c r="D737" s="58">
        <v>7443519.8600000003</v>
      </c>
      <c r="E737" s="58">
        <v>446103.26</v>
      </c>
      <c r="F737" s="59">
        <v>6.2735784130365602E-4</v>
      </c>
    </row>
    <row r="738" spans="1:6" x14ac:dyDescent="0.2">
      <c r="A738" s="46" t="s">
        <v>125</v>
      </c>
      <c r="B738" s="46" t="s">
        <v>673</v>
      </c>
      <c r="C738" s="57">
        <v>92</v>
      </c>
      <c r="D738" s="58">
        <v>6025899.75</v>
      </c>
      <c r="E738" s="58">
        <v>339839.89</v>
      </c>
      <c r="F738" s="59">
        <v>4.7791899072710634E-4</v>
      </c>
    </row>
    <row r="739" spans="1:6" x14ac:dyDescent="0.2">
      <c r="A739" s="46" t="s">
        <v>125</v>
      </c>
      <c r="B739" s="46" t="s">
        <v>674</v>
      </c>
      <c r="C739" s="57">
        <v>45</v>
      </c>
      <c r="D739" s="58">
        <v>3221095</v>
      </c>
      <c r="E739" s="58">
        <v>193265.7</v>
      </c>
      <c r="F739" s="59">
        <v>2.7179077855212267E-4</v>
      </c>
    </row>
    <row r="740" spans="1:6" x14ac:dyDescent="0.2">
      <c r="A740" s="46" t="s">
        <v>125</v>
      </c>
      <c r="B740" s="46" t="s">
        <v>675</v>
      </c>
      <c r="C740" s="57">
        <v>42</v>
      </c>
      <c r="D740" s="58">
        <v>2859490</v>
      </c>
      <c r="E740" s="58">
        <v>171569.4</v>
      </c>
      <c r="F740" s="59">
        <v>2.4127913438194438E-4</v>
      </c>
    </row>
    <row r="741" spans="1:6" x14ac:dyDescent="0.2">
      <c r="A741" s="46" t="s">
        <v>125</v>
      </c>
      <c r="B741" s="46" t="s">
        <v>676</v>
      </c>
      <c r="C741" s="57">
        <v>40</v>
      </c>
      <c r="D741" s="58">
        <v>1376991.5</v>
      </c>
      <c r="E741" s="58">
        <v>82619.490000000005</v>
      </c>
      <c r="F741" s="59">
        <v>1.1618831231138951E-4</v>
      </c>
    </row>
    <row r="742" spans="1:6" x14ac:dyDescent="0.2">
      <c r="A742" s="46" t="s">
        <v>125</v>
      </c>
      <c r="B742" s="46" t="s">
        <v>677</v>
      </c>
      <c r="C742" s="57">
        <v>23</v>
      </c>
      <c r="D742" s="58">
        <v>734175</v>
      </c>
      <c r="E742" s="58">
        <v>44050.5</v>
      </c>
      <c r="F742" s="59">
        <v>6.1948497279187552E-5</v>
      </c>
    </row>
    <row r="743" spans="1:6" x14ac:dyDescent="0.2">
      <c r="A743" s="46" t="s">
        <v>125</v>
      </c>
      <c r="B743" s="46" t="s">
        <v>678</v>
      </c>
      <c r="C743" s="57">
        <v>17</v>
      </c>
      <c r="D743" s="58">
        <v>348687</v>
      </c>
      <c r="E743" s="58">
        <v>20921.22</v>
      </c>
      <c r="F743" s="59">
        <v>2.9421644254827626E-5</v>
      </c>
    </row>
    <row r="744" spans="1:6" x14ac:dyDescent="0.2">
      <c r="A744" s="46" t="s">
        <v>125</v>
      </c>
      <c r="B744" s="46" t="s">
        <v>152</v>
      </c>
      <c r="C744" s="57">
        <v>18</v>
      </c>
      <c r="D744" s="58">
        <v>369277</v>
      </c>
      <c r="E744" s="58">
        <v>22156.62</v>
      </c>
      <c r="F744" s="59">
        <v>3.1158995103029304E-5</v>
      </c>
    </row>
    <row r="745" spans="1:6" x14ac:dyDescent="0.2">
      <c r="A745" s="46" t="s">
        <v>125</v>
      </c>
      <c r="B745" s="46" t="s">
        <v>45</v>
      </c>
      <c r="C745" s="57">
        <v>380</v>
      </c>
      <c r="D745" s="58">
        <v>22379135.109999999</v>
      </c>
      <c r="E745" s="58">
        <v>1320526.08</v>
      </c>
      <c r="F745" s="59">
        <v>1.8570641939132636E-3</v>
      </c>
    </row>
    <row r="746" spans="1:6" x14ac:dyDescent="0.2">
      <c r="A746" s="46" t="s">
        <v>126</v>
      </c>
      <c r="B746" s="46" t="s">
        <v>679</v>
      </c>
      <c r="C746" s="57">
        <v>2639</v>
      </c>
      <c r="D746" s="58">
        <v>626626139.99000001</v>
      </c>
      <c r="E746" s="58">
        <v>37498021.140000001</v>
      </c>
      <c r="F746" s="59">
        <v>5.2733704738112105E-2</v>
      </c>
    </row>
    <row r="747" spans="1:6" x14ac:dyDescent="0.2">
      <c r="A747" s="46" t="s">
        <v>126</v>
      </c>
      <c r="B747" s="46" t="s">
        <v>680</v>
      </c>
      <c r="C747" s="57">
        <v>876</v>
      </c>
      <c r="D747" s="58">
        <v>124473340.25</v>
      </c>
      <c r="E747" s="58">
        <v>7413146.9500000002</v>
      </c>
      <c r="F747" s="59">
        <v>1.0425155529728211E-2</v>
      </c>
    </row>
    <row r="748" spans="1:6" x14ac:dyDescent="0.2">
      <c r="A748" s="46" t="s">
        <v>126</v>
      </c>
      <c r="B748" s="46" t="s">
        <v>681</v>
      </c>
      <c r="C748" s="57">
        <v>232</v>
      </c>
      <c r="D748" s="58">
        <v>22447393.620000001</v>
      </c>
      <c r="E748" s="58">
        <v>1344114.08</v>
      </c>
      <c r="F748" s="59">
        <v>1.8902361477803359E-3</v>
      </c>
    </row>
    <row r="749" spans="1:6" x14ac:dyDescent="0.2">
      <c r="A749" s="46" t="s">
        <v>126</v>
      </c>
      <c r="B749" s="46" t="s">
        <v>682</v>
      </c>
      <c r="C749" s="57">
        <v>113</v>
      </c>
      <c r="D749" s="58">
        <v>7095943</v>
      </c>
      <c r="E749" s="58">
        <v>418330.48</v>
      </c>
      <c r="F749" s="59">
        <v>5.8830080480542157E-4</v>
      </c>
    </row>
    <row r="750" spans="1:6" x14ac:dyDescent="0.2">
      <c r="A750" s="46" t="s">
        <v>126</v>
      </c>
      <c r="B750" s="46" t="s">
        <v>683</v>
      </c>
      <c r="C750" s="57">
        <v>103</v>
      </c>
      <c r="D750" s="58">
        <v>6080543.5</v>
      </c>
      <c r="E750" s="58">
        <v>364832.61</v>
      </c>
      <c r="F750" s="59">
        <v>5.1306641123128889E-4</v>
      </c>
    </row>
    <row r="751" spans="1:6" x14ac:dyDescent="0.2">
      <c r="A751" s="46" t="s">
        <v>126</v>
      </c>
      <c r="B751" s="46" t="s">
        <v>684</v>
      </c>
      <c r="C751" s="57">
        <v>83</v>
      </c>
      <c r="D751" s="58">
        <v>22867372</v>
      </c>
      <c r="E751" s="58">
        <v>1366405.84</v>
      </c>
      <c r="F751" s="59">
        <v>1.9215851911216896E-3</v>
      </c>
    </row>
    <row r="752" spans="1:6" x14ac:dyDescent="0.2">
      <c r="A752" s="46" t="s">
        <v>126</v>
      </c>
      <c r="B752" s="46" t="s">
        <v>685</v>
      </c>
      <c r="C752" s="57">
        <v>59</v>
      </c>
      <c r="D752" s="58">
        <v>680592.85</v>
      </c>
      <c r="E752" s="58">
        <v>40835.57</v>
      </c>
      <c r="F752" s="59">
        <v>5.7427320848550478E-5</v>
      </c>
    </row>
    <row r="753" spans="1:6" x14ac:dyDescent="0.2">
      <c r="A753" s="46" t="s">
        <v>126</v>
      </c>
      <c r="B753" s="46" t="s">
        <v>686</v>
      </c>
      <c r="C753" s="57">
        <v>29</v>
      </c>
      <c r="D753" s="58">
        <v>2737419.32</v>
      </c>
      <c r="E753" s="58">
        <v>164245.16</v>
      </c>
      <c r="F753" s="59">
        <v>2.3097900925936652E-4</v>
      </c>
    </row>
    <row r="754" spans="1:6" x14ac:dyDescent="0.2">
      <c r="A754" s="46" t="s">
        <v>126</v>
      </c>
      <c r="B754" s="46" t="s">
        <v>687</v>
      </c>
      <c r="C754" s="57">
        <v>29</v>
      </c>
      <c r="D754" s="58">
        <v>1181706</v>
      </c>
      <c r="E754" s="58">
        <v>70902.36</v>
      </c>
      <c r="F754" s="59">
        <v>9.9710438145945597E-5</v>
      </c>
    </row>
    <row r="755" spans="1:6" x14ac:dyDescent="0.2">
      <c r="A755" s="46" t="s">
        <v>126</v>
      </c>
      <c r="B755" s="46" t="s">
        <v>688</v>
      </c>
      <c r="C755" s="57">
        <v>25</v>
      </c>
      <c r="D755" s="58">
        <v>922491.75</v>
      </c>
      <c r="E755" s="58">
        <v>55349.51</v>
      </c>
      <c r="F755" s="59">
        <v>7.7838366639183771E-5</v>
      </c>
    </row>
    <row r="756" spans="1:6" x14ac:dyDescent="0.2">
      <c r="A756" s="46" t="s">
        <v>126</v>
      </c>
      <c r="B756" s="46" t="s">
        <v>689</v>
      </c>
      <c r="C756" s="57">
        <v>14</v>
      </c>
      <c r="D756" s="58">
        <v>132786</v>
      </c>
      <c r="E756" s="58">
        <v>7967.16</v>
      </c>
      <c r="F756" s="59">
        <v>1.1204267592487075E-5</v>
      </c>
    </row>
    <row r="757" spans="1:6" x14ac:dyDescent="0.2">
      <c r="A757" s="46" t="s">
        <v>126</v>
      </c>
      <c r="B757" s="46" t="s">
        <v>690</v>
      </c>
      <c r="C757" s="57">
        <v>11</v>
      </c>
      <c r="D757" s="58">
        <v>3278567.23</v>
      </c>
      <c r="E757" s="58">
        <v>196714.03</v>
      </c>
      <c r="F757" s="59">
        <v>2.7664018688171576E-4</v>
      </c>
    </row>
    <row r="758" spans="1:6" x14ac:dyDescent="0.2">
      <c r="A758" s="46" t="s">
        <v>126</v>
      </c>
      <c r="B758" s="46" t="s">
        <v>152</v>
      </c>
      <c r="C758" s="57">
        <v>58</v>
      </c>
      <c r="D758" s="58">
        <v>3751658.25</v>
      </c>
      <c r="E758" s="58">
        <v>225099.5</v>
      </c>
      <c r="F758" s="59">
        <v>3.1655885320930474E-4</v>
      </c>
    </row>
    <row r="759" spans="1:6" x14ac:dyDescent="0.2">
      <c r="A759" s="46" t="s">
        <v>126</v>
      </c>
      <c r="B759" s="46" t="s">
        <v>45</v>
      </c>
      <c r="C759" s="57">
        <v>4271</v>
      </c>
      <c r="D759" s="58">
        <v>822275953.75999999</v>
      </c>
      <c r="E759" s="58">
        <v>49165964.390000001</v>
      </c>
      <c r="F759" s="59">
        <v>6.9142407265355602E-2</v>
      </c>
    </row>
    <row r="760" spans="1:6" x14ac:dyDescent="0.2">
      <c r="A760" s="46" t="s">
        <v>127</v>
      </c>
      <c r="B760" s="46" t="s">
        <v>691</v>
      </c>
      <c r="C760" s="57">
        <v>266</v>
      </c>
      <c r="D760" s="58">
        <v>19580284.199999999</v>
      </c>
      <c r="E760" s="58">
        <v>1172512.1499999999</v>
      </c>
      <c r="F760" s="59">
        <v>1.6489112662532626E-3</v>
      </c>
    </row>
    <row r="761" spans="1:6" x14ac:dyDescent="0.2">
      <c r="A761" s="46" t="s">
        <v>127</v>
      </c>
      <c r="B761" s="46" t="s">
        <v>692</v>
      </c>
      <c r="C761" s="57">
        <v>34</v>
      </c>
      <c r="D761" s="58">
        <v>1054310</v>
      </c>
      <c r="E761" s="58">
        <v>63258.6</v>
      </c>
      <c r="F761" s="59">
        <v>8.8960970022706069E-5</v>
      </c>
    </row>
    <row r="762" spans="1:6" x14ac:dyDescent="0.2">
      <c r="A762" s="46" t="s">
        <v>127</v>
      </c>
      <c r="B762" s="46" t="s">
        <v>693</v>
      </c>
      <c r="C762" s="57">
        <v>30</v>
      </c>
      <c r="D762" s="58">
        <v>451913</v>
      </c>
      <c r="E762" s="58">
        <v>27114.78</v>
      </c>
      <c r="F762" s="59">
        <v>3.8131686928769683E-5</v>
      </c>
    </row>
    <row r="763" spans="1:6" x14ac:dyDescent="0.2">
      <c r="A763" s="46" t="s">
        <v>127</v>
      </c>
      <c r="B763" s="46" t="s">
        <v>694</v>
      </c>
      <c r="C763" s="57">
        <v>24</v>
      </c>
      <c r="D763" s="58">
        <v>697193.73</v>
      </c>
      <c r="E763" s="58">
        <v>41831.620000000003</v>
      </c>
      <c r="F763" s="59">
        <v>5.8828072275093537E-5</v>
      </c>
    </row>
    <row r="764" spans="1:6" x14ac:dyDescent="0.2">
      <c r="A764" s="46" t="s">
        <v>127</v>
      </c>
      <c r="B764" s="46" t="s">
        <v>695</v>
      </c>
      <c r="C764" s="57">
        <v>25</v>
      </c>
      <c r="D764" s="58">
        <v>1392270</v>
      </c>
      <c r="E764" s="58">
        <v>83536.2</v>
      </c>
      <c r="F764" s="59">
        <v>1.1747748739318889E-4</v>
      </c>
    </row>
    <row r="765" spans="1:6" x14ac:dyDescent="0.2">
      <c r="A765" s="46" t="s">
        <v>127</v>
      </c>
      <c r="B765" s="46" t="s">
        <v>696</v>
      </c>
      <c r="C765" s="57">
        <v>22</v>
      </c>
      <c r="D765" s="58">
        <v>493936</v>
      </c>
      <c r="E765" s="58">
        <v>29636.16</v>
      </c>
      <c r="F765" s="59">
        <v>4.1677519599676891E-5</v>
      </c>
    </row>
    <row r="766" spans="1:6" x14ac:dyDescent="0.2">
      <c r="A766" s="46" t="s">
        <v>127</v>
      </c>
      <c r="B766" s="46" t="s">
        <v>127</v>
      </c>
      <c r="C766" s="57">
        <v>18</v>
      </c>
      <c r="D766" s="58">
        <v>258496</v>
      </c>
      <c r="E766" s="58">
        <v>15509.76</v>
      </c>
      <c r="F766" s="59">
        <v>2.1811473766718925E-5</v>
      </c>
    </row>
    <row r="767" spans="1:6" x14ac:dyDescent="0.2">
      <c r="A767" s="46" t="s">
        <v>127</v>
      </c>
      <c r="B767" s="46" t="s">
        <v>697</v>
      </c>
      <c r="C767" s="57">
        <v>16</v>
      </c>
      <c r="D767" s="58">
        <v>260418</v>
      </c>
      <c r="E767" s="58">
        <v>15625.08</v>
      </c>
      <c r="F767" s="59">
        <v>2.1973649013452465E-5</v>
      </c>
    </row>
    <row r="768" spans="1:6" x14ac:dyDescent="0.2">
      <c r="A768" s="46" t="s">
        <v>127</v>
      </c>
      <c r="B768" s="46" t="s">
        <v>152</v>
      </c>
      <c r="C768" s="57">
        <v>14</v>
      </c>
      <c r="D768" s="58">
        <v>790928</v>
      </c>
      <c r="E768" s="58">
        <v>47455.68</v>
      </c>
      <c r="F768" s="59">
        <v>6.6737223490357549E-5</v>
      </c>
    </row>
    <row r="769" spans="1:6" x14ac:dyDescent="0.2">
      <c r="A769" s="46" t="s">
        <v>127</v>
      </c>
      <c r="B769" s="46" t="s">
        <v>45</v>
      </c>
      <c r="C769" s="57">
        <v>449</v>
      </c>
      <c r="D769" s="58">
        <v>24979748.93</v>
      </c>
      <c r="E769" s="58">
        <v>1496480.03</v>
      </c>
      <c r="F769" s="59">
        <v>2.1045093487432266E-3</v>
      </c>
    </row>
    <row r="770" spans="1:6" x14ac:dyDescent="0.2">
      <c r="A770" s="46" t="s">
        <v>128</v>
      </c>
      <c r="B770" s="46" t="s">
        <v>698</v>
      </c>
      <c r="C770" s="57">
        <v>418</v>
      </c>
      <c r="D770" s="58">
        <v>57687150.210000001</v>
      </c>
      <c r="E770" s="58">
        <v>3423355.86</v>
      </c>
      <c r="F770" s="59">
        <v>4.8142870382606503E-3</v>
      </c>
    </row>
    <row r="771" spans="1:6" x14ac:dyDescent="0.2">
      <c r="A771" s="46" t="s">
        <v>128</v>
      </c>
      <c r="B771" s="46" t="s">
        <v>699</v>
      </c>
      <c r="C771" s="57">
        <v>289</v>
      </c>
      <c r="D771" s="58">
        <v>46672944.780000001</v>
      </c>
      <c r="E771" s="58">
        <v>2795555.66</v>
      </c>
      <c r="F771" s="59">
        <v>3.931407638899158E-3</v>
      </c>
    </row>
    <row r="772" spans="1:6" x14ac:dyDescent="0.2">
      <c r="A772" s="46" t="s">
        <v>128</v>
      </c>
      <c r="B772" s="46" t="s">
        <v>700</v>
      </c>
      <c r="C772" s="57">
        <v>195</v>
      </c>
      <c r="D772" s="58">
        <v>16284985.369999999</v>
      </c>
      <c r="E772" s="58">
        <v>974045.03</v>
      </c>
      <c r="F772" s="59">
        <v>1.3698056977959651E-3</v>
      </c>
    </row>
    <row r="773" spans="1:6" x14ac:dyDescent="0.2">
      <c r="A773" s="46" t="s">
        <v>128</v>
      </c>
      <c r="B773" s="46" t="s">
        <v>701</v>
      </c>
      <c r="C773" s="57">
        <v>119</v>
      </c>
      <c r="D773" s="58">
        <v>8442794.4700000007</v>
      </c>
      <c r="E773" s="58">
        <v>506485.92</v>
      </c>
      <c r="F773" s="59">
        <v>7.1227435868075973E-4</v>
      </c>
    </row>
    <row r="774" spans="1:6" x14ac:dyDescent="0.2">
      <c r="A774" s="46" t="s">
        <v>128</v>
      </c>
      <c r="B774" s="46" t="s">
        <v>702</v>
      </c>
      <c r="C774" s="57">
        <v>94</v>
      </c>
      <c r="D774" s="58">
        <v>6294347</v>
      </c>
      <c r="E774" s="58">
        <v>376921.32</v>
      </c>
      <c r="F774" s="59">
        <v>5.3006684070527649E-4</v>
      </c>
    </row>
    <row r="775" spans="1:6" x14ac:dyDescent="0.2">
      <c r="A775" s="46" t="s">
        <v>128</v>
      </c>
      <c r="B775" s="46" t="s">
        <v>703</v>
      </c>
      <c r="C775" s="57">
        <v>63</v>
      </c>
      <c r="D775" s="58">
        <v>2549465.15</v>
      </c>
      <c r="E775" s="58">
        <v>152967.91</v>
      </c>
      <c r="F775" s="59">
        <v>2.1511974112525413E-4</v>
      </c>
    </row>
    <row r="776" spans="1:6" x14ac:dyDescent="0.2">
      <c r="A776" s="46" t="s">
        <v>128</v>
      </c>
      <c r="B776" s="46" t="s">
        <v>704</v>
      </c>
      <c r="C776" s="57">
        <v>38</v>
      </c>
      <c r="D776" s="58">
        <v>1336025</v>
      </c>
      <c r="E776" s="58">
        <v>80161.5</v>
      </c>
      <c r="F776" s="59">
        <v>1.1273162539915763E-4</v>
      </c>
    </row>
    <row r="777" spans="1:6" x14ac:dyDescent="0.2">
      <c r="A777" s="46" t="s">
        <v>128</v>
      </c>
      <c r="B777" s="46" t="s">
        <v>705</v>
      </c>
      <c r="C777" s="57">
        <v>35</v>
      </c>
      <c r="D777" s="58">
        <v>2699671</v>
      </c>
      <c r="E777" s="58">
        <v>161980.26</v>
      </c>
      <c r="F777" s="59">
        <v>2.2779386603766344E-4</v>
      </c>
    </row>
    <row r="778" spans="1:6" x14ac:dyDescent="0.2">
      <c r="A778" s="46" t="s">
        <v>128</v>
      </c>
      <c r="B778" s="46" t="s">
        <v>706</v>
      </c>
      <c r="C778" s="57">
        <v>34</v>
      </c>
      <c r="D778" s="58">
        <v>1311663.3</v>
      </c>
      <c r="E778" s="58">
        <v>78699.8</v>
      </c>
      <c r="F778" s="59">
        <v>1.1067602742698959E-4</v>
      </c>
    </row>
    <row r="779" spans="1:6" x14ac:dyDescent="0.2">
      <c r="A779" s="46" t="s">
        <v>128</v>
      </c>
      <c r="B779" s="46" t="s">
        <v>606</v>
      </c>
      <c r="C779" s="57">
        <v>24</v>
      </c>
      <c r="D779" s="58">
        <v>378425</v>
      </c>
      <c r="E779" s="58">
        <v>22536.09</v>
      </c>
      <c r="F779" s="59">
        <v>3.1692646168568482E-5</v>
      </c>
    </row>
    <row r="780" spans="1:6" x14ac:dyDescent="0.2">
      <c r="A780" s="46" t="s">
        <v>128</v>
      </c>
      <c r="B780" s="46" t="s">
        <v>707</v>
      </c>
      <c r="C780" s="57">
        <v>21</v>
      </c>
      <c r="D780" s="58">
        <v>1494155.92</v>
      </c>
      <c r="E780" s="58">
        <v>89649.36</v>
      </c>
      <c r="F780" s="59">
        <v>1.2607446303767052E-4</v>
      </c>
    </row>
    <row r="781" spans="1:6" x14ac:dyDescent="0.2">
      <c r="A781" s="46" t="s">
        <v>128</v>
      </c>
      <c r="B781" s="46" t="s">
        <v>708</v>
      </c>
      <c r="C781" s="57">
        <v>17</v>
      </c>
      <c r="D781" s="58">
        <v>734859</v>
      </c>
      <c r="E781" s="58">
        <v>44091.54</v>
      </c>
      <c r="F781" s="59">
        <v>6.2006212091240487E-5</v>
      </c>
    </row>
    <row r="782" spans="1:6" x14ac:dyDescent="0.2">
      <c r="A782" s="46" t="s">
        <v>128</v>
      </c>
      <c r="B782" s="46" t="s">
        <v>152</v>
      </c>
      <c r="C782" s="57">
        <v>9</v>
      </c>
      <c r="D782" s="58">
        <v>312722</v>
      </c>
      <c r="E782" s="58">
        <v>18763.32</v>
      </c>
      <c r="F782" s="59">
        <v>2.6386975811137793E-5</v>
      </c>
    </row>
    <row r="783" spans="1:6" x14ac:dyDescent="0.2">
      <c r="A783" s="46" t="s">
        <v>128</v>
      </c>
      <c r="B783" s="46" t="s">
        <v>45</v>
      </c>
      <c r="C783" s="57">
        <v>1356</v>
      </c>
      <c r="D783" s="58">
        <v>146199208.19999999</v>
      </c>
      <c r="E783" s="58">
        <v>8725213.5700000003</v>
      </c>
      <c r="F783" s="59">
        <v>1.2270323131439493E-2</v>
      </c>
    </row>
    <row r="784" spans="1:6" x14ac:dyDescent="0.2">
      <c r="A784" s="46" t="s">
        <v>129</v>
      </c>
      <c r="B784" s="46" t="s">
        <v>709</v>
      </c>
      <c r="C784" s="57">
        <v>1353</v>
      </c>
      <c r="D784" s="58">
        <v>308757672.95999998</v>
      </c>
      <c r="E784" s="58">
        <v>18477402.16</v>
      </c>
      <c r="F784" s="59">
        <v>2.5984887741006667E-2</v>
      </c>
    </row>
    <row r="785" spans="1:6" x14ac:dyDescent="0.2">
      <c r="A785" s="46" t="s">
        <v>129</v>
      </c>
      <c r="B785" s="46" t="s">
        <v>710</v>
      </c>
      <c r="C785" s="57">
        <v>257</v>
      </c>
      <c r="D785" s="58">
        <v>19200877.260000002</v>
      </c>
      <c r="E785" s="58">
        <v>1151460.92</v>
      </c>
      <c r="F785" s="59">
        <v>1.6193067881116172E-3</v>
      </c>
    </row>
    <row r="786" spans="1:6" x14ac:dyDescent="0.2">
      <c r="A786" s="46" t="s">
        <v>129</v>
      </c>
      <c r="B786" s="46" t="s">
        <v>711</v>
      </c>
      <c r="C786" s="57">
        <v>148</v>
      </c>
      <c r="D786" s="58">
        <v>10521734</v>
      </c>
      <c r="E786" s="58">
        <v>627547.84</v>
      </c>
      <c r="F786" s="59">
        <v>8.8252450389439451E-4</v>
      </c>
    </row>
    <row r="787" spans="1:6" x14ac:dyDescent="0.2">
      <c r="A787" s="46" t="s">
        <v>129</v>
      </c>
      <c r="B787" s="46" t="s">
        <v>712</v>
      </c>
      <c r="C787" s="57">
        <v>112</v>
      </c>
      <c r="D787" s="58">
        <v>7089430.7400000002</v>
      </c>
      <c r="E787" s="58">
        <v>416709.61</v>
      </c>
      <c r="F787" s="59">
        <v>5.8602136505366128E-4</v>
      </c>
    </row>
    <row r="788" spans="1:6" x14ac:dyDescent="0.2">
      <c r="A788" s="46" t="s">
        <v>129</v>
      </c>
      <c r="B788" s="46" t="s">
        <v>713</v>
      </c>
      <c r="C788" s="57">
        <v>55</v>
      </c>
      <c r="D788" s="58">
        <v>3415142</v>
      </c>
      <c r="E788" s="58">
        <v>204908.52</v>
      </c>
      <c r="F788" s="59">
        <v>2.8816415009369581E-4</v>
      </c>
    </row>
    <row r="789" spans="1:6" x14ac:dyDescent="0.2">
      <c r="A789" s="46" t="s">
        <v>129</v>
      </c>
      <c r="B789" s="46" t="s">
        <v>714</v>
      </c>
      <c r="C789" s="57">
        <v>39</v>
      </c>
      <c r="D789" s="58">
        <v>1615550.18</v>
      </c>
      <c r="E789" s="58">
        <v>96933.01</v>
      </c>
      <c r="F789" s="59">
        <v>1.3631750618604691E-4</v>
      </c>
    </row>
    <row r="790" spans="1:6" x14ac:dyDescent="0.2">
      <c r="A790" s="46" t="s">
        <v>129</v>
      </c>
      <c r="B790" s="46" t="s">
        <v>715</v>
      </c>
      <c r="C790" s="57">
        <v>41</v>
      </c>
      <c r="D790" s="58">
        <v>2280298.14</v>
      </c>
      <c r="E790" s="58">
        <v>136817.89000000001</v>
      </c>
      <c r="F790" s="59">
        <v>1.9240786566348129E-4</v>
      </c>
    </row>
    <row r="791" spans="1:6" x14ac:dyDescent="0.2">
      <c r="A791" s="46" t="s">
        <v>129</v>
      </c>
      <c r="B791" s="46" t="s">
        <v>716</v>
      </c>
      <c r="C791" s="57">
        <v>40</v>
      </c>
      <c r="D791" s="58">
        <v>1416536</v>
      </c>
      <c r="E791" s="58">
        <v>84992.16</v>
      </c>
      <c r="F791" s="59">
        <v>1.1952501316698502E-4</v>
      </c>
    </row>
    <row r="792" spans="1:6" x14ac:dyDescent="0.2">
      <c r="A792" s="46" t="s">
        <v>129</v>
      </c>
      <c r="B792" s="46" t="s">
        <v>717</v>
      </c>
      <c r="C792" s="57">
        <v>37</v>
      </c>
      <c r="D792" s="58">
        <v>1660261</v>
      </c>
      <c r="E792" s="58">
        <v>99615.66</v>
      </c>
      <c r="F792" s="59">
        <v>1.4009013387985319E-4</v>
      </c>
    </row>
    <row r="793" spans="1:6" x14ac:dyDescent="0.2">
      <c r="A793" s="46" t="s">
        <v>129</v>
      </c>
      <c r="B793" s="46" t="s">
        <v>718</v>
      </c>
      <c r="C793" s="57">
        <v>31</v>
      </c>
      <c r="D793" s="58">
        <v>1233775.33</v>
      </c>
      <c r="E793" s="58">
        <v>74026.52</v>
      </c>
      <c r="F793" s="59">
        <v>1.0410396415041199E-4</v>
      </c>
    </row>
    <row r="794" spans="1:6" x14ac:dyDescent="0.2">
      <c r="A794" s="46" t="s">
        <v>129</v>
      </c>
      <c r="B794" s="46" t="s">
        <v>719</v>
      </c>
      <c r="C794" s="57">
        <v>26</v>
      </c>
      <c r="D794" s="58">
        <v>578434.17000000004</v>
      </c>
      <c r="E794" s="58">
        <v>34706.050000000003</v>
      </c>
      <c r="F794" s="59">
        <v>4.8807338032402527E-5</v>
      </c>
    </row>
    <row r="795" spans="1:6" x14ac:dyDescent="0.2">
      <c r="A795" s="46" t="s">
        <v>129</v>
      </c>
      <c r="B795" s="46" t="s">
        <v>720</v>
      </c>
      <c r="C795" s="57">
        <v>29</v>
      </c>
      <c r="D795" s="58">
        <v>582781</v>
      </c>
      <c r="E795" s="58">
        <v>34966.86</v>
      </c>
      <c r="F795" s="59">
        <v>4.9174116788043998E-5</v>
      </c>
    </row>
    <row r="796" spans="1:6" x14ac:dyDescent="0.2">
      <c r="A796" s="46" t="s">
        <v>129</v>
      </c>
      <c r="B796" s="46" t="s">
        <v>721</v>
      </c>
      <c r="C796" s="57">
        <v>21</v>
      </c>
      <c r="D796" s="58">
        <v>324226.36</v>
      </c>
      <c r="E796" s="58">
        <v>19453.580000000002</v>
      </c>
      <c r="F796" s="59">
        <v>2.7357692823020341E-5</v>
      </c>
    </row>
    <row r="797" spans="1:6" x14ac:dyDescent="0.2">
      <c r="A797" s="46" t="s">
        <v>129</v>
      </c>
      <c r="B797" s="46" t="s">
        <v>152</v>
      </c>
      <c r="C797" s="57">
        <v>9</v>
      </c>
      <c r="D797" s="58">
        <v>466538</v>
      </c>
      <c r="E797" s="58">
        <v>27992.28</v>
      </c>
      <c r="F797" s="59">
        <v>3.9365720739112069E-5</v>
      </c>
    </row>
    <row r="798" spans="1:6" x14ac:dyDescent="0.2">
      <c r="A798" s="46" t="s">
        <v>129</v>
      </c>
      <c r="B798" s="46" t="s">
        <v>45</v>
      </c>
      <c r="C798" s="57">
        <v>2198</v>
      </c>
      <c r="D798" s="58">
        <v>359143257.13999999</v>
      </c>
      <c r="E798" s="58">
        <v>21487533.059999999</v>
      </c>
      <c r="F798" s="59">
        <v>3.0218053899589394E-2</v>
      </c>
    </row>
    <row r="799" spans="1:6" x14ac:dyDescent="0.2">
      <c r="A799" s="46" t="s">
        <v>130</v>
      </c>
      <c r="B799" s="46" t="s">
        <v>722</v>
      </c>
      <c r="C799" s="57">
        <v>109</v>
      </c>
      <c r="D799" s="58">
        <v>9293599</v>
      </c>
      <c r="E799" s="58">
        <v>556035.07999999996</v>
      </c>
      <c r="F799" s="59">
        <v>7.8195565636060506E-4</v>
      </c>
    </row>
    <row r="800" spans="1:6" x14ac:dyDescent="0.2">
      <c r="A800" s="46" t="s">
        <v>130</v>
      </c>
      <c r="B800" s="46" t="s">
        <v>723</v>
      </c>
      <c r="C800" s="57">
        <v>10</v>
      </c>
      <c r="D800" s="58">
        <v>83579</v>
      </c>
      <c r="E800" s="58">
        <v>5014.74</v>
      </c>
      <c r="F800" s="59">
        <v>7.0522606382636517E-6</v>
      </c>
    </row>
    <row r="801" spans="1:6" x14ac:dyDescent="0.2">
      <c r="A801" s="46" t="s">
        <v>130</v>
      </c>
      <c r="B801" s="46" t="s">
        <v>130</v>
      </c>
      <c r="C801" s="57">
        <v>91</v>
      </c>
      <c r="D801" s="58">
        <v>5804335</v>
      </c>
      <c r="E801" s="58">
        <v>348235.62</v>
      </c>
      <c r="F801" s="59">
        <v>4.8972595902625825E-4</v>
      </c>
    </row>
    <row r="802" spans="1:6" x14ac:dyDescent="0.2">
      <c r="A802" s="46" t="s">
        <v>130</v>
      </c>
      <c r="B802" s="46" t="s">
        <v>724</v>
      </c>
      <c r="C802" s="57">
        <v>67</v>
      </c>
      <c r="D802" s="58">
        <v>2440064</v>
      </c>
      <c r="E802" s="58">
        <v>146201.59</v>
      </c>
      <c r="F802" s="59">
        <v>2.0560422243397677E-4</v>
      </c>
    </row>
    <row r="803" spans="1:6" x14ac:dyDescent="0.2">
      <c r="A803" s="46" t="s">
        <v>130</v>
      </c>
      <c r="B803" s="46" t="s">
        <v>725</v>
      </c>
      <c r="C803" s="57">
        <v>59</v>
      </c>
      <c r="D803" s="58">
        <v>2221156</v>
      </c>
      <c r="E803" s="58">
        <v>133269.35999999999</v>
      </c>
      <c r="F803" s="59">
        <v>1.8741754543896361E-4</v>
      </c>
    </row>
    <row r="804" spans="1:6" x14ac:dyDescent="0.2">
      <c r="A804" s="46" t="s">
        <v>130</v>
      </c>
      <c r="B804" s="46" t="s">
        <v>726</v>
      </c>
      <c r="C804" s="57">
        <v>42</v>
      </c>
      <c r="D804" s="58">
        <v>1596915</v>
      </c>
      <c r="E804" s="58">
        <v>95814.9</v>
      </c>
      <c r="F804" s="59">
        <v>1.3474510100806183E-4</v>
      </c>
    </row>
    <row r="805" spans="1:6" x14ac:dyDescent="0.2">
      <c r="A805" s="46" t="s">
        <v>130</v>
      </c>
      <c r="B805" s="46" t="s">
        <v>727</v>
      </c>
      <c r="C805" s="57">
        <v>26</v>
      </c>
      <c r="D805" s="58">
        <v>529459</v>
      </c>
      <c r="E805" s="58">
        <v>31767.54</v>
      </c>
      <c r="F805" s="59">
        <v>4.4674892799320821E-5</v>
      </c>
    </row>
    <row r="806" spans="1:6" x14ac:dyDescent="0.2">
      <c r="A806" s="46" t="s">
        <v>130</v>
      </c>
      <c r="B806" s="46" t="s">
        <v>728</v>
      </c>
      <c r="C806" s="57">
        <v>14</v>
      </c>
      <c r="D806" s="58">
        <v>187889</v>
      </c>
      <c r="E806" s="58">
        <v>11273.34</v>
      </c>
      <c r="F806" s="59">
        <v>1.5853769476336394E-5</v>
      </c>
    </row>
    <row r="807" spans="1:6" x14ac:dyDescent="0.2">
      <c r="A807" s="46" t="s">
        <v>130</v>
      </c>
      <c r="B807" s="46" t="s">
        <v>729</v>
      </c>
      <c r="C807" s="57">
        <v>14</v>
      </c>
      <c r="D807" s="58">
        <v>107159</v>
      </c>
      <c r="E807" s="58">
        <v>6429.54</v>
      </c>
      <c r="F807" s="59">
        <v>9.0419028432464451E-6</v>
      </c>
    </row>
    <row r="808" spans="1:6" x14ac:dyDescent="0.2">
      <c r="A808" s="46" t="s">
        <v>130</v>
      </c>
      <c r="B808" s="46" t="s">
        <v>730</v>
      </c>
      <c r="C808" s="57">
        <v>14</v>
      </c>
      <c r="D808" s="58">
        <v>249974.93</v>
      </c>
      <c r="E808" s="58">
        <v>14998.5</v>
      </c>
      <c r="F808" s="59">
        <v>2.109248558908286E-5</v>
      </c>
    </row>
    <row r="809" spans="1:6" x14ac:dyDescent="0.2">
      <c r="A809" s="46" t="s">
        <v>130</v>
      </c>
      <c r="B809" s="46" t="s">
        <v>152</v>
      </c>
      <c r="C809" s="57">
        <v>20</v>
      </c>
      <c r="D809" s="58">
        <v>173197.5</v>
      </c>
      <c r="E809" s="58">
        <v>10391.85</v>
      </c>
      <c r="F809" s="59">
        <v>1.4614124503711087E-5</v>
      </c>
    </row>
    <row r="810" spans="1:6" x14ac:dyDescent="0.2">
      <c r="A810" s="46" t="s">
        <v>130</v>
      </c>
      <c r="B810" s="46" t="s">
        <v>45</v>
      </c>
      <c r="C810" s="57">
        <v>466</v>
      </c>
      <c r="D810" s="58">
        <v>22687327.43</v>
      </c>
      <c r="E810" s="58">
        <v>1359432.06</v>
      </c>
      <c r="F810" s="59">
        <v>1.9117779201178269E-3</v>
      </c>
    </row>
    <row r="811" spans="1:6" x14ac:dyDescent="0.2">
      <c r="A811" s="46" t="s">
        <v>131</v>
      </c>
      <c r="B811" s="46" t="s">
        <v>731</v>
      </c>
      <c r="C811" s="57">
        <v>100</v>
      </c>
      <c r="D811" s="58">
        <v>4155860.2</v>
      </c>
      <c r="E811" s="58">
        <v>249113.83</v>
      </c>
      <c r="F811" s="59">
        <v>3.5033035765684819E-4</v>
      </c>
    </row>
    <row r="812" spans="1:6" x14ac:dyDescent="0.2">
      <c r="A812" s="46" t="s">
        <v>131</v>
      </c>
      <c r="B812" s="46" t="s">
        <v>732</v>
      </c>
      <c r="C812" s="57">
        <v>69</v>
      </c>
      <c r="D812" s="58">
        <v>3127762.19</v>
      </c>
      <c r="E812" s="58">
        <v>187590.38</v>
      </c>
      <c r="F812" s="59">
        <v>2.6380954007404592E-4</v>
      </c>
    </row>
    <row r="813" spans="1:6" x14ac:dyDescent="0.2">
      <c r="A813" s="46" t="s">
        <v>131</v>
      </c>
      <c r="B813" s="46" t="s">
        <v>733</v>
      </c>
      <c r="C813" s="57">
        <v>14</v>
      </c>
      <c r="D813" s="58">
        <v>377698</v>
      </c>
      <c r="E813" s="58">
        <v>22661.88</v>
      </c>
      <c r="F813" s="59">
        <v>3.186954544264594E-5</v>
      </c>
    </row>
    <row r="814" spans="1:6" x14ac:dyDescent="0.2">
      <c r="A814" s="46" t="s">
        <v>131</v>
      </c>
      <c r="B814" s="46" t="s">
        <v>734</v>
      </c>
      <c r="C814" s="57">
        <v>16</v>
      </c>
      <c r="D814" s="58">
        <v>199391</v>
      </c>
      <c r="E814" s="58">
        <v>11963.46</v>
      </c>
      <c r="F814" s="59">
        <v>1.6824289605331815E-5</v>
      </c>
    </row>
    <row r="815" spans="1:6" x14ac:dyDescent="0.2">
      <c r="A815" s="46" t="s">
        <v>131</v>
      </c>
      <c r="B815" s="46" t="s">
        <v>152</v>
      </c>
      <c r="C815" s="57">
        <v>19</v>
      </c>
      <c r="D815" s="58">
        <v>111094.87</v>
      </c>
      <c r="E815" s="58">
        <v>6665.69</v>
      </c>
      <c r="F815" s="59">
        <v>9.3740020846280435E-6</v>
      </c>
    </row>
    <row r="816" spans="1:6" x14ac:dyDescent="0.2">
      <c r="A816" s="46" t="s">
        <v>131</v>
      </c>
      <c r="B816" s="46" t="s">
        <v>45</v>
      </c>
      <c r="C816" s="57">
        <v>218</v>
      </c>
      <c r="D816" s="58">
        <v>7971806.2599999998</v>
      </c>
      <c r="E816" s="58">
        <v>477995.24</v>
      </c>
      <c r="F816" s="59">
        <v>6.7220773486349988E-4</v>
      </c>
    </row>
    <row r="817" spans="1:6" x14ac:dyDescent="0.2">
      <c r="A817" s="46" t="s">
        <v>132</v>
      </c>
      <c r="B817" s="46" t="s">
        <v>735</v>
      </c>
      <c r="C817" s="57">
        <v>285</v>
      </c>
      <c r="D817" s="58">
        <v>33487662.91</v>
      </c>
      <c r="E817" s="58">
        <v>2006613.92</v>
      </c>
      <c r="F817" s="59">
        <v>2.8219138707506128E-3</v>
      </c>
    </row>
    <row r="818" spans="1:6" x14ac:dyDescent="0.2">
      <c r="A818" s="46" t="s">
        <v>132</v>
      </c>
      <c r="B818" s="46" t="s">
        <v>736</v>
      </c>
      <c r="C818" s="57">
        <v>51</v>
      </c>
      <c r="D818" s="58">
        <v>1546667</v>
      </c>
      <c r="E818" s="58">
        <v>92800.02</v>
      </c>
      <c r="F818" s="59">
        <v>1.3050525616005608E-4</v>
      </c>
    </row>
    <row r="819" spans="1:6" x14ac:dyDescent="0.2">
      <c r="A819" s="46" t="s">
        <v>132</v>
      </c>
      <c r="B819" s="46" t="s">
        <v>737</v>
      </c>
      <c r="C819" s="57">
        <v>11</v>
      </c>
      <c r="D819" s="58">
        <v>900257</v>
      </c>
      <c r="E819" s="58">
        <v>54015.42</v>
      </c>
      <c r="F819" s="59">
        <v>7.5962227418625736E-5</v>
      </c>
    </row>
    <row r="820" spans="1:6" x14ac:dyDescent="0.2">
      <c r="A820" s="46" t="s">
        <v>132</v>
      </c>
      <c r="B820" s="46" t="s">
        <v>738</v>
      </c>
      <c r="C820" s="57">
        <v>10</v>
      </c>
      <c r="D820" s="58">
        <v>247353</v>
      </c>
      <c r="E820" s="58">
        <v>14841.18</v>
      </c>
      <c r="F820" s="59">
        <v>2.0871245476213274E-5</v>
      </c>
    </row>
    <row r="821" spans="1:6" x14ac:dyDescent="0.2">
      <c r="A821" s="46" t="s">
        <v>132</v>
      </c>
      <c r="B821" s="46" t="s">
        <v>152</v>
      </c>
      <c r="C821" s="57">
        <v>18</v>
      </c>
      <c r="D821" s="58">
        <v>602483</v>
      </c>
      <c r="E821" s="58">
        <v>36148.980000000003</v>
      </c>
      <c r="F821" s="59">
        <v>5.08365396346331E-5</v>
      </c>
    </row>
    <row r="822" spans="1:6" x14ac:dyDescent="0.2">
      <c r="A822" s="46" t="s">
        <v>132</v>
      </c>
      <c r="B822" s="46" t="s">
        <v>45</v>
      </c>
      <c r="C822" s="57">
        <v>375</v>
      </c>
      <c r="D822" s="58">
        <v>36784422.909999996</v>
      </c>
      <c r="E822" s="58">
        <v>2204419.52</v>
      </c>
      <c r="F822" s="59">
        <v>3.1000891394401412E-3</v>
      </c>
    </row>
    <row r="823" spans="1:6" x14ac:dyDescent="0.2">
      <c r="A823" s="46" t="s">
        <v>133</v>
      </c>
      <c r="B823" s="46" t="s">
        <v>739</v>
      </c>
      <c r="C823" s="57">
        <v>118</v>
      </c>
      <c r="D823" s="58">
        <v>4843276.8499999996</v>
      </c>
      <c r="E823" s="58">
        <v>288335.82</v>
      </c>
      <c r="F823" s="59">
        <v>4.0548849072683202E-4</v>
      </c>
    </row>
    <row r="824" spans="1:6" x14ac:dyDescent="0.2">
      <c r="A824" s="46" t="s">
        <v>133</v>
      </c>
      <c r="B824" s="46" t="s">
        <v>740</v>
      </c>
      <c r="C824" s="57">
        <v>31</v>
      </c>
      <c r="D824" s="58">
        <v>824369</v>
      </c>
      <c r="E824" s="58">
        <v>49300.74</v>
      </c>
      <c r="F824" s="59">
        <v>6.9331943059714024E-5</v>
      </c>
    </row>
    <row r="825" spans="1:6" x14ac:dyDescent="0.2">
      <c r="A825" s="46" t="s">
        <v>133</v>
      </c>
      <c r="B825" s="46" t="s">
        <v>741</v>
      </c>
      <c r="C825" s="57">
        <v>32</v>
      </c>
      <c r="D825" s="58">
        <v>623204</v>
      </c>
      <c r="E825" s="58">
        <v>37392.239999999998</v>
      </c>
      <c r="F825" s="59">
        <v>5.2584944050640243E-5</v>
      </c>
    </row>
    <row r="826" spans="1:6" x14ac:dyDescent="0.2">
      <c r="A826" s="46" t="s">
        <v>133</v>
      </c>
      <c r="B826" s="46" t="s">
        <v>742</v>
      </c>
      <c r="C826" s="57">
        <v>24</v>
      </c>
      <c r="D826" s="58">
        <v>557361.38</v>
      </c>
      <c r="E826" s="58">
        <v>33441.68</v>
      </c>
      <c r="F826" s="59">
        <v>4.7029246489630329E-5</v>
      </c>
    </row>
    <row r="827" spans="1:6" x14ac:dyDescent="0.2">
      <c r="A827" s="46" t="s">
        <v>133</v>
      </c>
      <c r="B827" s="46" t="s">
        <v>743</v>
      </c>
      <c r="C827" s="57">
        <v>25</v>
      </c>
      <c r="D827" s="58">
        <v>3252616</v>
      </c>
      <c r="E827" s="58">
        <v>194979.21</v>
      </c>
      <c r="F827" s="59">
        <v>2.7420049852290297E-4</v>
      </c>
    </row>
    <row r="828" spans="1:6" x14ac:dyDescent="0.2">
      <c r="A828" s="46" t="s">
        <v>133</v>
      </c>
      <c r="B828" s="46" t="s">
        <v>744</v>
      </c>
      <c r="C828" s="57">
        <v>17</v>
      </c>
      <c r="D828" s="58">
        <v>352416</v>
      </c>
      <c r="E828" s="58">
        <v>21144.959999999999</v>
      </c>
      <c r="F828" s="59">
        <v>2.9736291234572358E-5</v>
      </c>
    </row>
    <row r="829" spans="1:6" x14ac:dyDescent="0.2">
      <c r="A829" s="46" t="s">
        <v>133</v>
      </c>
      <c r="B829" s="46" t="s">
        <v>745</v>
      </c>
      <c r="C829" s="57">
        <v>13</v>
      </c>
      <c r="D829" s="58">
        <v>84032</v>
      </c>
      <c r="E829" s="58">
        <v>5041.92</v>
      </c>
      <c r="F829" s="59">
        <v>7.0904840444916927E-6</v>
      </c>
    </row>
    <row r="830" spans="1:6" x14ac:dyDescent="0.2">
      <c r="A830" s="46" t="s">
        <v>133</v>
      </c>
      <c r="B830" s="46" t="s">
        <v>152</v>
      </c>
      <c r="C830" s="57">
        <v>27</v>
      </c>
      <c r="D830" s="58">
        <v>1203689.43</v>
      </c>
      <c r="E830" s="58">
        <v>72215.98</v>
      </c>
      <c r="F830" s="59">
        <v>1.0155779027579397E-4</v>
      </c>
    </row>
    <row r="831" spans="1:6" x14ac:dyDescent="0.2">
      <c r="A831" s="46" t="s">
        <v>133</v>
      </c>
      <c r="B831" s="46" t="s">
        <v>45</v>
      </c>
      <c r="C831" s="57">
        <v>287</v>
      </c>
      <c r="D831" s="58">
        <v>11740964.66</v>
      </c>
      <c r="E831" s="58">
        <v>701852.55</v>
      </c>
      <c r="F831" s="59">
        <v>9.870196884045777E-4</v>
      </c>
    </row>
    <row r="832" spans="1:6" x14ac:dyDescent="0.2">
      <c r="A832" s="46" t="s">
        <v>134</v>
      </c>
      <c r="B832" s="46" t="s">
        <v>746</v>
      </c>
      <c r="C832" s="57">
        <v>712</v>
      </c>
      <c r="D832" s="58">
        <v>105051998.7</v>
      </c>
      <c r="E832" s="58">
        <v>6294211.7699999996</v>
      </c>
      <c r="F832" s="59">
        <v>8.8515898958803022E-3</v>
      </c>
    </row>
    <row r="833" spans="1:6" x14ac:dyDescent="0.2">
      <c r="A833" s="46" t="s">
        <v>134</v>
      </c>
      <c r="B833" s="46" t="s">
        <v>747</v>
      </c>
      <c r="C833" s="57">
        <v>40</v>
      </c>
      <c r="D833" s="58">
        <v>1189484</v>
      </c>
      <c r="E833" s="58">
        <v>71369.039999999994</v>
      </c>
      <c r="F833" s="59">
        <v>1.0036673318709725E-4</v>
      </c>
    </row>
    <row r="834" spans="1:6" x14ac:dyDescent="0.2">
      <c r="A834" s="46" t="s">
        <v>134</v>
      </c>
      <c r="B834" s="46" t="s">
        <v>597</v>
      </c>
      <c r="C834" s="57">
        <v>28</v>
      </c>
      <c r="D834" s="58">
        <v>3374541.95</v>
      </c>
      <c r="E834" s="58">
        <v>202139.12</v>
      </c>
      <c r="F834" s="59">
        <v>2.842695253251919E-4</v>
      </c>
    </row>
    <row r="835" spans="1:6" x14ac:dyDescent="0.2">
      <c r="A835" s="46" t="s">
        <v>134</v>
      </c>
      <c r="B835" s="46" t="s">
        <v>748</v>
      </c>
      <c r="C835" s="57">
        <v>21</v>
      </c>
      <c r="D835" s="58">
        <v>512074</v>
      </c>
      <c r="E835" s="58">
        <v>30724.44</v>
      </c>
      <c r="F835" s="59">
        <v>4.3207974659642031E-5</v>
      </c>
    </row>
    <row r="836" spans="1:6" x14ac:dyDescent="0.2">
      <c r="A836" s="46" t="s">
        <v>134</v>
      </c>
      <c r="B836" s="46" t="s">
        <v>749</v>
      </c>
      <c r="C836" s="57">
        <v>22</v>
      </c>
      <c r="D836" s="58">
        <v>241569</v>
      </c>
      <c r="E836" s="58">
        <v>14494.14</v>
      </c>
      <c r="F836" s="59">
        <v>2.0383200925169146E-5</v>
      </c>
    </row>
    <row r="837" spans="1:6" x14ac:dyDescent="0.2">
      <c r="A837" s="46" t="s">
        <v>134</v>
      </c>
      <c r="B837" s="46" t="s">
        <v>152</v>
      </c>
      <c r="C837" s="57">
        <v>12</v>
      </c>
      <c r="D837" s="58">
        <v>180294</v>
      </c>
      <c r="E837" s="58">
        <v>10743.69</v>
      </c>
      <c r="F837" s="59">
        <v>1.510891932517076E-5</v>
      </c>
    </row>
    <row r="838" spans="1:6" x14ac:dyDescent="0.2">
      <c r="A838" s="46" t="s">
        <v>134</v>
      </c>
      <c r="B838" s="46" t="s">
        <v>45</v>
      </c>
      <c r="C838" s="57">
        <v>835</v>
      </c>
      <c r="D838" s="58">
        <v>110549961.65000001</v>
      </c>
      <c r="E838" s="58">
        <v>6623682.2000000002</v>
      </c>
      <c r="F838" s="59">
        <v>9.3149262493025745E-3</v>
      </c>
    </row>
    <row r="839" spans="1:6" x14ac:dyDescent="0.2">
      <c r="A839" s="46" t="s">
        <v>135</v>
      </c>
      <c r="B839" s="46" t="s">
        <v>750</v>
      </c>
      <c r="C839" s="57">
        <v>543</v>
      </c>
      <c r="D839" s="58">
        <v>61751849.689999998</v>
      </c>
      <c r="E839" s="58">
        <v>3697274.21</v>
      </c>
      <c r="F839" s="59">
        <v>5.1995001495691376E-3</v>
      </c>
    </row>
    <row r="840" spans="1:6" x14ac:dyDescent="0.2">
      <c r="A840" s="46" t="s">
        <v>135</v>
      </c>
      <c r="B840" s="46" t="s">
        <v>751</v>
      </c>
      <c r="C840" s="57">
        <v>289</v>
      </c>
      <c r="D840" s="58">
        <v>30073210.440000001</v>
      </c>
      <c r="E840" s="58">
        <v>1804383.11</v>
      </c>
      <c r="F840" s="59">
        <v>2.5375154011974209E-3</v>
      </c>
    </row>
    <row r="841" spans="1:6" x14ac:dyDescent="0.2">
      <c r="A841" s="46" t="s">
        <v>135</v>
      </c>
      <c r="B841" s="46" t="s">
        <v>649</v>
      </c>
      <c r="C841" s="57">
        <v>124</v>
      </c>
      <c r="D841" s="58">
        <v>7145867.5199999996</v>
      </c>
      <c r="E841" s="58">
        <v>428752.05</v>
      </c>
      <c r="F841" s="59">
        <v>6.0295672473345563E-4</v>
      </c>
    </row>
    <row r="842" spans="1:6" x14ac:dyDescent="0.2">
      <c r="A842" s="46" t="s">
        <v>135</v>
      </c>
      <c r="B842" s="46" t="s">
        <v>752</v>
      </c>
      <c r="C842" s="57">
        <v>40</v>
      </c>
      <c r="D842" s="58">
        <v>1424189</v>
      </c>
      <c r="E842" s="58">
        <v>85451.34</v>
      </c>
      <c r="F842" s="59">
        <v>1.2017076091061237E-4</v>
      </c>
    </row>
    <row r="843" spans="1:6" x14ac:dyDescent="0.2">
      <c r="A843" s="46" t="s">
        <v>135</v>
      </c>
      <c r="B843" s="46" t="s">
        <v>753</v>
      </c>
      <c r="C843" s="57">
        <v>45</v>
      </c>
      <c r="D843" s="58">
        <v>1342214.21</v>
      </c>
      <c r="E843" s="58">
        <v>80532.850000000006</v>
      </c>
      <c r="F843" s="59">
        <v>1.1325385725724384E-4</v>
      </c>
    </row>
    <row r="844" spans="1:6" x14ac:dyDescent="0.2">
      <c r="A844" s="46" t="s">
        <v>135</v>
      </c>
      <c r="B844" s="46" t="s">
        <v>754</v>
      </c>
      <c r="C844" s="57">
        <v>26</v>
      </c>
      <c r="D844" s="58">
        <v>3603100</v>
      </c>
      <c r="E844" s="58">
        <v>216186</v>
      </c>
      <c r="F844" s="59">
        <v>3.0402374167826562E-4</v>
      </c>
    </row>
    <row r="845" spans="1:6" x14ac:dyDescent="0.2">
      <c r="A845" s="46" t="s">
        <v>135</v>
      </c>
      <c r="B845" s="46" t="s">
        <v>755</v>
      </c>
      <c r="C845" s="57">
        <v>27</v>
      </c>
      <c r="D845" s="58">
        <v>937849.33</v>
      </c>
      <c r="E845" s="58">
        <v>56270.96</v>
      </c>
      <c r="F845" s="59">
        <v>7.9134207613018511E-5</v>
      </c>
    </row>
    <row r="846" spans="1:6" x14ac:dyDescent="0.2">
      <c r="A846" s="46" t="s">
        <v>135</v>
      </c>
      <c r="B846" s="46" t="s">
        <v>73</v>
      </c>
      <c r="C846" s="57">
        <v>18</v>
      </c>
      <c r="D846" s="58">
        <v>840956</v>
      </c>
      <c r="E846" s="58">
        <v>50457.36</v>
      </c>
      <c r="F846" s="59">
        <v>7.0958505094720532E-5</v>
      </c>
    </row>
    <row r="847" spans="1:6" x14ac:dyDescent="0.2">
      <c r="A847" s="46" t="s">
        <v>135</v>
      </c>
      <c r="B847" s="46" t="s">
        <v>756</v>
      </c>
      <c r="C847" s="57">
        <v>16</v>
      </c>
      <c r="D847" s="58">
        <v>1293206.8600000001</v>
      </c>
      <c r="E847" s="58">
        <v>77592.41</v>
      </c>
      <c r="F847" s="59">
        <v>1.0911869785293255E-4</v>
      </c>
    </row>
    <row r="848" spans="1:6" x14ac:dyDescent="0.2">
      <c r="A848" s="46" t="s">
        <v>135</v>
      </c>
      <c r="B848" s="46" t="s">
        <v>757</v>
      </c>
      <c r="C848" s="57">
        <v>14</v>
      </c>
      <c r="D848" s="58">
        <v>550481</v>
      </c>
      <c r="E848" s="58">
        <v>33028.86</v>
      </c>
      <c r="F848" s="59">
        <v>4.6448695107766465E-5</v>
      </c>
    </row>
    <row r="849" spans="1:6" x14ac:dyDescent="0.2">
      <c r="A849" s="46" t="s">
        <v>135</v>
      </c>
      <c r="B849" s="46" t="s">
        <v>152</v>
      </c>
      <c r="C849" s="57">
        <v>66</v>
      </c>
      <c r="D849" s="58">
        <v>2545288.2400000002</v>
      </c>
      <c r="E849" s="58">
        <v>152717.29</v>
      </c>
      <c r="F849" s="59">
        <v>2.1476729263118232E-4</v>
      </c>
    </row>
    <row r="850" spans="1:6" x14ac:dyDescent="0.2">
      <c r="A850" s="46" t="s">
        <v>135</v>
      </c>
      <c r="B850" s="46" t="s">
        <v>45</v>
      </c>
      <c r="C850" s="57">
        <v>1208</v>
      </c>
      <c r="D850" s="58">
        <v>111508212.29000001</v>
      </c>
      <c r="E850" s="58">
        <v>6682646.4400000004</v>
      </c>
      <c r="F850" s="59">
        <v>9.3978480336457566E-3</v>
      </c>
    </row>
    <row r="851" spans="1:6" x14ac:dyDescent="0.2">
      <c r="A851" s="46" t="s">
        <v>136</v>
      </c>
      <c r="B851" s="46" t="s">
        <v>136</v>
      </c>
      <c r="C851" s="57">
        <v>318</v>
      </c>
      <c r="D851" s="58">
        <v>29572615.949999999</v>
      </c>
      <c r="E851" s="58">
        <v>1771742.39</v>
      </c>
      <c r="F851" s="59">
        <v>2.4916125498311314E-3</v>
      </c>
    </row>
    <row r="852" spans="1:6" x14ac:dyDescent="0.2">
      <c r="A852" s="46" t="s">
        <v>136</v>
      </c>
      <c r="B852" s="46" t="s">
        <v>758</v>
      </c>
      <c r="C852" s="57">
        <v>216</v>
      </c>
      <c r="D852" s="58">
        <v>20892635.059999999</v>
      </c>
      <c r="E852" s="58">
        <v>1252227.79</v>
      </c>
      <c r="F852" s="59">
        <v>1.7610158759091962E-3</v>
      </c>
    </row>
    <row r="853" spans="1:6" x14ac:dyDescent="0.2">
      <c r="A853" s="46" t="s">
        <v>136</v>
      </c>
      <c r="B853" s="46" t="s">
        <v>759</v>
      </c>
      <c r="C853" s="57">
        <v>94</v>
      </c>
      <c r="D853" s="58">
        <v>7472561</v>
      </c>
      <c r="E853" s="58">
        <v>441254.37</v>
      </c>
      <c r="F853" s="59">
        <v>6.2053881657131286E-4</v>
      </c>
    </row>
    <row r="854" spans="1:6" x14ac:dyDescent="0.2">
      <c r="A854" s="46" t="s">
        <v>136</v>
      </c>
      <c r="B854" s="46" t="s">
        <v>760</v>
      </c>
      <c r="C854" s="57">
        <v>83</v>
      </c>
      <c r="D854" s="58">
        <v>3571595.68</v>
      </c>
      <c r="E854" s="58">
        <v>214295.74</v>
      </c>
      <c r="F854" s="59">
        <v>3.0136545706249609E-4</v>
      </c>
    </row>
    <row r="855" spans="1:6" x14ac:dyDescent="0.2">
      <c r="A855" s="46" t="s">
        <v>136</v>
      </c>
      <c r="B855" s="46" t="s">
        <v>761</v>
      </c>
      <c r="C855" s="57">
        <v>42</v>
      </c>
      <c r="D855" s="58">
        <v>3074173</v>
      </c>
      <c r="E855" s="58">
        <v>184059.48</v>
      </c>
      <c r="F855" s="59">
        <v>2.5884401303024202E-4</v>
      </c>
    </row>
    <row r="856" spans="1:6" x14ac:dyDescent="0.2">
      <c r="A856" s="46" t="s">
        <v>136</v>
      </c>
      <c r="B856" s="46" t="s">
        <v>762</v>
      </c>
      <c r="C856" s="57">
        <v>32</v>
      </c>
      <c r="D856" s="58">
        <v>1037776</v>
      </c>
      <c r="E856" s="58">
        <v>62215.56</v>
      </c>
      <c r="F856" s="59">
        <v>8.7494136261407471E-5</v>
      </c>
    </row>
    <row r="857" spans="1:6" x14ac:dyDescent="0.2">
      <c r="A857" s="46" t="s">
        <v>136</v>
      </c>
      <c r="B857" s="46" t="s">
        <v>763</v>
      </c>
      <c r="C857" s="57">
        <v>13</v>
      </c>
      <c r="D857" s="58">
        <v>75169</v>
      </c>
      <c r="E857" s="58">
        <v>4510.1400000000003</v>
      </c>
      <c r="F857" s="59">
        <v>6.3426384608291616E-6</v>
      </c>
    </row>
    <row r="858" spans="1:6" x14ac:dyDescent="0.2">
      <c r="A858" s="46" t="s">
        <v>136</v>
      </c>
      <c r="B858" s="46" t="s">
        <v>764</v>
      </c>
      <c r="C858" s="57">
        <v>14</v>
      </c>
      <c r="D858" s="58">
        <v>250884</v>
      </c>
      <c r="E858" s="58">
        <v>15053.04</v>
      </c>
      <c r="F858" s="59">
        <v>2.1169185536679526E-5</v>
      </c>
    </row>
    <row r="859" spans="1:6" x14ac:dyDescent="0.2">
      <c r="A859" s="46" t="s">
        <v>136</v>
      </c>
      <c r="B859" s="46" t="s">
        <v>152</v>
      </c>
      <c r="C859" s="57">
        <v>21</v>
      </c>
      <c r="D859" s="58">
        <v>804244</v>
      </c>
      <c r="E859" s="58">
        <v>48254.64</v>
      </c>
      <c r="F859" s="59">
        <v>6.7860806001025529E-5</v>
      </c>
    </row>
    <row r="860" spans="1:6" x14ac:dyDescent="0.2">
      <c r="A860" s="46" t="s">
        <v>136</v>
      </c>
      <c r="B860" s="46" t="s">
        <v>45</v>
      </c>
      <c r="C860" s="57">
        <v>833</v>
      </c>
      <c r="D860" s="58">
        <v>66751653.689999998</v>
      </c>
      <c r="E860" s="58">
        <v>3993613.15</v>
      </c>
      <c r="F860" s="59">
        <v>5.6162434786643199E-3</v>
      </c>
    </row>
    <row r="861" spans="1:6" x14ac:dyDescent="0.2">
      <c r="A861" s="46" t="s">
        <v>137</v>
      </c>
      <c r="B861" s="46" t="s">
        <v>765</v>
      </c>
      <c r="C861" s="57">
        <v>107</v>
      </c>
      <c r="D861" s="58">
        <v>4742996.09</v>
      </c>
      <c r="E861" s="58">
        <v>283552</v>
      </c>
      <c r="F861" s="59">
        <v>3.9876097434780964E-4</v>
      </c>
    </row>
    <row r="862" spans="1:6" x14ac:dyDescent="0.2">
      <c r="A862" s="46" t="s">
        <v>137</v>
      </c>
      <c r="B862" s="46" t="s">
        <v>766</v>
      </c>
      <c r="C862" s="57">
        <v>49</v>
      </c>
      <c r="D862" s="58">
        <v>2899020.65</v>
      </c>
      <c r="E862" s="58">
        <v>173869.14</v>
      </c>
      <c r="F862" s="59">
        <v>2.4451327331641369E-4</v>
      </c>
    </row>
    <row r="863" spans="1:6" x14ac:dyDescent="0.2">
      <c r="A863" s="46" t="s">
        <v>137</v>
      </c>
      <c r="B863" s="46" t="s">
        <v>767</v>
      </c>
      <c r="C863" s="57">
        <v>39</v>
      </c>
      <c r="D863" s="58">
        <v>1188468</v>
      </c>
      <c r="E863" s="58">
        <v>71308.08</v>
      </c>
      <c r="F863" s="59">
        <v>1.002810047528198E-4</v>
      </c>
    </row>
    <row r="864" spans="1:6" x14ac:dyDescent="0.2">
      <c r="A864" s="46" t="s">
        <v>137</v>
      </c>
      <c r="B864" s="46" t="s">
        <v>768</v>
      </c>
      <c r="C864" s="57">
        <v>23</v>
      </c>
      <c r="D864" s="58">
        <v>350434</v>
      </c>
      <c r="E864" s="58">
        <v>20937.2</v>
      </c>
      <c r="F864" s="59">
        <v>2.9444117030086053E-5</v>
      </c>
    </row>
    <row r="865" spans="1:6" x14ac:dyDescent="0.2">
      <c r="A865" s="46" t="s">
        <v>137</v>
      </c>
      <c r="B865" s="46" t="s">
        <v>769</v>
      </c>
      <c r="C865" s="57">
        <v>12</v>
      </c>
      <c r="D865" s="58">
        <v>586205</v>
      </c>
      <c r="E865" s="58">
        <v>35172.300000000003</v>
      </c>
      <c r="F865" s="59">
        <v>4.9463028361829457E-5</v>
      </c>
    </row>
    <row r="866" spans="1:6" x14ac:dyDescent="0.2">
      <c r="A866" s="46" t="s">
        <v>137</v>
      </c>
      <c r="B866" s="46" t="s">
        <v>152</v>
      </c>
      <c r="C866" s="57">
        <v>19</v>
      </c>
      <c r="D866" s="58">
        <v>2993911</v>
      </c>
      <c r="E866" s="58">
        <v>179634.66</v>
      </c>
      <c r="F866" s="59">
        <v>2.5262136062604922E-4</v>
      </c>
    </row>
    <row r="867" spans="1:6" x14ac:dyDescent="0.2">
      <c r="A867" s="46" t="s">
        <v>137</v>
      </c>
      <c r="B867" s="46" t="s">
        <v>45</v>
      </c>
      <c r="C867" s="57">
        <v>249</v>
      </c>
      <c r="D867" s="58">
        <v>12761034.74</v>
      </c>
      <c r="E867" s="58">
        <v>764473.38</v>
      </c>
      <c r="F867" s="59">
        <v>1.0750837584350078E-3</v>
      </c>
    </row>
    <row r="868" spans="1:6" x14ac:dyDescent="0.2">
      <c r="A868" s="46" t="s">
        <v>138</v>
      </c>
      <c r="B868" s="46" t="s">
        <v>770</v>
      </c>
      <c r="C868" s="57">
        <v>876</v>
      </c>
      <c r="D868" s="58">
        <v>138274133.94</v>
      </c>
      <c r="E868" s="58">
        <v>8257965.0499999998</v>
      </c>
      <c r="F868" s="59">
        <v>1.1613228577009362E-2</v>
      </c>
    </row>
    <row r="869" spans="1:6" x14ac:dyDescent="0.2">
      <c r="A869" s="46" t="s">
        <v>138</v>
      </c>
      <c r="B869" s="46" t="s">
        <v>771</v>
      </c>
      <c r="C869" s="57">
        <v>66</v>
      </c>
      <c r="D869" s="58">
        <v>2503001</v>
      </c>
      <c r="E869" s="58">
        <v>150180.06</v>
      </c>
      <c r="F869" s="59">
        <v>2.1119917000484044E-4</v>
      </c>
    </row>
    <row r="870" spans="1:6" x14ac:dyDescent="0.2">
      <c r="A870" s="46" t="s">
        <v>138</v>
      </c>
      <c r="B870" s="46" t="s">
        <v>772</v>
      </c>
      <c r="C870" s="57">
        <v>32</v>
      </c>
      <c r="D870" s="58">
        <v>1073110</v>
      </c>
      <c r="E870" s="58">
        <v>64386.6</v>
      </c>
      <c r="F870" s="59">
        <v>9.054728357035986E-5</v>
      </c>
    </row>
    <row r="871" spans="1:6" x14ac:dyDescent="0.2">
      <c r="A871" s="46" t="s">
        <v>138</v>
      </c>
      <c r="B871" s="46" t="s">
        <v>773</v>
      </c>
      <c r="C871" s="57">
        <v>20</v>
      </c>
      <c r="D871" s="58">
        <v>299023</v>
      </c>
      <c r="E871" s="58">
        <v>17941.38</v>
      </c>
      <c r="F871" s="59">
        <v>2.5231076380855382E-5</v>
      </c>
    </row>
    <row r="872" spans="1:6" x14ac:dyDescent="0.2">
      <c r="A872" s="46" t="s">
        <v>138</v>
      </c>
      <c r="B872" s="46" t="s">
        <v>774</v>
      </c>
      <c r="C872" s="57">
        <v>18</v>
      </c>
      <c r="D872" s="58">
        <v>107812</v>
      </c>
      <c r="E872" s="58">
        <v>6468.72</v>
      </c>
      <c r="F872" s="59">
        <v>9.0970019255133574E-6</v>
      </c>
    </row>
    <row r="873" spans="1:6" x14ac:dyDescent="0.2">
      <c r="A873" s="46" t="s">
        <v>138</v>
      </c>
      <c r="B873" s="46" t="s">
        <v>775</v>
      </c>
      <c r="C873" s="57">
        <v>16</v>
      </c>
      <c r="D873" s="58">
        <v>332751</v>
      </c>
      <c r="E873" s="58">
        <v>19965.060000000001</v>
      </c>
      <c r="F873" s="59">
        <v>2.807699038805045E-5</v>
      </c>
    </row>
    <row r="874" spans="1:6" x14ac:dyDescent="0.2">
      <c r="A874" s="46" t="s">
        <v>138</v>
      </c>
      <c r="B874" s="46" t="s">
        <v>776</v>
      </c>
      <c r="C874" s="57">
        <v>15</v>
      </c>
      <c r="D874" s="58">
        <v>474316</v>
      </c>
      <c r="E874" s="58">
        <v>28436.06</v>
      </c>
      <c r="F874" s="59">
        <v>3.998981136515622E-5</v>
      </c>
    </row>
    <row r="875" spans="1:6" x14ac:dyDescent="0.2">
      <c r="A875" s="46" t="s">
        <v>138</v>
      </c>
      <c r="B875" s="46" t="s">
        <v>777</v>
      </c>
      <c r="C875" s="57">
        <v>11</v>
      </c>
      <c r="D875" s="58">
        <v>129702</v>
      </c>
      <c r="E875" s="58">
        <v>7782.12</v>
      </c>
      <c r="F875" s="59">
        <v>1.0944044667967698E-5</v>
      </c>
    </row>
    <row r="876" spans="1:6" x14ac:dyDescent="0.2">
      <c r="A876" s="46" t="s">
        <v>138</v>
      </c>
      <c r="B876" s="46" t="s">
        <v>778</v>
      </c>
      <c r="C876" s="57">
        <v>14</v>
      </c>
      <c r="D876" s="58">
        <v>97081.62</v>
      </c>
      <c r="E876" s="58">
        <v>5824.9</v>
      </c>
      <c r="F876" s="59">
        <v>8.1915937799012397E-6</v>
      </c>
    </row>
    <row r="877" spans="1:6" x14ac:dyDescent="0.2">
      <c r="A877" s="46" t="s">
        <v>138</v>
      </c>
      <c r="B877" s="46" t="s">
        <v>779</v>
      </c>
      <c r="C877" s="57">
        <v>10</v>
      </c>
      <c r="D877" s="58">
        <v>43699</v>
      </c>
      <c r="E877" s="58">
        <v>2621.94</v>
      </c>
      <c r="F877" s="59">
        <v>3.6872508361129389E-6</v>
      </c>
    </row>
    <row r="878" spans="1:6" x14ac:dyDescent="0.2">
      <c r="A878" s="46" t="s">
        <v>138</v>
      </c>
      <c r="B878" s="46" t="s">
        <v>152</v>
      </c>
      <c r="C878" s="57">
        <v>32</v>
      </c>
      <c r="D878" s="58">
        <v>2080591</v>
      </c>
      <c r="E878" s="58">
        <v>124835.46</v>
      </c>
      <c r="F878" s="59">
        <v>1.7555689842694468E-4</v>
      </c>
    </row>
    <row r="879" spans="1:6" x14ac:dyDescent="0.2">
      <c r="A879" s="46" t="s">
        <v>138</v>
      </c>
      <c r="B879" s="46" t="s">
        <v>45</v>
      </c>
      <c r="C879" s="57">
        <v>1110</v>
      </c>
      <c r="D879" s="58">
        <v>145415220.56</v>
      </c>
      <c r="E879" s="58">
        <v>8686407.3499999996</v>
      </c>
      <c r="F879" s="59">
        <v>1.2215749698355064E-2</v>
      </c>
    </row>
    <row r="880" spans="1:6" x14ac:dyDescent="0.2">
      <c r="A880" s="46" t="s">
        <v>139</v>
      </c>
      <c r="B880" s="46" t="s">
        <v>419</v>
      </c>
      <c r="C880" s="57">
        <v>140</v>
      </c>
      <c r="D880" s="58">
        <v>12170700.449999999</v>
      </c>
      <c r="E880" s="58">
        <v>725889.47</v>
      </c>
      <c r="F880" s="59">
        <v>1.0208229613122642E-3</v>
      </c>
    </row>
    <row r="881" spans="1:6" x14ac:dyDescent="0.2">
      <c r="A881" s="46" t="s">
        <v>139</v>
      </c>
      <c r="B881" s="46" t="s">
        <v>780</v>
      </c>
      <c r="C881" s="57">
        <v>109</v>
      </c>
      <c r="D881" s="58">
        <v>10301829</v>
      </c>
      <c r="E881" s="58">
        <v>618031.14</v>
      </c>
      <c r="F881" s="59">
        <v>8.6914110838113494E-4</v>
      </c>
    </row>
    <row r="882" spans="1:6" x14ac:dyDescent="0.2">
      <c r="A882" s="46" t="s">
        <v>139</v>
      </c>
      <c r="B882" s="46" t="s">
        <v>781</v>
      </c>
      <c r="C882" s="57">
        <v>58</v>
      </c>
      <c r="D882" s="58">
        <v>3604992</v>
      </c>
      <c r="E882" s="58">
        <v>216229.73</v>
      </c>
      <c r="F882" s="59">
        <v>3.04085239454364E-4</v>
      </c>
    </row>
    <row r="883" spans="1:6" x14ac:dyDescent="0.2">
      <c r="A883" s="46" t="s">
        <v>139</v>
      </c>
      <c r="B883" s="46" t="s">
        <v>782</v>
      </c>
      <c r="C883" s="57">
        <v>27</v>
      </c>
      <c r="D883" s="58">
        <v>2392481</v>
      </c>
      <c r="E883" s="58">
        <v>143548.85999999999</v>
      </c>
      <c r="F883" s="59">
        <v>2.0187367142576076E-4</v>
      </c>
    </row>
    <row r="884" spans="1:6" x14ac:dyDescent="0.2">
      <c r="A884" s="46" t="s">
        <v>139</v>
      </c>
      <c r="B884" s="46" t="s">
        <v>783</v>
      </c>
      <c r="C884" s="57">
        <v>19</v>
      </c>
      <c r="D884" s="58">
        <v>209744</v>
      </c>
      <c r="E884" s="58">
        <v>12584.64</v>
      </c>
      <c r="F884" s="59">
        <v>1.7697858975483929E-5</v>
      </c>
    </row>
    <row r="885" spans="1:6" x14ac:dyDescent="0.2">
      <c r="A885" s="46" t="s">
        <v>139</v>
      </c>
      <c r="B885" s="46" t="s">
        <v>784</v>
      </c>
      <c r="C885" s="57">
        <v>10</v>
      </c>
      <c r="D885" s="58">
        <v>274677</v>
      </c>
      <c r="E885" s="58">
        <v>16480.62</v>
      </c>
      <c r="F885" s="59">
        <v>2.3176800336643716E-5</v>
      </c>
    </row>
    <row r="886" spans="1:6" x14ac:dyDescent="0.2">
      <c r="A886" s="46" t="s">
        <v>139</v>
      </c>
      <c r="B886" s="46" t="s">
        <v>152</v>
      </c>
      <c r="C886" s="57">
        <v>14</v>
      </c>
      <c r="D886" s="58">
        <v>122356.02</v>
      </c>
      <c r="E886" s="58">
        <v>7341.36</v>
      </c>
      <c r="F886" s="59">
        <v>1.0324201087059996E-5</v>
      </c>
    </row>
    <row r="887" spans="1:6" x14ac:dyDescent="0.2">
      <c r="A887" s="46" t="s">
        <v>139</v>
      </c>
      <c r="B887" s="46" t="s">
        <v>45</v>
      </c>
      <c r="C887" s="57">
        <v>377</v>
      </c>
      <c r="D887" s="58">
        <v>29076779.469999999</v>
      </c>
      <c r="E887" s="58">
        <v>1740105.82</v>
      </c>
      <c r="F887" s="59">
        <v>2.4471218409727116E-3</v>
      </c>
    </row>
    <row r="888" spans="1:6" x14ac:dyDescent="0.2">
      <c r="A888" s="46" t="s">
        <v>140</v>
      </c>
      <c r="B888" s="46" t="s">
        <v>785</v>
      </c>
      <c r="C888" s="57">
        <v>516</v>
      </c>
      <c r="D888" s="58">
        <v>57918808.07</v>
      </c>
      <c r="E888" s="58">
        <v>3450537.7</v>
      </c>
      <c r="F888" s="59">
        <v>4.8525130320923506E-3</v>
      </c>
    </row>
    <row r="889" spans="1:6" x14ac:dyDescent="0.2">
      <c r="A889" s="46" t="s">
        <v>140</v>
      </c>
      <c r="B889" s="46" t="s">
        <v>786</v>
      </c>
      <c r="C889" s="57">
        <v>61</v>
      </c>
      <c r="D889" s="58">
        <v>3498763</v>
      </c>
      <c r="E889" s="58">
        <v>209664.47</v>
      </c>
      <c r="F889" s="59">
        <v>2.9485247271511788E-4</v>
      </c>
    </row>
    <row r="890" spans="1:6" x14ac:dyDescent="0.2">
      <c r="A890" s="46" t="s">
        <v>140</v>
      </c>
      <c r="B890" s="46" t="s">
        <v>787</v>
      </c>
      <c r="C890" s="57">
        <v>51</v>
      </c>
      <c r="D890" s="58">
        <v>2031332</v>
      </c>
      <c r="E890" s="58">
        <v>121841.67</v>
      </c>
      <c r="F890" s="59">
        <v>1.7134671257957725E-4</v>
      </c>
    </row>
    <row r="891" spans="1:6" x14ac:dyDescent="0.2">
      <c r="A891" s="46" t="s">
        <v>140</v>
      </c>
      <c r="B891" s="46" t="s">
        <v>788</v>
      </c>
      <c r="C891" s="57">
        <v>42</v>
      </c>
      <c r="D891" s="58">
        <v>2059188</v>
      </c>
      <c r="E891" s="58">
        <v>123524.98</v>
      </c>
      <c r="F891" s="59">
        <v>1.7371396209899312E-4</v>
      </c>
    </row>
    <row r="892" spans="1:6" x14ac:dyDescent="0.2">
      <c r="A892" s="46" t="s">
        <v>140</v>
      </c>
      <c r="B892" s="46" t="s">
        <v>789</v>
      </c>
      <c r="C892" s="57">
        <v>29</v>
      </c>
      <c r="D892" s="58">
        <v>3614932</v>
      </c>
      <c r="E892" s="58">
        <v>216876.17</v>
      </c>
      <c r="F892" s="59">
        <v>3.0499433212257792E-4</v>
      </c>
    </row>
    <row r="893" spans="1:6" x14ac:dyDescent="0.2">
      <c r="A893" s="46" t="s">
        <v>140</v>
      </c>
      <c r="B893" s="46" t="s">
        <v>790</v>
      </c>
      <c r="C893" s="57">
        <v>18</v>
      </c>
      <c r="D893" s="58">
        <v>582162</v>
      </c>
      <c r="E893" s="58">
        <v>34929.72</v>
      </c>
      <c r="F893" s="59">
        <v>4.9121886570703698E-5</v>
      </c>
    </row>
    <row r="894" spans="1:6" x14ac:dyDescent="0.2">
      <c r="A894" s="46" t="s">
        <v>140</v>
      </c>
      <c r="B894" s="46" t="s">
        <v>152</v>
      </c>
      <c r="C894" s="57">
        <v>29</v>
      </c>
      <c r="D894" s="58">
        <v>827030.27</v>
      </c>
      <c r="E894" s="58">
        <v>49621.82</v>
      </c>
      <c r="F894" s="59">
        <v>6.978347989826073E-5</v>
      </c>
    </row>
    <row r="895" spans="1:6" x14ac:dyDescent="0.2">
      <c r="A895" s="46" t="s">
        <v>140</v>
      </c>
      <c r="B895" s="46" t="s">
        <v>45</v>
      </c>
      <c r="C895" s="57">
        <v>746</v>
      </c>
      <c r="D895" s="58">
        <v>70532215.340000004</v>
      </c>
      <c r="E895" s="58">
        <v>4206996.53</v>
      </c>
      <c r="F895" s="59">
        <v>5.9163258780775812E-3</v>
      </c>
    </row>
    <row r="896" spans="1:6" x14ac:dyDescent="0.2">
      <c r="A896" s="46" t="s">
        <v>141</v>
      </c>
      <c r="B896" s="46" t="s">
        <v>632</v>
      </c>
      <c r="C896" s="57">
        <v>2205</v>
      </c>
      <c r="D896" s="58">
        <v>446278687.88</v>
      </c>
      <c r="E896" s="58">
        <v>26691192.039999999</v>
      </c>
      <c r="F896" s="59">
        <v>3.7535992496525859E-2</v>
      </c>
    </row>
    <row r="897" spans="1:6" x14ac:dyDescent="0.2">
      <c r="A897" s="46" t="s">
        <v>141</v>
      </c>
      <c r="B897" s="46" t="s">
        <v>791</v>
      </c>
      <c r="C897" s="57">
        <v>149</v>
      </c>
      <c r="D897" s="58">
        <v>11948841.109999999</v>
      </c>
      <c r="E897" s="58">
        <v>716265.89</v>
      </c>
      <c r="F897" s="59">
        <v>1.0072892597777518E-3</v>
      </c>
    </row>
    <row r="898" spans="1:6" x14ac:dyDescent="0.2">
      <c r="A898" s="46" t="s">
        <v>141</v>
      </c>
      <c r="B898" s="46" t="s">
        <v>792</v>
      </c>
      <c r="C898" s="57">
        <v>54</v>
      </c>
      <c r="D898" s="58">
        <v>2182645</v>
      </c>
      <c r="E898" s="58">
        <v>130958.7</v>
      </c>
      <c r="F898" s="59">
        <v>1.8416804963929895E-4</v>
      </c>
    </row>
    <row r="899" spans="1:6" x14ac:dyDescent="0.2">
      <c r="A899" s="46" t="s">
        <v>141</v>
      </c>
      <c r="B899" s="46" t="s">
        <v>793</v>
      </c>
      <c r="C899" s="57">
        <v>49</v>
      </c>
      <c r="D899" s="58">
        <v>2910377.09</v>
      </c>
      <c r="E899" s="58">
        <v>174415.63</v>
      </c>
      <c r="F899" s="59">
        <v>2.4528180566628718E-4</v>
      </c>
    </row>
    <row r="900" spans="1:6" x14ac:dyDescent="0.2">
      <c r="A900" s="46" t="s">
        <v>141</v>
      </c>
      <c r="B900" s="46" t="s">
        <v>794</v>
      </c>
      <c r="C900" s="57">
        <v>49</v>
      </c>
      <c r="D900" s="58">
        <v>2354661.91</v>
      </c>
      <c r="E900" s="58">
        <v>141279.71</v>
      </c>
      <c r="F900" s="59">
        <v>1.9868255140212724E-4</v>
      </c>
    </row>
    <row r="901" spans="1:6" x14ac:dyDescent="0.2">
      <c r="A901" s="46" t="s">
        <v>141</v>
      </c>
      <c r="B901" s="46" t="s">
        <v>795</v>
      </c>
      <c r="C901" s="57">
        <v>35</v>
      </c>
      <c r="D901" s="58">
        <v>1666847.68</v>
      </c>
      <c r="E901" s="58">
        <v>99724.67</v>
      </c>
      <c r="F901" s="59">
        <v>1.4024343533360295E-4</v>
      </c>
    </row>
    <row r="902" spans="1:6" x14ac:dyDescent="0.2">
      <c r="A902" s="46" t="s">
        <v>141</v>
      </c>
      <c r="B902" s="46" t="s">
        <v>796</v>
      </c>
      <c r="C902" s="57">
        <v>32</v>
      </c>
      <c r="D902" s="58">
        <v>1052238</v>
      </c>
      <c r="E902" s="58">
        <v>63134.28</v>
      </c>
      <c r="F902" s="59">
        <v>8.8786138018943374E-5</v>
      </c>
    </row>
    <row r="903" spans="1:6" x14ac:dyDescent="0.2">
      <c r="A903" s="46" t="s">
        <v>141</v>
      </c>
      <c r="B903" s="46" t="s">
        <v>797</v>
      </c>
      <c r="C903" s="57">
        <v>25</v>
      </c>
      <c r="D903" s="58">
        <v>1000164</v>
      </c>
      <c r="E903" s="58">
        <v>60009.84</v>
      </c>
      <c r="F903" s="59">
        <v>8.4392218248702748E-5</v>
      </c>
    </row>
    <row r="904" spans="1:6" x14ac:dyDescent="0.2">
      <c r="A904" s="46" t="s">
        <v>141</v>
      </c>
      <c r="B904" s="46" t="s">
        <v>798</v>
      </c>
      <c r="C904" s="57">
        <v>20</v>
      </c>
      <c r="D904" s="58">
        <v>335177</v>
      </c>
      <c r="E904" s="58">
        <v>20110.62</v>
      </c>
      <c r="F904" s="59">
        <v>2.8281692338401943E-5</v>
      </c>
    </row>
    <row r="905" spans="1:6" x14ac:dyDescent="0.2">
      <c r="A905" s="46" t="s">
        <v>141</v>
      </c>
      <c r="B905" s="46" t="s">
        <v>799</v>
      </c>
      <c r="C905" s="57">
        <v>20</v>
      </c>
      <c r="D905" s="58">
        <v>366766</v>
      </c>
      <c r="E905" s="58">
        <v>22005.96</v>
      </c>
      <c r="F905" s="59">
        <v>3.0947120990361292E-5</v>
      </c>
    </row>
    <row r="906" spans="1:6" x14ac:dyDescent="0.2">
      <c r="A906" s="46" t="s">
        <v>141</v>
      </c>
      <c r="B906" s="46" t="s">
        <v>800</v>
      </c>
      <c r="C906" s="57">
        <v>16</v>
      </c>
      <c r="D906" s="58">
        <v>392570</v>
      </c>
      <c r="E906" s="58">
        <v>23554.2</v>
      </c>
      <c r="F906" s="59">
        <v>3.3124420712896327E-5</v>
      </c>
    </row>
    <row r="907" spans="1:6" x14ac:dyDescent="0.2">
      <c r="A907" s="46" t="s">
        <v>141</v>
      </c>
      <c r="B907" s="46" t="s">
        <v>801</v>
      </c>
      <c r="C907" s="57">
        <v>18</v>
      </c>
      <c r="D907" s="58">
        <v>193003</v>
      </c>
      <c r="E907" s="58">
        <v>11580.18</v>
      </c>
      <c r="F907" s="59">
        <v>1.6285280512650303E-5</v>
      </c>
    </row>
    <row r="908" spans="1:6" x14ac:dyDescent="0.2">
      <c r="A908" s="46" t="s">
        <v>141</v>
      </c>
      <c r="B908" s="46" t="s">
        <v>802</v>
      </c>
      <c r="C908" s="57">
        <v>16</v>
      </c>
      <c r="D908" s="58">
        <v>328125</v>
      </c>
      <c r="E908" s="58">
        <v>19687.5</v>
      </c>
      <c r="F908" s="59">
        <v>2.7686656001271383E-5</v>
      </c>
    </row>
    <row r="909" spans="1:6" x14ac:dyDescent="0.2">
      <c r="A909" s="46" t="s">
        <v>141</v>
      </c>
      <c r="B909" s="46" t="s">
        <v>803</v>
      </c>
      <c r="C909" s="57">
        <v>10</v>
      </c>
      <c r="D909" s="58">
        <v>128282</v>
      </c>
      <c r="E909" s="58">
        <v>7696.92</v>
      </c>
      <c r="F909" s="59">
        <v>1.0824227368091719E-5</v>
      </c>
    </row>
    <row r="910" spans="1:6" x14ac:dyDescent="0.2">
      <c r="A910" s="46" t="s">
        <v>141</v>
      </c>
      <c r="B910" s="46" t="s">
        <v>152</v>
      </c>
      <c r="C910" s="57">
        <v>18</v>
      </c>
      <c r="D910" s="58">
        <v>694979</v>
      </c>
      <c r="E910" s="58">
        <v>41698.74</v>
      </c>
      <c r="F910" s="59">
        <v>5.8641202289089772E-5</v>
      </c>
    </row>
    <row r="911" spans="1:6" x14ac:dyDescent="0.2">
      <c r="A911" s="46" t="s">
        <v>141</v>
      </c>
      <c r="B911" s="46" t="s">
        <v>45</v>
      </c>
      <c r="C911" s="57">
        <v>2716</v>
      </c>
      <c r="D911" s="58">
        <v>471833364.67000002</v>
      </c>
      <c r="E911" s="58">
        <v>28223314.879999999</v>
      </c>
      <c r="F911" s="59">
        <v>3.9690626554825338E-2</v>
      </c>
    </row>
    <row r="912" spans="1:6" x14ac:dyDescent="0.2">
      <c r="A912" s="46" t="s">
        <v>142</v>
      </c>
      <c r="B912" s="46" t="s">
        <v>804</v>
      </c>
      <c r="C912" s="57">
        <v>113</v>
      </c>
      <c r="D912" s="58">
        <v>7846399.4900000002</v>
      </c>
      <c r="E912" s="58">
        <v>460205.76</v>
      </c>
      <c r="F912" s="59">
        <v>6.471902764151699E-4</v>
      </c>
    </row>
    <row r="913" spans="1:6" x14ac:dyDescent="0.2">
      <c r="A913" s="46" t="s">
        <v>142</v>
      </c>
      <c r="B913" s="46" t="s">
        <v>805</v>
      </c>
      <c r="C913" s="57">
        <v>43</v>
      </c>
      <c r="D913" s="58">
        <v>1920457.66</v>
      </c>
      <c r="E913" s="58">
        <v>115227.46</v>
      </c>
      <c r="F913" s="59">
        <v>1.6204510714515599E-4</v>
      </c>
    </row>
    <row r="914" spans="1:6" x14ac:dyDescent="0.2">
      <c r="A914" s="46" t="s">
        <v>142</v>
      </c>
      <c r="B914" s="46" t="s">
        <v>806</v>
      </c>
      <c r="C914" s="57">
        <v>10</v>
      </c>
      <c r="D914" s="58">
        <v>127117.46</v>
      </c>
      <c r="E914" s="58">
        <v>7627.05</v>
      </c>
      <c r="F914" s="59">
        <v>1.0725968744355398E-5</v>
      </c>
    </row>
    <row r="915" spans="1:6" x14ac:dyDescent="0.2">
      <c r="A915" s="46" t="s">
        <v>142</v>
      </c>
      <c r="B915" s="46" t="s">
        <v>807</v>
      </c>
      <c r="C915" s="57">
        <v>24</v>
      </c>
      <c r="D915" s="58">
        <v>1929211</v>
      </c>
      <c r="E915" s="58">
        <v>115752.66</v>
      </c>
      <c r="F915" s="59">
        <v>1.6278369923312385E-4</v>
      </c>
    </row>
    <row r="916" spans="1:6" x14ac:dyDescent="0.2">
      <c r="A916" s="46" t="s">
        <v>142</v>
      </c>
      <c r="B916" s="46" t="s">
        <v>808</v>
      </c>
      <c r="C916" s="57">
        <v>16</v>
      </c>
      <c r="D916" s="58">
        <v>231328</v>
      </c>
      <c r="E916" s="58">
        <v>13863.38</v>
      </c>
      <c r="F916" s="59">
        <v>1.9496159140312667E-5</v>
      </c>
    </row>
    <row r="917" spans="1:6" x14ac:dyDescent="0.2">
      <c r="A917" s="46" t="s">
        <v>142</v>
      </c>
      <c r="B917" s="46" t="s">
        <v>809</v>
      </c>
      <c r="C917" s="57">
        <v>13</v>
      </c>
      <c r="D917" s="58">
        <v>344220</v>
      </c>
      <c r="E917" s="58">
        <v>20653.2</v>
      </c>
      <c r="F917" s="59">
        <v>2.9044726030499459E-5</v>
      </c>
    </row>
    <row r="918" spans="1:6" x14ac:dyDescent="0.2">
      <c r="A918" s="46" t="s">
        <v>142</v>
      </c>
      <c r="B918" s="46" t="s">
        <v>810</v>
      </c>
      <c r="C918" s="57">
        <v>10</v>
      </c>
      <c r="D918" s="58">
        <v>97098</v>
      </c>
      <c r="E918" s="58">
        <v>5825.88</v>
      </c>
      <c r="F918" s="59">
        <v>8.1929719601110817E-6</v>
      </c>
    </row>
    <row r="919" spans="1:6" x14ac:dyDescent="0.2">
      <c r="A919" s="46" t="s">
        <v>142</v>
      </c>
      <c r="B919" s="46" t="s">
        <v>152</v>
      </c>
      <c r="C919" s="57">
        <v>5</v>
      </c>
      <c r="D919" s="58">
        <v>63860</v>
      </c>
      <c r="E919" s="58">
        <v>3831.6</v>
      </c>
      <c r="F919" s="59">
        <v>5.3884033592112466E-6</v>
      </c>
    </row>
    <row r="920" spans="1:6" x14ac:dyDescent="0.2">
      <c r="A920" s="46" t="s">
        <v>142</v>
      </c>
      <c r="B920" s="46" t="s">
        <v>45</v>
      </c>
      <c r="C920" s="57">
        <v>234</v>
      </c>
      <c r="D920" s="58">
        <v>12559691.609999999</v>
      </c>
      <c r="E920" s="58">
        <v>742986.99</v>
      </c>
      <c r="F920" s="59">
        <v>1.0448673120279396E-3</v>
      </c>
    </row>
    <row r="921" spans="1:6" x14ac:dyDescent="0.2">
      <c r="A921" s="46" t="s">
        <v>143</v>
      </c>
      <c r="B921" s="46" t="s">
        <v>811</v>
      </c>
      <c r="C921" s="57">
        <v>135</v>
      </c>
      <c r="D921" s="58">
        <v>7276433.4000000004</v>
      </c>
      <c r="E921" s="58">
        <v>434535.33</v>
      </c>
      <c r="F921" s="59">
        <v>6.1108978804362871E-4</v>
      </c>
    </row>
    <row r="922" spans="1:6" x14ac:dyDescent="0.2">
      <c r="A922" s="46" t="s">
        <v>143</v>
      </c>
      <c r="B922" s="46" t="s">
        <v>812</v>
      </c>
      <c r="C922" s="57">
        <v>141</v>
      </c>
      <c r="D922" s="58">
        <v>6156359.5499999998</v>
      </c>
      <c r="E922" s="58">
        <v>369381.57</v>
      </c>
      <c r="F922" s="59">
        <v>5.1946364250410391E-4</v>
      </c>
    </row>
    <row r="923" spans="1:6" x14ac:dyDescent="0.2">
      <c r="A923" s="46" t="s">
        <v>143</v>
      </c>
      <c r="B923" s="46" t="s">
        <v>813</v>
      </c>
      <c r="C923" s="57">
        <v>93</v>
      </c>
      <c r="D923" s="58">
        <v>7605860</v>
      </c>
      <c r="E923" s="58">
        <v>454890.55</v>
      </c>
      <c r="F923" s="59">
        <v>6.3971546291195628E-4</v>
      </c>
    </row>
    <row r="924" spans="1:6" x14ac:dyDescent="0.2">
      <c r="A924" s="46" t="s">
        <v>143</v>
      </c>
      <c r="B924" s="46" t="s">
        <v>814</v>
      </c>
      <c r="C924" s="57">
        <v>27</v>
      </c>
      <c r="D924" s="58">
        <v>1109720</v>
      </c>
      <c r="E924" s="58">
        <v>66583.199999999997</v>
      </c>
      <c r="F924" s="59">
        <v>9.3636376069275055E-5</v>
      </c>
    </row>
    <row r="925" spans="1:6" x14ac:dyDescent="0.2">
      <c r="A925" s="46" t="s">
        <v>143</v>
      </c>
      <c r="B925" s="46" t="s">
        <v>815</v>
      </c>
      <c r="C925" s="57">
        <v>27</v>
      </c>
      <c r="D925" s="58">
        <v>2494045</v>
      </c>
      <c r="E925" s="58">
        <v>149642.70000000001</v>
      </c>
      <c r="F925" s="59">
        <v>2.1044347723181984E-4</v>
      </c>
    </row>
    <row r="926" spans="1:6" x14ac:dyDescent="0.2">
      <c r="A926" s="46" t="s">
        <v>143</v>
      </c>
      <c r="B926" s="46" t="s">
        <v>816</v>
      </c>
      <c r="C926" s="57">
        <v>12</v>
      </c>
      <c r="D926" s="58">
        <v>975256</v>
      </c>
      <c r="E926" s="58">
        <v>58515.360000000001</v>
      </c>
      <c r="F926" s="59">
        <v>8.2290521554821859E-5</v>
      </c>
    </row>
    <row r="927" spans="1:6" x14ac:dyDescent="0.2">
      <c r="A927" s="46" t="s">
        <v>143</v>
      </c>
      <c r="B927" s="46" t="s">
        <v>152</v>
      </c>
      <c r="C927" s="57">
        <v>11</v>
      </c>
      <c r="D927" s="58">
        <v>57679</v>
      </c>
      <c r="E927" s="58">
        <v>3460.74</v>
      </c>
      <c r="F927" s="59">
        <v>4.8668605912299642E-6</v>
      </c>
    </row>
    <row r="928" spans="1:6" x14ac:dyDescent="0.2">
      <c r="A928" s="46" t="s">
        <v>143</v>
      </c>
      <c r="B928" s="46" t="s">
        <v>45</v>
      </c>
      <c r="C928" s="57">
        <v>446</v>
      </c>
      <c r="D928" s="58">
        <v>25675352.949999999</v>
      </c>
      <c r="E928" s="58">
        <v>1537009.45</v>
      </c>
      <c r="F928" s="59">
        <v>2.1615061289068354E-3</v>
      </c>
    </row>
    <row r="929" spans="1:6" x14ac:dyDescent="0.2">
      <c r="A929" s="46" t="s">
        <v>21</v>
      </c>
      <c r="B929" s="46" t="s">
        <v>21</v>
      </c>
      <c r="C929" s="57">
        <v>88434</v>
      </c>
      <c r="D929" s="58">
        <v>11900025434.969999</v>
      </c>
      <c r="E929" s="58">
        <v>711082624.02999997</v>
      </c>
      <c r="F929" s="59">
        <v>1</v>
      </c>
    </row>
  </sheetData>
  <autoFilter ref="A7:F913" xr:uid="{BB229922-5035-4B77-B331-D9ED06111ED2}"/>
  <mergeCells count="5">
    <mergeCell ref="A1:F1"/>
    <mergeCell ref="A2:F2"/>
    <mergeCell ref="A3:F3"/>
    <mergeCell ref="A4:F4"/>
    <mergeCell ref="A5:F5"/>
  </mergeCells>
  <conditionalFormatting sqref="B8:F911 B912:B913">
    <cfRule type="expression" dxfId="1" priority="2" stopIfTrue="1">
      <formula>$B8="Other"</formula>
    </cfRule>
  </conditionalFormatting>
  <conditionalFormatting sqref="C912:F929">
    <cfRule type="expression" dxfId="0" priority="1" stopIfTrue="1">
      <formula>$B912="Other"</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EAED-DF54-4C8F-8C91-4FFE8636D18A}">
  <dimension ref="A1:F1294"/>
  <sheetViews>
    <sheetView workbookViewId="0">
      <pane xSplit="2" ySplit="6" topLeftCell="C1275" activePane="bottomRight" state="frozen"/>
      <selection pane="topRight" activeCell="C1" sqref="C1"/>
      <selection pane="bottomLeft" activeCell="A2" sqref="A2"/>
      <selection pane="bottomRight" activeCell="E1297" sqref="E1297"/>
    </sheetView>
  </sheetViews>
  <sheetFormatPr defaultRowHeight="12.75" x14ac:dyDescent="0.2"/>
  <cols>
    <col min="1" max="1" width="9.6640625" style="46" bestFit="1" customWidth="1"/>
    <col min="2" max="2" width="18.21875" style="46" bestFit="1" customWidth="1"/>
    <col min="3" max="3" width="8.109375" style="46" bestFit="1" customWidth="1"/>
    <col min="4" max="4" width="11.5546875" style="46" bestFit="1" customWidth="1"/>
    <col min="5" max="5" width="9.44140625" style="46" bestFit="1" customWidth="1"/>
    <col min="6" max="6" width="8" style="52" bestFit="1" customWidth="1"/>
    <col min="7" max="16384" width="8.88671875" style="46"/>
  </cols>
  <sheetData>
    <row r="1" spans="1:6" ht="15" x14ac:dyDescent="0.25">
      <c r="A1" s="74" t="s">
        <v>35</v>
      </c>
      <c r="B1" s="74"/>
      <c r="C1" s="74"/>
      <c r="D1" s="74"/>
      <c r="E1" s="74"/>
      <c r="F1" s="74"/>
    </row>
    <row r="2" spans="1:6" ht="15" x14ac:dyDescent="0.25">
      <c r="A2" s="75" t="s">
        <v>36</v>
      </c>
      <c r="B2" s="75"/>
      <c r="C2" s="75"/>
      <c r="D2" s="75"/>
      <c r="E2" s="75"/>
      <c r="F2" s="75"/>
    </row>
    <row r="3" spans="1:6" ht="15" x14ac:dyDescent="0.25">
      <c r="A3" s="75" t="s">
        <v>34</v>
      </c>
      <c r="B3" s="76"/>
      <c r="C3" s="76"/>
      <c r="D3" s="76"/>
      <c r="E3" s="76"/>
      <c r="F3" s="76"/>
    </row>
    <row r="4" spans="1:6" ht="15" x14ac:dyDescent="0.25">
      <c r="A4" s="47"/>
      <c r="B4" s="48"/>
      <c r="C4" s="48"/>
      <c r="D4" s="48"/>
      <c r="E4" s="48"/>
      <c r="F4" s="48"/>
    </row>
    <row r="5" spans="1:6" ht="75" customHeight="1" x14ac:dyDescent="0.2">
      <c r="A5" s="77" t="s">
        <v>37</v>
      </c>
      <c r="B5" s="77"/>
      <c r="C5" s="77"/>
      <c r="D5" s="77"/>
      <c r="E5" s="77"/>
      <c r="F5" s="77"/>
    </row>
    <row r="6" spans="1:6" ht="25.5" x14ac:dyDescent="0.2">
      <c r="A6" s="49" t="s">
        <v>38</v>
      </c>
      <c r="B6" s="49" t="s">
        <v>0</v>
      </c>
      <c r="C6" s="50" t="s">
        <v>13</v>
      </c>
      <c r="D6" s="50" t="s">
        <v>27</v>
      </c>
      <c r="E6" s="50" t="s">
        <v>11</v>
      </c>
      <c r="F6" s="51" t="s">
        <v>39</v>
      </c>
    </row>
    <row r="7" spans="1:6" x14ac:dyDescent="0.2">
      <c r="A7" s="46" t="s">
        <v>40</v>
      </c>
      <c r="B7" s="46" t="s">
        <v>5</v>
      </c>
      <c r="C7" s="66" t="s">
        <v>41</v>
      </c>
      <c r="D7" s="67" t="s">
        <v>41</v>
      </c>
      <c r="E7" s="67" t="s">
        <v>41</v>
      </c>
      <c r="F7" s="68" t="s">
        <v>41</v>
      </c>
    </row>
    <row r="8" spans="1:6" x14ac:dyDescent="0.2">
      <c r="A8" s="46" t="s">
        <v>40</v>
      </c>
      <c r="B8" s="46" t="s">
        <v>1</v>
      </c>
      <c r="C8" s="66" t="s">
        <v>41</v>
      </c>
      <c r="D8" s="67" t="s">
        <v>41</v>
      </c>
      <c r="E8" s="67" t="s">
        <v>41</v>
      </c>
      <c r="F8" s="68" t="s">
        <v>41</v>
      </c>
    </row>
    <row r="9" spans="1:6" x14ac:dyDescent="0.2">
      <c r="A9" s="46" t="s">
        <v>40</v>
      </c>
      <c r="B9" s="46" t="s">
        <v>42</v>
      </c>
      <c r="C9" s="66">
        <v>18</v>
      </c>
      <c r="D9" s="67">
        <v>2368505</v>
      </c>
      <c r="E9" s="67">
        <v>142110</v>
      </c>
      <c r="F9" s="68">
        <v>1.9985019349875156E-4</v>
      </c>
    </row>
    <row r="10" spans="1:6" x14ac:dyDescent="0.2">
      <c r="A10" s="46" t="s">
        <v>40</v>
      </c>
      <c r="B10" s="46" t="s">
        <v>3</v>
      </c>
      <c r="C10" s="66">
        <v>9</v>
      </c>
      <c r="D10" s="67">
        <v>1803342</v>
      </c>
      <c r="E10" s="67">
        <v>108201</v>
      </c>
      <c r="F10" s="68">
        <v>1.5216375192990232E-4</v>
      </c>
    </row>
    <row r="11" spans="1:6" x14ac:dyDescent="0.2">
      <c r="A11" s="46" t="s">
        <v>40</v>
      </c>
      <c r="B11" s="46" t="s">
        <v>2</v>
      </c>
      <c r="C11" s="66" t="s">
        <v>41</v>
      </c>
      <c r="D11" s="67" t="s">
        <v>41</v>
      </c>
      <c r="E11" s="67" t="s">
        <v>41</v>
      </c>
      <c r="F11" s="68" t="s">
        <v>41</v>
      </c>
    </row>
    <row r="12" spans="1:6" x14ac:dyDescent="0.2">
      <c r="A12" s="46" t="s">
        <v>40</v>
      </c>
      <c r="B12" s="46" t="s">
        <v>6</v>
      </c>
      <c r="C12" s="66" t="s">
        <v>41</v>
      </c>
      <c r="D12" s="67" t="s">
        <v>41</v>
      </c>
      <c r="E12" s="67" t="s">
        <v>41</v>
      </c>
      <c r="F12" s="68" t="s">
        <v>41</v>
      </c>
    </row>
    <row r="13" spans="1:6" x14ac:dyDescent="0.2">
      <c r="A13" s="46" t="s">
        <v>40</v>
      </c>
      <c r="B13" s="46" t="s">
        <v>10</v>
      </c>
      <c r="C13" s="66">
        <v>47</v>
      </c>
      <c r="D13" s="67">
        <v>4264643</v>
      </c>
      <c r="E13" s="67">
        <v>255879</v>
      </c>
      <c r="F13" s="68">
        <v>3.5984425911101997E-4</v>
      </c>
    </row>
    <row r="14" spans="1:6" x14ac:dyDescent="0.2">
      <c r="A14" s="46" t="s">
        <v>40</v>
      </c>
      <c r="B14" s="46" t="s">
        <v>4</v>
      </c>
      <c r="C14" s="66">
        <v>7</v>
      </c>
      <c r="D14" s="67">
        <v>651240</v>
      </c>
      <c r="E14" s="67">
        <v>39074</v>
      </c>
      <c r="F14" s="68">
        <v>5.4950013797552728E-5</v>
      </c>
    </row>
    <row r="15" spans="1:6" x14ac:dyDescent="0.2">
      <c r="A15" s="46" t="s">
        <v>40</v>
      </c>
      <c r="B15" s="46" t="s">
        <v>43</v>
      </c>
      <c r="C15" s="66">
        <v>99</v>
      </c>
      <c r="D15" s="67">
        <v>1765000</v>
      </c>
      <c r="E15" s="67">
        <v>103279</v>
      </c>
      <c r="F15" s="68">
        <v>1.4524191214100037E-4</v>
      </c>
    </row>
    <row r="16" spans="1:6" x14ac:dyDescent="0.2">
      <c r="A16" s="46" t="s">
        <v>40</v>
      </c>
      <c r="B16" s="46" t="s">
        <v>8</v>
      </c>
      <c r="C16" s="66">
        <v>39</v>
      </c>
      <c r="D16" s="67">
        <v>580119</v>
      </c>
      <c r="E16" s="67">
        <v>34807</v>
      </c>
      <c r="F16" s="68">
        <v>4.8949304659144648E-5</v>
      </c>
    </row>
    <row r="17" spans="1:6" x14ac:dyDescent="0.2">
      <c r="A17" s="46" t="s">
        <v>40</v>
      </c>
      <c r="B17" s="46" t="s">
        <v>44</v>
      </c>
      <c r="C17" s="66">
        <v>13</v>
      </c>
      <c r="D17" s="67">
        <v>1512227</v>
      </c>
      <c r="E17" s="67">
        <v>90734</v>
      </c>
      <c r="F17" s="68">
        <v>1.2759979914795386E-4</v>
      </c>
    </row>
    <row r="18" spans="1:6" x14ac:dyDescent="0.2">
      <c r="A18" s="46" t="s">
        <v>40</v>
      </c>
      <c r="B18" s="46" t="s">
        <v>25</v>
      </c>
      <c r="C18" s="66">
        <v>18</v>
      </c>
      <c r="D18" s="67">
        <v>4375224</v>
      </c>
      <c r="E18" s="67">
        <v>262513</v>
      </c>
      <c r="F18" s="68">
        <v>3.6917369534823563E-4</v>
      </c>
    </row>
    <row r="19" spans="1:6" x14ac:dyDescent="0.2">
      <c r="A19" s="46" t="s">
        <v>40</v>
      </c>
      <c r="B19" s="46" t="s">
        <v>45</v>
      </c>
      <c r="C19" s="66">
        <v>261</v>
      </c>
      <c r="D19" s="67">
        <v>18467025</v>
      </c>
      <c r="E19" s="67">
        <v>1105400</v>
      </c>
      <c r="F19" s="68">
        <v>1.5545310245128419E-3</v>
      </c>
    </row>
    <row r="20" spans="1:6" x14ac:dyDescent="0.2">
      <c r="A20" s="46" t="s">
        <v>46</v>
      </c>
      <c r="B20" s="46" t="s">
        <v>5</v>
      </c>
      <c r="C20" s="66" t="s">
        <v>41</v>
      </c>
      <c r="D20" s="67" t="s">
        <v>41</v>
      </c>
      <c r="E20" s="67" t="s">
        <v>41</v>
      </c>
      <c r="F20" s="68" t="s">
        <v>41</v>
      </c>
    </row>
    <row r="21" spans="1:6" x14ac:dyDescent="0.2">
      <c r="A21" s="46" t="s">
        <v>46</v>
      </c>
      <c r="B21" s="46" t="s">
        <v>1</v>
      </c>
      <c r="C21" s="66">
        <v>5</v>
      </c>
      <c r="D21" s="67">
        <v>862224</v>
      </c>
      <c r="E21" s="67">
        <v>51733</v>
      </c>
      <c r="F21" s="68">
        <v>7.275244571297526E-5</v>
      </c>
    </row>
    <row r="22" spans="1:6" x14ac:dyDescent="0.2">
      <c r="A22" s="46" t="s">
        <v>46</v>
      </c>
      <c r="B22" s="46" t="s">
        <v>42</v>
      </c>
      <c r="C22" s="66">
        <v>14</v>
      </c>
      <c r="D22" s="67">
        <v>862561</v>
      </c>
      <c r="E22" s="67">
        <v>51754</v>
      </c>
      <c r="F22" s="68">
        <v>7.2781978146044528E-5</v>
      </c>
    </row>
    <row r="23" spans="1:6" x14ac:dyDescent="0.2">
      <c r="A23" s="46" t="s">
        <v>46</v>
      </c>
      <c r="B23" s="46" t="s">
        <v>3</v>
      </c>
      <c r="C23" s="66" t="s">
        <v>41</v>
      </c>
      <c r="D23" s="67" t="s">
        <v>41</v>
      </c>
      <c r="E23" s="67" t="s">
        <v>41</v>
      </c>
      <c r="F23" s="68" t="s">
        <v>41</v>
      </c>
    </row>
    <row r="24" spans="1:6" x14ac:dyDescent="0.2">
      <c r="A24" s="46" t="s">
        <v>46</v>
      </c>
      <c r="B24" s="46" t="s">
        <v>2</v>
      </c>
      <c r="C24" s="66" t="s">
        <v>41</v>
      </c>
      <c r="D24" s="67" t="s">
        <v>41</v>
      </c>
      <c r="E24" s="67" t="s">
        <v>41</v>
      </c>
      <c r="F24" s="68" t="s">
        <v>41</v>
      </c>
    </row>
    <row r="25" spans="1:6" x14ac:dyDescent="0.2">
      <c r="A25" s="46" t="s">
        <v>46</v>
      </c>
      <c r="B25" s="46" t="s">
        <v>6</v>
      </c>
      <c r="C25" s="66" t="s">
        <v>41</v>
      </c>
      <c r="D25" s="67" t="s">
        <v>41</v>
      </c>
      <c r="E25" s="67" t="s">
        <v>41</v>
      </c>
      <c r="F25" s="68" t="s">
        <v>41</v>
      </c>
    </row>
    <row r="26" spans="1:6" x14ac:dyDescent="0.2">
      <c r="A26" s="46" t="s">
        <v>46</v>
      </c>
      <c r="B26" s="46" t="s">
        <v>10</v>
      </c>
      <c r="C26" s="66">
        <v>30</v>
      </c>
      <c r="D26" s="67">
        <v>1270615</v>
      </c>
      <c r="E26" s="67">
        <v>76237</v>
      </c>
      <c r="F26" s="68">
        <v>1.0721257618580201E-4</v>
      </c>
    </row>
    <row r="27" spans="1:6" x14ac:dyDescent="0.2">
      <c r="A27" s="46" t="s">
        <v>46</v>
      </c>
      <c r="B27" s="46" t="s">
        <v>4</v>
      </c>
      <c r="C27" s="66" t="s">
        <v>41</v>
      </c>
      <c r="D27" s="67" t="s">
        <v>41</v>
      </c>
      <c r="E27" s="67" t="s">
        <v>41</v>
      </c>
      <c r="F27" s="68" t="s">
        <v>41</v>
      </c>
    </row>
    <row r="28" spans="1:6" x14ac:dyDescent="0.2">
      <c r="A28" s="46" t="s">
        <v>46</v>
      </c>
      <c r="B28" s="46" t="s">
        <v>43</v>
      </c>
      <c r="C28" s="66">
        <v>55</v>
      </c>
      <c r="D28" s="67">
        <v>1866915</v>
      </c>
      <c r="E28" s="67">
        <v>109639</v>
      </c>
      <c r="F28" s="68">
        <v>1.541860204419789E-4</v>
      </c>
    </row>
    <row r="29" spans="1:6" x14ac:dyDescent="0.2">
      <c r="A29" s="46" t="s">
        <v>46</v>
      </c>
      <c r="B29" s="46" t="s">
        <v>8</v>
      </c>
      <c r="C29" s="66">
        <v>23</v>
      </c>
      <c r="D29" s="67">
        <v>96233</v>
      </c>
      <c r="E29" s="67">
        <v>5774</v>
      </c>
      <c r="F29" s="68">
        <v>8.1200127877122752E-6</v>
      </c>
    </row>
    <row r="30" spans="1:6" x14ac:dyDescent="0.2">
      <c r="A30" s="46" t="s">
        <v>46</v>
      </c>
      <c r="B30" s="46" t="s">
        <v>44</v>
      </c>
      <c r="C30" s="66">
        <v>10</v>
      </c>
      <c r="D30" s="67">
        <v>2131469</v>
      </c>
      <c r="E30" s="67">
        <v>127888</v>
      </c>
      <c r="F30" s="68">
        <v>1.7984970477917346E-4</v>
      </c>
    </row>
    <row r="31" spans="1:6" x14ac:dyDescent="0.2">
      <c r="A31" s="46" t="s">
        <v>46</v>
      </c>
      <c r="B31" s="46" t="s">
        <v>25</v>
      </c>
      <c r="C31" s="66">
        <v>7</v>
      </c>
      <c r="D31" s="67">
        <v>489851</v>
      </c>
      <c r="E31" s="67">
        <v>29391</v>
      </c>
      <c r="F31" s="68">
        <v>4.1332749539946572E-5</v>
      </c>
    </row>
    <row r="32" spans="1:6" x14ac:dyDescent="0.2">
      <c r="A32" s="46" t="s">
        <v>46</v>
      </c>
      <c r="B32" s="46" t="s">
        <v>45</v>
      </c>
      <c r="C32" s="66">
        <v>149</v>
      </c>
      <c r="D32" s="67">
        <v>8018085</v>
      </c>
      <c r="E32" s="67">
        <v>478709</v>
      </c>
      <c r="F32" s="68">
        <v>6.7321150010269412E-4</v>
      </c>
    </row>
    <row r="33" spans="1:6" x14ac:dyDescent="0.2">
      <c r="A33" s="46" t="s">
        <v>47</v>
      </c>
      <c r="B33" s="46" t="s">
        <v>5</v>
      </c>
      <c r="C33" s="66" t="s">
        <v>41</v>
      </c>
      <c r="D33" s="67" t="s">
        <v>41</v>
      </c>
      <c r="E33" s="67" t="s">
        <v>41</v>
      </c>
      <c r="F33" s="68" t="s">
        <v>41</v>
      </c>
    </row>
    <row r="34" spans="1:6" x14ac:dyDescent="0.2">
      <c r="A34" s="46" t="s">
        <v>47</v>
      </c>
      <c r="B34" s="46" t="s">
        <v>1</v>
      </c>
      <c r="C34" s="66">
        <v>18</v>
      </c>
      <c r="D34" s="67">
        <v>5130011</v>
      </c>
      <c r="E34" s="67">
        <v>307801</v>
      </c>
      <c r="F34" s="68">
        <v>4.3286249672161865E-4</v>
      </c>
    </row>
    <row r="35" spans="1:6" x14ac:dyDescent="0.2">
      <c r="A35" s="46" t="s">
        <v>47</v>
      </c>
      <c r="B35" s="46" t="s">
        <v>42</v>
      </c>
      <c r="C35" s="66">
        <v>46</v>
      </c>
      <c r="D35" s="67">
        <v>2650726</v>
      </c>
      <c r="E35" s="67">
        <v>159044</v>
      </c>
      <c r="F35" s="68">
        <v>2.2366458500327522E-4</v>
      </c>
    </row>
    <row r="36" spans="1:6" x14ac:dyDescent="0.2">
      <c r="A36" s="46" t="s">
        <v>47</v>
      </c>
      <c r="B36" s="46" t="s">
        <v>3</v>
      </c>
      <c r="C36" s="66">
        <v>18</v>
      </c>
      <c r="D36" s="67">
        <v>4848437</v>
      </c>
      <c r="E36" s="67">
        <v>290906</v>
      </c>
      <c r="F36" s="68">
        <v>4.0910295116422366E-4</v>
      </c>
    </row>
    <row r="37" spans="1:6" x14ac:dyDescent="0.2">
      <c r="A37" s="46" t="s">
        <v>47</v>
      </c>
      <c r="B37" s="46" t="s">
        <v>2</v>
      </c>
      <c r="C37" s="66" t="s">
        <v>41</v>
      </c>
      <c r="D37" s="67" t="s">
        <v>41</v>
      </c>
      <c r="E37" s="67" t="s">
        <v>41</v>
      </c>
      <c r="F37" s="68" t="s">
        <v>41</v>
      </c>
    </row>
    <row r="38" spans="1:6" x14ac:dyDescent="0.2">
      <c r="A38" s="46" t="s">
        <v>47</v>
      </c>
      <c r="B38" s="46" t="s">
        <v>6</v>
      </c>
      <c r="C38" s="66">
        <v>10</v>
      </c>
      <c r="D38" s="67">
        <v>2201688</v>
      </c>
      <c r="E38" s="67">
        <v>132101</v>
      </c>
      <c r="F38" s="68">
        <v>1.8577447337540342E-4</v>
      </c>
    </row>
    <row r="39" spans="1:6" x14ac:dyDescent="0.2">
      <c r="A39" s="46" t="s">
        <v>47</v>
      </c>
      <c r="B39" s="46" t="s">
        <v>10</v>
      </c>
      <c r="C39" s="66">
        <v>90</v>
      </c>
      <c r="D39" s="67">
        <v>2583328</v>
      </c>
      <c r="E39" s="67">
        <v>155000</v>
      </c>
      <c r="F39" s="68">
        <v>2.1797748217793604E-4</v>
      </c>
    </row>
    <row r="40" spans="1:6" x14ac:dyDescent="0.2">
      <c r="A40" s="46" t="s">
        <v>47</v>
      </c>
      <c r="B40" s="46" t="s">
        <v>4</v>
      </c>
      <c r="C40" s="66">
        <v>13</v>
      </c>
      <c r="D40" s="67">
        <v>1283239</v>
      </c>
      <c r="E40" s="67">
        <v>76994</v>
      </c>
      <c r="F40" s="68">
        <v>1.0827715008263231E-4</v>
      </c>
    </row>
    <row r="41" spans="1:6" x14ac:dyDescent="0.2">
      <c r="A41" s="46" t="s">
        <v>47</v>
      </c>
      <c r="B41" s="46" t="s">
        <v>43</v>
      </c>
      <c r="C41" s="66">
        <v>207</v>
      </c>
      <c r="D41" s="67">
        <v>5485131</v>
      </c>
      <c r="E41" s="67">
        <v>326298</v>
      </c>
      <c r="F41" s="68">
        <v>4.588749450302979E-4</v>
      </c>
    </row>
    <row r="42" spans="1:6" x14ac:dyDescent="0.2">
      <c r="A42" s="46" t="s">
        <v>47</v>
      </c>
      <c r="B42" s="46" t="s">
        <v>8</v>
      </c>
      <c r="C42" s="66">
        <v>78</v>
      </c>
      <c r="D42" s="67">
        <v>3067821</v>
      </c>
      <c r="E42" s="67">
        <v>184069</v>
      </c>
      <c r="F42" s="68">
        <v>2.5885740107748717E-4</v>
      </c>
    </row>
    <row r="43" spans="1:6" x14ac:dyDescent="0.2">
      <c r="A43" s="46" t="s">
        <v>47</v>
      </c>
      <c r="B43" s="46" t="s">
        <v>44</v>
      </c>
      <c r="C43" s="66">
        <v>21</v>
      </c>
      <c r="D43" s="67">
        <v>1439320</v>
      </c>
      <c r="E43" s="67">
        <v>86359</v>
      </c>
      <c r="F43" s="68">
        <v>1.2144720892518954E-4</v>
      </c>
    </row>
    <row r="44" spans="1:6" x14ac:dyDescent="0.2">
      <c r="A44" s="46" t="s">
        <v>47</v>
      </c>
      <c r="B44" s="46" t="s">
        <v>25</v>
      </c>
      <c r="C44" s="66">
        <v>13</v>
      </c>
      <c r="D44" s="67">
        <v>1825894</v>
      </c>
      <c r="E44" s="67">
        <v>109554</v>
      </c>
      <c r="F44" s="68">
        <v>1.540664844033652E-4</v>
      </c>
    </row>
    <row r="45" spans="1:6" x14ac:dyDescent="0.2">
      <c r="A45" s="46" t="s">
        <v>47</v>
      </c>
      <c r="B45" s="46" t="s">
        <v>45</v>
      </c>
      <c r="C45" s="66">
        <v>528</v>
      </c>
      <c r="D45" s="67">
        <v>31233012</v>
      </c>
      <c r="E45" s="67">
        <v>1871137</v>
      </c>
      <c r="F45" s="68">
        <v>2.6313918198063013E-3</v>
      </c>
    </row>
    <row r="46" spans="1:6" x14ac:dyDescent="0.2">
      <c r="A46" s="46" t="s">
        <v>48</v>
      </c>
      <c r="B46" s="46" t="s">
        <v>5</v>
      </c>
      <c r="C46" s="66" t="s">
        <v>41</v>
      </c>
      <c r="D46" s="67" t="s">
        <v>41</v>
      </c>
      <c r="E46" s="67" t="s">
        <v>41</v>
      </c>
      <c r="F46" s="68" t="s">
        <v>41</v>
      </c>
    </row>
    <row r="47" spans="1:6" x14ac:dyDescent="0.2">
      <c r="A47" s="46" t="s">
        <v>48</v>
      </c>
      <c r="B47" s="46" t="s">
        <v>1</v>
      </c>
      <c r="C47" s="66">
        <v>7</v>
      </c>
      <c r="D47" s="67">
        <v>3376562</v>
      </c>
      <c r="E47" s="67">
        <v>202594</v>
      </c>
      <c r="F47" s="68">
        <v>2.849092259635921E-4</v>
      </c>
    </row>
    <row r="48" spans="1:6" x14ac:dyDescent="0.2">
      <c r="A48" s="46" t="s">
        <v>48</v>
      </c>
      <c r="B48" s="46" t="s">
        <v>42</v>
      </c>
      <c r="C48" s="66">
        <v>26</v>
      </c>
      <c r="D48" s="67">
        <v>2526316</v>
      </c>
      <c r="E48" s="67">
        <v>151446</v>
      </c>
      <c r="F48" s="68">
        <v>2.1297946945754648E-4</v>
      </c>
    </row>
    <row r="49" spans="1:6" x14ac:dyDescent="0.2">
      <c r="A49" s="46" t="s">
        <v>48</v>
      </c>
      <c r="B49" s="46" t="s">
        <v>3</v>
      </c>
      <c r="C49" s="66">
        <v>15</v>
      </c>
      <c r="D49" s="67">
        <v>2822786</v>
      </c>
      <c r="E49" s="67">
        <v>169289</v>
      </c>
      <c r="F49" s="68">
        <v>2.3807219342206849E-4</v>
      </c>
    </row>
    <row r="50" spans="1:6" x14ac:dyDescent="0.2">
      <c r="A50" s="46" t="s">
        <v>48</v>
      </c>
      <c r="B50" s="46" t="s">
        <v>2</v>
      </c>
      <c r="C50" s="66" t="s">
        <v>41</v>
      </c>
      <c r="D50" s="67" t="s">
        <v>41</v>
      </c>
      <c r="E50" s="67" t="s">
        <v>41</v>
      </c>
      <c r="F50" s="68" t="s">
        <v>41</v>
      </c>
    </row>
    <row r="51" spans="1:6" x14ac:dyDescent="0.2">
      <c r="A51" s="46" t="s">
        <v>48</v>
      </c>
      <c r="B51" s="46" t="s">
        <v>6</v>
      </c>
      <c r="C51" s="66">
        <v>14</v>
      </c>
      <c r="D51" s="67">
        <v>1384741</v>
      </c>
      <c r="E51" s="67">
        <v>83084</v>
      </c>
      <c r="F51" s="68">
        <v>1.1684155567272025E-4</v>
      </c>
    </row>
    <row r="52" spans="1:6" x14ac:dyDescent="0.2">
      <c r="A52" s="46" t="s">
        <v>48</v>
      </c>
      <c r="B52" s="46" t="s">
        <v>10</v>
      </c>
      <c r="C52" s="66">
        <v>71</v>
      </c>
      <c r="D52" s="67">
        <v>4903834</v>
      </c>
      <c r="E52" s="67">
        <v>294230</v>
      </c>
      <c r="F52" s="68">
        <v>4.1377751342718791E-4</v>
      </c>
    </row>
    <row r="53" spans="1:6" x14ac:dyDescent="0.2">
      <c r="A53" s="46" t="s">
        <v>48</v>
      </c>
      <c r="B53" s="46" t="s">
        <v>4</v>
      </c>
      <c r="C53" s="66">
        <v>13</v>
      </c>
      <c r="D53" s="67">
        <v>1001834</v>
      </c>
      <c r="E53" s="67">
        <v>59613</v>
      </c>
      <c r="F53" s="68">
        <v>8.3834139645634206E-5</v>
      </c>
    </row>
    <row r="54" spans="1:6" x14ac:dyDescent="0.2">
      <c r="A54" s="46" t="s">
        <v>48</v>
      </c>
      <c r="B54" s="46" t="s">
        <v>43</v>
      </c>
      <c r="C54" s="66">
        <v>155</v>
      </c>
      <c r="D54" s="67">
        <v>6296593</v>
      </c>
      <c r="E54" s="67">
        <v>354286</v>
      </c>
      <c r="F54" s="68">
        <v>4.9823464677994998E-4</v>
      </c>
    </row>
    <row r="55" spans="1:6" x14ac:dyDescent="0.2">
      <c r="A55" s="46" t="s">
        <v>48</v>
      </c>
      <c r="B55" s="46" t="s">
        <v>8</v>
      </c>
      <c r="C55" s="66">
        <v>65</v>
      </c>
      <c r="D55" s="67">
        <v>1812176</v>
      </c>
      <c r="E55" s="67">
        <v>108719</v>
      </c>
      <c r="F55" s="68">
        <v>1.528922186122776E-4</v>
      </c>
    </row>
    <row r="56" spans="1:6" x14ac:dyDescent="0.2">
      <c r="A56" s="46" t="s">
        <v>48</v>
      </c>
      <c r="B56" s="46" t="s">
        <v>44</v>
      </c>
      <c r="C56" s="66">
        <v>26</v>
      </c>
      <c r="D56" s="67">
        <v>3799512</v>
      </c>
      <c r="E56" s="67">
        <v>227971</v>
      </c>
      <c r="F56" s="68">
        <v>3.2059706186829846E-4</v>
      </c>
    </row>
    <row r="57" spans="1:6" x14ac:dyDescent="0.2">
      <c r="A57" s="46" t="s">
        <v>48</v>
      </c>
      <c r="B57" s="46" t="s">
        <v>25</v>
      </c>
      <c r="C57" s="66">
        <v>15</v>
      </c>
      <c r="D57" s="67">
        <v>1617539</v>
      </c>
      <c r="E57" s="67">
        <v>97052</v>
      </c>
      <c r="F57" s="68">
        <v>1.3648484258279388E-4</v>
      </c>
    </row>
    <row r="58" spans="1:6" x14ac:dyDescent="0.2">
      <c r="A58" s="46" t="s">
        <v>48</v>
      </c>
      <c r="B58" s="46" t="s">
        <v>45</v>
      </c>
      <c r="C58" s="66">
        <v>422</v>
      </c>
      <c r="D58" s="67">
        <v>36652901</v>
      </c>
      <c r="E58" s="67">
        <v>2174945</v>
      </c>
      <c r="F58" s="68">
        <v>3.058638935325749E-3</v>
      </c>
    </row>
    <row r="59" spans="1:6" x14ac:dyDescent="0.2">
      <c r="A59" s="46" t="s">
        <v>49</v>
      </c>
      <c r="B59" s="46" t="s">
        <v>5</v>
      </c>
      <c r="C59" s="66" t="s">
        <v>41</v>
      </c>
      <c r="D59" s="67" t="s">
        <v>41</v>
      </c>
      <c r="E59" s="67" t="s">
        <v>41</v>
      </c>
      <c r="F59" s="68" t="s">
        <v>41</v>
      </c>
    </row>
    <row r="60" spans="1:6" x14ac:dyDescent="0.2">
      <c r="A60" s="46" t="s">
        <v>49</v>
      </c>
      <c r="B60" s="46" t="s">
        <v>1</v>
      </c>
      <c r="C60" s="66" t="s">
        <v>41</v>
      </c>
      <c r="D60" s="67" t="s">
        <v>41</v>
      </c>
      <c r="E60" s="67" t="s">
        <v>41</v>
      </c>
      <c r="F60" s="68" t="s">
        <v>41</v>
      </c>
    </row>
    <row r="61" spans="1:6" x14ac:dyDescent="0.2">
      <c r="A61" s="46" t="s">
        <v>49</v>
      </c>
      <c r="B61" s="46" t="s">
        <v>42</v>
      </c>
      <c r="C61" s="66">
        <v>15</v>
      </c>
      <c r="D61" s="67">
        <v>637537</v>
      </c>
      <c r="E61" s="67">
        <v>38248</v>
      </c>
      <c r="F61" s="68">
        <v>5.3788404763494823E-5</v>
      </c>
    </row>
    <row r="62" spans="1:6" x14ac:dyDescent="0.2">
      <c r="A62" s="46" t="s">
        <v>49</v>
      </c>
      <c r="B62" s="46" t="s">
        <v>3</v>
      </c>
      <c r="C62" s="66" t="s">
        <v>41</v>
      </c>
      <c r="D62" s="67" t="s">
        <v>41</v>
      </c>
      <c r="E62" s="67" t="s">
        <v>41</v>
      </c>
      <c r="F62" s="68" t="s">
        <v>41</v>
      </c>
    </row>
    <row r="63" spans="1:6" x14ac:dyDescent="0.2">
      <c r="A63" s="46" t="s">
        <v>49</v>
      </c>
      <c r="B63" s="46" t="s">
        <v>2</v>
      </c>
      <c r="C63" s="66" t="s">
        <v>41</v>
      </c>
      <c r="D63" s="67" t="s">
        <v>41</v>
      </c>
      <c r="E63" s="67" t="s">
        <v>41</v>
      </c>
      <c r="F63" s="68" t="s">
        <v>41</v>
      </c>
    </row>
    <row r="64" spans="1:6" x14ac:dyDescent="0.2">
      <c r="A64" s="46" t="s">
        <v>49</v>
      </c>
      <c r="B64" s="46" t="s">
        <v>6</v>
      </c>
      <c r="C64" s="66" t="s">
        <v>41</v>
      </c>
      <c r="D64" s="67" t="s">
        <v>41</v>
      </c>
      <c r="E64" s="67" t="s">
        <v>41</v>
      </c>
      <c r="F64" s="68" t="s">
        <v>41</v>
      </c>
    </row>
    <row r="65" spans="1:6" x14ac:dyDescent="0.2">
      <c r="A65" s="46" t="s">
        <v>49</v>
      </c>
      <c r="B65" s="46" t="s">
        <v>10</v>
      </c>
      <c r="C65" s="66">
        <v>33</v>
      </c>
      <c r="D65" s="67">
        <v>1471852</v>
      </c>
      <c r="E65" s="67">
        <v>88311</v>
      </c>
      <c r="F65" s="68">
        <v>1.2419231889429492E-4</v>
      </c>
    </row>
    <row r="66" spans="1:6" x14ac:dyDescent="0.2">
      <c r="A66" s="46" t="s">
        <v>49</v>
      </c>
      <c r="B66" s="46" t="s">
        <v>4</v>
      </c>
      <c r="C66" s="66">
        <v>7</v>
      </c>
      <c r="D66" s="67">
        <v>792268</v>
      </c>
      <c r="E66" s="67">
        <v>47536</v>
      </c>
      <c r="F66" s="68">
        <v>6.6850178018131403E-5</v>
      </c>
    </row>
    <row r="67" spans="1:6" x14ac:dyDescent="0.2">
      <c r="A67" s="46" t="s">
        <v>49</v>
      </c>
      <c r="B67" s="46" t="s">
        <v>43</v>
      </c>
      <c r="C67" s="66">
        <v>67</v>
      </c>
      <c r="D67" s="67">
        <v>2506455</v>
      </c>
      <c r="E67" s="67">
        <v>147903</v>
      </c>
      <c r="F67" s="68">
        <v>2.0799692610685985E-4</v>
      </c>
    </row>
    <row r="68" spans="1:6" x14ac:dyDescent="0.2">
      <c r="A68" s="46" t="s">
        <v>49</v>
      </c>
      <c r="B68" s="46" t="s">
        <v>8</v>
      </c>
      <c r="C68" s="66">
        <v>31</v>
      </c>
      <c r="D68" s="67">
        <v>408060</v>
      </c>
      <c r="E68" s="67">
        <v>24349</v>
      </c>
      <c r="F68" s="68">
        <v>3.4242152990648804E-5</v>
      </c>
    </row>
    <row r="69" spans="1:6" x14ac:dyDescent="0.2">
      <c r="A69" s="46" t="s">
        <v>49</v>
      </c>
      <c r="B69" s="46" t="s">
        <v>44</v>
      </c>
      <c r="C69" s="66">
        <v>19</v>
      </c>
      <c r="D69" s="67">
        <v>1345720</v>
      </c>
      <c r="E69" s="67">
        <v>80743</v>
      </c>
      <c r="F69" s="68">
        <v>1.135493925386651E-4</v>
      </c>
    </row>
    <row r="70" spans="1:6" x14ac:dyDescent="0.2">
      <c r="A70" s="46" t="s">
        <v>49</v>
      </c>
      <c r="B70" s="46" t="s">
        <v>25</v>
      </c>
      <c r="C70" s="66">
        <v>10</v>
      </c>
      <c r="D70" s="67">
        <v>1539165</v>
      </c>
      <c r="E70" s="67">
        <v>92350</v>
      </c>
      <c r="F70" s="68">
        <v>1.2987239018795094E-4</v>
      </c>
    </row>
    <row r="71" spans="1:6" x14ac:dyDescent="0.2">
      <c r="A71" s="46" t="s">
        <v>49</v>
      </c>
      <c r="B71" s="46" t="s">
        <v>45</v>
      </c>
      <c r="C71" s="66">
        <v>196</v>
      </c>
      <c r="D71" s="67">
        <v>10741058</v>
      </c>
      <c r="E71" s="67">
        <v>641841</v>
      </c>
      <c r="F71" s="68">
        <v>9.0262506541012035E-4</v>
      </c>
    </row>
    <row r="72" spans="1:6" x14ac:dyDescent="0.2">
      <c r="A72" s="46" t="s">
        <v>50</v>
      </c>
      <c r="B72" s="46" t="s">
        <v>5</v>
      </c>
      <c r="C72" s="66" t="s">
        <v>41</v>
      </c>
      <c r="D72" s="67" t="s">
        <v>41</v>
      </c>
      <c r="E72" s="67" t="s">
        <v>41</v>
      </c>
      <c r="F72" s="68" t="s">
        <v>41</v>
      </c>
    </row>
    <row r="73" spans="1:6" x14ac:dyDescent="0.2">
      <c r="A73" s="46" t="s">
        <v>50</v>
      </c>
      <c r="B73" s="46" t="s">
        <v>1</v>
      </c>
      <c r="C73" s="66">
        <v>10</v>
      </c>
      <c r="D73" s="67">
        <v>5075557</v>
      </c>
      <c r="E73" s="67">
        <v>304533</v>
      </c>
      <c r="F73" s="68">
        <v>4.282666876135058E-4</v>
      </c>
    </row>
    <row r="74" spans="1:6" x14ac:dyDescent="0.2">
      <c r="A74" s="46" t="s">
        <v>50</v>
      </c>
      <c r="B74" s="46" t="s">
        <v>42</v>
      </c>
      <c r="C74" s="66">
        <v>44</v>
      </c>
      <c r="D74" s="67">
        <v>2331557</v>
      </c>
      <c r="E74" s="67">
        <v>139893</v>
      </c>
      <c r="F74" s="68">
        <v>1.9673241235043876E-4</v>
      </c>
    </row>
    <row r="75" spans="1:6" x14ac:dyDescent="0.2">
      <c r="A75" s="46" t="s">
        <v>50</v>
      </c>
      <c r="B75" s="46" t="s">
        <v>3</v>
      </c>
      <c r="C75" s="66">
        <v>17</v>
      </c>
      <c r="D75" s="67">
        <v>4445050</v>
      </c>
      <c r="E75" s="67">
        <v>266703</v>
      </c>
      <c r="F75" s="68">
        <v>3.7506611889872308E-4</v>
      </c>
    </row>
    <row r="76" spans="1:6" x14ac:dyDescent="0.2">
      <c r="A76" s="46" t="s">
        <v>50</v>
      </c>
      <c r="B76" s="46" t="s">
        <v>2</v>
      </c>
      <c r="C76" s="66" t="s">
        <v>41</v>
      </c>
      <c r="D76" s="67" t="s">
        <v>41</v>
      </c>
      <c r="E76" s="67" t="s">
        <v>41</v>
      </c>
      <c r="F76" s="68" t="s">
        <v>41</v>
      </c>
    </row>
    <row r="77" spans="1:6" x14ac:dyDescent="0.2">
      <c r="A77" s="46" t="s">
        <v>50</v>
      </c>
      <c r="B77" s="46" t="s">
        <v>6</v>
      </c>
      <c r="C77" s="66">
        <v>16</v>
      </c>
      <c r="D77" s="67">
        <v>2069367</v>
      </c>
      <c r="E77" s="67">
        <v>124162</v>
      </c>
      <c r="F77" s="68">
        <v>1.746098073688832E-4</v>
      </c>
    </row>
    <row r="78" spans="1:6" x14ac:dyDescent="0.2">
      <c r="A78" s="46" t="s">
        <v>50</v>
      </c>
      <c r="B78" s="46" t="s">
        <v>10</v>
      </c>
      <c r="C78" s="66">
        <v>121</v>
      </c>
      <c r="D78" s="67">
        <v>6028522</v>
      </c>
      <c r="E78" s="67">
        <v>361711</v>
      </c>
      <c r="F78" s="68">
        <v>5.0867647132944141E-4</v>
      </c>
    </row>
    <row r="79" spans="1:6" x14ac:dyDescent="0.2">
      <c r="A79" s="46" t="s">
        <v>50</v>
      </c>
      <c r="B79" s="46" t="s">
        <v>4</v>
      </c>
      <c r="C79" s="66">
        <v>19</v>
      </c>
      <c r="D79" s="67">
        <v>2387335</v>
      </c>
      <c r="E79" s="67">
        <v>143240</v>
      </c>
      <c r="F79" s="68">
        <v>2.0143931965914554E-4</v>
      </c>
    </row>
    <row r="80" spans="1:6" x14ac:dyDescent="0.2">
      <c r="A80" s="46" t="s">
        <v>50</v>
      </c>
      <c r="B80" s="46" t="s">
        <v>43</v>
      </c>
      <c r="C80" s="66">
        <v>273</v>
      </c>
      <c r="D80" s="67">
        <v>5305797</v>
      </c>
      <c r="E80" s="67">
        <v>316686</v>
      </c>
      <c r="F80" s="68">
        <v>4.4535752852259262E-4</v>
      </c>
    </row>
    <row r="81" spans="1:6" x14ac:dyDescent="0.2">
      <c r="A81" s="46" t="s">
        <v>50</v>
      </c>
      <c r="B81" s="46" t="s">
        <v>8</v>
      </c>
      <c r="C81" s="66">
        <v>110</v>
      </c>
      <c r="D81" s="67">
        <v>2420118</v>
      </c>
      <c r="E81" s="67">
        <v>145155</v>
      </c>
      <c r="F81" s="68">
        <v>2.0413239629379554E-4</v>
      </c>
    </row>
    <row r="82" spans="1:6" x14ac:dyDescent="0.2">
      <c r="A82" s="46" t="s">
        <v>50</v>
      </c>
      <c r="B82" s="46" t="s">
        <v>44</v>
      </c>
      <c r="C82" s="66">
        <v>59</v>
      </c>
      <c r="D82" s="67">
        <v>4076938</v>
      </c>
      <c r="E82" s="67">
        <v>244616</v>
      </c>
      <c r="F82" s="68">
        <v>3.4400503084153553E-4</v>
      </c>
    </row>
    <row r="83" spans="1:6" x14ac:dyDescent="0.2">
      <c r="A83" s="46" t="s">
        <v>50</v>
      </c>
      <c r="B83" s="46" t="s">
        <v>25</v>
      </c>
      <c r="C83" s="66">
        <v>23</v>
      </c>
      <c r="D83" s="67">
        <v>5073122</v>
      </c>
      <c r="E83" s="67">
        <v>304387</v>
      </c>
      <c r="F83" s="68">
        <v>4.2806136688835757E-4</v>
      </c>
    </row>
    <row r="84" spans="1:6" x14ac:dyDescent="0.2">
      <c r="A84" s="46" t="s">
        <v>50</v>
      </c>
      <c r="B84" s="46" t="s">
        <v>45</v>
      </c>
      <c r="C84" s="66">
        <v>711</v>
      </c>
      <c r="D84" s="67">
        <v>39757457</v>
      </c>
      <c r="E84" s="67">
        <v>2383734</v>
      </c>
      <c r="F84" s="68">
        <v>3.3522602290447755E-3</v>
      </c>
    </row>
    <row r="85" spans="1:6" x14ac:dyDescent="0.2">
      <c r="A85" s="46" t="s">
        <v>51</v>
      </c>
      <c r="B85" s="46" t="s">
        <v>5</v>
      </c>
      <c r="C85" s="66">
        <v>125</v>
      </c>
      <c r="D85" s="67">
        <v>15414133</v>
      </c>
      <c r="E85" s="67">
        <v>924848</v>
      </c>
      <c r="F85" s="68">
        <v>1.300619602821289E-3</v>
      </c>
    </row>
    <row r="86" spans="1:6" x14ac:dyDescent="0.2">
      <c r="A86" s="46" t="s">
        <v>51</v>
      </c>
      <c r="B86" s="46" t="s">
        <v>1</v>
      </c>
      <c r="C86" s="66">
        <v>43</v>
      </c>
      <c r="D86" s="67">
        <v>83799775</v>
      </c>
      <c r="E86" s="67">
        <v>5027987</v>
      </c>
      <c r="F86" s="68">
        <v>7.0708899786025431E-3</v>
      </c>
    </row>
    <row r="87" spans="1:6" x14ac:dyDescent="0.2">
      <c r="A87" s="46" t="s">
        <v>51</v>
      </c>
      <c r="B87" s="46" t="s">
        <v>42</v>
      </c>
      <c r="C87" s="66">
        <v>351</v>
      </c>
      <c r="D87" s="67">
        <v>56224617</v>
      </c>
      <c r="E87" s="67">
        <v>3371048</v>
      </c>
      <c r="F87" s="68">
        <v>4.7407261634901093E-3</v>
      </c>
    </row>
    <row r="88" spans="1:6" x14ac:dyDescent="0.2">
      <c r="A88" s="46" t="s">
        <v>51</v>
      </c>
      <c r="B88" s="46" t="s">
        <v>3</v>
      </c>
      <c r="C88" s="66">
        <v>122</v>
      </c>
      <c r="D88" s="67">
        <v>42313099</v>
      </c>
      <c r="E88" s="67">
        <v>2538786</v>
      </c>
      <c r="F88" s="68">
        <v>3.5703108391522166E-3</v>
      </c>
    </row>
    <row r="89" spans="1:6" x14ac:dyDescent="0.2">
      <c r="A89" s="46" t="s">
        <v>51</v>
      </c>
      <c r="B89" s="46" t="s">
        <v>2</v>
      </c>
      <c r="C89" s="66">
        <v>35</v>
      </c>
      <c r="D89" s="67">
        <v>52508630</v>
      </c>
      <c r="E89" s="67">
        <v>3150518</v>
      </c>
      <c r="F89" s="68">
        <v>4.4305934270726889E-3</v>
      </c>
    </row>
    <row r="90" spans="1:6" x14ac:dyDescent="0.2">
      <c r="A90" s="46" t="s">
        <v>51</v>
      </c>
      <c r="B90" s="46" t="s">
        <v>6</v>
      </c>
      <c r="C90" s="66">
        <v>77</v>
      </c>
      <c r="D90" s="67">
        <v>28461825</v>
      </c>
      <c r="E90" s="67">
        <v>1707710</v>
      </c>
      <c r="F90" s="68">
        <v>2.401563394129569E-3</v>
      </c>
    </row>
    <row r="91" spans="1:6" x14ac:dyDescent="0.2">
      <c r="A91" s="46" t="s">
        <v>51</v>
      </c>
      <c r="B91" s="46" t="s">
        <v>10</v>
      </c>
      <c r="C91" s="66">
        <v>437</v>
      </c>
      <c r="D91" s="67">
        <v>42215176</v>
      </c>
      <c r="E91" s="67">
        <v>2532911</v>
      </c>
      <c r="F91" s="68">
        <v>3.5620487894245044E-3</v>
      </c>
    </row>
    <row r="92" spans="1:6" x14ac:dyDescent="0.2">
      <c r="A92" s="46" t="s">
        <v>51</v>
      </c>
      <c r="B92" s="46" t="s">
        <v>4</v>
      </c>
      <c r="C92" s="66">
        <v>88</v>
      </c>
      <c r="D92" s="67">
        <v>28419985</v>
      </c>
      <c r="E92" s="67">
        <v>1705199</v>
      </c>
      <c r="F92" s="68">
        <v>2.3980321589182861E-3</v>
      </c>
    </row>
    <row r="93" spans="1:6" x14ac:dyDescent="0.2">
      <c r="A93" s="46" t="s">
        <v>51</v>
      </c>
      <c r="B93" s="46" t="s">
        <v>43</v>
      </c>
      <c r="C93" s="66">
        <v>1234</v>
      </c>
      <c r="D93" s="67">
        <v>66996931</v>
      </c>
      <c r="E93" s="67">
        <v>3951907</v>
      </c>
      <c r="F93" s="68">
        <v>5.5575918558797462E-3</v>
      </c>
    </row>
    <row r="94" spans="1:6" x14ac:dyDescent="0.2">
      <c r="A94" s="46" t="s">
        <v>51</v>
      </c>
      <c r="B94" s="46" t="s">
        <v>8</v>
      </c>
      <c r="C94" s="66">
        <v>536</v>
      </c>
      <c r="D94" s="67">
        <v>62135697</v>
      </c>
      <c r="E94" s="67">
        <v>3728142</v>
      </c>
      <c r="F94" s="68">
        <v>5.2429097184633214E-3</v>
      </c>
    </row>
    <row r="95" spans="1:6" x14ac:dyDescent="0.2">
      <c r="A95" s="46" t="s">
        <v>51</v>
      </c>
      <c r="B95" s="46" t="s">
        <v>44</v>
      </c>
      <c r="C95" s="66">
        <v>111</v>
      </c>
      <c r="D95" s="67">
        <v>46228635</v>
      </c>
      <c r="E95" s="67">
        <v>2773718</v>
      </c>
      <c r="F95" s="68">
        <v>3.9006971994298093E-3</v>
      </c>
    </row>
    <row r="96" spans="1:6" x14ac:dyDescent="0.2">
      <c r="A96" s="46" t="s">
        <v>51</v>
      </c>
      <c r="B96" s="46" t="s">
        <v>25</v>
      </c>
      <c r="C96" s="66">
        <v>117</v>
      </c>
      <c r="D96" s="67">
        <v>53088485</v>
      </c>
      <c r="E96" s="67">
        <v>3185309</v>
      </c>
      <c r="F96" s="68">
        <v>4.4795202308304475E-3</v>
      </c>
    </row>
    <row r="97" spans="1:6" x14ac:dyDescent="0.2">
      <c r="A97" s="46" t="s">
        <v>51</v>
      </c>
      <c r="B97" s="46" t="s">
        <v>45</v>
      </c>
      <c r="C97" s="66">
        <v>3276</v>
      </c>
      <c r="D97" s="67">
        <v>577806987</v>
      </c>
      <c r="E97" s="67">
        <v>34598081</v>
      </c>
      <c r="F97" s="68">
        <v>4.865550054560186E-2</v>
      </c>
    </row>
    <row r="98" spans="1:6" x14ac:dyDescent="0.2">
      <c r="A98" s="46" t="s">
        <v>52</v>
      </c>
      <c r="B98" s="46" t="s">
        <v>5</v>
      </c>
      <c r="C98" s="66" t="s">
        <v>41</v>
      </c>
      <c r="D98" s="67" t="s">
        <v>41</v>
      </c>
      <c r="E98" s="67" t="s">
        <v>41</v>
      </c>
      <c r="F98" s="68" t="s">
        <v>41</v>
      </c>
    </row>
    <row r="99" spans="1:6" x14ac:dyDescent="0.2">
      <c r="A99" s="46" t="s">
        <v>52</v>
      </c>
      <c r="B99" s="46" t="s">
        <v>1</v>
      </c>
      <c r="C99" s="66">
        <v>11</v>
      </c>
      <c r="D99" s="67">
        <v>1225972</v>
      </c>
      <c r="E99" s="67">
        <v>73558</v>
      </c>
      <c r="F99" s="68">
        <v>1.0344508150996529E-4</v>
      </c>
    </row>
    <row r="100" spans="1:6" x14ac:dyDescent="0.2">
      <c r="A100" s="46" t="s">
        <v>52</v>
      </c>
      <c r="B100" s="46" t="s">
        <v>42</v>
      </c>
      <c r="C100" s="66">
        <v>42</v>
      </c>
      <c r="D100" s="67">
        <v>5570237</v>
      </c>
      <c r="E100" s="67">
        <v>334214</v>
      </c>
      <c r="F100" s="68">
        <v>4.7000726599107562E-4</v>
      </c>
    </row>
    <row r="101" spans="1:6" x14ac:dyDescent="0.2">
      <c r="A101" s="46" t="s">
        <v>52</v>
      </c>
      <c r="B101" s="46" t="s">
        <v>3</v>
      </c>
      <c r="C101" s="66">
        <v>15</v>
      </c>
      <c r="D101" s="67">
        <v>2668961</v>
      </c>
      <c r="E101" s="67">
        <v>160138</v>
      </c>
      <c r="F101" s="68">
        <v>2.2520308413555046E-4</v>
      </c>
    </row>
    <row r="102" spans="1:6" x14ac:dyDescent="0.2">
      <c r="A102" s="46" t="s">
        <v>52</v>
      </c>
      <c r="B102" s="46" t="s">
        <v>2</v>
      </c>
      <c r="C102" s="66" t="s">
        <v>41</v>
      </c>
      <c r="D102" s="67" t="s">
        <v>41</v>
      </c>
      <c r="E102" s="67" t="s">
        <v>41</v>
      </c>
      <c r="F102" s="68" t="s">
        <v>41</v>
      </c>
    </row>
    <row r="103" spans="1:6" x14ac:dyDescent="0.2">
      <c r="A103" s="46" t="s">
        <v>52</v>
      </c>
      <c r="B103" s="46" t="s">
        <v>6</v>
      </c>
      <c r="C103" s="66">
        <v>15</v>
      </c>
      <c r="D103" s="67">
        <v>7133563</v>
      </c>
      <c r="E103" s="67">
        <v>428014</v>
      </c>
      <c r="F103" s="68">
        <v>6.0191880036714268E-4</v>
      </c>
    </row>
    <row r="104" spans="1:6" x14ac:dyDescent="0.2">
      <c r="A104" s="46" t="s">
        <v>52</v>
      </c>
      <c r="B104" s="46" t="s">
        <v>10</v>
      </c>
      <c r="C104" s="66">
        <v>141</v>
      </c>
      <c r="D104" s="67">
        <v>16790479</v>
      </c>
      <c r="E104" s="67">
        <v>1007429</v>
      </c>
      <c r="F104" s="68">
        <v>1.4167537864066835E-3</v>
      </c>
    </row>
    <row r="105" spans="1:6" x14ac:dyDescent="0.2">
      <c r="A105" s="46" t="s">
        <v>52</v>
      </c>
      <c r="B105" s="46" t="s">
        <v>4</v>
      </c>
      <c r="C105" s="66">
        <v>12</v>
      </c>
      <c r="D105" s="67">
        <v>3064923</v>
      </c>
      <c r="E105" s="67">
        <v>183895</v>
      </c>
      <c r="F105" s="68">
        <v>2.5861270377491321E-4</v>
      </c>
    </row>
    <row r="106" spans="1:6" x14ac:dyDescent="0.2">
      <c r="A106" s="46" t="s">
        <v>52</v>
      </c>
      <c r="B106" s="46" t="s">
        <v>43</v>
      </c>
      <c r="C106" s="66">
        <v>229</v>
      </c>
      <c r="D106" s="67">
        <v>6271029</v>
      </c>
      <c r="E106" s="67">
        <v>372978</v>
      </c>
      <c r="F106" s="68">
        <v>5.2452132482427242E-4</v>
      </c>
    </row>
    <row r="107" spans="1:6" x14ac:dyDescent="0.2">
      <c r="A107" s="46" t="s">
        <v>52</v>
      </c>
      <c r="B107" s="46" t="s">
        <v>8</v>
      </c>
      <c r="C107" s="66">
        <v>122</v>
      </c>
      <c r="D107" s="67">
        <v>2841212</v>
      </c>
      <c r="E107" s="67">
        <v>170473</v>
      </c>
      <c r="F107" s="68">
        <v>2.3973726012464059E-4</v>
      </c>
    </row>
    <row r="108" spans="1:6" x14ac:dyDescent="0.2">
      <c r="A108" s="46" t="s">
        <v>52</v>
      </c>
      <c r="B108" s="46" t="s">
        <v>44</v>
      </c>
      <c r="C108" s="66">
        <v>32</v>
      </c>
      <c r="D108" s="67">
        <v>5588047</v>
      </c>
      <c r="E108" s="67">
        <v>335169</v>
      </c>
      <c r="F108" s="68">
        <v>4.7135028854255903E-4</v>
      </c>
    </row>
    <row r="109" spans="1:6" x14ac:dyDescent="0.2">
      <c r="A109" s="46" t="s">
        <v>52</v>
      </c>
      <c r="B109" s="46" t="s">
        <v>25</v>
      </c>
      <c r="C109" s="66">
        <v>21</v>
      </c>
      <c r="D109" s="67">
        <v>7494083</v>
      </c>
      <c r="E109" s="67">
        <v>449645</v>
      </c>
      <c r="F109" s="68">
        <v>6.3233861273482618E-4</v>
      </c>
    </row>
    <row r="110" spans="1:6" x14ac:dyDescent="0.2">
      <c r="A110" s="46" t="s">
        <v>52</v>
      </c>
      <c r="B110" s="46" t="s">
        <v>45</v>
      </c>
      <c r="C110" s="66">
        <v>661</v>
      </c>
      <c r="D110" s="67">
        <v>66558587</v>
      </c>
      <c r="E110" s="67">
        <v>3990118</v>
      </c>
      <c r="F110" s="68">
        <v>5.611328227308786E-3</v>
      </c>
    </row>
    <row r="111" spans="1:6" x14ac:dyDescent="0.2">
      <c r="A111" s="46" t="s">
        <v>53</v>
      </c>
      <c r="B111" s="46" t="s">
        <v>5</v>
      </c>
      <c r="C111" s="66" t="s">
        <v>41</v>
      </c>
      <c r="D111" s="67" t="s">
        <v>41</v>
      </c>
      <c r="E111" s="67" t="s">
        <v>41</v>
      </c>
      <c r="F111" s="68" t="s">
        <v>41</v>
      </c>
    </row>
    <row r="112" spans="1:6" x14ac:dyDescent="0.2">
      <c r="A112" s="46" t="s">
        <v>53</v>
      </c>
      <c r="B112" s="46" t="s">
        <v>1</v>
      </c>
      <c r="C112" s="66">
        <v>11</v>
      </c>
      <c r="D112" s="67">
        <v>4382292</v>
      </c>
      <c r="E112" s="67">
        <v>262938</v>
      </c>
      <c r="F112" s="68">
        <v>3.6977137554130418E-4</v>
      </c>
    </row>
    <row r="113" spans="1:6" x14ac:dyDescent="0.2">
      <c r="A113" s="46" t="s">
        <v>53</v>
      </c>
      <c r="B113" s="46" t="s">
        <v>42</v>
      </c>
      <c r="C113" s="66">
        <v>53</v>
      </c>
      <c r="D113" s="67">
        <v>4983340</v>
      </c>
      <c r="E113" s="67">
        <v>299000</v>
      </c>
      <c r="F113" s="68">
        <v>4.204855946529218E-4</v>
      </c>
    </row>
    <row r="114" spans="1:6" x14ac:dyDescent="0.2">
      <c r="A114" s="46" t="s">
        <v>53</v>
      </c>
      <c r="B114" s="46" t="s">
        <v>3</v>
      </c>
      <c r="C114" s="66">
        <v>20</v>
      </c>
      <c r="D114" s="67">
        <v>4629978</v>
      </c>
      <c r="E114" s="67">
        <v>277799</v>
      </c>
      <c r="F114" s="68">
        <v>3.9067049400999006E-4</v>
      </c>
    </row>
    <row r="115" spans="1:6" x14ac:dyDescent="0.2">
      <c r="A115" s="46" t="s">
        <v>53</v>
      </c>
      <c r="B115" s="46" t="s">
        <v>2</v>
      </c>
      <c r="C115" s="66" t="s">
        <v>41</v>
      </c>
      <c r="D115" s="67" t="s">
        <v>41</v>
      </c>
      <c r="E115" s="67" t="s">
        <v>41</v>
      </c>
      <c r="F115" s="68" t="s">
        <v>41</v>
      </c>
    </row>
    <row r="116" spans="1:6" x14ac:dyDescent="0.2">
      <c r="A116" s="46" t="s">
        <v>53</v>
      </c>
      <c r="B116" s="46" t="s">
        <v>6</v>
      </c>
      <c r="C116" s="66">
        <v>22</v>
      </c>
      <c r="D116" s="67">
        <v>2963427</v>
      </c>
      <c r="E116" s="67">
        <v>177806</v>
      </c>
      <c r="F116" s="68">
        <v>2.5004970449116193E-4</v>
      </c>
    </row>
    <row r="117" spans="1:6" x14ac:dyDescent="0.2">
      <c r="A117" s="46" t="s">
        <v>53</v>
      </c>
      <c r="B117" s="46" t="s">
        <v>10</v>
      </c>
      <c r="C117" s="66">
        <v>133</v>
      </c>
      <c r="D117" s="67">
        <v>8844632</v>
      </c>
      <c r="E117" s="67">
        <v>530678</v>
      </c>
      <c r="F117" s="68">
        <v>7.462958341111145E-4</v>
      </c>
    </row>
    <row r="118" spans="1:6" x14ac:dyDescent="0.2">
      <c r="A118" s="46" t="s">
        <v>53</v>
      </c>
      <c r="B118" s="46" t="s">
        <v>4</v>
      </c>
      <c r="C118" s="66">
        <v>13</v>
      </c>
      <c r="D118" s="67">
        <v>3365902</v>
      </c>
      <c r="E118" s="67">
        <v>201954</v>
      </c>
      <c r="F118" s="68">
        <v>2.8400918990814774E-4</v>
      </c>
    </row>
    <row r="119" spans="1:6" x14ac:dyDescent="0.2">
      <c r="A119" s="46" t="s">
        <v>53</v>
      </c>
      <c r="B119" s="46" t="s">
        <v>43</v>
      </c>
      <c r="C119" s="66">
        <v>271</v>
      </c>
      <c r="D119" s="67">
        <v>8113570</v>
      </c>
      <c r="E119" s="67">
        <v>477137</v>
      </c>
      <c r="F119" s="68">
        <v>6.7100078654150884E-4</v>
      </c>
    </row>
    <row r="120" spans="1:6" x14ac:dyDescent="0.2">
      <c r="A120" s="46" t="s">
        <v>53</v>
      </c>
      <c r="B120" s="46" t="s">
        <v>8</v>
      </c>
      <c r="C120" s="66">
        <v>111</v>
      </c>
      <c r="D120" s="67">
        <v>4393774</v>
      </c>
      <c r="E120" s="67">
        <v>263626</v>
      </c>
      <c r="F120" s="68">
        <v>3.7073891430090692E-4</v>
      </c>
    </row>
    <row r="121" spans="1:6" x14ac:dyDescent="0.2">
      <c r="A121" s="46" t="s">
        <v>53</v>
      </c>
      <c r="B121" s="46" t="s">
        <v>44</v>
      </c>
      <c r="C121" s="66">
        <v>29</v>
      </c>
      <c r="D121" s="67">
        <v>4072558</v>
      </c>
      <c r="E121" s="67">
        <v>244353</v>
      </c>
      <c r="F121" s="68">
        <v>3.4363517227500135E-4</v>
      </c>
    </row>
    <row r="122" spans="1:6" x14ac:dyDescent="0.2">
      <c r="A122" s="46" t="s">
        <v>53</v>
      </c>
      <c r="B122" s="46" t="s">
        <v>25</v>
      </c>
      <c r="C122" s="66">
        <v>26</v>
      </c>
      <c r="D122" s="67">
        <v>3283614</v>
      </c>
      <c r="E122" s="67">
        <v>197017</v>
      </c>
      <c r="F122" s="68">
        <v>2.7706625552419628E-4</v>
      </c>
    </row>
    <row r="123" spans="1:6" x14ac:dyDescent="0.2">
      <c r="A123" s="46" t="s">
        <v>53</v>
      </c>
      <c r="B123" s="46" t="s">
        <v>45</v>
      </c>
      <c r="C123" s="66">
        <v>705</v>
      </c>
      <c r="D123" s="67">
        <v>59990541</v>
      </c>
      <c r="E123" s="67">
        <v>3589756</v>
      </c>
      <c r="F123" s="68">
        <v>5.0482966097621868E-3</v>
      </c>
    </row>
    <row r="124" spans="1:6" x14ac:dyDescent="0.2">
      <c r="A124" s="46" t="s">
        <v>54</v>
      </c>
      <c r="B124" s="46" t="s">
        <v>5</v>
      </c>
      <c r="C124" s="66" t="s">
        <v>41</v>
      </c>
      <c r="D124" s="67" t="s">
        <v>41</v>
      </c>
      <c r="E124" s="67" t="s">
        <v>41</v>
      </c>
      <c r="F124" s="68" t="s">
        <v>41</v>
      </c>
    </row>
    <row r="125" spans="1:6" x14ac:dyDescent="0.2">
      <c r="A125" s="46" t="s">
        <v>54</v>
      </c>
      <c r="B125" s="46" t="s">
        <v>1</v>
      </c>
      <c r="C125" s="66">
        <v>10</v>
      </c>
      <c r="D125" s="67">
        <v>5764525</v>
      </c>
      <c r="E125" s="67">
        <v>345872</v>
      </c>
      <c r="F125" s="68">
        <v>4.8640198526352964E-4</v>
      </c>
    </row>
    <row r="126" spans="1:6" x14ac:dyDescent="0.2">
      <c r="A126" s="46" t="s">
        <v>54</v>
      </c>
      <c r="B126" s="46" t="s">
        <v>42</v>
      </c>
      <c r="C126" s="66">
        <v>43</v>
      </c>
      <c r="D126" s="67">
        <v>2824634</v>
      </c>
      <c r="E126" s="67">
        <v>169478</v>
      </c>
      <c r="F126" s="68">
        <v>2.3833798531969192E-4</v>
      </c>
    </row>
    <row r="127" spans="1:6" x14ac:dyDescent="0.2">
      <c r="A127" s="46" t="s">
        <v>54</v>
      </c>
      <c r="B127" s="46" t="s">
        <v>3</v>
      </c>
      <c r="C127" s="66">
        <v>22</v>
      </c>
      <c r="D127" s="67">
        <v>5288017</v>
      </c>
      <c r="E127" s="67">
        <v>317281</v>
      </c>
      <c r="F127" s="68">
        <v>4.4619428079288858E-4</v>
      </c>
    </row>
    <row r="128" spans="1:6" x14ac:dyDescent="0.2">
      <c r="A128" s="46" t="s">
        <v>54</v>
      </c>
      <c r="B128" s="46" t="s">
        <v>2</v>
      </c>
      <c r="C128" s="66" t="s">
        <v>41</v>
      </c>
      <c r="D128" s="67" t="s">
        <v>41</v>
      </c>
      <c r="E128" s="67" t="s">
        <v>41</v>
      </c>
      <c r="F128" s="68" t="s">
        <v>41</v>
      </c>
    </row>
    <row r="129" spans="1:6" x14ac:dyDescent="0.2">
      <c r="A129" s="46" t="s">
        <v>54</v>
      </c>
      <c r="B129" s="46" t="s">
        <v>6</v>
      </c>
      <c r="C129" s="66">
        <v>16</v>
      </c>
      <c r="D129" s="67">
        <v>1385950</v>
      </c>
      <c r="E129" s="67">
        <v>83157</v>
      </c>
      <c r="F129" s="68">
        <v>1.1694421603529437E-4</v>
      </c>
    </row>
    <row r="130" spans="1:6" x14ac:dyDescent="0.2">
      <c r="A130" s="46" t="s">
        <v>54</v>
      </c>
      <c r="B130" s="46" t="s">
        <v>10</v>
      </c>
      <c r="C130" s="66">
        <v>113</v>
      </c>
      <c r="D130" s="67">
        <v>6441872</v>
      </c>
      <c r="E130" s="67">
        <v>386512</v>
      </c>
      <c r="F130" s="68">
        <v>5.4355427478424789E-4</v>
      </c>
    </row>
    <row r="131" spans="1:6" x14ac:dyDescent="0.2">
      <c r="A131" s="46" t="s">
        <v>54</v>
      </c>
      <c r="B131" s="46" t="s">
        <v>4</v>
      </c>
      <c r="C131" s="66">
        <v>23</v>
      </c>
      <c r="D131" s="67">
        <v>3534001</v>
      </c>
      <c r="E131" s="67">
        <v>212040</v>
      </c>
      <c r="F131" s="68">
        <v>2.9819319561941654E-4</v>
      </c>
    </row>
    <row r="132" spans="1:6" x14ac:dyDescent="0.2">
      <c r="A132" s="46" t="s">
        <v>54</v>
      </c>
      <c r="B132" s="46" t="s">
        <v>43</v>
      </c>
      <c r="C132" s="66">
        <v>231</v>
      </c>
      <c r="D132" s="67">
        <v>8238587</v>
      </c>
      <c r="E132" s="67">
        <v>470754</v>
      </c>
      <c r="F132" s="68">
        <v>6.6202433319478783E-4</v>
      </c>
    </row>
    <row r="133" spans="1:6" x14ac:dyDescent="0.2">
      <c r="A133" s="46" t="s">
        <v>54</v>
      </c>
      <c r="B133" s="46" t="s">
        <v>8</v>
      </c>
      <c r="C133" s="66">
        <v>113</v>
      </c>
      <c r="D133" s="67">
        <v>4312069</v>
      </c>
      <c r="E133" s="67">
        <v>258682</v>
      </c>
      <c r="F133" s="68">
        <v>3.6378613577259906E-4</v>
      </c>
    </row>
    <row r="134" spans="1:6" x14ac:dyDescent="0.2">
      <c r="A134" s="46" t="s">
        <v>54</v>
      </c>
      <c r="B134" s="46" t="s">
        <v>44</v>
      </c>
      <c r="C134" s="66">
        <v>28</v>
      </c>
      <c r="D134" s="67">
        <v>3436571</v>
      </c>
      <c r="E134" s="67">
        <v>206194</v>
      </c>
      <c r="F134" s="68">
        <v>2.8997192877546672E-4</v>
      </c>
    </row>
    <row r="135" spans="1:6" x14ac:dyDescent="0.2">
      <c r="A135" s="46" t="s">
        <v>54</v>
      </c>
      <c r="B135" s="46" t="s">
        <v>25</v>
      </c>
      <c r="C135" s="66">
        <v>21</v>
      </c>
      <c r="D135" s="67">
        <v>3635113</v>
      </c>
      <c r="E135" s="67">
        <v>218107</v>
      </c>
      <c r="F135" s="68">
        <v>3.067252561637619E-4</v>
      </c>
    </row>
    <row r="136" spans="1:6" x14ac:dyDescent="0.2">
      <c r="A136" s="46" t="s">
        <v>54</v>
      </c>
      <c r="B136" s="46" t="s">
        <v>45</v>
      </c>
      <c r="C136" s="66">
        <v>633</v>
      </c>
      <c r="D136" s="67">
        <v>52180697</v>
      </c>
      <c r="E136" s="67">
        <v>3107239</v>
      </c>
      <c r="F136" s="68">
        <v>4.3697298951295991E-3</v>
      </c>
    </row>
    <row r="137" spans="1:6" x14ac:dyDescent="0.2">
      <c r="A137" s="46" t="s">
        <v>55</v>
      </c>
      <c r="B137" s="46" t="s">
        <v>5</v>
      </c>
      <c r="C137" s="66">
        <v>21</v>
      </c>
      <c r="D137" s="67">
        <v>1540192</v>
      </c>
      <c r="E137" s="67">
        <v>92412</v>
      </c>
      <c r="F137" s="68">
        <v>1.299595811808221E-4</v>
      </c>
    </row>
    <row r="138" spans="1:6" x14ac:dyDescent="0.2">
      <c r="A138" s="46" t="s">
        <v>55</v>
      </c>
      <c r="B138" s="46" t="s">
        <v>1</v>
      </c>
      <c r="C138" s="66" t="s">
        <v>41</v>
      </c>
      <c r="D138" s="67" t="s">
        <v>41</v>
      </c>
      <c r="E138" s="67" t="s">
        <v>41</v>
      </c>
      <c r="F138" s="68" t="s">
        <v>41</v>
      </c>
    </row>
    <row r="139" spans="1:6" x14ac:dyDescent="0.2">
      <c r="A139" s="46" t="s">
        <v>55</v>
      </c>
      <c r="B139" s="46" t="s">
        <v>42</v>
      </c>
      <c r="C139" s="66">
        <v>65</v>
      </c>
      <c r="D139" s="67">
        <v>8752187</v>
      </c>
      <c r="E139" s="67">
        <v>525131</v>
      </c>
      <c r="F139" s="68">
        <v>7.3849505286181761E-4</v>
      </c>
    </row>
    <row r="140" spans="1:6" x14ac:dyDescent="0.2">
      <c r="A140" s="46" t="s">
        <v>55</v>
      </c>
      <c r="B140" s="46" t="s">
        <v>3</v>
      </c>
      <c r="C140" s="66">
        <v>26</v>
      </c>
      <c r="D140" s="67">
        <v>3914155</v>
      </c>
      <c r="E140" s="67">
        <v>234849</v>
      </c>
      <c r="F140" s="68">
        <v>3.3026963685165226E-4</v>
      </c>
    </row>
    <row r="141" spans="1:6" x14ac:dyDescent="0.2">
      <c r="A141" s="46" t="s">
        <v>55</v>
      </c>
      <c r="B141" s="46" t="s">
        <v>2</v>
      </c>
      <c r="C141" s="66" t="s">
        <v>41</v>
      </c>
      <c r="D141" s="67" t="s">
        <v>41</v>
      </c>
      <c r="E141" s="67" t="s">
        <v>41</v>
      </c>
      <c r="F141" s="68" t="s">
        <v>41</v>
      </c>
    </row>
    <row r="142" spans="1:6" x14ac:dyDescent="0.2">
      <c r="A142" s="46" t="s">
        <v>55</v>
      </c>
      <c r="B142" s="46" t="s">
        <v>6</v>
      </c>
      <c r="C142" s="66">
        <v>16</v>
      </c>
      <c r="D142" s="67">
        <v>2753863</v>
      </c>
      <c r="E142" s="67">
        <v>165232</v>
      </c>
      <c r="F142" s="68">
        <v>2.3236680861435309E-4</v>
      </c>
    </row>
    <row r="143" spans="1:6" x14ac:dyDescent="0.2">
      <c r="A143" s="46" t="s">
        <v>55</v>
      </c>
      <c r="B143" s="46" t="s">
        <v>10</v>
      </c>
      <c r="C143" s="66">
        <v>108</v>
      </c>
      <c r="D143" s="67">
        <v>5164245</v>
      </c>
      <c r="E143" s="67">
        <v>309855</v>
      </c>
      <c r="F143" s="68">
        <v>4.3575104993706046E-4</v>
      </c>
    </row>
    <row r="144" spans="1:6" x14ac:dyDescent="0.2">
      <c r="A144" s="46" t="s">
        <v>55</v>
      </c>
      <c r="B144" s="46" t="s">
        <v>4</v>
      </c>
      <c r="C144" s="66">
        <v>16</v>
      </c>
      <c r="D144" s="67">
        <v>3142804</v>
      </c>
      <c r="E144" s="67">
        <v>188568</v>
      </c>
      <c r="F144" s="68">
        <v>2.6518437328599382E-4</v>
      </c>
    </row>
    <row r="145" spans="1:6" x14ac:dyDescent="0.2">
      <c r="A145" s="46" t="s">
        <v>55</v>
      </c>
      <c r="B145" s="46" t="s">
        <v>43</v>
      </c>
      <c r="C145" s="66">
        <v>209</v>
      </c>
      <c r="D145" s="67">
        <v>5567239</v>
      </c>
      <c r="E145" s="67">
        <v>326822</v>
      </c>
      <c r="F145" s="68">
        <v>4.5961184955069299E-4</v>
      </c>
    </row>
    <row r="146" spans="1:6" x14ac:dyDescent="0.2">
      <c r="A146" s="46" t="s">
        <v>55</v>
      </c>
      <c r="B146" s="46" t="s">
        <v>8</v>
      </c>
      <c r="C146" s="66">
        <v>79</v>
      </c>
      <c r="D146" s="67">
        <v>3369629</v>
      </c>
      <c r="E146" s="67">
        <v>202113</v>
      </c>
      <c r="F146" s="68">
        <v>2.8423279261567219E-4</v>
      </c>
    </row>
    <row r="147" spans="1:6" x14ac:dyDescent="0.2">
      <c r="A147" s="46" t="s">
        <v>55</v>
      </c>
      <c r="B147" s="46" t="s">
        <v>44</v>
      </c>
      <c r="C147" s="66">
        <v>42</v>
      </c>
      <c r="D147" s="67">
        <v>7869321</v>
      </c>
      <c r="E147" s="67">
        <v>462967</v>
      </c>
      <c r="F147" s="68">
        <v>6.5107342575143558E-4</v>
      </c>
    </row>
    <row r="148" spans="1:6" x14ac:dyDescent="0.2">
      <c r="A148" s="46" t="s">
        <v>55</v>
      </c>
      <c r="B148" s="46" t="s">
        <v>25</v>
      </c>
      <c r="C148" s="66">
        <v>27</v>
      </c>
      <c r="D148" s="67">
        <v>4847488</v>
      </c>
      <c r="E148" s="67">
        <v>290849</v>
      </c>
      <c r="F148" s="68">
        <v>4.0902279170303564E-4</v>
      </c>
    </row>
    <row r="149" spans="1:6" x14ac:dyDescent="0.2">
      <c r="A149" s="46" t="s">
        <v>55</v>
      </c>
      <c r="B149" s="46" t="s">
        <v>45</v>
      </c>
      <c r="C149" s="66">
        <v>620</v>
      </c>
      <c r="D149" s="67">
        <v>57732038</v>
      </c>
      <c r="E149" s="67">
        <v>3447454</v>
      </c>
      <c r="F149" s="68">
        <v>4.848176405446802E-3</v>
      </c>
    </row>
    <row r="150" spans="1:6" x14ac:dyDescent="0.2">
      <c r="A150" s="46" t="s">
        <v>56</v>
      </c>
      <c r="B150" s="46" t="s">
        <v>5</v>
      </c>
      <c r="C150" s="66">
        <v>12</v>
      </c>
      <c r="D150" s="67">
        <v>409031</v>
      </c>
      <c r="E150" s="67">
        <v>24542</v>
      </c>
      <c r="F150" s="68">
        <v>3.4513570113618749E-5</v>
      </c>
    </row>
    <row r="151" spans="1:6" x14ac:dyDescent="0.2">
      <c r="A151" s="46" t="s">
        <v>56</v>
      </c>
      <c r="B151" s="46" t="s">
        <v>1</v>
      </c>
      <c r="C151" s="66">
        <v>8</v>
      </c>
      <c r="D151" s="67">
        <v>3018067</v>
      </c>
      <c r="E151" s="67">
        <v>181084</v>
      </c>
      <c r="F151" s="68">
        <v>2.546595766626411E-4</v>
      </c>
    </row>
    <row r="152" spans="1:6" x14ac:dyDescent="0.2">
      <c r="A152" s="46" t="s">
        <v>56</v>
      </c>
      <c r="B152" s="46" t="s">
        <v>42</v>
      </c>
      <c r="C152" s="66">
        <v>29</v>
      </c>
      <c r="D152" s="67">
        <v>906403</v>
      </c>
      <c r="E152" s="67">
        <v>54384</v>
      </c>
      <c r="F152" s="68">
        <v>7.648056381138629E-5</v>
      </c>
    </row>
    <row r="153" spans="1:6" x14ac:dyDescent="0.2">
      <c r="A153" s="46" t="s">
        <v>56</v>
      </c>
      <c r="B153" s="46" t="s">
        <v>3</v>
      </c>
      <c r="C153" s="66">
        <v>10</v>
      </c>
      <c r="D153" s="67">
        <v>1974584</v>
      </c>
      <c r="E153" s="67">
        <v>118475</v>
      </c>
      <c r="F153" s="68">
        <v>1.6661214323245789E-4</v>
      </c>
    </row>
    <row r="154" spans="1:6" x14ac:dyDescent="0.2">
      <c r="A154" s="46" t="s">
        <v>56</v>
      </c>
      <c r="B154" s="46" t="s">
        <v>2</v>
      </c>
      <c r="C154" s="66" t="s">
        <v>41</v>
      </c>
      <c r="D154" s="67" t="s">
        <v>41</v>
      </c>
      <c r="E154" s="67" t="s">
        <v>41</v>
      </c>
      <c r="F154" s="68" t="s">
        <v>41</v>
      </c>
    </row>
    <row r="155" spans="1:6" x14ac:dyDescent="0.2">
      <c r="A155" s="46" t="s">
        <v>56</v>
      </c>
      <c r="B155" s="46" t="s">
        <v>6</v>
      </c>
      <c r="C155" s="66">
        <v>7</v>
      </c>
      <c r="D155" s="67">
        <v>969450</v>
      </c>
      <c r="E155" s="67">
        <v>58167</v>
      </c>
      <c r="F155" s="68">
        <v>8.1800620682864557E-5</v>
      </c>
    </row>
    <row r="156" spans="1:6" x14ac:dyDescent="0.2">
      <c r="A156" s="46" t="s">
        <v>56</v>
      </c>
      <c r="B156" s="46" t="s">
        <v>10</v>
      </c>
      <c r="C156" s="66">
        <v>92</v>
      </c>
      <c r="D156" s="67">
        <v>1973248</v>
      </c>
      <c r="E156" s="67">
        <v>118395</v>
      </c>
      <c r="F156" s="68">
        <v>1.6649963872552735E-4</v>
      </c>
    </row>
    <row r="157" spans="1:6" x14ac:dyDescent="0.2">
      <c r="A157" s="46" t="s">
        <v>56</v>
      </c>
      <c r="B157" s="46" t="s">
        <v>4</v>
      </c>
      <c r="C157" s="66" t="s">
        <v>41</v>
      </c>
      <c r="D157" s="67" t="s">
        <v>41</v>
      </c>
      <c r="E157" s="67" t="s">
        <v>41</v>
      </c>
      <c r="F157" s="68" t="s">
        <v>41</v>
      </c>
    </row>
    <row r="158" spans="1:6" x14ac:dyDescent="0.2">
      <c r="A158" s="46" t="s">
        <v>56</v>
      </c>
      <c r="B158" s="46" t="s">
        <v>43</v>
      </c>
      <c r="C158" s="66">
        <v>148</v>
      </c>
      <c r="D158" s="67">
        <v>2674549</v>
      </c>
      <c r="E158" s="67">
        <v>159656</v>
      </c>
      <c r="F158" s="68">
        <v>2.2452524448129393E-4</v>
      </c>
    </row>
    <row r="159" spans="1:6" x14ac:dyDescent="0.2">
      <c r="A159" s="46" t="s">
        <v>56</v>
      </c>
      <c r="B159" s="46" t="s">
        <v>8</v>
      </c>
      <c r="C159" s="66">
        <v>77</v>
      </c>
      <c r="D159" s="67">
        <v>675941</v>
      </c>
      <c r="E159" s="67">
        <v>40478</v>
      </c>
      <c r="F159" s="68">
        <v>5.6924467894183839E-5</v>
      </c>
    </row>
    <row r="160" spans="1:6" x14ac:dyDescent="0.2">
      <c r="A160" s="46" t="s">
        <v>56</v>
      </c>
      <c r="B160" s="46" t="s">
        <v>44</v>
      </c>
      <c r="C160" s="66">
        <v>29</v>
      </c>
      <c r="D160" s="67">
        <v>2461607</v>
      </c>
      <c r="E160" s="67">
        <v>147696</v>
      </c>
      <c r="F160" s="68">
        <v>2.0770582069517705E-4</v>
      </c>
    </row>
    <row r="161" spans="1:6" x14ac:dyDescent="0.2">
      <c r="A161" s="46" t="s">
        <v>56</v>
      </c>
      <c r="B161" s="46" t="s">
        <v>25</v>
      </c>
      <c r="C161" s="66">
        <v>26</v>
      </c>
      <c r="D161" s="67">
        <v>2630295</v>
      </c>
      <c r="E161" s="67">
        <v>157818</v>
      </c>
      <c r="F161" s="68">
        <v>2.2194045343456459E-4</v>
      </c>
    </row>
    <row r="162" spans="1:6" x14ac:dyDescent="0.2">
      <c r="A162" s="46" t="s">
        <v>56</v>
      </c>
      <c r="B162" s="46" t="s">
        <v>45</v>
      </c>
      <c r="C162" s="66">
        <v>445</v>
      </c>
      <c r="D162" s="67">
        <v>18211369</v>
      </c>
      <c r="E162" s="67">
        <v>1091786</v>
      </c>
      <c r="F162" s="68">
        <v>1.535385570045936E-3</v>
      </c>
    </row>
    <row r="163" spans="1:6" x14ac:dyDescent="0.2">
      <c r="A163" s="46" t="s">
        <v>57</v>
      </c>
      <c r="B163" s="46" t="s">
        <v>5</v>
      </c>
      <c r="C163" s="66" t="s">
        <v>41</v>
      </c>
      <c r="D163" s="67" t="s">
        <v>41</v>
      </c>
      <c r="E163" s="67" t="s">
        <v>41</v>
      </c>
      <c r="F163" s="68" t="s">
        <v>41</v>
      </c>
    </row>
    <row r="164" spans="1:6" x14ac:dyDescent="0.2">
      <c r="A164" s="46" t="s">
        <v>57</v>
      </c>
      <c r="B164" s="46" t="s">
        <v>1</v>
      </c>
      <c r="C164" s="66">
        <v>9</v>
      </c>
      <c r="D164" s="67">
        <v>758935</v>
      </c>
      <c r="E164" s="67">
        <v>45536</v>
      </c>
      <c r="F164" s="68">
        <v>6.4037565344867719E-5</v>
      </c>
    </row>
    <row r="165" spans="1:6" x14ac:dyDescent="0.2">
      <c r="A165" s="46" t="s">
        <v>57</v>
      </c>
      <c r="B165" s="46" t="s">
        <v>42</v>
      </c>
      <c r="C165" s="66">
        <v>17</v>
      </c>
      <c r="D165" s="67">
        <v>1028449</v>
      </c>
      <c r="E165" s="67">
        <v>61707</v>
      </c>
      <c r="F165" s="68">
        <v>8.6778945114541291E-5</v>
      </c>
    </row>
    <row r="166" spans="1:6" x14ac:dyDescent="0.2">
      <c r="A166" s="46" t="s">
        <v>57</v>
      </c>
      <c r="B166" s="46" t="s">
        <v>3</v>
      </c>
      <c r="C166" s="66">
        <v>9</v>
      </c>
      <c r="D166" s="67">
        <v>2098128</v>
      </c>
      <c r="E166" s="67">
        <v>125888</v>
      </c>
      <c r="F166" s="68">
        <v>1.7703709210590976E-4</v>
      </c>
    </row>
    <row r="167" spans="1:6" x14ac:dyDescent="0.2">
      <c r="A167" s="46" t="s">
        <v>57</v>
      </c>
      <c r="B167" s="46" t="s">
        <v>2</v>
      </c>
      <c r="C167" s="66" t="s">
        <v>41</v>
      </c>
      <c r="D167" s="67" t="s">
        <v>41</v>
      </c>
      <c r="E167" s="67" t="s">
        <v>41</v>
      </c>
      <c r="F167" s="68" t="s">
        <v>41</v>
      </c>
    </row>
    <row r="168" spans="1:6" x14ac:dyDescent="0.2">
      <c r="A168" s="46" t="s">
        <v>57</v>
      </c>
      <c r="B168" s="46" t="s">
        <v>6</v>
      </c>
      <c r="C168" s="66">
        <v>9</v>
      </c>
      <c r="D168" s="67">
        <v>950734</v>
      </c>
      <c r="E168" s="67">
        <v>57044</v>
      </c>
      <c r="F168" s="68">
        <v>8.0221338666826994E-5</v>
      </c>
    </row>
    <row r="169" spans="1:6" x14ac:dyDescent="0.2">
      <c r="A169" s="46" t="s">
        <v>57</v>
      </c>
      <c r="B169" s="46" t="s">
        <v>10</v>
      </c>
      <c r="C169" s="66">
        <v>76</v>
      </c>
      <c r="D169" s="67">
        <v>2049371</v>
      </c>
      <c r="E169" s="67">
        <v>122907</v>
      </c>
      <c r="F169" s="68">
        <v>1.7284489291641023E-4</v>
      </c>
    </row>
    <row r="170" spans="1:6" x14ac:dyDescent="0.2">
      <c r="A170" s="46" t="s">
        <v>57</v>
      </c>
      <c r="B170" s="46" t="s">
        <v>4</v>
      </c>
      <c r="C170" s="66">
        <v>12</v>
      </c>
      <c r="D170" s="67">
        <v>1957947</v>
      </c>
      <c r="E170" s="67">
        <v>117477</v>
      </c>
      <c r="F170" s="68">
        <v>1.6520864950849931E-4</v>
      </c>
    </row>
    <row r="171" spans="1:6" x14ac:dyDescent="0.2">
      <c r="A171" s="46" t="s">
        <v>57</v>
      </c>
      <c r="B171" s="46" t="s">
        <v>43</v>
      </c>
      <c r="C171" s="66">
        <v>113</v>
      </c>
      <c r="D171" s="67">
        <v>1955324</v>
      </c>
      <c r="E171" s="67">
        <v>116600</v>
      </c>
      <c r="F171" s="68">
        <v>1.6397531885127317E-4</v>
      </c>
    </row>
    <row r="172" spans="1:6" x14ac:dyDescent="0.2">
      <c r="A172" s="46" t="s">
        <v>57</v>
      </c>
      <c r="B172" s="46" t="s">
        <v>8</v>
      </c>
      <c r="C172" s="66">
        <v>55</v>
      </c>
      <c r="D172" s="67">
        <v>1487651</v>
      </c>
      <c r="E172" s="67">
        <v>89259</v>
      </c>
      <c r="F172" s="68">
        <v>1.2552549730142189E-4</v>
      </c>
    </row>
    <row r="173" spans="1:6" x14ac:dyDescent="0.2">
      <c r="A173" s="46" t="s">
        <v>57</v>
      </c>
      <c r="B173" s="46" t="s">
        <v>44</v>
      </c>
      <c r="C173" s="66">
        <v>22</v>
      </c>
      <c r="D173" s="67">
        <v>1231000</v>
      </c>
      <c r="E173" s="67">
        <v>73860</v>
      </c>
      <c r="F173" s="68">
        <v>1.0386978602362811E-4</v>
      </c>
    </row>
    <row r="174" spans="1:6" x14ac:dyDescent="0.2">
      <c r="A174" s="46" t="s">
        <v>57</v>
      </c>
      <c r="B174" s="46" t="s">
        <v>25</v>
      </c>
      <c r="C174" s="66">
        <v>13</v>
      </c>
      <c r="D174" s="67">
        <v>2790081</v>
      </c>
      <c r="E174" s="67">
        <v>167405</v>
      </c>
      <c r="F174" s="68">
        <v>2.354227122838541E-4</v>
      </c>
    </row>
    <row r="175" spans="1:6" x14ac:dyDescent="0.2">
      <c r="A175" s="46" t="s">
        <v>57</v>
      </c>
      <c r="B175" s="46" t="s">
        <v>45</v>
      </c>
      <c r="C175" s="66">
        <v>340</v>
      </c>
      <c r="D175" s="67">
        <v>16487467</v>
      </c>
      <c r="E175" s="67">
        <v>988473</v>
      </c>
      <c r="F175" s="68">
        <v>1.3900958434894901E-3</v>
      </c>
    </row>
    <row r="176" spans="1:6" x14ac:dyDescent="0.2">
      <c r="A176" s="46" t="s">
        <v>58</v>
      </c>
      <c r="B176" s="46" t="s">
        <v>5</v>
      </c>
      <c r="C176" s="66" t="s">
        <v>41</v>
      </c>
      <c r="D176" s="67" t="s">
        <v>41</v>
      </c>
      <c r="E176" s="67" t="s">
        <v>41</v>
      </c>
      <c r="F176" s="68" t="s">
        <v>41</v>
      </c>
    </row>
    <row r="177" spans="1:6" x14ac:dyDescent="0.2">
      <c r="A177" s="46" t="s">
        <v>58</v>
      </c>
      <c r="B177" s="46" t="s">
        <v>1</v>
      </c>
      <c r="C177" s="66">
        <v>15</v>
      </c>
      <c r="D177" s="67">
        <v>7304701</v>
      </c>
      <c r="E177" s="67">
        <v>438282</v>
      </c>
      <c r="F177" s="68">
        <v>6.1635875383167851E-4</v>
      </c>
    </row>
    <row r="178" spans="1:6" x14ac:dyDescent="0.2">
      <c r="A178" s="46" t="s">
        <v>58</v>
      </c>
      <c r="B178" s="46" t="s">
        <v>42</v>
      </c>
      <c r="C178" s="66">
        <v>63</v>
      </c>
      <c r="D178" s="67">
        <v>7164724</v>
      </c>
      <c r="E178" s="67">
        <v>429883</v>
      </c>
      <c r="F178" s="68">
        <v>6.0454718691030764E-4</v>
      </c>
    </row>
    <row r="179" spans="1:6" x14ac:dyDescent="0.2">
      <c r="A179" s="46" t="s">
        <v>58</v>
      </c>
      <c r="B179" s="46" t="s">
        <v>3</v>
      </c>
      <c r="C179" s="66">
        <v>25</v>
      </c>
      <c r="D179" s="67">
        <v>4941370</v>
      </c>
      <c r="E179" s="67">
        <v>296482</v>
      </c>
      <c r="F179" s="68">
        <v>4.169445152972828E-4</v>
      </c>
    </row>
    <row r="180" spans="1:6" x14ac:dyDescent="0.2">
      <c r="A180" s="46" t="s">
        <v>58</v>
      </c>
      <c r="B180" s="46" t="s">
        <v>2</v>
      </c>
      <c r="C180" s="66" t="s">
        <v>41</v>
      </c>
      <c r="D180" s="67" t="s">
        <v>41</v>
      </c>
      <c r="E180" s="67" t="s">
        <v>41</v>
      </c>
      <c r="F180" s="68" t="s">
        <v>41</v>
      </c>
    </row>
    <row r="181" spans="1:6" x14ac:dyDescent="0.2">
      <c r="A181" s="46" t="s">
        <v>58</v>
      </c>
      <c r="B181" s="46" t="s">
        <v>6</v>
      </c>
      <c r="C181" s="66">
        <v>24</v>
      </c>
      <c r="D181" s="67">
        <v>7082757</v>
      </c>
      <c r="E181" s="67">
        <v>424965</v>
      </c>
      <c r="F181" s="68">
        <v>5.976309723467522E-4</v>
      </c>
    </row>
    <row r="182" spans="1:6" x14ac:dyDescent="0.2">
      <c r="A182" s="46" t="s">
        <v>58</v>
      </c>
      <c r="B182" s="46" t="s">
        <v>10</v>
      </c>
      <c r="C182" s="66">
        <v>164</v>
      </c>
      <c r="D182" s="67">
        <v>10922509</v>
      </c>
      <c r="E182" s="67">
        <v>655351</v>
      </c>
      <c r="F182" s="68">
        <v>9.2162426401801655E-4</v>
      </c>
    </row>
    <row r="183" spans="1:6" x14ac:dyDescent="0.2">
      <c r="A183" s="46" t="s">
        <v>58</v>
      </c>
      <c r="B183" s="46" t="s">
        <v>4</v>
      </c>
      <c r="C183" s="66">
        <v>25</v>
      </c>
      <c r="D183" s="67">
        <v>4017411</v>
      </c>
      <c r="E183" s="67">
        <v>241045</v>
      </c>
      <c r="F183" s="68">
        <v>3.389831109134232E-4</v>
      </c>
    </row>
    <row r="184" spans="1:6" x14ac:dyDescent="0.2">
      <c r="A184" s="46" t="s">
        <v>58</v>
      </c>
      <c r="B184" s="46" t="s">
        <v>43</v>
      </c>
      <c r="C184" s="66">
        <v>325</v>
      </c>
      <c r="D184" s="67">
        <v>7649030</v>
      </c>
      <c r="E184" s="67">
        <v>452603</v>
      </c>
      <c r="F184" s="68">
        <v>6.364984668785832E-4</v>
      </c>
    </row>
    <row r="185" spans="1:6" x14ac:dyDescent="0.2">
      <c r="A185" s="46" t="s">
        <v>58</v>
      </c>
      <c r="B185" s="46" t="s">
        <v>8</v>
      </c>
      <c r="C185" s="66">
        <v>132</v>
      </c>
      <c r="D185" s="67">
        <v>8230369</v>
      </c>
      <c r="E185" s="67">
        <v>493822</v>
      </c>
      <c r="F185" s="68">
        <v>6.9446500776821122E-4</v>
      </c>
    </row>
    <row r="186" spans="1:6" x14ac:dyDescent="0.2">
      <c r="A186" s="46" t="s">
        <v>58</v>
      </c>
      <c r="B186" s="46" t="s">
        <v>44</v>
      </c>
      <c r="C186" s="66">
        <v>53</v>
      </c>
      <c r="D186" s="67">
        <v>6822402</v>
      </c>
      <c r="E186" s="67">
        <v>409344</v>
      </c>
      <c r="F186" s="68">
        <v>5.7566306106222615E-4</v>
      </c>
    </row>
    <row r="187" spans="1:6" x14ac:dyDescent="0.2">
      <c r="A187" s="46" t="s">
        <v>58</v>
      </c>
      <c r="B187" s="46" t="s">
        <v>25</v>
      </c>
      <c r="C187" s="66">
        <v>45</v>
      </c>
      <c r="D187" s="67">
        <v>17992627</v>
      </c>
      <c r="E187" s="67">
        <v>1079558</v>
      </c>
      <c r="F187" s="68">
        <v>1.5181892561616018E-3</v>
      </c>
    </row>
    <row r="188" spans="1:6" x14ac:dyDescent="0.2">
      <c r="A188" s="46" t="s">
        <v>58</v>
      </c>
      <c r="B188" s="46" t="s">
        <v>45</v>
      </c>
      <c r="C188" s="66">
        <v>898</v>
      </c>
      <c r="D188" s="67">
        <v>93715193</v>
      </c>
      <c r="E188" s="67">
        <v>5616572</v>
      </c>
      <c r="F188" s="68">
        <v>7.8986207937489974E-3</v>
      </c>
    </row>
    <row r="189" spans="1:6" x14ac:dyDescent="0.2">
      <c r="A189" s="46" t="s">
        <v>59</v>
      </c>
      <c r="B189" s="46" t="s">
        <v>5</v>
      </c>
      <c r="C189" s="66" t="s">
        <v>41</v>
      </c>
      <c r="D189" s="67" t="s">
        <v>41</v>
      </c>
      <c r="E189" s="67" t="s">
        <v>41</v>
      </c>
      <c r="F189" s="68" t="s">
        <v>41</v>
      </c>
    </row>
    <row r="190" spans="1:6" x14ac:dyDescent="0.2">
      <c r="A190" s="46" t="s">
        <v>59</v>
      </c>
      <c r="B190" s="46" t="s">
        <v>1</v>
      </c>
      <c r="C190" s="66">
        <v>9</v>
      </c>
      <c r="D190" s="67">
        <v>1182141</v>
      </c>
      <c r="E190" s="67">
        <v>70928</v>
      </c>
      <c r="F190" s="68">
        <v>9.9746495844623529E-5</v>
      </c>
    </row>
    <row r="191" spans="1:6" x14ac:dyDescent="0.2">
      <c r="A191" s="46" t="s">
        <v>59</v>
      </c>
      <c r="B191" s="46" t="s">
        <v>42</v>
      </c>
      <c r="C191" s="66">
        <v>42</v>
      </c>
      <c r="D191" s="67">
        <v>3110355</v>
      </c>
      <c r="E191" s="67">
        <v>186621</v>
      </c>
      <c r="F191" s="68">
        <v>2.6244629484857161E-4</v>
      </c>
    </row>
    <row r="192" spans="1:6" x14ac:dyDescent="0.2">
      <c r="A192" s="46" t="s">
        <v>59</v>
      </c>
      <c r="B192" s="46" t="s">
        <v>3</v>
      </c>
      <c r="C192" s="66">
        <v>5</v>
      </c>
      <c r="D192" s="67">
        <v>969146</v>
      </c>
      <c r="E192" s="67">
        <v>58149</v>
      </c>
      <c r="F192" s="68">
        <v>8.1775307168805185E-5</v>
      </c>
    </row>
    <row r="193" spans="1:6" x14ac:dyDescent="0.2">
      <c r="A193" s="46" t="s">
        <v>59</v>
      </c>
      <c r="B193" s="46" t="s">
        <v>2</v>
      </c>
      <c r="C193" s="66" t="s">
        <v>41</v>
      </c>
      <c r="D193" s="67" t="s">
        <v>41</v>
      </c>
      <c r="E193" s="67" t="s">
        <v>41</v>
      </c>
      <c r="F193" s="68" t="s">
        <v>41</v>
      </c>
    </row>
    <row r="194" spans="1:6" x14ac:dyDescent="0.2">
      <c r="A194" s="46" t="s">
        <v>59</v>
      </c>
      <c r="B194" s="46" t="s">
        <v>6</v>
      </c>
      <c r="C194" s="66">
        <v>10</v>
      </c>
      <c r="D194" s="67">
        <v>1794663</v>
      </c>
      <c r="E194" s="67">
        <v>107680</v>
      </c>
      <c r="F194" s="68">
        <v>1.5143106632851711E-4</v>
      </c>
    </row>
    <row r="195" spans="1:6" x14ac:dyDescent="0.2">
      <c r="A195" s="46" t="s">
        <v>59</v>
      </c>
      <c r="B195" s="46" t="s">
        <v>10</v>
      </c>
      <c r="C195" s="66">
        <v>91</v>
      </c>
      <c r="D195" s="67">
        <v>7755229</v>
      </c>
      <c r="E195" s="67">
        <v>465314</v>
      </c>
      <c r="F195" s="68">
        <v>6.5437402672351055E-4</v>
      </c>
    </row>
    <row r="196" spans="1:6" x14ac:dyDescent="0.2">
      <c r="A196" s="46" t="s">
        <v>59</v>
      </c>
      <c r="B196" s="46" t="s">
        <v>4</v>
      </c>
      <c r="C196" s="66">
        <v>18</v>
      </c>
      <c r="D196" s="67">
        <v>3426992</v>
      </c>
      <c r="E196" s="67">
        <v>205620</v>
      </c>
      <c r="F196" s="68">
        <v>2.8916470893824005E-4</v>
      </c>
    </row>
    <row r="197" spans="1:6" x14ac:dyDescent="0.2">
      <c r="A197" s="46" t="s">
        <v>59</v>
      </c>
      <c r="B197" s="46" t="s">
        <v>43</v>
      </c>
      <c r="C197" s="66">
        <v>217</v>
      </c>
      <c r="D197" s="67">
        <v>6735720</v>
      </c>
      <c r="E197" s="67">
        <v>390679</v>
      </c>
      <c r="F197" s="68">
        <v>5.4941435328899281E-4</v>
      </c>
    </row>
    <row r="198" spans="1:6" x14ac:dyDescent="0.2">
      <c r="A198" s="46" t="s">
        <v>59</v>
      </c>
      <c r="B198" s="46" t="s">
        <v>8</v>
      </c>
      <c r="C198" s="66">
        <v>66</v>
      </c>
      <c r="D198" s="67">
        <v>4200107</v>
      </c>
      <c r="E198" s="67">
        <v>252006</v>
      </c>
      <c r="F198" s="68">
        <v>3.5439763466924484E-4</v>
      </c>
    </row>
    <row r="199" spans="1:6" x14ac:dyDescent="0.2">
      <c r="A199" s="46" t="s">
        <v>59</v>
      </c>
      <c r="B199" s="46" t="s">
        <v>44</v>
      </c>
      <c r="C199" s="66">
        <v>37</v>
      </c>
      <c r="D199" s="67">
        <v>3197815</v>
      </c>
      <c r="E199" s="67">
        <v>191869</v>
      </c>
      <c r="F199" s="68">
        <v>2.6982659050321558E-4</v>
      </c>
    </row>
    <row r="200" spans="1:6" x14ac:dyDescent="0.2">
      <c r="A200" s="46" t="s">
        <v>59</v>
      </c>
      <c r="B200" s="46" t="s">
        <v>25</v>
      </c>
      <c r="C200" s="66">
        <v>30</v>
      </c>
      <c r="D200" s="67">
        <v>5586990</v>
      </c>
      <c r="E200" s="67">
        <v>335219</v>
      </c>
      <c r="F200" s="68">
        <v>4.7142060385939061E-4</v>
      </c>
    </row>
    <row r="201" spans="1:6" x14ac:dyDescent="0.2">
      <c r="A201" s="46" t="s">
        <v>59</v>
      </c>
      <c r="B201" s="46" t="s">
        <v>45</v>
      </c>
      <c r="C201" s="66">
        <v>535</v>
      </c>
      <c r="D201" s="67">
        <v>46237818</v>
      </c>
      <c r="E201" s="67">
        <v>2760805</v>
      </c>
      <c r="F201" s="68">
        <v>3.882537565704882E-3</v>
      </c>
    </row>
    <row r="202" spans="1:6" x14ac:dyDescent="0.2">
      <c r="A202" s="46" t="s">
        <v>60</v>
      </c>
      <c r="B202" s="46" t="s">
        <v>5</v>
      </c>
      <c r="C202" s="66" t="s">
        <v>41</v>
      </c>
      <c r="D202" s="67" t="s">
        <v>41</v>
      </c>
      <c r="E202" s="67" t="s">
        <v>41</v>
      </c>
      <c r="F202" s="68" t="s">
        <v>41</v>
      </c>
    </row>
    <row r="203" spans="1:6" x14ac:dyDescent="0.2">
      <c r="A203" s="46" t="s">
        <v>60</v>
      </c>
      <c r="B203" s="46" t="s">
        <v>1</v>
      </c>
      <c r="C203" s="66">
        <v>9</v>
      </c>
      <c r="D203" s="67">
        <v>2252694</v>
      </c>
      <c r="E203" s="67">
        <v>135162</v>
      </c>
      <c r="F203" s="68">
        <v>1.9007917707183349E-4</v>
      </c>
    </row>
    <row r="204" spans="1:6" x14ac:dyDescent="0.2">
      <c r="A204" s="46" t="s">
        <v>60</v>
      </c>
      <c r="B204" s="46" t="s">
        <v>42</v>
      </c>
      <c r="C204" s="66">
        <v>33</v>
      </c>
      <c r="D204" s="67">
        <v>2217452</v>
      </c>
      <c r="E204" s="67">
        <v>133047</v>
      </c>
      <c r="F204" s="68">
        <v>1.8710483916985714E-4</v>
      </c>
    </row>
    <row r="205" spans="1:6" x14ac:dyDescent="0.2">
      <c r="A205" s="46" t="s">
        <v>60</v>
      </c>
      <c r="B205" s="46" t="s">
        <v>3</v>
      </c>
      <c r="C205" s="66">
        <v>20</v>
      </c>
      <c r="D205" s="67">
        <v>6267216</v>
      </c>
      <c r="E205" s="67">
        <v>376033</v>
      </c>
      <c r="F205" s="68">
        <v>5.2881759068268278E-4</v>
      </c>
    </row>
    <row r="206" spans="1:6" x14ac:dyDescent="0.2">
      <c r="A206" s="46" t="s">
        <v>60</v>
      </c>
      <c r="B206" s="46" t="s">
        <v>2</v>
      </c>
      <c r="C206" s="66" t="s">
        <v>41</v>
      </c>
      <c r="D206" s="67" t="s">
        <v>41</v>
      </c>
      <c r="E206" s="67" t="s">
        <v>41</v>
      </c>
      <c r="F206" s="68" t="s">
        <v>41</v>
      </c>
    </row>
    <row r="207" spans="1:6" x14ac:dyDescent="0.2">
      <c r="A207" s="46" t="s">
        <v>60</v>
      </c>
      <c r="B207" s="46" t="s">
        <v>6</v>
      </c>
      <c r="C207" s="66">
        <v>8</v>
      </c>
      <c r="D207" s="67">
        <v>894346</v>
      </c>
      <c r="E207" s="67">
        <v>53661</v>
      </c>
      <c r="F207" s="68">
        <v>7.5463804330001466E-5</v>
      </c>
    </row>
    <row r="208" spans="1:6" x14ac:dyDescent="0.2">
      <c r="A208" s="46" t="s">
        <v>60</v>
      </c>
      <c r="B208" s="46" t="s">
        <v>10</v>
      </c>
      <c r="C208" s="66">
        <v>121</v>
      </c>
      <c r="D208" s="67">
        <v>5565200</v>
      </c>
      <c r="E208" s="67">
        <v>333912</v>
      </c>
      <c r="F208" s="68">
        <v>4.6958256147741276E-4</v>
      </c>
    </row>
    <row r="209" spans="1:6" x14ac:dyDescent="0.2">
      <c r="A209" s="46" t="s">
        <v>60</v>
      </c>
      <c r="B209" s="46" t="s">
        <v>4</v>
      </c>
      <c r="C209" s="66">
        <v>18</v>
      </c>
      <c r="D209" s="67">
        <v>1332620</v>
      </c>
      <c r="E209" s="67">
        <v>79957</v>
      </c>
      <c r="F209" s="68">
        <v>1.1244403575807247E-4</v>
      </c>
    </row>
    <row r="210" spans="1:6" x14ac:dyDescent="0.2">
      <c r="A210" s="46" t="s">
        <v>60</v>
      </c>
      <c r="B210" s="46" t="s">
        <v>43</v>
      </c>
      <c r="C210" s="66">
        <v>189</v>
      </c>
      <c r="D210" s="67">
        <v>4043817</v>
      </c>
      <c r="E210" s="67">
        <v>241560</v>
      </c>
      <c r="F210" s="68">
        <v>3.3970735867678859E-4</v>
      </c>
    </row>
    <row r="211" spans="1:6" x14ac:dyDescent="0.2">
      <c r="A211" s="46" t="s">
        <v>60</v>
      </c>
      <c r="B211" s="46" t="s">
        <v>8</v>
      </c>
      <c r="C211" s="66">
        <v>80</v>
      </c>
      <c r="D211" s="67">
        <v>1290137</v>
      </c>
      <c r="E211" s="67">
        <v>77408</v>
      </c>
      <c r="F211" s="68">
        <v>1.088593609059979E-4</v>
      </c>
    </row>
    <row r="212" spans="1:6" x14ac:dyDescent="0.2">
      <c r="A212" s="46" t="s">
        <v>60</v>
      </c>
      <c r="B212" s="46" t="s">
        <v>44</v>
      </c>
      <c r="C212" s="66">
        <v>37</v>
      </c>
      <c r="D212" s="67">
        <v>1757103</v>
      </c>
      <c r="E212" s="67">
        <v>105426</v>
      </c>
      <c r="F212" s="68">
        <v>1.4826125184574894E-4</v>
      </c>
    </row>
    <row r="213" spans="1:6" x14ac:dyDescent="0.2">
      <c r="A213" s="46" t="s">
        <v>60</v>
      </c>
      <c r="B213" s="46" t="s">
        <v>25</v>
      </c>
      <c r="C213" s="66">
        <v>27</v>
      </c>
      <c r="D213" s="67">
        <v>4834153</v>
      </c>
      <c r="E213" s="67">
        <v>290049</v>
      </c>
      <c r="F213" s="68">
        <v>4.0789774663373016E-4</v>
      </c>
    </row>
    <row r="214" spans="1:6" x14ac:dyDescent="0.2">
      <c r="A214" s="46" t="s">
        <v>60</v>
      </c>
      <c r="B214" s="46" t="s">
        <v>45</v>
      </c>
      <c r="C214" s="66">
        <v>555</v>
      </c>
      <c r="D214" s="67">
        <v>33156449</v>
      </c>
      <c r="E214" s="67">
        <v>1988318</v>
      </c>
      <c r="F214" s="68">
        <v>2.7961842026391578E-3</v>
      </c>
    </row>
    <row r="215" spans="1:6" x14ac:dyDescent="0.2">
      <c r="A215" s="46" t="s">
        <v>61</v>
      </c>
      <c r="B215" s="46" t="s">
        <v>5</v>
      </c>
      <c r="C215" s="66">
        <v>37</v>
      </c>
      <c r="D215" s="67">
        <v>8679718</v>
      </c>
      <c r="E215" s="67">
        <v>520783</v>
      </c>
      <c r="F215" s="68">
        <v>7.3238043291014234E-4</v>
      </c>
    </row>
    <row r="216" spans="1:6" x14ac:dyDescent="0.2">
      <c r="A216" s="46" t="s">
        <v>61</v>
      </c>
      <c r="B216" s="46" t="s">
        <v>1</v>
      </c>
      <c r="C216" s="66">
        <v>21</v>
      </c>
      <c r="D216" s="67">
        <v>27731170</v>
      </c>
      <c r="E216" s="67">
        <v>1663870</v>
      </c>
      <c r="F216" s="68">
        <v>2.3399109243316288E-3</v>
      </c>
    </row>
    <row r="217" spans="1:6" x14ac:dyDescent="0.2">
      <c r="A217" s="46" t="s">
        <v>61</v>
      </c>
      <c r="B217" s="46" t="s">
        <v>42</v>
      </c>
      <c r="C217" s="66">
        <v>118</v>
      </c>
      <c r="D217" s="67">
        <v>23381210</v>
      </c>
      <c r="E217" s="67">
        <v>1390237</v>
      </c>
      <c r="F217" s="68">
        <v>1.9550991025200468E-3</v>
      </c>
    </row>
    <row r="218" spans="1:6" x14ac:dyDescent="0.2">
      <c r="A218" s="46" t="s">
        <v>61</v>
      </c>
      <c r="B218" s="46" t="s">
        <v>3</v>
      </c>
      <c r="C218" s="66">
        <v>50</v>
      </c>
      <c r="D218" s="67">
        <v>13136441</v>
      </c>
      <c r="E218" s="67">
        <v>788088</v>
      </c>
      <c r="F218" s="68">
        <v>1.1082931482235179E-3</v>
      </c>
    </row>
    <row r="219" spans="1:6" x14ac:dyDescent="0.2">
      <c r="A219" s="46" t="s">
        <v>61</v>
      </c>
      <c r="B219" s="46" t="s">
        <v>2</v>
      </c>
      <c r="C219" s="66">
        <v>11</v>
      </c>
      <c r="D219" s="67">
        <v>26196233</v>
      </c>
      <c r="E219" s="67">
        <v>1571774</v>
      </c>
      <c r="F219" s="68">
        <v>2.2103957359531825E-3</v>
      </c>
    </row>
    <row r="220" spans="1:6" x14ac:dyDescent="0.2">
      <c r="A220" s="46" t="s">
        <v>61</v>
      </c>
      <c r="B220" s="46" t="s">
        <v>6</v>
      </c>
      <c r="C220" s="66">
        <v>32</v>
      </c>
      <c r="D220" s="67">
        <v>8438779</v>
      </c>
      <c r="E220" s="67">
        <v>506327</v>
      </c>
      <c r="F220" s="68">
        <v>7.1205086850779247E-4</v>
      </c>
    </row>
    <row r="221" spans="1:6" x14ac:dyDescent="0.2">
      <c r="A221" s="46" t="s">
        <v>61</v>
      </c>
      <c r="B221" s="46" t="s">
        <v>10</v>
      </c>
      <c r="C221" s="66">
        <v>254</v>
      </c>
      <c r="D221" s="67">
        <v>21063084</v>
      </c>
      <c r="E221" s="67">
        <v>1263785</v>
      </c>
      <c r="F221" s="68">
        <v>1.7772688536402768E-3</v>
      </c>
    </row>
    <row r="222" spans="1:6" x14ac:dyDescent="0.2">
      <c r="A222" s="46" t="s">
        <v>61</v>
      </c>
      <c r="B222" s="46" t="s">
        <v>4</v>
      </c>
      <c r="C222" s="66">
        <v>48</v>
      </c>
      <c r="D222" s="67">
        <v>11468089</v>
      </c>
      <c r="E222" s="67">
        <v>688085</v>
      </c>
      <c r="F222" s="68">
        <v>9.6765829564132342E-4</v>
      </c>
    </row>
    <row r="223" spans="1:6" x14ac:dyDescent="0.2">
      <c r="A223" s="46" t="s">
        <v>61</v>
      </c>
      <c r="B223" s="46" t="s">
        <v>43</v>
      </c>
      <c r="C223" s="66">
        <v>541</v>
      </c>
      <c r="D223" s="67">
        <v>23054233</v>
      </c>
      <c r="E223" s="67">
        <v>1341326</v>
      </c>
      <c r="F223" s="68">
        <v>1.8863152532890468E-3</v>
      </c>
    </row>
    <row r="224" spans="1:6" x14ac:dyDescent="0.2">
      <c r="A224" s="46" t="s">
        <v>61</v>
      </c>
      <c r="B224" s="46" t="s">
        <v>8</v>
      </c>
      <c r="C224" s="66">
        <v>211</v>
      </c>
      <c r="D224" s="67">
        <v>18700753</v>
      </c>
      <c r="E224" s="67">
        <v>1122045</v>
      </c>
      <c r="F224" s="68">
        <v>1.5779389934860791E-3</v>
      </c>
    </row>
    <row r="225" spans="1:6" x14ac:dyDescent="0.2">
      <c r="A225" s="46" t="s">
        <v>61</v>
      </c>
      <c r="B225" s="46" t="s">
        <v>44</v>
      </c>
      <c r="C225" s="66">
        <v>67</v>
      </c>
      <c r="D225" s="67">
        <v>7437151</v>
      </c>
      <c r="E225" s="67">
        <v>445953</v>
      </c>
      <c r="F225" s="68">
        <v>6.2714652973998135E-4</v>
      </c>
    </row>
    <row r="226" spans="1:6" x14ac:dyDescent="0.2">
      <c r="A226" s="46" t="s">
        <v>61</v>
      </c>
      <c r="B226" s="46" t="s">
        <v>25</v>
      </c>
      <c r="C226" s="66">
        <v>70</v>
      </c>
      <c r="D226" s="67">
        <v>15376771</v>
      </c>
      <c r="E226" s="67">
        <v>922606</v>
      </c>
      <c r="F226" s="68">
        <v>1.2974666640145605E-3</v>
      </c>
    </row>
    <row r="227" spans="1:6" x14ac:dyDescent="0.2">
      <c r="A227" s="46" t="s">
        <v>61</v>
      </c>
      <c r="B227" s="46" t="s">
        <v>45</v>
      </c>
      <c r="C227" s="66">
        <v>1460</v>
      </c>
      <c r="D227" s="67">
        <v>204663632</v>
      </c>
      <c r="E227" s="67">
        <v>12224880</v>
      </c>
      <c r="F227" s="68">
        <v>1.7191926208563916E-2</v>
      </c>
    </row>
    <row r="228" spans="1:6" x14ac:dyDescent="0.2">
      <c r="A228" s="46" t="s">
        <v>62</v>
      </c>
      <c r="B228" s="46" t="s">
        <v>5</v>
      </c>
      <c r="C228" s="66" t="s">
        <v>41</v>
      </c>
      <c r="D228" s="67" t="s">
        <v>41</v>
      </c>
      <c r="E228" s="67" t="s">
        <v>41</v>
      </c>
      <c r="F228" s="68" t="s">
        <v>41</v>
      </c>
    </row>
    <row r="229" spans="1:6" x14ac:dyDescent="0.2">
      <c r="A229" s="46" t="s">
        <v>62</v>
      </c>
      <c r="B229" s="46" t="s">
        <v>1</v>
      </c>
      <c r="C229" s="66">
        <v>10</v>
      </c>
      <c r="D229" s="67">
        <v>8848579</v>
      </c>
      <c r="E229" s="67">
        <v>530915</v>
      </c>
      <c r="F229" s="68">
        <v>7.466291287128962E-4</v>
      </c>
    </row>
    <row r="230" spans="1:6" x14ac:dyDescent="0.2">
      <c r="A230" s="46" t="s">
        <v>62</v>
      </c>
      <c r="B230" s="46" t="s">
        <v>42</v>
      </c>
      <c r="C230" s="66">
        <v>21</v>
      </c>
      <c r="D230" s="67">
        <v>1476251</v>
      </c>
      <c r="E230" s="67">
        <v>88575</v>
      </c>
      <c r="F230" s="68">
        <v>1.2456358376716572E-4</v>
      </c>
    </row>
    <row r="231" spans="1:6" x14ac:dyDescent="0.2">
      <c r="A231" s="46" t="s">
        <v>62</v>
      </c>
      <c r="B231" s="46" t="s">
        <v>3</v>
      </c>
      <c r="C231" s="66">
        <v>7</v>
      </c>
      <c r="D231" s="67">
        <v>1093172</v>
      </c>
      <c r="E231" s="67">
        <v>65590</v>
      </c>
      <c r="F231" s="68">
        <v>9.2239632619682749E-5</v>
      </c>
    </row>
    <row r="232" spans="1:6" x14ac:dyDescent="0.2">
      <c r="A232" s="46" t="s">
        <v>62</v>
      </c>
      <c r="B232" s="46" t="s">
        <v>2</v>
      </c>
      <c r="C232" s="66" t="s">
        <v>41</v>
      </c>
      <c r="D232" s="67" t="s">
        <v>41</v>
      </c>
      <c r="E232" s="67" t="s">
        <v>41</v>
      </c>
      <c r="F232" s="68" t="s">
        <v>41</v>
      </c>
    </row>
    <row r="233" spans="1:6" x14ac:dyDescent="0.2">
      <c r="A233" s="46" t="s">
        <v>62</v>
      </c>
      <c r="B233" s="46" t="s">
        <v>6</v>
      </c>
      <c r="C233" s="66">
        <v>5</v>
      </c>
      <c r="D233" s="67">
        <v>1546974</v>
      </c>
      <c r="E233" s="67">
        <v>92818</v>
      </c>
      <c r="F233" s="68">
        <v>1.3053054155349463E-4</v>
      </c>
    </row>
    <row r="234" spans="1:6" x14ac:dyDescent="0.2">
      <c r="A234" s="46" t="s">
        <v>62</v>
      </c>
      <c r="B234" s="46" t="s">
        <v>10</v>
      </c>
      <c r="C234" s="66">
        <v>86</v>
      </c>
      <c r="D234" s="67">
        <v>5680686</v>
      </c>
      <c r="E234" s="67">
        <v>340841</v>
      </c>
      <c r="F234" s="68">
        <v>4.7932685808393482E-4</v>
      </c>
    </row>
    <row r="235" spans="1:6" x14ac:dyDescent="0.2">
      <c r="A235" s="46" t="s">
        <v>62</v>
      </c>
      <c r="B235" s="46" t="s">
        <v>4</v>
      </c>
      <c r="C235" s="66">
        <v>9</v>
      </c>
      <c r="D235" s="67">
        <v>1806914</v>
      </c>
      <c r="E235" s="67">
        <v>108415</v>
      </c>
      <c r="F235" s="68">
        <v>1.5246470148594151E-4</v>
      </c>
    </row>
    <row r="236" spans="1:6" x14ac:dyDescent="0.2">
      <c r="A236" s="46" t="s">
        <v>62</v>
      </c>
      <c r="B236" s="46" t="s">
        <v>43</v>
      </c>
      <c r="C236" s="66">
        <v>165</v>
      </c>
      <c r="D236" s="67">
        <v>4184841</v>
      </c>
      <c r="E236" s="67">
        <v>246010</v>
      </c>
      <c r="F236" s="68">
        <v>3.4596542187480028E-4</v>
      </c>
    </row>
    <row r="237" spans="1:6" x14ac:dyDescent="0.2">
      <c r="A237" s="46" t="s">
        <v>62</v>
      </c>
      <c r="B237" s="46" t="s">
        <v>8</v>
      </c>
      <c r="C237" s="66">
        <v>62</v>
      </c>
      <c r="D237" s="67">
        <v>1364850</v>
      </c>
      <c r="E237" s="67">
        <v>81891</v>
      </c>
      <c r="F237" s="68">
        <v>1.1516383221311845E-4</v>
      </c>
    </row>
    <row r="238" spans="1:6" x14ac:dyDescent="0.2">
      <c r="A238" s="46" t="s">
        <v>62</v>
      </c>
      <c r="B238" s="46" t="s">
        <v>44</v>
      </c>
      <c r="C238" s="66">
        <v>27</v>
      </c>
      <c r="D238" s="67">
        <v>2798568</v>
      </c>
      <c r="E238" s="67">
        <v>167914</v>
      </c>
      <c r="F238" s="68">
        <v>2.3613852220919971E-4</v>
      </c>
    </row>
    <row r="239" spans="1:6" x14ac:dyDescent="0.2">
      <c r="A239" s="46" t="s">
        <v>62</v>
      </c>
      <c r="B239" s="46" t="s">
        <v>25</v>
      </c>
      <c r="C239" s="66">
        <v>10</v>
      </c>
      <c r="D239" s="67">
        <v>3860605</v>
      </c>
      <c r="E239" s="67">
        <v>231636</v>
      </c>
      <c r="F239" s="68">
        <v>3.2575117459205413E-4</v>
      </c>
    </row>
    <row r="240" spans="1:6" x14ac:dyDescent="0.2">
      <c r="A240" s="46" t="s">
        <v>62</v>
      </c>
      <c r="B240" s="46" t="s">
        <v>45</v>
      </c>
      <c r="C240" s="66">
        <v>407</v>
      </c>
      <c r="D240" s="67">
        <v>32810831</v>
      </c>
      <c r="E240" s="67">
        <v>1963570</v>
      </c>
      <c r="F240" s="68">
        <v>2.7613809334201926E-3</v>
      </c>
    </row>
    <row r="241" spans="1:6" x14ac:dyDescent="0.2">
      <c r="A241" s="46" t="s">
        <v>63</v>
      </c>
      <c r="B241" s="46" t="s">
        <v>5</v>
      </c>
      <c r="C241" s="66" t="s">
        <v>41</v>
      </c>
      <c r="D241" s="67" t="s">
        <v>41</v>
      </c>
      <c r="E241" s="67" t="s">
        <v>41</v>
      </c>
      <c r="F241" s="68" t="s">
        <v>41</v>
      </c>
    </row>
    <row r="242" spans="1:6" x14ac:dyDescent="0.2">
      <c r="A242" s="46" t="s">
        <v>63</v>
      </c>
      <c r="B242" s="46" t="s">
        <v>1</v>
      </c>
      <c r="C242" s="66">
        <v>11</v>
      </c>
      <c r="D242" s="67">
        <v>3346771</v>
      </c>
      <c r="E242" s="67">
        <v>200806</v>
      </c>
      <c r="F242" s="68">
        <v>2.8239475023369434E-4</v>
      </c>
    </row>
    <row r="243" spans="1:6" x14ac:dyDescent="0.2">
      <c r="A243" s="46" t="s">
        <v>63</v>
      </c>
      <c r="B243" s="46" t="s">
        <v>42</v>
      </c>
      <c r="C243" s="66">
        <v>20</v>
      </c>
      <c r="D243" s="67">
        <v>1383098</v>
      </c>
      <c r="E243" s="67">
        <v>82986</v>
      </c>
      <c r="F243" s="68">
        <v>1.1670373765173033E-4</v>
      </c>
    </row>
    <row r="244" spans="1:6" x14ac:dyDescent="0.2">
      <c r="A244" s="46" t="s">
        <v>63</v>
      </c>
      <c r="B244" s="46" t="s">
        <v>3</v>
      </c>
      <c r="C244" s="66">
        <v>10</v>
      </c>
      <c r="D244" s="67">
        <v>3001711</v>
      </c>
      <c r="E244" s="67">
        <v>180103</v>
      </c>
      <c r="F244" s="68">
        <v>2.5327999014640527E-4</v>
      </c>
    </row>
    <row r="245" spans="1:6" x14ac:dyDescent="0.2">
      <c r="A245" s="46" t="s">
        <v>63</v>
      </c>
      <c r="B245" s="46" t="s">
        <v>2</v>
      </c>
      <c r="C245" s="66" t="s">
        <v>41</v>
      </c>
      <c r="D245" s="67" t="s">
        <v>41</v>
      </c>
      <c r="E245" s="67" t="s">
        <v>41</v>
      </c>
      <c r="F245" s="68" t="s">
        <v>41</v>
      </c>
    </row>
    <row r="246" spans="1:6" x14ac:dyDescent="0.2">
      <c r="A246" s="46" t="s">
        <v>63</v>
      </c>
      <c r="B246" s="46" t="s">
        <v>6</v>
      </c>
      <c r="C246" s="66">
        <v>10</v>
      </c>
      <c r="D246" s="67">
        <v>1888277</v>
      </c>
      <c r="E246" s="67">
        <v>113297</v>
      </c>
      <c r="F246" s="68">
        <v>1.5933028902137821E-4</v>
      </c>
    </row>
    <row r="247" spans="1:6" x14ac:dyDescent="0.2">
      <c r="A247" s="46" t="s">
        <v>63</v>
      </c>
      <c r="B247" s="46" t="s">
        <v>10</v>
      </c>
      <c r="C247" s="66">
        <v>100</v>
      </c>
      <c r="D247" s="67">
        <v>6112010</v>
      </c>
      <c r="E247" s="67">
        <v>366721</v>
      </c>
      <c r="F247" s="68">
        <v>5.15722066075967E-4</v>
      </c>
    </row>
    <row r="248" spans="1:6" x14ac:dyDescent="0.2">
      <c r="A248" s="46" t="s">
        <v>63</v>
      </c>
      <c r="B248" s="46" t="s">
        <v>4</v>
      </c>
      <c r="C248" s="66">
        <v>11</v>
      </c>
      <c r="D248" s="67">
        <v>1421392</v>
      </c>
      <c r="E248" s="67">
        <v>85284</v>
      </c>
      <c r="F248" s="68">
        <v>1.1993542961331031E-4</v>
      </c>
    </row>
    <row r="249" spans="1:6" x14ac:dyDescent="0.2">
      <c r="A249" s="46" t="s">
        <v>63</v>
      </c>
      <c r="B249" s="46" t="s">
        <v>43</v>
      </c>
      <c r="C249" s="66">
        <v>136</v>
      </c>
      <c r="D249" s="67">
        <v>3151358</v>
      </c>
      <c r="E249" s="67">
        <v>188543</v>
      </c>
      <c r="F249" s="68">
        <v>2.6514921562757803E-4</v>
      </c>
    </row>
    <row r="250" spans="1:6" x14ac:dyDescent="0.2">
      <c r="A250" s="46" t="s">
        <v>63</v>
      </c>
      <c r="B250" s="46" t="s">
        <v>8</v>
      </c>
      <c r="C250" s="66">
        <v>61</v>
      </c>
      <c r="D250" s="67">
        <v>1570724</v>
      </c>
      <c r="E250" s="67">
        <v>94239</v>
      </c>
      <c r="F250" s="68">
        <v>1.3252890285784849E-4</v>
      </c>
    </row>
    <row r="251" spans="1:6" x14ac:dyDescent="0.2">
      <c r="A251" s="46" t="s">
        <v>63</v>
      </c>
      <c r="B251" s="46" t="s">
        <v>44</v>
      </c>
      <c r="C251" s="66">
        <v>23</v>
      </c>
      <c r="D251" s="67">
        <v>1126230</v>
      </c>
      <c r="E251" s="67">
        <v>67574</v>
      </c>
      <c r="F251" s="68">
        <v>9.5029744391560329E-5</v>
      </c>
    </row>
    <row r="252" spans="1:6" x14ac:dyDescent="0.2">
      <c r="A252" s="46" t="s">
        <v>63</v>
      </c>
      <c r="B252" s="46" t="s">
        <v>25</v>
      </c>
      <c r="C252" s="66">
        <v>30</v>
      </c>
      <c r="D252" s="67">
        <v>5514973</v>
      </c>
      <c r="E252" s="67">
        <v>330810</v>
      </c>
      <c r="F252" s="68">
        <v>4.6522019922118081E-4</v>
      </c>
    </row>
    <row r="253" spans="1:6" x14ac:dyDescent="0.2">
      <c r="A253" s="46" t="s">
        <v>63</v>
      </c>
      <c r="B253" s="46" t="s">
        <v>45</v>
      </c>
      <c r="C253" s="66">
        <v>416</v>
      </c>
      <c r="D253" s="67">
        <v>28546447</v>
      </c>
      <c r="E253" s="67">
        <v>1712156</v>
      </c>
      <c r="F253" s="68">
        <v>2.4078158321022341E-3</v>
      </c>
    </row>
    <row r="254" spans="1:6" x14ac:dyDescent="0.2">
      <c r="A254" s="46" t="s">
        <v>64</v>
      </c>
      <c r="B254" s="46" t="s">
        <v>5</v>
      </c>
      <c r="C254" s="66" t="s">
        <v>41</v>
      </c>
      <c r="D254" s="67" t="s">
        <v>41</v>
      </c>
      <c r="E254" s="67" t="s">
        <v>41</v>
      </c>
      <c r="F254" s="68" t="s">
        <v>41</v>
      </c>
    </row>
    <row r="255" spans="1:6" x14ac:dyDescent="0.2">
      <c r="A255" s="46" t="s">
        <v>64</v>
      </c>
      <c r="B255" s="46" t="s">
        <v>1</v>
      </c>
      <c r="C255" s="66">
        <v>6</v>
      </c>
      <c r="D255" s="67">
        <v>2178894</v>
      </c>
      <c r="E255" s="67">
        <v>130734</v>
      </c>
      <c r="F255" s="68">
        <v>1.8385205261322769E-4</v>
      </c>
    </row>
    <row r="256" spans="1:6" x14ac:dyDescent="0.2">
      <c r="A256" s="46" t="s">
        <v>64</v>
      </c>
      <c r="B256" s="46" t="s">
        <v>42</v>
      </c>
      <c r="C256" s="66">
        <v>20</v>
      </c>
      <c r="D256" s="67">
        <v>2963181</v>
      </c>
      <c r="E256" s="67">
        <v>177791</v>
      </c>
      <c r="F256" s="68">
        <v>2.5002860989611241E-4</v>
      </c>
    </row>
    <row r="257" spans="1:6" x14ac:dyDescent="0.2">
      <c r="A257" s="46" t="s">
        <v>64</v>
      </c>
      <c r="B257" s="46" t="s">
        <v>3</v>
      </c>
      <c r="C257" s="66">
        <v>10</v>
      </c>
      <c r="D257" s="67">
        <v>1853474</v>
      </c>
      <c r="E257" s="67">
        <v>111168</v>
      </c>
      <c r="F257" s="68">
        <v>1.5633626283068899E-4</v>
      </c>
    </row>
    <row r="258" spans="1:6" x14ac:dyDescent="0.2">
      <c r="A258" s="46" t="s">
        <v>64</v>
      </c>
      <c r="B258" s="46" t="s">
        <v>2</v>
      </c>
      <c r="C258" s="66" t="s">
        <v>41</v>
      </c>
      <c r="D258" s="67" t="s">
        <v>41</v>
      </c>
      <c r="E258" s="67" t="s">
        <v>41</v>
      </c>
      <c r="F258" s="68" t="s">
        <v>41</v>
      </c>
    </row>
    <row r="259" spans="1:6" x14ac:dyDescent="0.2">
      <c r="A259" s="46" t="s">
        <v>64</v>
      </c>
      <c r="B259" s="46" t="s">
        <v>6</v>
      </c>
      <c r="C259" s="66" t="s">
        <v>41</v>
      </c>
      <c r="D259" s="67" t="s">
        <v>41</v>
      </c>
      <c r="E259" s="67" t="s">
        <v>41</v>
      </c>
      <c r="F259" s="68" t="s">
        <v>41</v>
      </c>
    </row>
    <row r="260" spans="1:6" x14ac:dyDescent="0.2">
      <c r="A260" s="46" t="s">
        <v>64</v>
      </c>
      <c r="B260" s="46" t="s">
        <v>10</v>
      </c>
      <c r="C260" s="66">
        <v>50</v>
      </c>
      <c r="D260" s="67">
        <v>3159738</v>
      </c>
      <c r="E260" s="67">
        <v>189133</v>
      </c>
      <c r="F260" s="68">
        <v>2.6597893636619085E-4</v>
      </c>
    </row>
    <row r="261" spans="1:6" x14ac:dyDescent="0.2">
      <c r="A261" s="46" t="s">
        <v>64</v>
      </c>
      <c r="B261" s="46" t="s">
        <v>4</v>
      </c>
      <c r="C261" s="66">
        <v>8</v>
      </c>
      <c r="D261" s="67">
        <v>1028007</v>
      </c>
      <c r="E261" s="67">
        <v>61680</v>
      </c>
      <c r="F261" s="68">
        <v>8.6740974843452231E-5</v>
      </c>
    </row>
    <row r="262" spans="1:6" x14ac:dyDescent="0.2">
      <c r="A262" s="46" t="s">
        <v>64</v>
      </c>
      <c r="B262" s="46" t="s">
        <v>43</v>
      </c>
      <c r="C262" s="66">
        <v>93</v>
      </c>
      <c r="D262" s="67">
        <v>3258514</v>
      </c>
      <c r="E262" s="67">
        <v>184391</v>
      </c>
      <c r="F262" s="68">
        <v>2.5931023171788263E-4</v>
      </c>
    </row>
    <row r="263" spans="1:6" x14ac:dyDescent="0.2">
      <c r="A263" s="46" t="s">
        <v>64</v>
      </c>
      <c r="B263" s="46" t="s">
        <v>8</v>
      </c>
      <c r="C263" s="66">
        <v>33</v>
      </c>
      <c r="D263" s="67">
        <v>650022</v>
      </c>
      <c r="E263" s="67">
        <v>39001</v>
      </c>
      <c r="F263" s="68">
        <v>5.4847353434978602E-5</v>
      </c>
    </row>
    <row r="264" spans="1:6" x14ac:dyDescent="0.2">
      <c r="A264" s="46" t="s">
        <v>64</v>
      </c>
      <c r="B264" s="46" t="s">
        <v>44</v>
      </c>
      <c r="C264" s="66">
        <v>8</v>
      </c>
      <c r="D264" s="67">
        <v>1221420</v>
      </c>
      <c r="E264" s="67">
        <v>73285</v>
      </c>
      <c r="F264" s="68">
        <v>1.0306115988006479E-4</v>
      </c>
    </row>
    <row r="265" spans="1:6" x14ac:dyDescent="0.2">
      <c r="A265" s="46" t="s">
        <v>64</v>
      </c>
      <c r="B265" s="46" t="s">
        <v>25</v>
      </c>
      <c r="C265" s="66">
        <v>11</v>
      </c>
      <c r="D265" s="67">
        <v>2421013</v>
      </c>
      <c r="E265" s="67">
        <v>145261</v>
      </c>
      <c r="F265" s="68">
        <v>2.0428146476547849E-4</v>
      </c>
    </row>
    <row r="266" spans="1:6" x14ac:dyDescent="0.2">
      <c r="A266" s="46" t="s">
        <v>64</v>
      </c>
      <c r="B266" s="46" t="s">
        <v>45</v>
      </c>
      <c r="C266" s="66">
        <v>247</v>
      </c>
      <c r="D266" s="67">
        <v>25080851</v>
      </c>
      <c r="E266" s="67">
        <v>1493241</v>
      </c>
      <c r="F266" s="68">
        <v>2.0999542804184734E-3</v>
      </c>
    </row>
    <row r="267" spans="1:6" x14ac:dyDescent="0.2">
      <c r="A267" s="46" t="s">
        <v>65</v>
      </c>
      <c r="B267" s="46" t="s">
        <v>5</v>
      </c>
      <c r="C267" s="66">
        <v>21</v>
      </c>
      <c r="D267" s="67">
        <v>1734254</v>
      </c>
      <c r="E267" s="67">
        <v>104055</v>
      </c>
      <c r="F267" s="68">
        <v>1.4633320585822669E-4</v>
      </c>
    </row>
    <row r="268" spans="1:6" x14ac:dyDescent="0.2">
      <c r="A268" s="46" t="s">
        <v>65</v>
      </c>
      <c r="B268" s="46" t="s">
        <v>1</v>
      </c>
      <c r="C268" s="66">
        <v>9</v>
      </c>
      <c r="D268" s="67">
        <v>20408089</v>
      </c>
      <c r="E268" s="67">
        <v>1224485</v>
      </c>
      <c r="F268" s="68">
        <v>1.7220010146106453E-3</v>
      </c>
    </row>
    <row r="269" spans="1:6" x14ac:dyDescent="0.2">
      <c r="A269" s="46" t="s">
        <v>65</v>
      </c>
      <c r="B269" s="46" t="s">
        <v>42</v>
      </c>
      <c r="C269" s="66">
        <v>40</v>
      </c>
      <c r="D269" s="67">
        <v>5132970</v>
      </c>
      <c r="E269" s="67">
        <v>307978</v>
      </c>
      <c r="F269" s="68">
        <v>4.3311141294320249E-4</v>
      </c>
    </row>
    <row r="270" spans="1:6" x14ac:dyDescent="0.2">
      <c r="A270" s="46" t="s">
        <v>65</v>
      </c>
      <c r="B270" s="46" t="s">
        <v>3</v>
      </c>
      <c r="C270" s="66">
        <v>18</v>
      </c>
      <c r="D270" s="67">
        <v>3160968</v>
      </c>
      <c r="E270" s="67">
        <v>189658</v>
      </c>
      <c r="F270" s="68">
        <v>2.6671724719292257E-4</v>
      </c>
    </row>
    <row r="271" spans="1:6" x14ac:dyDescent="0.2">
      <c r="A271" s="46" t="s">
        <v>65</v>
      </c>
      <c r="B271" s="46" t="s">
        <v>2</v>
      </c>
      <c r="C271" s="66">
        <v>6</v>
      </c>
      <c r="D271" s="67">
        <v>10598569</v>
      </c>
      <c r="E271" s="67">
        <v>635914</v>
      </c>
      <c r="F271" s="68">
        <v>8.9428988775290335E-4</v>
      </c>
    </row>
    <row r="272" spans="1:6" x14ac:dyDescent="0.2">
      <c r="A272" s="46" t="s">
        <v>65</v>
      </c>
      <c r="B272" s="46" t="s">
        <v>6</v>
      </c>
      <c r="C272" s="66">
        <v>26</v>
      </c>
      <c r="D272" s="67">
        <v>4133323</v>
      </c>
      <c r="E272" s="67">
        <v>247999</v>
      </c>
      <c r="F272" s="68">
        <v>3.4876256517836105E-4</v>
      </c>
    </row>
    <row r="273" spans="1:6" x14ac:dyDescent="0.2">
      <c r="A273" s="46" t="s">
        <v>65</v>
      </c>
      <c r="B273" s="46" t="s">
        <v>10</v>
      </c>
      <c r="C273" s="66">
        <v>114</v>
      </c>
      <c r="D273" s="67">
        <v>10560041</v>
      </c>
      <c r="E273" s="67">
        <v>633602</v>
      </c>
      <c r="F273" s="68">
        <v>8.910385075026106E-4</v>
      </c>
    </row>
    <row r="274" spans="1:6" x14ac:dyDescent="0.2">
      <c r="A274" s="46" t="s">
        <v>65</v>
      </c>
      <c r="B274" s="46" t="s">
        <v>4</v>
      </c>
      <c r="C274" s="66">
        <v>27</v>
      </c>
      <c r="D274" s="67">
        <v>3444011</v>
      </c>
      <c r="E274" s="67">
        <v>206641</v>
      </c>
      <c r="F274" s="68">
        <v>2.9060054770794119E-4</v>
      </c>
    </row>
    <row r="275" spans="1:6" x14ac:dyDescent="0.2">
      <c r="A275" s="46" t="s">
        <v>65</v>
      </c>
      <c r="B275" s="46" t="s">
        <v>43</v>
      </c>
      <c r="C275" s="66">
        <v>245</v>
      </c>
      <c r="D275" s="67">
        <v>9732402</v>
      </c>
      <c r="E275" s="67">
        <v>571087</v>
      </c>
      <c r="F275" s="68">
        <v>8.0312326686807071E-4</v>
      </c>
    </row>
    <row r="276" spans="1:6" x14ac:dyDescent="0.2">
      <c r="A276" s="46" t="s">
        <v>65</v>
      </c>
      <c r="B276" s="46" t="s">
        <v>8</v>
      </c>
      <c r="C276" s="66">
        <v>107</v>
      </c>
      <c r="D276" s="67">
        <v>8249403</v>
      </c>
      <c r="E276" s="67">
        <v>494964</v>
      </c>
      <c r="F276" s="68">
        <v>6.9607100960464481E-4</v>
      </c>
    </row>
    <row r="277" spans="1:6" x14ac:dyDescent="0.2">
      <c r="A277" s="46" t="s">
        <v>65</v>
      </c>
      <c r="B277" s="46" t="s">
        <v>44</v>
      </c>
      <c r="C277" s="66">
        <v>33</v>
      </c>
      <c r="D277" s="67">
        <v>7168340</v>
      </c>
      <c r="E277" s="67">
        <v>430100</v>
      </c>
      <c r="F277" s="68">
        <v>6.0485235538535668E-4</v>
      </c>
    </row>
    <row r="278" spans="1:6" x14ac:dyDescent="0.2">
      <c r="A278" s="46" t="s">
        <v>65</v>
      </c>
      <c r="B278" s="46" t="s">
        <v>25</v>
      </c>
      <c r="C278" s="66">
        <v>34</v>
      </c>
      <c r="D278" s="67">
        <v>9301122</v>
      </c>
      <c r="E278" s="67">
        <v>558067</v>
      </c>
      <c r="F278" s="68">
        <v>7.8481315836512406E-4</v>
      </c>
    </row>
    <row r="279" spans="1:6" x14ac:dyDescent="0.2">
      <c r="A279" s="46" t="s">
        <v>65</v>
      </c>
      <c r="B279" s="46" t="s">
        <v>45</v>
      </c>
      <c r="C279" s="66">
        <v>680</v>
      </c>
      <c r="D279" s="67">
        <v>93623492</v>
      </c>
      <c r="E279" s="67">
        <v>5604553</v>
      </c>
      <c r="F279" s="68">
        <v>7.8817183978890197E-3</v>
      </c>
    </row>
    <row r="280" spans="1:6" x14ac:dyDescent="0.2">
      <c r="A280" s="46" t="s">
        <v>66</v>
      </c>
      <c r="B280" s="46" t="s">
        <v>5</v>
      </c>
      <c r="C280" s="66">
        <v>6</v>
      </c>
      <c r="D280" s="67">
        <v>92241</v>
      </c>
      <c r="E280" s="67">
        <v>5534</v>
      </c>
      <c r="F280" s="68">
        <v>7.7824992669206335E-6</v>
      </c>
    </row>
    <row r="281" spans="1:6" x14ac:dyDescent="0.2">
      <c r="A281" s="46" t="s">
        <v>66</v>
      </c>
      <c r="B281" s="46" t="s">
        <v>1</v>
      </c>
      <c r="C281" s="66">
        <v>13</v>
      </c>
      <c r="D281" s="67">
        <v>7144804</v>
      </c>
      <c r="E281" s="67">
        <v>428688</v>
      </c>
      <c r="F281" s="68">
        <v>6.0286665083803253E-4</v>
      </c>
    </row>
    <row r="282" spans="1:6" x14ac:dyDescent="0.2">
      <c r="A282" s="46" t="s">
        <v>66</v>
      </c>
      <c r="B282" s="46" t="s">
        <v>42</v>
      </c>
      <c r="C282" s="66">
        <v>56</v>
      </c>
      <c r="D282" s="67">
        <v>2873790</v>
      </c>
      <c r="E282" s="67">
        <v>172172</v>
      </c>
      <c r="F282" s="68">
        <v>2.4212657459057809E-4</v>
      </c>
    </row>
    <row r="283" spans="1:6" x14ac:dyDescent="0.2">
      <c r="A283" s="46" t="s">
        <v>66</v>
      </c>
      <c r="B283" s="46" t="s">
        <v>3</v>
      </c>
      <c r="C283" s="66">
        <v>23</v>
      </c>
      <c r="D283" s="67">
        <v>3783184</v>
      </c>
      <c r="E283" s="67">
        <v>226991</v>
      </c>
      <c r="F283" s="68">
        <v>3.1921888165839925E-4</v>
      </c>
    </row>
    <row r="284" spans="1:6" x14ac:dyDescent="0.2">
      <c r="A284" s="46" t="s">
        <v>66</v>
      </c>
      <c r="B284" s="46" t="s">
        <v>2</v>
      </c>
      <c r="C284" s="66">
        <v>8</v>
      </c>
      <c r="D284" s="67">
        <v>188825</v>
      </c>
      <c r="E284" s="67">
        <v>11330</v>
      </c>
      <c r="F284" s="68">
        <v>1.5933450794038808E-5</v>
      </c>
    </row>
    <row r="285" spans="1:6" x14ac:dyDescent="0.2">
      <c r="A285" s="46" t="s">
        <v>66</v>
      </c>
      <c r="B285" s="46" t="s">
        <v>6</v>
      </c>
      <c r="C285" s="66">
        <v>12</v>
      </c>
      <c r="D285" s="67">
        <v>1626116</v>
      </c>
      <c r="E285" s="67">
        <v>97567</v>
      </c>
      <c r="F285" s="68">
        <v>1.3720909034615927E-4</v>
      </c>
    </row>
    <row r="286" spans="1:6" x14ac:dyDescent="0.2">
      <c r="A286" s="46" t="s">
        <v>66</v>
      </c>
      <c r="B286" s="46" t="s">
        <v>10</v>
      </c>
      <c r="C286" s="66">
        <v>124</v>
      </c>
      <c r="D286" s="67">
        <v>7525572</v>
      </c>
      <c r="E286" s="67">
        <v>451534</v>
      </c>
      <c r="F286" s="68">
        <v>6.3499512540472368E-4</v>
      </c>
    </row>
    <row r="287" spans="1:6" x14ac:dyDescent="0.2">
      <c r="A287" s="46" t="s">
        <v>66</v>
      </c>
      <c r="B287" s="46" t="s">
        <v>4</v>
      </c>
      <c r="C287" s="66">
        <v>17</v>
      </c>
      <c r="D287" s="67">
        <v>3053874</v>
      </c>
      <c r="E287" s="67">
        <v>183232</v>
      </c>
      <c r="F287" s="68">
        <v>2.5768032267372632E-4</v>
      </c>
    </row>
    <row r="288" spans="1:6" x14ac:dyDescent="0.2">
      <c r="A288" s="46" t="s">
        <v>66</v>
      </c>
      <c r="B288" s="46" t="s">
        <v>43</v>
      </c>
      <c r="C288" s="66">
        <v>275</v>
      </c>
      <c r="D288" s="67">
        <v>5744268</v>
      </c>
      <c r="E288" s="67">
        <v>336289</v>
      </c>
      <c r="F288" s="68">
        <v>4.7292535163958666E-4</v>
      </c>
    </row>
    <row r="289" spans="1:6" x14ac:dyDescent="0.2">
      <c r="A289" s="46" t="s">
        <v>66</v>
      </c>
      <c r="B289" s="46" t="s">
        <v>8</v>
      </c>
      <c r="C289" s="66">
        <v>120</v>
      </c>
      <c r="D289" s="67">
        <v>12453020</v>
      </c>
      <c r="E289" s="67">
        <v>747133</v>
      </c>
      <c r="F289" s="68">
        <v>1.0506978722067606E-3</v>
      </c>
    </row>
    <row r="290" spans="1:6" x14ac:dyDescent="0.2">
      <c r="A290" s="46" t="s">
        <v>66</v>
      </c>
      <c r="B290" s="46" t="s">
        <v>44</v>
      </c>
      <c r="C290" s="66">
        <v>33</v>
      </c>
      <c r="D290" s="67">
        <v>2275421</v>
      </c>
      <c r="E290" s="67">
        <v>136525</v>
      </c>
      <c r="F290" s="68">
        <v>1.919959726086627E-4</v>
      </c>
    </row>
    <row r="291" spans="1:6" x14ac:dyDescent="0.2">
      <c r="A291" s="46" t="s">
        <v>66</v>
      </c>
      <c r="B291" s="46" t="s">
        <v>25</v>
      </c>
      <c r="C291" s="66">
        <v>26</v>
      </c>
      <c r="D291" s="67">
        <v>3601872</v>
      </c>
      <c r="E291" s="67">
        <v>216112</v>
      </c>
      <c r="F291" s="68">
        <v>3.0391967502218137E-4</v>
      </c>
    </row>
    <row r="292" spans="1:6" x14ac:dyDescent="0.2">
      <c r="A292" s="46" t="s">
        <v>66</v>
      </c>
      <c r="B292" s="46" t="s">
        <v>45</v>
      </c>
      <c r="C292" s="66">
        <v>713</v>
      </c>
      <c r="D292" s="67">
        <v>50362987</v>
      </c>
      <c r="E292" s="67">
        <v>3013109</v>
      </c>
      <c r="F292" s="68">
        <v>4.237354279662443E-3</v>
      </c>
    </row>
    <row r="293" spans="1:6" x14ac:dyDescent="0.2">
      <c r="A293" s="46" t="s">
        <v>67</v>
      </c>
      <c r="B293" s="46" t="s">
        <v>5</v>
      </c>
      <c r="C293" s="66">
        <v>30</v>
      </c>
      <c r="D293" s="67">
        <v>3762262</v>
      </c>
      <c r="E293" s="67">
        <v>225736</v>
      </c>
      <c r="F293" s="68">
        <v>3.1745396720592628E-4</v>
      </c>
    </row>
    <row r="294" spans="1:6" x14ac:dyDescent="0.2">
      <c r="A294" s="46" t="s">
        <v>67</v>
      </c>
      <c r="B294" s="46" t="s">
        <v>1</v>
      </c>
      <c r="C294" s="66">
        <v>19</v>
      </c>
      <c r="D294" s="67">
        <v>14511177</v>
      </c>
      <c r="E294" s="67">
        <v>870671</v>
      </c>
      <c r="F294" s="68">
        <v>1.2244301444215855E-3</v>
      </c>
    </row>
    <row r="295" spans="1:6" x14ac:dyDescent="0.2">
      <c r="A295" s="46" t="s">
        <v>67</v>
      </c>
      <c r="B295" s="46" t="s">
        <v>42</v>
      </c>
      <c r="C295" s="66">
        <v>152</v>
      </c>
      <c r="D295" s="67">
        <v>16773485</v>
      </c>
      <c r="E295" s="67">
        <v>1006409</v>
      </c>
      <c r="F295" s="68">
        <v>1.4153193539433191E-3</v>
      </c>
    </row>
    <row r="296" spans="1:6" x14ac:dyDescent="0.2">
      <c r="A296" s="46" t="s">
        <v>67</v>
      </c>
      <c r="B296" s="46" t="s">
        <v>3</v>
      </c>
      <c r="C296" s="66">
        <v>40</v>
      </c>
      <c r="D296" s="67">
        <v>11064906</v>
      </c>
      <c r="E296" s="67">
        <v>663894</v>
      </c>
      <c r="F296" s="68">
        <v>9.3363833905186241E-4</v>
      </c>
    </row>
    <row r="297" spans="1:6" x14ac:dyDescent="0.2">
      <c r="A297" s="46" t="s">
        <v>67</v>
      </c>
      <c r="B297" s="46" t="s">
        <v>2</v>
      </c>
      <c r="C297" s="66">
        <v>11</v>
      </c>
      <c r="D297" s="67">
        <v>13462062</v>
      </c>
      <c r="E297" s="67">
        <v>807724</v>
      </c>
      <c r="F297" s="68">
        <v>1.1359073794496208E-3</v>
      </c>
    </row>
    <row r="298" spans="1:6" x14ac:dyDescent="0.2">
      <c r="A298" s="46" t="s">
        <v>67</v>
      </c>
      <c r="B298" s="46" t="s">
        <v>6</v>
      </c>
      <c r="C298" s="66">
        <v>35</v>
      </c>
      <c r="D298" s="67">
        <v>6712303</v>
      </c>
      <c r="E298" s="67">
        <v>402738</v>
      </c>
      <c r="F298" s="68">
        <v>5.6637300140243623E-4</v>
      </c>
    </row>
    <row r="299" spans="1:6" x14ac:dyDescent="0.2">
      <c r="A299" s="46" t="s">
        <v>67</v>
      </c>
      <c r="B299" s="46" t="s">
        <v>10</v>
      </c>
      <c r="C299" s="66">
        <v>226</v>
      </c>
      <c r="D299" s="67">
        <v>11759340</v>
      </c>
      <c r="E299" s="67">
        <v>705516</v>
      </c>
      <c r="F299" s="68">
        <v>9.9217162139515302E-4</v>
      </c>
    </row>
    <row r="300" spans="1:6" x14ac:dyDescent="0.2">
      <c r="A300" s="46" t="s">
        <v>67</v>
      </c>
      <c r="B300" s="46" t="s">
        <v>4</v>
      </c>
      <c r="C300" s="66">
        <v>30</v>
      </c>
      <c r="D300" s="67">
        <v>5266016</v>
      </c>
      <c r="E300" s="67">
        <v>315961</v>
      </c>
      <c r="F300" s="68">
        <v>4.4433795642853451E-4</v>
      </c>
    </row>
    <row r="301" spans="1:6" x14ac:dyDescent="0.2">
      <c r="A301" s="46" t="s">
        <v>67</v>
      </c>
      <c r="B301" s="46" t="s">
        <v>43</v>
      </c>
      <c r="C301" s="66">
        <v>486</v>
      </c>
      <c r="D301" s="67">
        <v>14193007</v>
      </c>
      <c r="E301" s="67">
        <v>838281</v>
      </c>
      <c r="F301" s="68">
        <v>1.17887988217808E-3</v>
      </c>
    </row>
    <row r="302" spans="1:6" x14ac:dyDescent="0.2">
      <c r="A302" s="46" t="s">
        <v>67</v>
      </c>
      <c r="B302" s="46" t="s">
        <v>8</v>
      </c>
      <c r="C302" s="66">
        <v>183</v>
      </c>
      <c r="D302" s="67">
        <v>9312129</v>
      </c>
      <c r="E302" s="67">
        <v>558728</v>
      </c>
      <c r="F302" s="68">
        <v>7.857427268536378E-4</v>
      </c>
    </row>
    <row r="303" spans="1:6" x14ac:dyDescent="0.2">
      <c r="A303" s="46" t="s">
        <v>67</v>
      </c>
      <c r="B303" s="46" t="s">
        <v>44</v>
      </c>
      <c r="C303" s="66">
        <v>60</v>
      </c>
      <c r="D303" s="67">
        <v>7064249</v>
      </c>
      <c r="E303" s="67">
        <v>423855</v>
      </c>
      <c r="F303" s="68">
        <v>5.960699723130909E-4</v>
      </c>
    </row>
    <row r="304" spans="1:6" x14ac:dyDescent="0.2">
      <c r="A304" s="46" t="s">
        <v>67</v>
      </c>
      <c r="B304" s="46" t="s">
        <v>25</v>
      </c>
      <c r="C304" s="66">
        <v>37</v>
      </c>
      <c r="D304" s="67">
        <v>5824171</v>
      </c>
      <c r="E304" s="67">
        <v>349450</v>
      </c>
      <c r="F304" s="68">
        <v>4.9143374933599841E-4</v>
      </c>
    </row>
    <row r="305" spans="1:6" x14ac:dyDescent="0.2">
      <c r="A305" s="46" t="s">
        <v>67</v>
      </c>
      <c r="B305" s="46" t="s">
        <v>45</v>
      </c>
      <c r="C305" s="66">
        <v>1309</v>
      </c>
      <c r="D305" s="67">
        <v>119705107</v>
      </c>
      <c r="E305" s="67">
        <v>7168962</v>
      </c>
      <c r="F305" s="68">
        <v>1.0081756687672909E-2</v>
      </c>
    </row>
    <row r="306" spans="1:6" x14ac:dyDescent="0.2">
      <c r="A306" s="46" t="s">
        <v>68</v>
      </c>
      <c r="B306" s="46" t="s">
        <v>5</v>
      </c>
      <c r="C306" s="66" t="s">
        <v>41</v>
      </c>
      <c r="D306" s="67" t="s">
        <v>41</v>
      </c>
      <c r="E306" s="67" t="s">
        <v>41</v>
      </c>
      <c r="F306" s="68" t="s">
        <v>41</v>
      </c>
    </row>
    <row r="307" spans="1:6" x14ac:dyDescent="0.2">
      <c r="A307" s="46" t="s">
        <v>68</v>
      </c>
      <c r="B307" s="46" t="s">
        <v>1</v>
      </c>
      <c r="C307" s="66">
        <v>10</v>
      </c>
      <c r="D307" s="67">
        <v>1179962</v>
      </c>
      <c r="E307" s="67">
        <v>70798</v>
      </c>
      <c r="F307" s="68">
        <v>9.9563676020861396E-5</v>
      </c>
    </row>
    <row r="308" spans="1:6" x14ac:dyDescent="0.2">
      <c r="A308" s="46" t="s">
        <v>68</v>
      </c>
      <c r="B308" s="46" t="s">
        <v>42</v>
      </c>
      <c r="C308" s="66">
        <v>44</v>
      </c>
      <c r="D308" s="67">
        <v>2830926</v>
      </c>
      <c r="E308" s="67">
        <v>169856</v>
      </c>
      <c r="F308" s="68">
        <v>2.3886956911493875E-4</v>
      </c>
    </row>
    <row r="309" spans="1:6" x14ac:dyDescent="0.2">
      <c r="A309" s="46" t="s">
        <v>68</v>
      </c>
      <c r="B309" s="46" t="s">
        <v>3</v>
      </c>
      <c r="C309" s="66">
        <v>11</v>
      </c>
      <c r="D309" s="67">
        <v>3199991</v>
      </c>
      <c r="E309" s="67">
        <v>191999</v>
      </c>
      <c r="F309" s="68">
        <v>2.7000941032697767E-4</v>
      </c>
    </row>
    <row r="310" spans="1:6" x14ac:dyDescent="0.2">
      <c r="A310" s="46" t="s">
        <v>68</v>
      </c>
      <c r="B310" s="46" t="s">
        <v>2</v>
      </c>
      <c r="C310" s="66" t="s">
        <v>41</v>
      </c>
      <c r="D310" s="67" t="s">
        <v>41</v>
      </c>
      <c r="E310" s="67" t="s">
        <v>41</v>
      </c>
      <c r="F310" s="68" t="s">
        <v>41</v>
      </c>
    </row>
    <row r="311" spans="1:6" x14ac:dyDescent="0.2">
      <c r="A311" s="46" t="s">
        <v>68</v>
      </c>
      <c r="B311" s="46" t="s">
        <v>6</v>
      </c>
      <c r="C311" s="66">
        <v>12</v>
      </c>
      <c r="D311" s="67">
        <v>865970</v>
      </c>
      <c r="E311" s="67">
        <v>51958</v>
      </c>
      <c r="F311" s="68">
        <v>7.3068864638717421E-5</v>
      </c>
    </row>
    <row r="312" spans="1:6" x14ac:dyDescent="0.2">
      <c r="A312" s="46" t="s">
        <v>68</v>
      </c>
      <c r="B312" s="46" t="s">
        <v>10</v>
      </c>
      <c r="C312" s="66">
        <v>81</v>
      </c>
      <c r="D312" s="67">
        <v>3414090</v>
      </c>
      <c r="E312" s="67">
        <v>204845</v>
      </c>
      <c r="F312" s="68">
        <v>2.8807482152735036E-4</v>
      </c>
    </row>
    <row r="313" spans="1:6" x14ac:dyDescent="0.2">
      <c r="A313" s="46" t="s">
        <v>68</v>
      </c>
      <c r="B313" s="46" t="s">
        <v>4</v>
      </c>
      <c r="C313" s="66">
        <v>8</v>
      </c>
      <c r="D313" s="67">
        <v>1106541</v>
      </c>
      <c r="E313" s="67">
        <v>66392</v>
      </c>
      <c r="F313" s="68">
        <v>9.3367490301661483E-5</v>
      </c>
    </row>
    <row r="314" spans="1:6" x14ac:dyDescent="0.2">
      <c r="A314" s="46" t="s">
        <v>68</v>
      </c>
      <c r="B314" s="46" t="s">
        <v>43</v>
      </c>
      <c r="C314" s="66">
        <v>208</v>
      </c>
      <c r="D314" s="67">
        <v>7006198</v>
      </c>
      <c r="E314" s="67">
        <v>398660</v>
      </c>
      <c r="F314" s="68">
        <v>5.6063808416165152E-4</v>
      </c>
    </row>
    <row r="315" spans="1:6" x14ac:dyDescent="0.2">
      <c r="A315" s="46" t="s">
        <v>68</v>
      </c>
      <c r="B315" s="46" t="s">
        <v>8</v>
      </c>
      <c r="C315" s="66">
        <v>55</v>
      </c>
      <c r="D315" s="67">
        <v>1047578</v>
      </c>
      <c r="E315" s="67">
        <v>62808</v>
      </c>
      <c r="F315" s="68">
        <v>8.8327288391172945E-5</v>
      </c>
    </row>
    <row r="316" spans="1:6" x14ac:dyDescent="0.2">
      <c r="A316" s="46" t="s">
        <v>68</v>
      </c>
      <c r="B316" s="46" t="s">
        <v>44</v>
      </c>
      <c r="C316" s="66">
        <v>40</v>
      </c>
      <c r="D316" s="67">
        <v>2821539</v>
      </c>
      <c r="E316" s="67">
        <v>169292</v>
      </c>
      <c r="F316" s="68">
        <v>2.3807641234107837E-4</v>
      </c>
    </row>
    <row r="317" spans="1:6" x14ac:dyDescent="0.2">
      <c r="A317" s="46" t="s">
        <v>68</v>
      </c>
      <c r="B317" s="46" t="s">
        <v>25</v>
      </c>
      <c r="C317" s="66">
        <v>18</v>
      </c>
      <c r="D317" s="67">
        <v>3675938</v>
      </c>
      <c r="E317" s="67">
        <v>220556</v>
      </c>
      <c r="F317" s="68">
        <v>3.101693003821733E-4</v>
      </c>
    </row>
    <row r="318" spans="1:6" x14ac:dyDescent="0.2">
      <c r="A318" s="46" t="s">
        <v>68</v>
      </c>
      <c r="B318" s="46" t="s">
        <v>45</v>
      </c>
      <c r="C318" s="66">
        <v>504</v>
      </c>
      <c r="D318" s="67">
        <v>33790637</v>
      </c>
      <c r="E318" s="67">
        <v>2005679</v>
      </c>
      <c r="F318" s="68">
        <v>2.8205990869494234E-3</v>
      </c>
    </row>
    <row r="319" spans="1:6" x14ac:dyDescent="0.2">
      <c r="A319" s="46" t="s">
        <v>69</v>
      </c>
      <c r="B319" s="46" t="s">
        <v>5</v>
      </c>
      <c r="C319" s="66">
        <v>107</v>
      </c>
      <c r="D319" s="67">
        <v>44468433</v>
      </c>
      <c r="E319" s="67">
        <v>2668106</v>
      </c>
      <c r="F319" s="68">
        <v>3.7521743746054465E-3</v>
      </c>
    </row>
    <row r="320" spans="1:6" x14ac:dyDescent="0.2">
      <c r="A320" s="46" t="s">
        <v>69</v>
      </c>
      <c r="B320" s="46" t="s">
        <v>1</v>
      </c>
      <c r="C320" s="66">
        <v>26</v>
      </c>
      <c r="D320" s="67">
        <v>66482264</v>
      </c>
      <c r="E320" s="67">
        <v>3988936</v>
      </c>
      <c r="F320" s="68">
        <v>5.6096659732188872E-3</v>
      </c>
    </row>
    <row r="321" spans="1:6" x14ac:dyDescent="0.2">
      <c r="A321" s="46" t="s">
        <v>69</v>
      </c>
      <c r="B321" s="46" t="s">
        <v>42</v>
      </c>
      <c r="C321" s="66">
        <v>168</v>
      </c>
      <c r="D321" s="67">
        <v>38229660</v>
      </c>
      <c r="E321" s="67">
        <v>2293780</v>
      </c>
      <c r="F321" s="68">
        <v>3.2257573488393945E-3</v>
      </c>
    </row>
    <row r="322" spans="1:6" x14ac:dyDescent="0.2">
      <c r="A322" s="46" t="s">
        <v>69</v>
      </c>
      <c r="B322" s="46" t="s">
        <v>3</v>
      </c>
      <c r="C322" s="66">
        <v>50</v>
      </c>
      <c r="D322" s="67">
        <v>14993872</v>
      </c>
      <c r="E322" s="67">
        <v>899632</v>
      </c>
      <c r="F322" s="68">
        <v>1.2651581822367803E-3</v>
      </c>
    </row>
    <row r="323" spans="1:6" x14ac:dyDescent="0.2">
      <c r="A323" s="46" t="s">
        <v>69</v>
      </c>
      <c r="B323" s="46" t="s">
        <v>2</v>
      </c>
      <c r="C323" s="66">
        <v>22</v>
      </c>
      <c r="D323" s="67">
        <v>49432846</v>
      </c>
      <c r="E323" s="67">
        <v>2965971</v>
      </c>
      <c r="F323" s="68">
        <v>4.1710638115662916E-3</v>
      </c>
    </row>
    <row r="324" spans="1:6" x14ac:dyDescent="0.2">
      <c r="A324" s="46" t="s">
        <v>69</v>
      </c>
      <c r="B324" s="46" t="s">
        <v>6</v>
      </c>
      <c r="C324" s="66">
        <v>38</v>
      </c>
      <c r="D324" s="67">
        <v>15564366</v>
      </c>
      <c r="E324" s="67">
        <v>933862</v>
      </c>
      <c r="F324" s="68">
        <v>1.3132960481396885E-3</v>
      </c>
    </row>
    <row r="325" spans="1:6" x14ac:dyDescent="0.2">
      <c r="A325" s="46" t="s">
        <v>69</v>
      </c>
      <c r="B325" s="46" t="s">
        <v>10</v>
      </c>
      <c r="C325" s="66">
        <v>315</v>
      </c>
      <c r="D325" s="67">
        <v>42130760</v>
      </c>
      <c r="E325" s="67">
        <v>2527846</v>
      </c>
      <c r="F325" s="68">
        <v>3.5549258478294642E-3</v>
      </c>
    </row>
    <row r="326" spans="1:6" x14ac:dyDescent="0.2">
      <c r="A326" s="46" t="s">
        <v>69</v>
      </c>
      <c r="B326" s="46" t="s">
        <v>4</v>
      </c>
      <c r="C326" s="66">
        <v>33</v>
      </c>
      <c r="D326" s="67">
        <v>10386345</v>
      </c>
      <c r="E326" s="67">
        <v>623181</v>
      </c>
      <c r="F326" s="68">
        <v>8.7638338916857009E-4</v>
      </c>
    </row>
    <row r="327" spans="1:6" x14ac:dyDescent="0.2">
      <c r="A327" s="46" t="s">
        <v>69</v>
      </c>
      <c r="B327" s="46" t="s">
        <v>43</v>
      </c>
      <c r="C327" s="66">
        <v>802</v>
      </c>
      <c r="D327" s="67">
        <v>48533300</v>
      </c>
      <c r="E327" s="67">
        <v>2766146</v>
      </c>
      <c r="F327" s="68">
        <v>3.8900486478488329E-3</v>
      </c>
    </row>
    <row r="328" spans="1:6" x14ac:dyDescent="0.2">
      <c r="A328" s="46" t="s">
        <v>69</v>
      </c>
      <c r="B328" s="46" t="s">
        <v>8</v>
      </c>
      <c r="C328" s="66">
        <v>358</v>
      </c>
      <c r="D328" s="67">
        <v>60026919</v>
      </c>
      <c r="E328" s="67">
        <v>3601615</v>
      </c>
      <c r="F328" s="68">
        <v>5.0649739966083041E-3</v>
      </c>
    </row>
    <row r="329" spans="1:6" x14ac:dyDescent="0.2">
      <c r="A329" s="46" t="s">
        <v>69</v>
      </c>
      <c r="B329" s="46" t="s">
        <v>44</v>
      </c>
      <c r="C329" s="66">
        <v>68</v>
      </c>
      <c r="D329" s="67">
        <v>19211206</v>
      </c>
      <c r="E329" s="67">
        <v>1152672</v>
      </c>
      <c r="F329" s="68">
        <v>1.6210099376581025E-3</v>
      </c>
    </row>
    <row r="330" spans="1:6" x14ac:dyDescent="0.2">
      <c r="A330" s="46" t="s">
        <v>69</v>
      </c>
      <c r="B330" s="46" t="s">
        <v>25</v>
      </c>
      <c r="C330" s="66">
        <v>55</v>
      </c>
      <c r="D330" s="67">
        <v>20539313</v>
      </c>
      <c r="E330" s="67">
        <v>1232359</v>
      </c>
      <c r="F330" s="68">
        <v>1.7330742707052844E-3</v>
      </c>
    </row>
    <row r="331" spans="1:6" x14ac:dyDescent="0.2">
      <c r="A331" s="46" t="s">
        <v>69</v>
      </c>
      <c r="B331" s="46" t="s">
        <v>45</v>
      </c>
      <c r="C331" s="66">
        <v>2042</v>
      </c>
      <c r="D331" s="67">
        <v>429999284</v>
      </c>
      <c r="E331" s="67">
        <v>25654105</v>
      </c>
      <c r="F331" s="68">
        <v>3.6077530422118712E-2</v>
      </c>
    </row>
    <row r="332" spans="1:6" x14ac:dyDescent="0.2">
      <c r="A332" s="46" t="s">
        <v>70</v>
      </c>
      <c r="B332" s="46" t="s">
        <v>5</v>
      </c>
      <c r="C332" s="66">
        <v>6</v>
      </c>
      <c r="D332" s="67">
        <v>394910</v>
      </c>
      <c r="E332" s="67">
        <v>23695</v>
      </c>
      <c r="F332" s="68">
        <v>3.3322428646491576E-5</v>
      </c>
    </row>
    <row r="333" spans="1:6" x14ac:dyDescent="0.2">
      <c r="A333" s="46" t="s">
        <v>70</v>
      </c>
      <c r="B333" s="46" t="s">
        <v>1</v>
      </c>
      <c r="C333" s="66">
        <v>11</v>
      </c>
      <c r="D333" s="67">
        <v>5076034</v>
      </c>
      <c r="E333" s="67">
        <v>304562</v>
      </c>
      <c r="F333" s="68">
        <v>4.283074704972681E-4</v>
      </c>
    </row>
    <row r="334" spans="1:6" x14ac:dyDescent="0.2">
      <c r="A334" s="46" t="s">
        <v>70</v>
      </c>
      <c r="B334" s="46" t="s">
        <v>42</v>
      </c>
      <c r="C334" s="66" t="s">
        <v>41</v>
      </c>
      <c r="D334" s="67" t="s">
        <v>41</v>
      </c>
      <c r="E334" s="67" t="s">
        <v>41</v>
      </c>
      <c r="F334" s="68" t="s">
        <v>41</v>
      </c>
    </row>
    <row r="335" spans="1:6" x14ac:dyDescent="0.2">
      <c r="A335" s="46" t="s">
        <v>70</v>
      </c>
      <c r="B335" s="46" t="s">
        <v>3</v>
      </c>
      <c r="C335" s="66">
        <v>15</v>
      </c>
      <c r="D335" s="67">
        <v>1813164</v>
      </c>
      <c r="E335" s="67">
        <v>108790</v>
      </c>
      <c r="F335" s="68">
        <v>1.5299206636217846E-4</v>
      </c>
    </row>
    <row r="336" spans="1:6" x14ac:dyDescent="0.2">
      <c r="A336" s="46" t="s">
        <v>70</v>
      </c>
      <c r="B336" s="46" t="s">
        <v>2</v>
      </c>
      <c r="C336" s="66" t="s">
        <v>41</v>
      </c>
      <c r="D336" s="67" t="s">
        <v>41</v>
      </c>
      <c r="E336" s="67" t="s">
        <v>41</v>
      </c>
      <c r="F336" s="68" t="s">
        <v>41</v>
      </c>
    </row>
    <row r="337" spans="1:6" x14ac:dyDescent="0.2">
      <c r="A337" s="46" t="s">
        <v>70</v>
      </c>
      <c r="B337" s="46" t="s">
        <v>6</v>
      </c>
      <c r="C337" s="66">
        <v>9</v>
      </c>
      <c r="D337" s="67">
        <v>999402</v>
      </c>
      <c r="E337" s="67">
        <v>59964</v>
      </c>
      <c r="F337" s="68">
        <v>8.4327753169791977E-5</v>
      </c>
    </row>
    <row r="338" spans="1:6" x14ac:dyDescent="0.2">
      <c r="A338" s="46" t="s">
        <v>70</v>
      </c>
      <c r="B338" s="46" t="s">
        <v>10</v>
      </c>
      <c r="C338" s="66">
        <v>74</v>
      </c>
      <c r="D338" s="67">
        <v>4932538</v>
      </c>
      <c r="E338" s="67">
        <v>295952</v>
      </c>
      <c r="F338" s="68">
        <v>4.1619917293886794E-4</v>
      </c>
    </row>
    <row r="339" spans="1:6" x14ac:dyDescent="0.2">
      <c r="A339" s="46" t="s">
        <v>70</v>
      </c>
      <c r="B339" s="46" t="s">
        <v>4</v>
      </c>
      <c r="C339" s="66">
        <v>11</v>
      </c>
      <c r="D339" s="67">
        <v>1108957</v>
      </c>
      <c r="E339" s="67">
        <v>66537</v>
      </c>
      <c r="F339" s="68">
        <v>9.3571404720473107E-5</v>
      </c>
    </row>
    <row r="340" spans="1:6" x14ac:dyDescent="0.2">
      <c r="A340" s="46" t="s">
        <v>70</v>
      </c>
      <c r="B340" s="46" t="s">
        <v>43</v>
      </c>
      <c r="C340" s="66">
        <v>95</v>
      </c>
      <c r="D340" s="67">
        <v>1943569</v>
      </c>
      <c r="E340" s="67">
        <v>113447</v>
      </c>
      <c r="F340" s="68">
        <v>1.5954123497187298E-4</v>
      </c>
    </row>
    <row r="341" spans="1:6" x14ac:dyDescent="0.2">
      <c r="A341" s="46" t="s">
        <v>70</v>
      </c>
      <c r="B341" s="46" t="s">
        <v>8</v>
      </c>
      <c r="C341" s="66">
        <v>74</v>
      </c>
      <c r="D341" s="67">
        <v>1829951</v>
      </c>
      <c r="E341" s="67">
        <v>109790</v>
      </c>
      <c r="F341" s="68">
        <v>1.5439837269881033E-4</v>
      </c>
    </row>
    <row r="342" spans="1:6" x14ac:dyDescent="0.2">
      <c r="A342" s="46" t="s">
        <v>70</v>
      </c>
      <c r="B342" s="46" t="s">
        <v>44</v>
      </c>
      <c r="C342" s="66">
        <v>11</v>
      </c>
      <c r="D342" s="67">
        <v>1683070</v>
      </c>
      <c r="E342" s="67">
        <v>100984</v>
      </c>
      <c r="F342" s="68">
        <v>1.4201443909843029E-4</v>
      </c>
    </row>
    <row r="343" spans="1:6" x14ac:dyDescent="0.2">
      <c r="A343" s="46" t="s">
        <v>70</v>
      </c>
      <c r="B343" s="46" t="s">
        <v>25</v>
      </c>
      <c r="C343" s="66">
        <v>13</v>
      </c>
      <c r="D343" s="67">
        <v>6003712</v>
      </c>
      <c r="E343" s="67">
        <v>360223</v>
      </c>
      <c r="F343" s="68">
        <v>5.0658388750053325E-4</v>
      </c>
    </row>
    <row r="344" spans="1:6" x14ac:dyDescent="0.2">
      <c r="A344" s="46" t="s">
        <v>70</v>
      </c>
      <c r="B344" s="46" t="s">
        <v>45</v>
      </c>
      <c r="C344" s="66">
        <v>337</v>
      </c>
      <c r="D344" s="67">
        <v>26187920</v>
      </c>
      <c r="E344" s="67">
        <v>1568101</v>
      </c>
      <c r="F344" s="68">
        <v>2.2052303727787335E-3</v>
      </c>
    </row>
    <row r="345" spans="1:6" x14ac:dyDescent="0.2">
      <c r="A345" s="46" t="s">
        <v>71</v>
      </c>
      <c r="B345" s="46" t="s">
        <v>5</v>
      </c>
      <c r="C345" s="66">
        <v>6</v>
      </c>
      <c r="D345" s="67">
        <v>1091413</v>
      </c>
      <c r="E345" s="67">
        <v>65485</v>
      </c>
      <c r="F345" s="68">
        <v>9.2091970454336394E-5</v>
      </c>
    </row>
    <row r="346" spans="1:6" x14ac:dyDescent="0.2">
      <c r="A346" s="46" t="s">
        <v>71</v>
      </c>
      <c r="B346" s="46" t="s">
        <v>1</v>
      </c>
      <c r="C346" s="66" t="s">
        <v>41</v>
      </c>
      <c r="D346" s="67" t="s">
        <v>41</v>
      </c>
      <c r="E346" s="67" t="s">
        <v>41</v>
      </c>
      <c r="F346" s="68" t="s">
        <v>41</v>
      </c>
    </row>
    <row r="347" spans="1:6" x14ac:dyDescent="0.2">
      <c r="A347" s="46" t="s">
        <v>71</v>
      </c>
      <c r="B347" s="46" t="s">
        <v>42</v>
      </c>
      <c r="C347" s="66">
        <v>14</v>
      </c>
      <c r="D347" s="67">
        <v>658066</v>
      </c>
      <c r="E347" s="67">
        <v>39484</v>
      </c>
      <c r="F347" s="68">
        <v>5.5526599395571788E-5</v>
      </c>
    </row>
    <row r="348" spans="1:6" x14ac:dyDescent="0.2">
      <c r="A348" s="46" t="s">
        <v>71</v>
      </c>
      <c r="B348" s="46" t="s">
        <v>3</v>
      </c>
      <c r="C348" s="66" t="s">
        <v>41</v>
      </c>
      <c r="D348" s="67" t="s">
        <v>41</v>
      </c>
      <c r="E348" s="67" t="s">
        <v>41</v>
      </c>
      <c r="F348" s="68" t="s">
        <v>41</v>
      </c>
    </row>
    <row r="349" spans="1:6" x14ac:dyDescent="0.2">
      <c r="A349" s="46" t="s">
        <v>71</v>
      </c>
      <c r="B349" s="46" t="s">
        <v>2</v>
      </c>
      <c r="C349" s="66" t="s">
        <v>41</v>
      </c>
      <c r="D349" s="67" t="s">
        <v>41</v>
      </c>
      <c r="E349" s="67" t="s">
        <v>41</v>
      </c>
      <c r="F349" s="68" t="s">
        <v>41</v>
      </c>
    </row>
    <row r="350" spans="1:6" x14ac:dyDescent="0.2">
      <c r="A350" s="46" t="s">
        <v>71</v>
      </c>
      <c r="B350" s="46" t="s">
        <v>6</v>
      </c>
      <c r="C350" s="66">
        <v>10</v>
      </c>
      <c r="D350" s="67">
        <v>1584564</v>
      </c>
      <c r="E350" s="67">
        <v>95074</v>
      </c>
      <c r="F350" s="68">
        <v>1.3370316864893609E-4</v>
      </c>
    </row>
    <row r="351" spans="1:6" x14ac:dyDescent="0.2">
      <c r="A351" s="46" t="s">
        <v>71</v>
      </c>
      <c r="B351" s="46" t="s">
        <v>10</v>
      </c>
      <c r="C351" s="66">
        <v>55</v>
      </c>
      <c r="D351" s="67">
        <v>5254644</v>
      </c>
      <c r="E351" s="67">
        <v>315279</v>
      </c>
      <c r="F351" s="68">
        <v>4.433788555069516E-4</v>
      </c>
    </row>
    <row r="352" spans="1:6" x14ac:dyDescent="0.2">
      <c r="A352" s="46" t="s">
        <v>71</v>
      </c>
      <c r="B352" s="46" t="s">
        <v>4</v>
      </c>
      <c r="C352" s="66">
        <v>5</v>
      </c>
      <c r="D352" s="67">
        <v>242748</v>
      </c>
      <c r="E352" s="67">
        <v>14565</v>
      </c>
      <c r="F352" s="68">
        <v>2.0482851793042829E-5</v>
      </c>
    </row>
    <row r="353" spans="1:6" x14ac:dyDescent="0.2">
      <c r="A353" s="46" t="s">
        <v>71</v>
      </c>
      <c r="B353" s="46" t="s">
        <v>43</v>
      </c>
      <c r="C353" s="66">
        <v>83</v>
      </c>
      <c r="D353" s="67">
        <v>1896983</v>
      </c>
      <c r="E353" s="67">
        <v>109647</v>
      </c>
      <c r="F353" s="68">
        <v>1.5419727089267197E-4</v>
      </c>
    </row>
    <row r="354" spans="1:6" x14ac:dyDescent="0.2">
      <c r="A354" s="46" t="s">
        <v>71</v>
      </c>
      <c r="B354" s="46" t="s">
        <v>8</v>
      </c>
      <c r="C354" s="66">
        <v>43</v>
      </c>
      <c r="D354" s="67">
        <v>603607</v>
      </c>
      <c r="E354" s="67">
        <v>36115</v>
      </c>
      <c r="F354" s="68">
        <v>5.0788753347459097E-5</v>
      </c>
    </row>
    <row r="355" spans="1:6" x14ac:dyDescent="0.2">
      <c r="A355" s="46" t="s">
        <v>71</v>
      </c>
      <c r="B355" s="46" t="s">
        <v>44</v>
      </c>
      <c r="C355" s="66">
        <v>18</v>
      </c>
      <c r="D355" s="67">
        <v>937406</v>
      </c>
      <c r="E355" s="67">
        <v>56244</v>
      </c>
      <c r="F355" s="68">
        <v>7.9096293597521515E-5</v>
      </c>
    </row>
    <row r="356" spans="1:6" x14ac:dyDescent="0.2">
      <c r="A356" s="46" t="s">
        <v>71</v>
      </c>
      <c r="B356" s="46" t="s">
        <v>25</v>
      </c>
      <c r="C356" s="66">
        <v>9</v>
      </c>
      <c r="D356" s="67">
        <v>1159974</v>
      </c>
      <c r="E356" s="67">
        <v>69598</v>
      </c>
      <c r="F356" s="68">
        <v>9.7876108416903177E-5</v>
      </c>
    </row>
    <row r="357" spans="1:6" x14ac:dyDescent="0.2">
      <c r="A357" s="46" t="s">
        <v>71</v>
      </c>
      <c r="B357" s="46" t="s">
        <v>45</v>
      </c>
      <c r="C357" s="66">
        <v>250</v>
      </c>
      <c r="D357" s="67">
        <v>15313878</v>
      </c>
      <c r="E357" s="67">
        <v>914559</v>
      </c>
      <c r="F357" s="68">
        <v>1.2861501169236841E-3</v>
      </c>
    </row>
    <row r="358" spans="1:6" x14ac:dyDescent="0.2">
      <c r="A358" s="46" t="s">
        <v>72</v>
      </c>
      <c r="B358" s="46" t="s">
        <v>5</v>
      </c>
      <c r="C358" s="66" t="s">
        <v>41</v>
      </c>
      <c r="D358" s="67" t="s">
        <v>41</v>
      </c>
      <c r="E358" s="67" t="s">
        <v>41</v>
      </c>
      <c r="F358" s="68" t="s">
        <v>41</v>
      </c>
    </row>
    <row r="359" spans="1:6" x14ac:dyDescent="0.2">
      <c r="A359" s="46" t="s">
        <v>72</v>
      </c>
      <c r="B359" s="46" t="s">
        <v>1</v>
      </c>
      <c r="C359" s="66">
        <v>12</v>
      </c>
      <c r="D359" s="67">
        <v>4863997</v>
      </c>
      <c r="E359" s="67">
        <v>291840</v>
      </c>
      <c r="F359" s="68">
        <v>4.104164412826378E-4</v>
      </c>
    </row>
    <row r="360" spans="1:6" x14ac:dyDescent="0.2">
      <c r="A360" s="46" t="s">
        <v>72</v>
      </c>
      <c r="B360" s="46" t="s">
        <v>42</v>
      </c>
      <c r="C360" s="66">
        <v>40</v>
      </c>
      <c r="D360" s="67">
        <v>3613186</v>
      </c>
      <c r="E360" s="67">
        <v>216791</v>
      </c>
      <c r="F360" s="68">
        <v>3.048745570247544E-4</v>
      </c>
    </row>
    <row r="361" spans="1:6" x14ac:dyDescent="0.2">
      <c r="A361" s="46" t="s">
        <v>72</v>
      </c>
      <c r="B361" s="46" t="s">
        <v>3</v>
      </c>
      <c r="C361" s="66">
        <v>17</v>
      </c>
      <c r="D361" s="67">
        <v>2977036</v>
      </c>
      <c r="E361" s="67">
        <v>178622</v>
      </c>
      <c r="F361" s="68">
        <v>2.511972504618535E-4</v>
      </c>
    </row>
    <row r="362" spans="1:6" x14ac:dyDescent="0.2">
      <c r="A362" s="46" t="s">
        <v>72</v>
      </c>
      <c r="B362" s="46" t="s">
        <v>2</v>
      </c>
      <c r="C362" s="66" t="s">
        <v>41</v>
      </c>
      <c r="D362" s="67" t="s">
        <v>41</v>
      </c>
      <c r="E362" s="67" t="s">
        <v>41</v>
      </c>
      <c r="F362" s="68" t="s">
        <v>41</v>
      </c>
    </row>
    <row r="363" spans="1:6" x14ac:dyDescent="0.2">
      <c r="A363" s="46" t="s">
        <v>72</v>
      </c>
      <c r="B363" s="46" t="s">
        <v>6</v>
      </c>
      <c r="C363" s="66">
        <v>9</v>
      </c>
      <c r="D363" s="67">
        <v>1471058</v>
      </c>
      <c r="E363" s="67">
        <v>88263</v>
      </c>
      <c r="F363" s="68">
        <v>1.2412481619013659E-4</v>
      </c>
    </row>
    <row r="364" spans="1:6" x14ac:dyDescent="0.2">
      <c r="A364" s="46" t="s">
        <v>72</v>
      </c>
      <c r="B364" s="46" t="s">
        <v>10</v>
      </c>
      <c r="C364" s="66">
        <v>117</v>
      </c>
      <c r="D364" s="67">
        <v>4758354</v>
      </c>
      <c r="E364" s="67">
        <v>285501</v>
      </c>
      <c r="F364" s="68">
        <v>4.015018654147285E-4</v>
      </c>
    </row>
    <row r="365" spans="1:6" x14ac:dyDescent="0.2">
      <c r="A365" s="46" t="s">
        <v>72</v>
      </c>
      <c r="B365" s="46" t="s">
        <v>4</v>
      </c>
      <c r="C365" s="66">
        <v>21</v>
      </c>
      <c r="D365" s="67">
        <v>1902410</v>
      </c>
      <c r="E365" s="67">
        <v>114145</v>
      </c>
      <c r="F365" s="68">
        <v>1.6052283679484199E-4</v>
      </c>
    </row>
    <row r="366" spans="1:6" x14ac:dyDescent="0.2">
      <c r="A366" s="46" t="s">
        <v>72</v>
      </c>
      <c r="B366" s="46" t="s">
        <v>43</v>
      </c>
      <c r="C366" s="66">
        <v>265</v>
      </c>
      <c r="D366" s="67">
        <v>7230764</v>
      </c>
      <c r="E366" s="67">
        <v>426383</v>
      </c>
      <c r="F366" s="68">
        <v>5.9962511473209612E-4</v>
      </c>
    </row>
    <row r="367" spans="1:6" x14ac:dyDescent="0.2">
      <c r="A367" s="46" t="s">
        <v>72</v>
      </c>
      <c r="B367" s="46" t="s">
        <v>8</v>
      </c>
      <c r="C367" s="66">
        <v>77</v>
      </c>
      <c r="D367" s="67">
        <v>3505235</v>
      </c>
      <c r="E367" s="67">
        <v>210314</v>
      </c>
      <c r="F367" s="68">
        <v>2.9576591088238994E-4</v>
      </c>
    </row>
    <row r="368" spans="1:6" x14ac:dyDescent="0.2">
      <c r="A368" s="46" t="s">
        <v>72</v>
      </c>
      <c r="B368" s="46" t="s">
        <v>44</v>
      </c>
      <c r="C368" s="66">
        <v>30</v>
      </c>
      <c r="D368" s="67">
        <v>623835</v>
      </c>
      <c r="E368" s="67">
        <v>37430</v>
      </c>
      <c r="F368" s="68">
        <v>5.2638046180129978E-5</v>
      </c>
    </row>
    <row r="369" spans="1:6" x14ac:dyDescent="0.2">
      <c r="A369" s="46" t="s">
        <v>72</v>
      </c>
      <c r="B369" s="46" t="s">
        <v>25</v>
      </c>
      <c r="C369" s="66">
        <v>37</v>
      </c>
      <c r="D369" s="67">
        <v>7017712</v>
      </c>
      <c r="E369" s="67">
        <v>421063</v>
      </c>
      <c r="F369" s="68">
        <v>5.9214356502121476E-4</v>
      </c>
    </row>
    <row r="370" spans="1:6" x14ac:dyDescent="0.2">
      <c r="A370" s="46" t="s">
        <v>72</v>
      </c>
      <c r="B370" s="46" t="s">
        <v>45</v>
      </c>
      <c r="C370" s="66">
        <v>635</v>
      </c>
      <c r="D370" s="67">
        <v>43826052</v>
      </c>
      <c r="E370" s="67">
        <v>2622100</v>
      </c>
      <c r="F370" s="68">
        <v>3.6874758452823619E-3</v>
      </c>
    </row>
    <row r="371" spans="1:6" x14ac:dyDescent="0.2">
      <c r="A371" s="46" t="s">
        <v>73</v>
      </c>
      <c r="B371" s="46" t="s">
        <v>5</v>
      </c>
      <c r="C371" s="66">
        <v>33</v>
      </c>
      <c r="D371" s="67">
        <v>5523989</v>
      </c>
      <c r="E371" s="67">
        <v>331439</v>
      </c>
      <c r="F371" s="68">
        <v>4.6610476590692226E-4</v>
      </c>
    </row>
    <row r="372" spans="1:6" x14ac:dyDescent="0.2">
      <c r="A372" s="46" t="s">
        <v>73</v>
      </c>
      <c r="B372" s="46" t="s">
        <v>1</v>
      </c>
      <c r="C372" s="66">
        <v>20</v>
      </c>
      <c r="D372" s="67">
        <v>25711743</v>
      </c>
      <c r="E372" s="67">
        <v>1542705</v>
      </c>
      <c r="F372" s="68">
        <v>2.1695158170536312E-3</v>
      </c>
    </row>
    <row r="373" spans="1:6" x14ac:dyDescent="0.2">
      <c r="A373" s="46" t="s">
        <v>73</v>
      </c>
      <c r="B373" s="46" t="s">
        <v>42</v>
      </c>
      <c r="C373" s="66">
        <v>112</v>
      </c>
      <c r="D373" s="67">
        <v>19092323</v>
      </c>
      <c r="E373" s="67">
        <v>1145539</v>
      </c>
      <c r="F373" s="68">
        <v>1.6109787545589076E-3</v>
      </c>
    </row>
    <row r="374" spans="1:6" x14ac:dyDescent="0.2">
      <c r="A374" s="46" t="s">
        <v>73</v>
      </c>
      <c r="B374" s="46" t="s">
        <v>3</v>
      </c>
      <c r="C374" s="66">
        <v>24</v>
      </c>
      <c r="D374" s="67">
        <v>4272571</v>
      </c>
      <c r="E374" s="67">
        <v>256354</v>
      </c>
      <c r="F374" s="68">
        <v>3.6051225462092011E-4</v>
      </c>
    </row>
    <row r="375" spans="1:6" x14ac:dyDescent="0.2">
      <c r="A375" s="46" t="s">
        <v>73</v>
      </c>
      <c r="B375" s="46" t="s">
        <v>2</v>
      </c>
      <c r="C375" s="66">
        <v>14</v>
      </c>
      <c r="D375" s="67">
        <v>19043898</v>
      </c>
      <c r="E375" s="67">
        <v>1142634</v>
      </c>
      <c r="F375" s="68">
        <v>1.6068934346509921E-3</v>
      </c>
    </row>
    <row r="376" spans="1:6" x14ac:dyDescent="0.2">
      <c r="A376" s="46" t="s">
        <v>73</v>
      </c>
      <c r="B376" s="46" t="s">
        <v>6</v>
      </c>
      <c r="C376" s="66">
        <v>31</v>
      </c>
      <c r="D376" s="67">
        <v>4595055</v>
      </c>
      <c r="E376" s="67">
        <v>275703</v>
      </c>
      <c r="F376" s="68">
        <v>3.8772287592840968E-4</v>
      </c>
    </row>
    <row r="377" spans="1:6" x14ac:dyDescent="0.2">
      <c r="A377" s="46" t="s">
        <v>73</v>
      </c>
      <c r="B377" s="46" t="s">
        <v>10</v>
      </c>
      <c r="C377" s="66">
        <v>173</v>
      </c>
      <c r="D377" s="67">
        <v>13322310</v>
      </c>
      <c r="E377" s="67">
        <v>799339</v>
      </c>
      <c r="F377" s="68">
        <v>1.1241155008169627E-3</v>
      </c>
    </row>
    <row r="378" spans="1:6" x14ac:dyDescent="0.2">
      <c r="A378" s="46" t="s">
        <v>73</v>
      </c>
      <c r="B378" s="46" t="s">
        <v>4</v>
      </c>
      <c r="C378" s="66">
        <v>28</v>
      </c>
      <c r="D378" s="67">
        <v>9410397</v>
      </c>
      <c r="E378" s="67">
        <v>564624</v>
      </c>
      <c r="F378" s="68">
        <v>7.9403430901441908E-4</v>
      </c>
    </row>
    <row r="379" spans="1:6" x14ac:dyDescent="0.2">
      <c r="A379" s="46" t="s">
        <v>73</v>
      </c>
      <c r="B379" s="46" t="s">
        <v>43</v>
      </c>
      <c r="C379" s="66">
        <v>482</v>
      </c>
      <c r="D379" s="67">
        <v>31884018</v>
      </c>
      <c r="E379" s="67">
        <v>1805544</v>
      </c>
      <c r="F379" s="68">
        <v>2.5391479682676087E-3</v>
      </c>
    </row>
    <row r="380" spans="1:6" x14ac:dyDescent="0.2">
      <c r="A380" s="46" t="s">
        <v>73</v>
      </c>
      <c r="B380" s="46" t="s">
        <v>8</v>
      </c>
      <c r="C380" s="66">
        <v>170</v>
      </c>
      <c r="D380" s="67">
        <v>13200977</v>
      </c>
      <c r="E380" s="67">
        <v>791951</v>
      </c>
      <c r="F380" s="68">
        <v>1.1137257096019266E-3</v>
      </c>
    </row>
    <row r="381" spans="1:6" x14ac:dyDescent="0.2">
      <c r="A381" s="46" t="s">
        <v>73</v>
      </c>
      <c r="B381" s="46" t="s">
        <v>44</v>
      </c>
      <c r="C381" s="66">
        <v>42</v>
      </c>
      <c r="D381" s="67">
        <v>3998593</v>
      </c>
      <c r="E381" s="67">
        <v>239916</v>
      </c>
      <c r="F381" s="68">
        <v>3.3739539105936582E-4</v>
      </c>
    </row>
    <row r="382" spans="1:6" x14ac:dyDescent="0.2">
      <c r="A382" s="46" t="s">
        <v>73</v>
      </c>
      <c r="B382" s="46" t="s">
        <v>25</v>
      </c>
      <c r="C382" s="66">
        <v>45</v>
      </c>
      <c r="D382" s="67">
        <v>10050782</v>
      </c>
      <c r="E382" s="67">
        <v>603047</v>
      </c>
      <c r="F382" s="68">
        <v>8.4806881738682457E-4</v>
      </c>
    </row>
    <row r="383" spans="1:6" x14ac:dyDescent="0.2">
      <c r="A383" s="46" t="s">
        <v>73</v>
      </c>
      <c r="B383" s="46" t="s">
        <v>45</v>
      </c>
      <c r="C383" s="66">
        <v>1174</v>
      </c>
      <c r="D383" s="67">
        <v>160106656</v>
      </c>
      <c r="E383" s="67">
        <v>9498795</v>
      </c>
      <c r="F383" s="68">
        <v>1.335821559886689E-2</v>
      </c>
    </row>
    <row r="384" spans="1:6" x14ac:dyDescent="0.2">
      <c r="A384" s="46" t="s">
        <v>74</v>
      </c>
      <c r="B384" s="46" t="s">
        <v>5</v>
      </c>
      <c r="C384" s="66">
        <v>23</v>
      </c>
      <c r="D384" s="67">
        <v>3111743</v>
      </c>
      <c r="E384" s="67">
        <v>186705</v>
      </c>
      <c r="F384" s="68">
        <v>2.6256442458084868E-4</v>
      </c>
    </row>
    <row r="385" spans="1:6" x14ac:dyDescent="0.2">
      <c r="A385" s="46" t="s">
        <v>74</v>
      </c>
      <c r="B385" s="46" t="s">
        <v>1</v>
      </c>
      <c r="C385" s="66" t="s">
        <v>41</v>
      </c>
      <c r="D385" s="67" t="s">
        <v>41</v>
      </c>
      <c r="E385" s="67" t="s">
        <v>41</v>
      </c>
      <c r="F385" s="68" t="s">
        <v>41</v>
      </c>
    </row>
    <row r="386" spans="1:6" x14ac:dyDescent="0.2">
      <c r="A386" s="46" t="s">
        <v>74</v>
      </c>
      <c r="B386" s="46" t="s">
        <v>42</v>
      </c>
      <c r="C386" s="66">
        <v>83</v>
      </c>
      <c r="D386" s="67">
        <v>20061135</v>
      </c>
      <c r="E386" s="67">
        <v>1203668</v>
      </c>
      <c r="F386" s="68">
        <v>1.6927259356009801E-3</v>
      </c>
    </row>
    <row r="387" spans="1:6" x14ac:dyDescent="0.2">
      <c r="A387" s="46" t="s">
        <v>74</v>
      </c>
      <c r="B387" s="46" t="s">
        <v>3</v>
      </c>
      <c r="C387" s="66">
        <v>34</v>
      </c>
      <c r="D387" s="67">
        <v>9337148</v>
      </c>
      <c r="E387" s="67">
        <v>560229</v>
      </c>
      <c r="F387" s="68">
        <v>7.8785359266492216E-4</v>
      </c>
    </row>
    <row r="388" spans="1:6" x14ac:dyDescent="0.2">
      <c r="A388" s="46" t="s">
        <v>74</v>
      </c>
      <c r="B388" s="46" t="s">
        <v>2</v>
      </c>
      <c r="C388" s="66" t="s">
        <v>41</v>
      </c>
      <c r="D388" s="67" t="s">
        <v>41</v>
      </c>
      <c r="E388" s="67" t="s">
        <v>41</v>
      </c>
      <c r="F388" s="68" t="s">
        <v>41</v>
      </c>
    </row>
    <row r="389" spans="1:6" x14ac:dyDescent="0.2">
      <c r="A389" s="46" t="s">
        <v>74</v>
      </c>
      <c r="B389" s="46" t="s">
        <v>6</v>
      </c>
      <c r="C389" s="66">
        <v>17</v>
      </c>
      <c r="D389" s="67">
        <v>3527049</v>
      </c>
      <c r="E389" s="67">
        <v>211623</v>
      </c>
      <c r="F389" s="68">
        <v>2.9760676587704105E-4</v>
      </c>
    </row>
    <row r="390" spans="1:6" x14ac:dyDescent="0.2">
      <c r="A390" s="46" t="s">
        <v>74</v>
      </c>
      <c r="B390" s="46" t="s">
        <v>10</v>
      </c>
      <c r="C390" s="66">
        <v>162</v>
      </c>
      <c r="D390" s="67">
        <v>10757152</v>
      </c>
      <c r="E390" s="67">
        <v>644980</v>
      </c>
      <c r="F390" s="68">
        <v>9.0703946100080773E-4</v>
      </c>
    </row>
    <row r="391" spans="1:6" x14ac:dyDescent="0.2">
      <c r="A391" s="46" t="s">
        <v>74</v>
      </c>
      <c r="B391" s="46" t="s">
        <v>4</v>
      </c>
      <c r="C391" s="66">
        <v>19</v>
      </c>
      <c r="D391" s="67">
        <v>19255838</v>
      </c>
      <c r="E391" s="67">
        <v>1155350</v>
      </c>
      <c r="F391" s="68">
        <v>1.6247760260276027E-3</v>
      </c>
    </row>
    <row r="392" spans="1:6" x14ac:dyDescent="0.2">
      <c r="A392" s="46" t="s">
        <v>74</v>
      </c>
      <c r="B392" s="46" t="s">
        <v>43</v>
      </c>
      <c r="C392" s="66">
        <v>446</v>
      </c>
      <c r="D392" s="67">
        <v>27765067</v>
      </c>
      <c r="E392" s="67">
        <v>1542741</v>
      </c>
      <c r="F392" s="68">
        <v>2.16956644408175E-3</v>
      </c>
    </row>
    <row r="393" spans="1:6" x14ac:dyDescent="0.2">
      <c r="A393" s="46" t="s">
        <v>74</v>
      </c>
      <c r="B393" s="46" t="s">
        <v>8</v>
      </c>
      <c r="C393" s="66">
        <v>147</v>
      </c>
      <c r="D393" s="67">
        <v>8590037</v>
      </c>
      <c r="E393" s="67">
        <v>515391</v>
      </c>
      <c r="F393" s="68">
        <v>7.2479762914302349E-4</v>
      </c>
    </row>
    <row r="394" spans="1:6" x14ac:dyDescent="0.2">
      <c r="A394" s="46" t="s">
        <v>74</v>
      </c>
      <c r="B394" s="46" t="s">
        <v>44</v>
      </c>
      <c r="C394" s="66">
        <v>51</v>
      </c>
      <c r="D394" s="67">
        <v>5839099</v>
      </c>
      <c r="E394" s="67">
        <v>350346</v>
      </c>
      <c r="F394" s="68">
        <v>4.9269379981362049E-4</v>
      </c>
    </row>
    <row r="395" spans="1:6" x14ac:dyDescent="0.2">
      <c r="A395" s="46" t="s">
        <v>74</v>
      </c>
      <c r="B395" s="46" t="s">
        <v>25</v>
      </c>
      <c r="C395" s="66">
        <v>29</v>
      </c>
      <c r="D395" s="67">
        <v>7641262</v>
      </c>
      <c r="E395" s="67">
        <v>458476</v>
      </c>
      <c r="F395" s="68">
        <v>6.44757703993622E-4</v>
      </c>
    </row>
    <row r="396" spans="1:6" x14ac:dyDescent="0.2">
      <c r="A396" s="46" t="s">
        <v>74</v>
      </c>
      <c r="B396" s="46" t="s">
        <v>45</v>
      </c>
      <c r="C396" s="66">
        <v>1026</v>
      </c>
      <c r="D396" s="67">
        <v>130187790</v>
      </c>
      <c r="E396" s="67">
        <v>7687644</v>
      </c>
      <c r="F396" s="68">
        <v>1.0811182470969787E-2</v>
      </c>
    </row>
    <row r="397" spans="1:6" x14ac:dyDescent="0.2">
      <c r="A397" s="46" t="s">
        <v>75</v>
      </c>
      <c r="B397" s="46" t="s">
        <v>5</v>
      </c>
      <c r="C397" s="66">
        <v>81</v>
      </c>
      <c r="D397" s="67">
        <v>16721037</v>
      </c>
      <c r="E397" s="67">
        <v>1003262</v>
      </c>
      <c r="F397" s="68">
        <v>1.4108937079019385E-3</v>
      </c>
    </row>
    <row r="398" spans="1:6" x14ac:dyDescent="0.2">
      <c r="A398" s="46" t="s">
        <v>75</v>
      </c>
      <c r="B398" s="46" t="s">
        <v>1</v>
      </c>
      <c r="C398" s="66">
        <v>36</v>
      </c>
      <c r="D398" s="67">
        <v>40274354</v>
      </c>
      <c r="E398" s="67">
        <v>2416461</v>
      </c>
      <c r="F398" s="68">
        <v>3.3982844165237258E-3</v>
      </c>
    </row>
    <row r="399" spans="1:6" x14ac:dyDescent="0.2">
      <c r="A399" s="46" t="s">
        <v>75</v>
      </c>
      <c r="B399" s="46" t="s">
        <v>42</v>
      </c>
      <c r="C399" s="66">
        <v>256</v>
      </c>
      <c r="D399" s="67">
        <v>40617474</v>
      </c>
      <c r="E399" s="67">
        <v>2436211</v>
      </c>
      <c r="F399" s="68">
        <v>3.426058966672205E-3</v>
      </c>
    </row>
    <row r="400" spans="1:6" x14ac:dyDescent="0.2">
      <c r="A400" s="46" t="s">
        <v>75</v>
      </c>
      <c r="B400" s="46" t="s">
        <v>3</v>
      </c>
      <c r="C400" s="66">
        <v>77</v>
      </c>
      <c r="D400" s="67">
        <v>25136607</v>
      </c>
      <c r="E400" s="67">
        <v>1508196</v>
      </c>
      <c r="F400" s="68">
        <v>2.1209855916828027E-3</v>
      </c>
    </row>
    <row r="401" spans="1:6" x14ac:dyDescent="0.2">
      <c r="A401" s="46" t="s">
        <v>75</v>
      </c>
      <c r="B401" s="46" t="s">
        <v>2</v>
      </c>
      <c r="C401" s="66">
        <v>25</v>
      </c>
      <c r="D401" s="67">
        <v>23697162</v>
      </c>
      <c r="E401" s="67">
        <v>1421830</v>
      </c>
      <c r="F401" s="68">
        <v>1.9995285386132568E-3</v>
      </c>
    </row>
    <row r="402" spans="1:6" x14ac:dyDescent="0.2">
      <c r="A402" s="46" t="s">
        <v>75</v>
      </c>
      <c r="B402" s="46" t="s">
        <v>6</v>
      </c>
      <c r="C402" s="66">
        <v>73</v>
      </c>
      <c r="D402" s="67">
        <v>17642714</v>
      </c>
      <c r="E402" s="67">
        <v>1058563</v>
      </c>
      <c r="F402" s="68">
        <v>1.4886638546240162E-3</v>
      </c>
    </row>
    <row r="403" spans="1:6" x14ac:dyDescent="0.2">
      <c r="A403" s="46" t="s">
        <v>75</v>
      </c>
      <c r="B403" s="46" t="s">
        <v>10</v>
      </c>
      <c r="C403" s="66">
        <v>420</v>
      </c>
      <c r="D403" s="67">
        <v>43548183</v>
      </c>
      <c r="E403" s="67">
        <v>2612891</v>
      </c>
      <c r="F403" s="68">
        <v>3.6745251702283194E-3</v>
      </c>
    </row>
    <row r="404" spans="1:6" x14ac:dyDescent="0.2">
      <c r="A404" s="46" t="s">
        <v>75</v>
      </c>
      <c r="B404" s="46" t="s">
        <v>4</v>
      </c>
      <c r="C404" s="66">
        <v>68</v>
      </c>
      <c r="D404" s="67">
        <v>21033665</v>
      </c>
      <c r="E404" s="67">
        <v>1262020</v>
      </c>
      <c r="F404" s="68">
        <v>1.7747867229561216E-3</v>
      </c>
    </row>
    <row r="405" spans="1:6" x14ac:dyDescent="0.2">
      <c r="A405" s="46" t="s">
        <v>75</v>
      </c>
      <c r="B405" s="46" t="s">
        <v>43</v>
      </c>
      <c r="C405" s="66">
        <v>1191</v>
      </c>
      <c r="D405" s="67">
        <v>59726452</v>
      </c>
      <c r="E405" s="67">
        <v>3494141</v>
      </c>
      <c r="F405" s="68">
        <v>4.9138326293851333E-3</v>
      </c>
    </row>
    <row r="406" spans="1:6" x14ac:dyDescent="0.2">
      <c r="A406" s="46" t="s">
        <v>75</v>
      </c>
      <c r="B406" s="46" t="s">
        <v>8</v>
      </c>
      <c r="C406" s="66">
        <v>459</v>
      </c>
      <c r="D406" s="67">
        <v>42015517</v>
      </c>
      <c r="E406" s="67">
        <v>2520183</v>
      </c>
      <c r="F406" s="68">
        <v>3.5441493223718544E-3</v>
      </c>
    </row>
    <row r="407" spans="1:6" x14ac:dyDescent="0.2">
      <c r="A407" s="46" t="s">
        <v>75</v>
      </c>
      <c r="B407" s="46" t="s">
        <v>44</v>
      </c>
      <c r="C407" s="66">
        <v>88</v>
      </c>
      <c r="D407" s="67">
        <v>13997824</v>
      </c>
      <c r="E407" s="67">
        <v>839869</v>
      </c>
      <c r="F407" s="68">
        <v>1.1811130966406513E-3</v>
      </c>
    </row>
    <row r="408" spans="1:6" x14ac:dyDescent="0.2">
      <c r="A408" s="46" t="s">
        <v>75</v>
      </c>
      <c r="B408" s="46" t="s">
        <v>25</v>
      </c>
      <c r="C408" s="66">
        <v>112</v>
      </c>
      <c r="D408" s="67">
        <v>47149900</v>
      </c>
      <c r="E408" s="67">
        <v>2828994</v>
      </c>
      <c r="F408" s="68">
        <v>3.9784321884934713E-3</v>
      </c>
    </row>
    <row r="409" spans="1:6" x14ac:dyDescent="0.2">
      <c r="A409" s="46" t="s">
        <v>75</v>
      </c>
      <c r="B409" s="46" t="s">
        <v>45</v>
      </c>
      <c r="C409" s="66">
        <v>2886</v>
      </c>
      <c r="D409" s="67">
        <v>391560889</v>
      </c>
      <c r="E409" s="67">
        <v>23402622</v>
      </c>
      <c r="F409" s="68">
        <v>3.2911255612399833E-2</v>
      </c>
    </row>
    <row r="410" spans="1:6" x14ac:dyDescent="0.2">
      <c r="A410" s="46" t="s">
        <v>76</v>
      </c>
      <c r="B410" s="46" t="s">
        <v>5</v>
      </c>
      <c r="C410" s="66" t="s">
        <v>41</v>
      </c>
      <c r="D410" s="67" t="s">
        <v>41</v>
      </c>
      <c r="E410" s="67" t="s">
        <v>41</v>
      </c>
      <c r="F410" s="68" t="s">
        <v>41</v>
      </c>
    </row>
    <row r="411" spans="1:6" x14ac:dyDescent="0.2">
      <c r="A411" s="46" t="s">
        <v>76</v>
      </c>
      <c r="B411" s="46" t="s">
        <v>1</v>
      </c>
      <c r="C411" s="66">
        <v>13</v>
      </c>
      <c r="D411" s="67">
        <v>2831379</v>
      </c>
      <c r="E411" s="67">
        <v>169883</v>
      </c>
      <c r="F411" s="68">
        <v>2.3890753938602779E-4</v>
      </c>
    </row>
    <row r="412" spans="1:6" x14ac:dyDescent="0.2">
      <c r="A412" s="46" t="s">
        <v>76</v>
      </c>
      <c r="B412" s="46" t="s">
        <v>42</v>
      </c>
      <c r="C412" s="66">
        <v>16</v>
      </c>
      <c r="D412" s="67">
        <v>1312407</v>
      </c>
      <c r="E412" s="67">
        <v>78744</v>
      </c>
      <c r="F412" s="68">
        <v>1.1073818617173804E-4</v>
      </c>
    </row>
    <row r="413" spans="1:6" x14ac:dyDescent="0.2">
      <c r="A413" s="46" t="s">
        <v>76</v>
      </c>
      <c r="B413" s="46" t="s">
        <v>3</v>
      </c>
      <c r="C413" s="66">
        <v>8</v>
      </c>
      <c r="D413" s="67">
        <v>1868948</v>
      </c>
      <c r="E413" s="67">
        <v>112137</v>
      </c>
      <c r="F413" s="68">
        <v>1.5769897367088524E-4</v>
      </c>
    </row>
    <row r="414" spans="1:6" x14ac:dyDescent="0.2">
      <c r="A414" s="46" t="s">
        <v>76</v>
      </c>
      <c r="B414" s="46" t="s">
        <v>2</v>
      </c>
      <c r="C414" s="66" t="s">
        <v>41</v>
      </c>
      <c r="D414" s="67" t="s">
        <v>41</v>
      </c>
      <c r="E414" s="67" t="s">
        <v>41</v>
      </c>
      <c r="F414" s="68" t="s">
        <v>41</v>
      </c>
    </row>
    <row r="415" spans="1:6" x14ac:dyDescent="0.2">
      <c r="A415" s="46" t="s">
        <v>76</v>
      </c>
      <c r="B415" s="46" t="s">
        <v>6</v>
      </c>
      <c r="C415" s="66">
        <v>13</v>
      </c>
      <c r="D415" s="67">
        <v>921279</v>
      </c>
      <c r="E415" s="67">
        <v>55277</v>
      </c>
      <c r="F415" s="68">
        <v>7.7736395369998516E-5</v>
      </c>
    </row>
    <row r="416" spans="1:6" x14ac:dyDescent="0.2">
      <c r="A416" s="46" t="s">
        <v>76</v>
      </c>
      <c r="B416" s="46" t="s">
        <v>10</v>
      </c>
      <c r="C416" s="66">
        <v>76</v>
      </c>
      <c r="D416" s="67">
        <v>3000259</v>
      </c>
      <c r="E416" s="67">
        <v>179927</v>
      </c>
      <c r="F416" s="68">
        <v>2.5303248023115805E-4</v>
      </c>
    </row>
    <row r="417" spans="1:6" x14ac:dyDescent="0.2">
      <c r="A417" s="46" t="s">
        <v>76</v>
      </c>
      <c r="B417" s="46" t="s">
        <v>4</v>
      </c>
      <c r="C417" s="66">
        <v>14</v>
      </c>
      <c r="D417" s="67">
        <v>2373415</v>
      </c>
      <c r="E417" s="67">
        <v>142405</v>
      </c>
      <c r="F417" s="68">
        <v>2.0026505386805794E-4</v>
      </c>
    </row>
    <row r="418" spans="1:6" x14ac:dyDescent="0.2">
      <c r="A418" s="46" t="s">
        <v>76</v>
      </c>
      <c r="B418" s="46" t="s">
        <v>43</v>
      </c>
      <c r="C418" s="66">
        <v>131</v>
      </c>
      <c r="D418" s="67">
        <v>2415844</v>
      </c>
      <c r="E418" s="67">
        <v>141655</v>
      </c>
      <c r="F418" s="68">
        <v>1.9921032411558407E-4</v>
      </c>
    </row>
    <row r="419" spans="1:6" x14ac:dyDescent="0.2">
      <c r="A419" s="46" t="s">
        <v>76</v>
      </c>
      <c r="B419" s="46" t="s">
        <v>8</v>
      </c>
      <c r="C419" s="66">
        <v>35</v>
      </c>
      <c r="D419" s="67">
        <v>276483</v>
      </c>
      <c r="E419" s="67">
        <v>16589</v>
      </c>
      <c r="F419" s="68">
        <v>2.3329215818385684E-5</v>
      </c>
    </row>
    <row r="420" spans="1:6" x14ac:dyDescent="0.2">
      <c r="A420" s="46" t="s">
        <v>76</v>
      </c>
      <c r="B420" s="46" t="s">
        <v>44</v>
      </c>
      <c r="C420" s="66">
        <v>26</v>
      </c>
      <c r="D420" s="67">
        <v>4919758</v>
      </c>
      <c r="E420" s="67">
        <v>295185</v>
      </c>
      <c r="F420" s="68">
        <v>4.1512053597867133E-4</v>
      </c>
    </row>
    <row r="421" spans="1:6" x14ac:dyDescent="0.2">
      <c r="A421" s="46" t="s">
        <v>76</v>
      </c>
      <c r="B421" s="46" t="s">
        <v>25</v>
      </c>
      <c r="C421" s="66">
        <v>14</v>
      </c>
      <c r="D421" s="67">
        <v>3156365</v>
      </c>
      <c r="E421" s="67">
        <v>189382</v>
      </c>
      <c r="F421" s="68">
        <v>2.6632910664401213E-4</v>
      </c>
    </row>
    <row r="422" spans="1:6" x14ac:dyDescent="0.2">
      <c r="A422" s="46" t="s">
        <v>76</v>
      </c>
      <c r="B422" s="46" t="s">
        <v>45</v>
      </c>
      <c r="C422" s="66">
        <v>352</v>
      </c>
      <c r="D422" s="67">
        <v>23128510</v>
      </c>
      <c r="E422" s="67">
        <v>1384327</v>
      </c>
      <c r="F422" s="68">
        <v>1.9467878320705528E-3</v>
      </c>
    </row>
    <row r="423" spans="1:6" x14ac:dyDescent="0.2">
      <c r="A423" s="46" t="s">
        <v>77</v>
      </c>
      <c r="B423" s="46" t="s">
        <v>5</v>
      </c>
      <c r="C423" s="66">
        <v>16</v>
      </c>
      <c r="D423" s="67">
        <v>272152</v>
      </c>
      <c r="E423" s="67">
        <v>16329</v>
      </c>
      <c r="F423" s="68">
        <v>2.2963576170861405E-5</v>
      </c>
    </row>
    <row r="424" spans="1:6" x14ac:dyDescent="0.2">
      <c r="A424" s="46" t="s">
        <v>77</v>
      </c>
      <c r="B424" s="46" t="s">
        <v>1</v>
      </c>
      <c r="C424" s="66">
        <v>13</v>
      </c>
      <c r="D424" s="67">
        <v>3626108</v>
      </c>
      <c r="E424" s="67">
        <v>217566</v>
      </c>
      <c r="F424" s="68">
        <v>3.0596444443564409E-4</v>
      </c>
    </row>
    <row r="425" spans="1:6" x14ac:dyDescent="0.2">
      <c r="A425" s="46" t="s">
        <v>77</v>
      </c>
      <c r="B425" s="46" t="s">
        <v>42</v>
      </c>
      <c r="C425" s="66">
        <v>38</v>
      </c>
      <c r="D425" s="67">
        <v>2600107</v>
      </c>
      <c r="E425" s="67">
        <v>156006</v>
      </c>
      <c r="F425" s="68">
        <v>2.1939222635258769E-4</v>
      </c>
    </row>
    <row r="426" spans="1:6" x14ac:dyDescent="0.2">
      <c r="A426" s="46" t="s">
        <v>77</v>
      </c>
      <c r="B426" s="46" t="s">
        <v>3</v>
      </c>
      <c r="C426" s="66">
        <v>25</v>
      </c>
      <c r="D426" s="67">
        <v>3687441</v>
      </c>
      <c r="E426" s="67">
        <v>221246</v>
      </c>
      <c r="F426" s="68">
        <v>3.1113965175444928E-4</v>
      </c>
    </row>
    <row r="427" spans="1:6" x14ac:dyDescent="0.2">
      <c r="A427" s="46" t="s">
        <v>77</v>
      </c>
      <c r="B427" s="46" t="s">
        <v>2</v>
      </c>
      <c r="C427" s="66">
        <v>6</v>
      </c>
      <c r="D427" s="67">
        <v>208565</v>
      </c>
      <c r="E427" s="67">
        <v>12514</v>
      </c>
      <c r="F427" s="68">
        <v>1.7598517496610915E-5</v>
      </c>
    </row>
    <row r="428" spans="1:6" x14ac:dyDescent="0.2">
      <c r="A428" s="46" t="s">
        <v>77</v>
      </c>
      <c r="B428" s="46" t="s">
        <v>6</v>
      </c>
      <c r="C428" s="66">
        <v>20</v>
      </c>
      <c r="D428" s="67">
        <v>3208948</v>
      </c>
      <c r="E428" s="67">
        <v>192537</v>
      </c>
      <c r="F428" s="68">
        <v>2.707660031360856E-4</v>
      </c>
    </row>
    <row r="429" spans="1:6" x14ac:dyDescent="0.2">
      <c r="A429" s="46" t="s">
        <v>77</v>
      </c>
      <c r="B429" s="46" t="s">
        <v>10</v>
      </c>
      <c r="C429" s="66">
        <v>112</v>
      </c>
      <c r="D429" s="67">
        <v>6212539</v>
      </c>
      <c r="E429" s="67">
        <v>372736</v>
      </c>
      <c r="F429" s="68">
        <v>5.2418099869080753E-4</v>
      </c>
    </row>
    <row r="430" spans="1:6" x14ac:dyDescent="0.2">
      <c r="A430" s="46" t="s">
        <v>77</v>
      </c>
      <c r="B430" s="46" t="s">
        <v>4</v>
      </c>
      <c r="C430" s="66">
        <v>18</v>
      </c>
      <c r="D430" s="67">
        <v>1740084</v>
      </c>
      <c r="E430" s="67">
        <v>104405</v>
      </c>
      <c r="F430" s="68">
        <v>1.4682541307604782E-4</v>
      </c>
    </row>
    <row r="431" spans="1:6" x14ac:dyDescent="0.2">
      <c r="A431" s="46" t="s">
        <v>77</v>
      </c>
      <c r="B431" s="46" t="s">
        <v>43</v>
      </c>
      <c r="C431" s="66">
        <v>239</v>
      </c>
      <c r="D431" s="67">
        <v>5406362</v>
      </c>
      <c r="E431" s="67">
        <v>322143</v>
      </c>
      <c r="F431" s="68">
        <v>4.5303174220159262E-4</v>
      </c>
    </row>
    <row r="432" spans="1:6" x14ac:dyDescent="0.2">
      <c r="A432" s="46" t="s">
        <v>77</v>
      </c>
      <c r="B432" s="46" t="s">
        <v>8</v>
      </c>
      <c r="C432" s="66">
        <v>117</v>
      </c>
      <c r="D432" s="67">
        <v>4016388</v>
      </c>
      <c r="E432" s="67">
        <v>240262</v>
      </c>
      <c r="F432" s="68">
        <v>3.3788197305184044E-4</v>
      </c>
    </row>
    <row r="433" spans="1:6" x14ac:dyDescent="0.2">
      <c r="A433" s="46" t="s">
        <v>77</v>
      </c>
      <c r="B433" s="46" t="s">
        <v>44</v>
      </c>
      <c r="C433" s="66">
        <v>30</v>
      </c>
      <c r="D433" s="67">
        <v>766411</v>
      </c>
      <c r="E433" s="67">
        <v>45985</v>
      </c>
      <c r="F433" s="68">
        <v>6.4668996890015413E-5</v>
      </c>
    </row>
    <row r="434" spans="1:6" x14ac:dyDescent="0.2">
      <c r="A434" s="46" t="s">
        <v>77</v>
      </c>
      <c r="B434" s="46" t="s">
        <v>25</v>
      </c>
      <c r="C434" s="66">
        <v>34</v>
      </c>
      <c r="D434" s="67">
        <v>2338550</v>
      </c>
      <c r="E434" s="67">
        <v>140313</v>
      </c>
      <c r="F434" s="68">
        <v>1.9732306101182413E-4</v>
      </c>
    </row>
    <row r="435" spans="1:6" x14ac:dyDescent="0.2">
      <c r="A435" s="46" t="s">
        <v>77</v>
      </c>
      <c r="B435" s="46" t="s">
        <v>45</v>
      </c>
      <c r="C435" s="66">
        <v>668</v>
      </c>
      <c r="D435" s="67">
        <v>34083654</v>
      </c>
      <c r="E435" s="67">
        <v>2042044</v>
      </c>
      <c r="F435" s="68">
        <v>2.8717394168810404E-3</v>
      </c>
    </row>
    <row r="436" spans="1:6" x14ac:dyDescent="0.2">
      <c r="A436" s="46" t="s">
        <v>78</v>
      </c>
      <c r="B436" s="46" t="s">
        <v>5</v>
      </c>
      <c r="C436" s="66" t="s">
        <v>41</v>
      </c>
      <c r="D436" s="67" t="s">
        <v>41</v>
      </c>
      <c r="E436" s="67" t="s">
        <v>41</v>
      </c>
      <c r="F436" s="68" t="s">
        <v>41</v>
      </c>
    </row>
    <row r="437" spans="1:6" x14ac:dyDescent="0.2">
      <c r="A437" s="46" t="s">
        <v>78</v>
      </c>
      <c r="B437" s="46" t="s">
        <v>1</v>
      </c>
      <c r="C437" s="66">
        <v>7</v>
      </c>
      <c r="D437" s="67">
        <v>1868157</v>
      </c>
      <c r="E437" s="67">
        <v>112089</v>
      </c>
      <c r="F437" s="68">
        <v>1.5763147096672692E-4</v>
      </c>
    </row>
    <row r="438" spans="1:6" x14ac:dyDescent="0.2">
      <c r="A438" s="46" t="s">
        <v>78</v>
      </c>
      <c r="B438" s="46" t="s">
        <v>42</v>
      </c>
      <c r="C438" s="66">
        <v>44</v>
      </c>
      <c r="D438" s="67">
        <v>14096142</v>
      </c>
      <c r="E438" s="67">
        <v>845769</v>
      </c>
      <c r="F438" s="68">
        <v>1.1894103040267793E-3</v>
      </c>
    </row>
    <row r="439" spans="1:6" x14ac:dyDescent="0.2">
      <c r="A439" s="46" t="s">
        <v>78</v>
      </c>
      <c r="B439" s="46" t="s">
        <v>3</v>
      </c>
      <c r="C439" s="66">
        <v>26</v>
      </c>
      <c r="D439" s="67">
        <v>5728268</v>
      </c>
      <c r="E439" s="67">
        <v>343696</v>
      </c>
      <c r="F439" s="68">
        <v>4.8334186267501875E-4</v>
      </c>
    </row>
    <row r="440" spans="1:6" x14ac:dyDescent="0.2">
      <c r="A440" s="46" t="s">
        <v>78</v>
      </c>
      <c r="B440" s="46" t="s">
        <v>2</v>
      </c>
      <c r="C440" s="66" t="s">
        <v>41</v>
      </c>
      <c r="D440" s="67" t="s">
        <v>41</v>
      </c>
      <c r="E440" s="67" t="s">
        <v>41</v>
      </c>
      <c r="F440" s="68" t="s">
        <v>41</v>
      </c>
    </row>
    <row r="441" spans="1:6" x14ac:dyDescent="0.2">
      <c r="A441" s="46" t="s">
        <v>78</v>
      </c>
      <c r="B441" s="46" t="s">
        <v>6</v>
      </c>
      <c r="C441" s="66">
        <v>11</v>
      </c>
      <c r="D441" s="67">
        <v>2321382</v>
      </c>
      <c r="E441" s="67">
        <v>139283</v>
      </c>
      <c r="F441" s="68">
        <v>1.9587456548509334E-4</v>
      </c>
    </row>
    <row r="442" spans="1:6" x14ac:dyDescent="0.2">
      <c r="A442" s="46" t="s">
        <v>78</v>
      </c>
      <c r="B442" s="46" t="s">
        <v>10</v>
      </c>
      <c r="C442" s="66">
        <v>96</v>
      </c>
      <c r="D442" s="67">
        <v>5370144</v>
      </c>
      <c r="E442" s="67">
        <v>322209</v>
      </c>
      <c r="F442" s="68">
        <v>4.5312455841981029E-4</v>
      </c>
    </row>
    <row r="443" spans="1:6" x14ac:dyDescent="0.2">
      <c r="A443" s="46" t="s">
        <v>78</v>
      </c>
      <c r="B443" s="46" t="s">
        <v>4</v>
      </c>
      <c r="C443" s="66">
        <v>14</v>
      </c>
      <c r="D443" s="67">
        <v>2661881</v>
      </c>
      <c r="E443" s="67">
        <v>159713</v>
      </c>
      <c r="F443" s="68">
        <v>2.2460540394248193E-4</v>
      </c>
    </row>
    <row r="444" spans="1:6" x14ac:dyDescent="0.2">
      <c r="A444" s="46" t="s">
        <v>78</v>
      </c>
      <c r="B444" s="46" t="s">
        <v>43</v>
      </c>
      <c r="C444" s="66">
        <v>190</v>
      </c>
      <c r="D444" s="67">
        <v>5369736</v>
      </c>
      <c r="E444" s="67">
        <v>309951</v>
      </c>
      <c r="F444" s="68">
        <v>4.3588605534537712E-4</v>
      </c>
    </row>
    <row r="445" spans="1:6" x14ac:dyDescent="0.2">
      <c r="A445" s="46" t="s">
        <v>78</v>
      </c>
      <c r="B445" s="46" t="s">
        <v>8</v>
      </c>
      <c r="C445" s="66">
        <v>95</v>
      </c>
      <c r="D445" s="67">
        <v>2374584</v>
      </c>
      <c r="E445" s="67">
        <v>142475</v>
      </c>
      <c r="F445" s="68">
        <v>2.0036349531162218E-4</v>
      </c>
    </row>
    <row r="446" spans="1:6" x14ac:dyDescent="0.2">
      <c r="A446" s="46" t="s">
        <v>78</v>
      </c>
      <c r="B446" s="46" t="s">
        <v>44</v>
      </c>
      <c r="C446" s="66">
        <v>30</v>
      </c>
      <c r="D446" s="67">
        <v>3651412</v>
      </c>
      <c r="E446" s="67">
        <v>219085</v>
      </c>
      <c r="F446" s="68">
        <v>3.0810062376098786E-4</v>
      </c>
    </row>
    <row r="447" spans="1:6" x14ac:dyDescent="0.2">
      <c r="A447" s="46" t="s">
        <v>78</v>
      </c>
      <c r="B447" s="46" t="s">
        <v>25</v>
      </c>
      <c r="C447" s="66">
        <v>16</v>
      </c>
      <c r="D447" s="67">
        <v>3427646</v>
      </c>
      <c r="E447" s="67">
        <v>205659</v>
      </c>
      <c r="F447" s="68">
        <v>2.8921955488536873E-4</v>
      </c>
    </row>
    <row r="448" spans="1:6" x14ac:dyDescent="0.2">
      <c r="A448" s="46" t="s">
        <v>78</v>
      </c>
      <c r="B448" s="46" t="s">
        <v>45</v>
      </c>
      <c r="C448" s="66">
        <v>543</v>
      </c>
      <c r="D448" s="67">
        <v>47390822</v>
      </c>
      <c r="E448" s="67">
        <v>2831216</v>
      </c>
      <c r="F448" s="68">
        <v>3.9815570011734669E-3</v>
      </c>
    </row>
    <row r="449" spans="1:6" x14ac:dyDescent="0.2">
      <c r="A449" s="46" t="s">
        <v>79</v>
      </c>
      <c r="B449" s="46" t="s">
        <v>5</v>
      </c>
      <c r="C449" s="66">
        <v>8</v>
      </c>
      <c r="D449" s="67">
        <v>287261</v>
      </c>
      <c r="E449" s="67">
        <v>17236</v>
      </c>
      <c r="F449" s="68">
        <v>2.4239096018186487E-5</v>
      </c>
    </row>
    <row r="450" spans="1:6" x14ac:dyDescent="0.2">
      <c r="A450" s="46" t="s">
        <v>79</v>
      </c>
      <c r="B450" s="46" t="s">
        <v>1</v>
      </c>
      <c r="C450" s="66">
        <v>7</v>
      </c>
      <c r="D450" s="67">
        <v>1141206</v>
      </c>
      <c r="E450" s="67">
        <v>68472</v>
      </c>
      <c r="F450" s="68">
        <v>9.6292607481855718E-5</v>
      </c>
    </row>
    <row r="451" spans="1:6" x14ac:dyDescent="0.2">
      <c r="A451" s="46" t="s">
        <v>79</v>
      </c>
      <c r="B451" s="46" t="s">
        <v>42</v>
      </c>
      <c r="C451" s="66">
        <v>23</v>
      </c>
      <c r="D451" s="67">
        <v>1379045</v>
      </c>
      <c r="E451" s="67">
        <v>82743</v>
      </c>
      <c r="F451" s="68">
        <v>1.1636200521192878E-4</v>
      </c>
    </row>
    <row r="452" spans="1:6" x14ac:dyDescent="0.2">
      <c r="A452" s="46" t="s">
        <v>79</v>
      </c>
      <c r="B452" s="46" t="s">
        <v>3</v>
      </c>
      <c r="C452" s="66">
        <v>16</v>
      </c>
      <c r="D452" s="67">
        <v>2554824</v>
      </c>
      <c r="E452" s="67">
        <v>153289</v>
      </c>
      <c r="F452" s="68">
        <v>2.1557129203595896E-4</v>
      </c>
    </row>
    <row r="453" spans="1:6" x14ac:dyDescent="0.2">
      <c r="A453" s="46" t="s">
        <v>79</v>
      </c>
      <c r="B453" s="46" t="s">
        <v>2</v>
      </c>
      <c r="C453" s="66" t="s">
        <v>41</v>
      </c>
      <c r="D453" s="67" t="s">
        <v>41</v>
      </c>
      <c r="E453" s="67" t="s">
        <v>41</v>
      </c>
      <c r="F453" s="68" t="s">
        <v>41</v>
      </c>
    </row>
    <row r="454" spans="1:6" x14ac:dyDescent="0.2">
      <c r="A454" s="46" t="s">
        <v>79</v>
      </c>
      <c r="B454" s="46" t="s">
        <v>6</v>
      </c>
      <c r="C454" s="66">
        <v>5</v>
      </c>
      <c r="D454" s="67">
        <v>730654</v>
      </c>
      <c r="E454" s="67">
        <v>43839</v>
      </c>
      <c r="F454" s="68">
        <v>6.1651063491603478E-5</v>
      </c>
    </row>
    <row r="455" spans="1:6" x14ac:dyDescent="0.2">
      <c r="A455" s="46" t="s">
        <v>79</v>
      </c>
      <c r="B455" s="46" t="s">
        <v>10</v>
      </c>
      <c r="C455" s="66">
        <v>93</v>
      </c>
      <c r="D455" s="67">
        <v>6986656</v>
      </c>
      <c r="E455" s="67">
        <v>419199</v>
      </c>
      <c r="F455" s="68">
        <v>5.89522210009733E-4</v>
      </c>
    </row>
    <row r="456" spans="1:6" x14ac:dyDescent="0.2">
      <c r="A456" s="46" t="s">
        <v>79</v>
      </c>
      <c r="B456" s="46" t="s">
        <v>4</v>
      </c>
      <c r="C456" s="66" t="s">
        <v>41</v>
      </c>
      <c r="D456" s="67" t="s">
        <v>41</v>
      </c>
      <c r="E456" s="67" t="s">
        <v>41</v>
      </c>
      <c r="F456" s="68" t="s">
        <v>41</v>
      </c>
    </row>
    <row r="457" spans="1:6" x14ac:dyDescent="0.2">
      <c r="A457" s="46" t="s">
        <v>79</v>
      </c>
      <c r="B457" s="46" t="s">
        <v>43</v>
      </c>
      <c r="C457" s="66">
        <v>150</v>
      </c>
      <c r="D457" s="67">
        <v>3358257</v>
      </c>
      <c r="E457" s="67">
        <v>198447</v>
      </c>
      <c r="F457" s="68">
        <v>2.7907727358557983E-4</v>
      </c>
    </row>
    <row r="458" spans="1:6" x14ac:dyDescent="0.2">
      <c r="A458" s="46" t="s">
        <v>79</v>
      </c>
      <c r="B458" s="46" t="s">
        <v>8</v>
      </c>
      <c r="C458" s="66">
        <v>68</v>
      </c>
      <c r="D458" s="67">
        <v>1243487</v>
      </c>
      <c r="E458" s="67">
        <v>74592</v>
      </c>
      <c r="F458" s="68">
        <v>1.0489920226204262E-4</v>
      </c>
    </row>
    <row r="459" spans="1:6" x14ac:dyDescent="0.2">
      <c r="A459" s="46" t="s">
        <v>79</v>
      </c>
      <c r="B459" s="46" t="s">
        <v>44</v>
      </c>
      <c r="C459" s="66">
        <v>25</v>
      </c>
      <c r="D459" s="67">
        <v>1694948</v>
      </c>
      <c r="E459" s="67">
        <v>101696</v>
      </c>
      <c r="F459" s="68">
        <v>1.4301572921011216E-4</v>
      </c>
    </row>
    <row r="460" spans="1:6" x14ac:dyDescent="0.2">
      <c r="A460" s="46" t="s">
        <v>79</v>
      </c>
      <c r="B460" s="46" t="s">
        <v>25</v>
      </c>
      <c r="C460" s="66">
        <v>16</v>
      </c>
      <c r="D460" s="67">
        <v>1122007</v>
      </c>
      <c r="E460" s="67">
        <v>67320</v>
      </c>
      <c r="F460" s="68">
        <v>9.4672542582055841E-5</v>
      </c>
    </row>
    <row r="461" spans="1:6" x14ac:dyDescent="0.2">
      <c r="A461" s="46" t="s">
        <v>79</v>
      </c>
      <c r="B461" s="46" t="s">
        <v>45</v>
      </c>
      <c r="C461" s="66">
        <v>417</v>
      </c>
      <c r="D461" s="67">
        <v>20608097</v>
      </c>
      <c r="E461" s="67">
        <v>1233419</v>
      </c>
      <c r="F461" s="68">
        <v>1.7345649554221141E-3</v>
      </c>
    </row>
    <row r="462" spans="1:6" x14ac:dyDescent="0.2">
      <c r="A462" s="46" t="s">
        <v>80</v>
      </c>
      <c r="B462" s="46" t="s">
        <v>5</v>
      </c>
      <c r="C462" s="66">
        <v>5</v>
      </c>
      <c r="D462" s="67">
        <v>48776</v>
      </c>
      <c r="E462" s="67">
        <v>2927</v>
      </c>
      <c r="F462" s="68">
        <v>4.1162586473214121E-6</v>
      </c>
    </row>
    <row r="463" spans="1:6" x14ac:dyDescent="0.2">
      <c r="A463" s="46" t="s">
        <v>80</v>
      </c>
      <c r="B463" s="46" t="s">
        <v>1</v>
      </c>
      <c r="C463" s="66" t="s">
        <v>41</v>
      </c>
      <c r="D463" s="67" t="s">
        <v>41</v>
      </c>
      <c r="E463" s="67" t="s">
        <v>41</v>
      </c>
      <c r="F463" s="68" t="s">
        <v>41</v>
      </c>
    </row>
    <row r="464" spans="1:6" x14ac:dyDescent="0.2">
      <c r="A464" s="46" t="s">
        <v>80</v>
      </c>
      <c r="B464" s="46" t="s">
        <v>42</v>
      </c>
      <c r="C464" s="66">
        <v>16</v>
      </c>
      <c r="D464" s="67">
        <v>1874071</v>
      </c>
      <c r="E464" s="67">
        <v>112444</v>
      </c>
      <c r="F464" s="68">
        <v>1.5813070971623124E-4</v>
      </c>
    </row>
    <row r="465" spans="1:6" x14ac:dyDescent="0.2">
      <c r="A465" s="46" t="s">
        <v>80</v>
      </c>
      <c r="B465" s="46" t="s">
        <v>3</v>
      </c>
      <c r="C465" s="66">
        <v>9</v>
      </c>
      <c r="D465" s="67">
        <v>5610510</v>
      </c>
      <c r="E465" s="67">
        <v>336631</v>
      </c>
      <c r="F465" s="68">
        <v>4.7340630840671477E-4</v>
      </c>
    </row>
    <row r="466" spans="1:6" x14ac:dyDescent="0.2">
      <c r="A466" s="46" t="s">
        <v>80</v>
      </c>
      <c r="B466" s="46" t="s">
        <v>2</v>
      </c>
      <c r="C466" s="66" t="s">
        <v>41</v>
      </c>
      <c r="D466" s="67" t="s">
        <v>41</v>
      </c>
      <c r="E466" s="67" t="s">
        <v>41</v>
      </c>
      <c r="F466" s="68" t="s">
        <v>41</v>
      </c>
    </row>
    <row r="467" spans="1:6" x14ac:dyDescent="0.2">
      <c r="A467" s="46" t="s">
        <v>80</v>
      </c>
      <c r="B467" s="46" t="s">
        <v>6</v>
      </c>
      <c r="C467" s="66">
        <v>5</v>
      </c>
      <c r="D467" s="67">
        <v>398522</v>
      </c>
      <c r="E467" s="67">
        <v>23911</v>
      </c>
      <c r="F467" s="68">
        <v>3.3626190815204057E-5</v>
      </c>
    </row>
    <row r="468" spans="1:6" x14ac:dyDescent="0.2">
      <c r="A468" s="46" t="s">
        <v>80</v>
      </c>
      <c r="B468" s="46" t="s">
        <v>10</v>
      </c>
      <c r="C468" s="66">
        <v>36</v>
      </c>
      <c r="D468" s="67">
        <v>1645439</v>
      </c>
      <c r="E468" s="67">
        <v>98726</v>
      </c>
      <c r="F468" s="68">
        <v>1.3883899939031558E-4</v>
      </c>
    </row>
    <row r="469" spans="1:6" x14ac:dyDescent="0.2">
      <c r="A469" s="46" t="s">
        <v>80</v>
      </c>
      <c r="B469" s="46" t="s">
        <v>4</v>
      </c>
      <c r="C469" s="66">
        <v>6</v>
      </c>
      <c r="D469" s="67">
        <v>439573</v>
      </c>
      <c r="E469" s="67">
        <v>26374</v>
      </c>
      <c r="F469" s="68">
        <v>3.7089923322328293E-5</v>
      </c>
    </row>
    <row r="470" spans="1:6" x14ac:dyDescent="0.2">
      <c r="A470" s="46" t="s">
        <v>80</v>
      </c>
      <c r="B470" s="46" t="s">
        <v>43</v>
      </c>
      <c r="C470" s="66">
        <v>74</v>
      </c>
      <c r="D470" s="67">
        <v>1177508</v>
      </c>
      <c r="E470" s="67">
        <v>67562</v>
      </c>
      <c r="F470" s="68">
        <v>9.5012868715520747E-5</v>
      </c>
    </row>
    <row r="471" spans="1:6" x14ac:dyDescent="0.2">
      <c r="A471" s="46" t="s">
        <v>80</v>
      </c>
      <c r="B471" s="46" t="s">
        <v>8</v>
      </c>
      <c r="C471" s="66">
        <v>36</v>
      </c>
      <c r="D471" s="67">
        <v>548626</v>
      </c>
      <c r="E471" s="67">
        <v>32918</v>
      </c>
      <c r="F471" s="68">
        <v>4.6292791989247089E-5</v>
      </c>
    </row>
    <row r="472" spans="1:6" x14ac:dyDescent="0.2">
      <c r="A472" s="46" t="s">
        <v>80</v>
      </c>
      <c r="B472" s="46" t="s">
        <v>44</v>
      </c>
      <c r="C472" s="66">
        <v>28</v>
      </c>
      <c r="D472" s="67">
        <v>1079776</v>
      </c>
      <c r="E472" s="67">
        <v>64787</v>
      </c>
      <c r="F472" s="68">
        <v>9.1110368631367375E-5</v>
      </c>
    </row>
    <row r="473" spans="1:6" x14ac:dyDescent="0.2">
      <c r="A473" s="46" t="s">
        <v>80</v>
      </c>
      <c r="B473" s="46" t="s">
        <v>25</v>
      </c>
      <c r="C473" s="66">
        <v>7</v>
      </c>
      <c r="D473" s="67">
        <v>1303615</v>
      </c>
      <c r="E473" s="67">
        <v>78217</v>
      </c>
      <c r="F473" s="68">
        <v>1.0999706273233305E-4</v>
      </c>
    </row>
    <row r="474" spans="1:6" x14ac:dyDescent="0.2">
      <c r="A474" s="46" t="s">
        <v>80</v>
      </c>
      <c r="B474" s="46" t="s">
        <v>45</v>
      </c>
      <c r="C474" s="66">
        <v>228</v>
      </c>
      <c r="D474" s="67">
        <v>14181402</v>
      </c>
      <c r="E474" s="67">
        <v>847795</v>
      </c>
      <c r="F474" s="68">
        <v>1.1922594806647955E-3</v>
      </c>
    </row>
    <row r="475" spans="1:6" x14ac:dyDescent="0.2">
      <c r="A475" s="46" t="s">
        <v>81</v>
      </c>
      <c r="B475" s="46" t="s">
        <v>5</v>
      </c>
      <c r="C475" s="66">
        <v>7</v>
      </c>
      <c r="D475" s="67">
        <v>473200</v>
      </c>
      <c r="E475" s="67">
        <v>28392</v>
      </c>
      <c r="F475" s="68">
        <v>3.9927849509651357E-5</v>
      </c>
    </row>
    <row r="476" spans="1:6" x14ac:dyDescent="0.2">
      <c r="A476" s="46" t="s">
        <v>81</v>
      </c>
      <c r="B476" s="46" t="s">
        <v>1</v>
      </c>
      <c r="C476" s="66" t="s">
        <v>41</v>
      </c>
      <c r="D476" s="67" t="s">
        <v>41</v>
      </c>
      <c r="E476" s="67" t="s">
        <v>41</v>
      </c>
      <c r="F476" s="68" t="s">
        <v>41</v>
      </c>
    </row>
    <row r="477" spans="1:6" x14ac:dyDescent="0.2">
      <c r="A477" s="46" t="s">
        <v>81</v>
      </c>
      <c r="B477" s="46" t="s">
        <v>42</v>
      </c>
      <c r="C477" s="66">
        <v>19</v>
      </c>
      <c r="D477" s="67">
        <v>1954270</v>
      </c>
      <c r="E477" s="67">
        <v>117256</v>
      </c>
      <c r="F477" s="68">
        <v>1.6489785580810367E-4</v>
      </c>
    </row>
    <row r="478" spans="1:6" x14ac:dyDescent="0.2">
      <c r="A478" s="46" t="s">
        <v>81</v>
      </c>
      <c r="B478" s="46" t="s">
        <v>3</v>
      </c>
      <c r="C478" s="66">
        <v>11</v>
      </c>
      <c r="D478" s="67">
        <v>1475173</v>
      </c>
      <c r="E478" s="67">
        <v>88510</v>
      </c>
      <c r="F478" s="68">
        <v>1.2447217385528464E-4</v>
      </c>
    </row>
    <row r="479" spans="1:6" x14ac:dyDescent="0.2">
      <c r="A479" s="46" t="s">
        <v>81</v>
      </c>
      <c r="B479" s="46" t="s">
        <v>2</v>
      </c>
      <c r="C479" s="66" t="s">
        <v>41</v>
      </c>
      <c r="D479" s="67" t="s">
        <v>41</v>
      </c>
      <c r="E479" s="67" t="s">
        <v>41</v>
      </c>
      <c r="F479" s="68" t="s">
        <v>41</v>
      </c>
    </row>
    <row r="480" spans="1:6" x14ac:dyDescent="0.2">
      <c r="A480" s="46" t="s">
        <v>81</v>
      </c>
      <c r="B480" s="46" t="s">
        <v>6</v>
      </c>
      <c r="C480" s="66">
        <v>6</v>
      </c>
      <c r="D480" s="67">
        <v>483131</v>
      </c>
      <c r="E480" s="67">
        <v>28988</v>
      </c>
      <c r="F480" s="68">
        <v>4.0766008086283937E-5</v>
      </c>
    </row>
    <row r="481" spans="1:6" x14ac:dyDescent="0.2">
      <c r="A481" s="46" t="s">
        <v>81</v>
      </c>
      <c r="B481" s="46" t="s">
        <v>10</v>
      </c>
      <c r="C481" s="66">
        <v>66</v>
      </c>
      <c r="D481" s="67">
        <v>4118858</v>
      </c>
      <c r="E481" s="67">
        <v>247131</v>
      </c>
      <c r="F481" s="68">
        <v>3.4754189127816459E-4</v>
      </c>
    </row>
    <row r="482" spans="1:6" x14ac:dyDescent="0.2">
      <c r="A482" s="46" t="s">
        <v>81</v>
      </c>
      <c r="B482" s="46" t="s">
        <v>4</v>
      </c>
      <c r="C482" s="66">
        <v>11</v>
      </c>
      <c r="D482" s="67">
        <v>1325632</v>
      </c>
      <c r="E482" s="67">
        <v>79538</v>
      </c>
      <c r="F482" s="68">
        <v>1.1185479340302373E-4</v>
      </c>
    </row>
    <row r="483" spans="1:6" x14ac:dyDescent="0.2">
      <c r="A483" s="46" t="s">
        <v>81</v>
      </c>
      <c r="B483" s="46" t="s">
        <v>43</v>
      </c>
      <c r="C483" s="66">
        <v>103</v>
      </c>
      <c r="D483" s="67">
        <v>2724819</v>
      </c>
      <c r="E483" s="67">
        <v>158240</v>
      </c>
      <c r="F483" s="68">
        <v>2.2253391470862324E-4</v>
      </c>
    </row>
    <row r="484" spans="1:6" x14ac:dyDescent="0.2">
      <c r="A484" s="46" t="s">
        <v>81</v>
      </c>
      <c r="B484" s="46" t="s">
        <v>8</v>
      </c>
      <c r="C484" s="66">
        <v>44</v>
      </c>
      <c r="D484" s="67">
        <v>1151577</v>
      </c>
      <c r="E484" s="67">
        <v>69045</v>
      </c>
      <c r="F484" s="68">
        <v>9.7098421012745768E-5</v>
      </c>
    </row>
    <row r="485" spans="1:6" x14ac:dyDescent="0.2">
      <c r="A485" s="46" t="s">
        <v>81</v>
      </c>
      <c r="B485" s="46" t="s">
        <v>44</v>
      </c>
      <c r="C485" s="66">
        <v>16</v>
      </c>
      <c r="D485" s="67">
        <v>1357204</v>
      </c>
      <c r="E485" s="67">
        <v>81432</v>
      </c>
      <c r="F485" s="68">
        <v>1.1451833760460445E-4</v>
      </c>
    </row>
    <row r="486" spans="1:6" x14ac:dyDescent="0.2">
      <c r="A486" s="46" t="s">
        <v>81</v>
      </c>
      <c r="B486" s="46" t="s">
        <v>25</v>
      </c>
      <c r="C486" s="66">
        <v>9</v>
      </c>
      <c r="D486" s="67">
        <v>3928044</v>
      </c>
      <c r="E486" s="67">
        <v>235683</v>
      </c>
      <c r="F486" s="68">
        <v>3.3144249633640323E-4</v>
      </c>
    </row>
    <row r="487" spans="1:6" x14ac:dyDescent="0.2">
      <c r="A487" s="46" t="s">
        <v>81</v>
      </c>
      <c r="B487" s="46" t="s">
        <v>45</v>
      </c>
      <c r="C487" s="66">
        <v>295</v>
      </c>
      <c r="D487" s="67">
        <v>19024014</v>
      </c>
      <c r="E487" s="67">
        <v>1136142</v>
      </c>
      <c r="F487" s="68">
        <v>1.5977636939135782E-3</v>
      </c>
    </row>
    <row r="488" spans="1:6" x14ac:dyDescent="0.2">
      <c r="A488" s="46" t="s">
        <v>82</v>
      </c>
      <c r="B488" s="46" t="s">
        <v>5</v>
      </c>
      <c r="C488" s="66" t="s">
        <v>41</v>
      </c>
      <c r="D488" s="67" t="s">
        <v>41</v>
      </c>
      <c r="E488" s="67" t="s">
        <v>41</v>
      </c>
      <c r="F488" s="68" t="s">
        <v>41</v>
      </c>
    </row>
    <row r="489" spans="1:6" x14ac:dyDescent="0.2">
      <c r="A489" s="46" t="s">
        <v>82</v>
      </c>
      <c r="B489" s="46" t="s">
        <v>1</v>
      </c>
      <c r="C489" s="66">
        <v>9</v>
      </c>
      <c r="D489" s="67">
        <v>3861424</v>
      </c>
      <c r="E489" s="67">
        <v>231685</v>
      </c>
      <c r="F489" s="68">
        <v>3.2582008360254914E-4</v>
      </c>
    </row>
    <row r="490" spans="1:6" x14ac:dyDescent="0.2">
      <c r="A490" s="46" t="s">
        <v>82</v>
      </c>
      <c r="B490" s="46" t="s">
        <v>42</v>
      </c>
      <c r="C490" s="66">
        <v>22</v>
      </c>
      <c r="D490" s="67">
        <v>1298553</v>
      </c>
      <c r="E490" s="67">
        <v>77913</v>
      </c>
      <c r="F490" s="68">
        <v>1.0956954560599698E-4</v>
      </c>
    </row>
    <row r="491" spans="1:6" x14ac:dyDescent="0.2">
      <c r="A491" s="46" t="s">
        <v>82</v>
      </c>
      <c r="B491" s="46" t="s">
        <v>3</v>
      </c>
      <c r="C491" s="66">
        <v>5</v>
      </c>
      <c r="D491" s="67">
        <v>1438352</v>
      </c>
      <c r="E491" s="67">
        <v>86301</v>
      </c>
      <c r="F491" s="68">
        <v>1.2136564315766489E-4</v>
      </c>
    </row>
    <row r="492" spans="1:6" x14ac:dyDescent="0.2">
      <c r="A492" s="46" t="s">
        <v>82</v>
      </c>
      <c r="B492" s="46" t="s">
        <v>2</v>
      </c>
      <c r="C492" s="66" t="s">
        <v>41</v>
      </c>
      <c r="D492" s="67" t="s">
        <v>41</v>
      </c>
      <c r="E492" s="67" t="s">
        <v>41</v>
      </c>
      <c r="F492" s="68" t="s">
        <v>41</v>
      </c>
    </row>
    <row r="493" spans="1:6" x14ac:dyDescent="0.2">
      <c r="A493" s="46" t="s">
        <v>82</v>
      </c>
      <c r="B493" s="46" t="s">
        <v>6</v>
      </c>
      <c r="C493" s="66">
        <v>5</v>
      </c>
      <c r="D493" s="67">
        <v>511297</v>
      </c>
      <c r="E493" s="67">
        <v>30678</v>
      </c>
      <c r="F493" s="68">
        <v>4.3142665795191753E-5</v>
      </c>
    </row>
    <row r="494" spans="1:6" x14ac:dyDescent="0.2">
      <c r="A494" s="46" t="s">
        <v>82</v>
      </c>
      <c r="B494" s="46" t="s">
        <v>10</v>
      </c>
      <c r="C494" s="66">
        <v>75</v>
      </c>
      <c r="D494" s="67">
        <v>3267652</v>
      </c>
      <c r="E494" s="67">
        <v>196059</v>
      </c>
      <c r="F494" s="68">
        <v>2.7571901405370298E-4</v>
      </c>
    </row>
    <row r="495" spans="1:6" x14ac:dyDescent="0.2">
      <c r="A495" s="46" t="s">
        <v>82</v>
      </c>
      <c r="B495" s="46" t="s">
        <v>4</v>
      </c>
      <c r="C495" s="66">
        <v>13</v>
      </c>
      <c r="D495" s="67">
        <v>1125466</v>
      </c>
      <c r="E495" s="67">
        <v>67528</v>
      </c>
      <c r="F495" s="68">
        <v>9.4965054300075256E-5</v>
      </c>
    </row>
    <row r="496" spans="1:6" x14ac:dyDescent="0.2">
      <c r="A496" s="46" t="s">
        <v>82</v>
      </c>
      <c r="B496" s="46" t="s">
        <v>43</v>
      </c>
      <c r="C496" s="66">
        <v>148</v>
      </c>
      <c r="D496" s="67">
        <v>3934234</v>
      </c>
      <c r="E496" s="67">
        <v>230768</v>
      </c>
      <c r="F496" s="68">
        <v>3.2453050069185772E-4</v>
      </c>
    </row>
    <row r="497" spans="1:6" x14ac:dyDescent="0.2">
      <c r="A497" s="46" t="s">
        <v>82</v>
      </c>
      <c r="B497" s="46" t="s">
        <v>8</v>
      </c>
      <c r="C497" s="66">
        <v>58</v>
      </c>
      <c r="D497" s="67">
        <v>475190</v>
      </c>
      <c r="E497" s="67">
        <v>28511</v>
      </c>
      <c r="F497" s="68">
        <v>4.0095199963710549E-5</v>
      </c>
    </row>
    <row r="498" spans="1:6" x14ac:dyDescent="0.2">
      <c r="A498" s="46" t="s">
        <v>82</v>
      </c>
      <c r="B498" s="46" t="s">
        <v>44</v>
      </c>
      <c r="C498" s="66">
        <v>28</v>
      </c>
      <c r="D498" s="67">
        <v>1842953</v>
      </c>
      <c r="E498" s="67">
        <v>110577</v>
      </c>
      <c r="F498" s="68">
        <v>1.5550513578573957E-4</v>
      </c>
    </row>
    <row r="499" spans="1:6" x14ac:dyDescent="0.2">
      <c r="A499" s="46" t="s">
        <v>82</v>
      </c>
      <c r="B499" s="46" t="s">
        <v>25</v>
      </c>
      <c r="C499" s="66">
        <v>23</v>
      </c>
      <c r="D499" s="67">
        <v>3282810</v>
      </c>
      <c r="E499" s="67">
        <v>196969</v>
      </c>
      <c r="F499" s="68">
        <v>2.7699875282003795E-4</v>
      </c>
    </row>
    <row r="500" spans="1:6" x14ac:dyDescent="0.2">
      <c r="A500" s="46" t="s">
        <v>82</v>
      </c>
      <c r="B500" s="46" t="s">
        <v>45</v>
      </c>
      <c r="C500" s="66">
        <v>394</v>
      </c>
      <c r="D500" s="67">
        <v>21169370</v>
      </c>
      <c r="E500" s="67">
        <v>1264876</v>
      </c>
      <c r="F500" s="68">
        <v>1.7788031338535422E-3</v>
      </c>
    </row>
    <row r="501" spans="1:6" x14ac:dyDescent="0.2">
      <c r="A501" s="46" t="s">
        <v>83</v>
      </c>
      <c r="B501" s="46" t="s">
        <v>5</v>
      </c>
      <c r="C501" s="66" t="s">
        <v>41</v>
      </c>
      <c r="D501" s="67" t="s">
        <v>41</v>
      </c>
      <c r="E501" s="67" t="s">
        <v>41</v>
      </c>
      <c r="F501" s="68" t="s">
        <v>41</v>
      </c>
    </row>
    <row r="502" spans="1:6" x14ac:dyDescent="0.2">
      <c r="A502" s="46" t="s">
        <v>83</v>
      </c>
      <c r="B502" s="46" t="s">
        <v>1</v>
      </c>
      <c r="C502" s="66">
        <v>12</v>
      </c>
      <c r="D502" s="67">
        <v>2525743</v>
      </c>
      <c r="E502" s="67">
        <v>151545</v>
      </c>
      <c r="F502" s="68">
        <v>2.1311869378487302E-4</v>
      </c>
    </row>
    <row r="503" spans="1:6" x14ac:dyDescent="0.2">
      <c r="A503" s="46" t="s">
        <v>83</v>
      </c>
      <c r="B503" s="46" t="s">
        <v>42</v>
      </c>
      <c r="C503" s="66">
        <v>31</v>
      </c>
      <c r="D503" s="67">
        <v>1805197</v>
      </c>
      <c r="E503" s="67">
        <v>108312</v>
      </c>
      <c r="F503" s="68">
        <v>1.5231985193326844E-4</v>
      </c>
    </row>
    <row r="504" spans="1:6" x14ac:dyDescent="0.2">
      <c r="A504" s="46" t="s">
        <v>83</v>
      </c>
      <c r="B504" s="46" t="s">
        <v>3</v>
      </c>
      <c r="C504" s="66">
        <v>13</v>
      </c>
      <c r="D504" s="67">
        <v>2007657</v>
      </c>
      <c r="E504" s="67">
        <v>120459</v>
      </c>
      <c r="F504" s="68">
        <v>1.6940225500433547E-4</v>
      </c>
    </row>
    <row r="505" spans="1:6" x14ac:dyDescent="0.2">
      <c r="A505" s="46" t="s">
        <v>83</v>
      </c>
      <c r="B505" s="46" t="s">
        <v>2</v>
      </c>
      <c r="C505" s="66" t="s">
        <v>41</v>
      </c>
      <c r="D505" s="67" t="s">
        <v>41</v>
      </c>
      <c r="E505" s="67" t="s">
        <v>41</v>
      </c>
      <c r="F505" s="68" t="s">
        <v>41</v>
      </c>
    </row>
    <row r="506" spans="1:6" x14ac:dyDescent="0.2">
      <c r="A506" s="46" t="s">
        <v>83</v>
      </c>
      <c r="B506" s="46" t="s">
        <v>6</v>
      </c>
      <c r="C506" s="66">
        <v>8</v>
      </c>
      <c r="D506" s="67">
        <v>918904</v>
      </c>
      <c r="E506" s="67">
        <v>55134</v>
      </c>
      <c r="F506" s="68">
        <v>7.7535293563860174E-5</v>
      </c>
    </row>
    <row r="507" spans="1:6" x14ac:dyDescent="0.2">
      <c r="A507" s="46" t="s">
        <v>83</v>
      </c>
      <c r="B507" s="46" t="s">
        <v>10</v>
      </c>
      <c r="C507" s="66">
        <v>90</v>
      </c>
      <c r="D507" s="67">
        <v>1931506</v>
      </c>
      <c r="E507" s="67">
        <v>115890</v>
      </c>
      <c r="F507" s="68">
        <v>1.6297684135226458E-4</v>
      </c>
    </row>
    <row r="508" spans="1:6" x14ac:dyDescent="0.2">
      <c r="A508" s="46" t="s">
        <v>83</v>
      </c>
      <c r="B508" s="46" t="s">
        <v>4</v>
      </c>
      <c r="C508" s="66">
        <v>10</v>
      </c>
      <c r="D508" s="67">
        <v>2064377</v>
      </c>
      <c r="E508" s="67">
        <v>123863</v>
      </c>
      <c r="F508" s="68">
        <v>1.7418932177423028E-4</v>
      </c>
    </row>
    <row r="509" spans="1:6" x14ac:dyDescent="0.2">
      <c r="A509" s="46" t="s">
        <v>83</v>
      </c>
      <c r="B509" s="46" t="s">
        <v>43</v>
      </c>
      <c r="C509" s="66">
        <v>152</v>
      </c>
      <c r="D509" s="67">
        <v>3983438</v>
      </c>
      <c r="E509" s="67">
        <v>234362</v>
      </c>
      <c r="F509" s="68">
        <v>3.2958476566571259E-4</v>
      </c>
    </row>
    <row r="510" spans="1:6" x14ac:dyDescent="0.2">
      <c r="A510" s="46" t="s">
        <v>83</v>
      </c>
      <c r="B510" s="46" t="s">
        <v>8</v>
      </c>
      <c r="C510" s="66">
        <v>61</v>
      </c>
      <c r="D510" s="67">
        <v>798875</v>
      </c>
      <c r="E510" s="67">
        <v>47933</v>
      </c>
      <c r="F510" s="68">
        <v>6.7408481633774247E-5</v>
      </c>
    </row>
    <row r="511" spans="1:6" x14ac:dyDescent="0.2">
      <c r="A511" s="46" t="s">
        <v>83</v>
      </c>
      <c r="B511" s="46" t="s">
        <v>44</v>
      </c>
      <c r="C511" s="66">
        <v>31</v>
      </c>
      <c r="D511" s="67">
        <v>2856121</v>
      </c>
      <c r="E511" s="67">
        <v>171367</v>
      </c>
      <c r="F511" s="68">
        <v>2.4099449798958947E-4</v>
      </c>
    </row>
    <row r="512" spans="1:6" x14ac:dyDescent="0.2">
      <c r="A512" s="46" t="s">
        <v>83</v>
      </c>
      <c r="B512" s="46" t="s">
        <v>25</v>
      </c>
      <c r="C512" s="66">
        <v>12</v>
      </c>
      <c r="D512" s="67">
        <v>1615083</v>
      </c>
      <c r="E512" s="67">
        <v>96905</v>
      </c>
      <c r="F512" s="68">
        <v>1.3627811555130898E-4</v>
      </c>
    </row>
    <row r="513" spans="1:6" x14ac:dyDescent="0.2">
      <c r="A513" s="46" t="s">
        <v>83</v>
      </c>
      <c r="B513" s="46" t="s">
        <v>45</v>
      </c>
      <c r="C513" s="66">
        <v>428</v>
      </c>
      <c r="D513" s="67">
        <v>20814680</v>
      </c>
      <c r="E513" s="67">
        <v>1244237</v>
      </c>
      <c r="F513" s="68">
        <v>1.7497783773717974E-3</v>
      </c>
    </row>
    <row r="514" spans="1:6" x14ac:dyDescent="0.2">
      <c r="A514" s="46" t="s">
        <v>84</v>
      </c>
      <c r="B514" s="46" t="s">
        <v>5</v>
      </c>
      <c r="C514" s="66" t="s">
        <v>41</v>
      </c>
      <c r="D514" s="67" t="s">
        <v>41</v>
      </c>
      <c r="E514" s="67" t="s">
        <v>41</v>
      </c>
      <c r="F514" s="68" t="s">
        <v>41</v>
      </c>
    </row>
    <row r="515" spans="1:6" x14ac:dyDescent="0.2">
      <c r="A515" s="46" t="s">
        <v>84</v>
      </c>
      <c r="B515" s="46" t="s">
        <v>1</v>
      </c>
      <c r="C515" s="66">
        <v>7</v>
      </c>
      <c r="D515" s="67">
        <v>2108499</v>
      </c>
      <c r="E515" s="67">
        <v>126510</v>
      </c>
      <c r="F515" s="68">
        <v>1.7791181464729477E-4</v>
      </c>
    </row>
    <row r="516" spans="1:6" x14ac:dyDescent="0.2">
      <c r="A516" s="46" t="s">
        <v>84</v>
      </c>
      <c r="B516" s="46" t="s">
        <v>42</v>
      </c>
      <c r="C516" s="66">
        <v>30</v>
      </c>
      <c r="D516" s="67">
        <v>7024276</v>
      </c>
      <c r="E516" s="67">
        <v>421457</v>
      </c>
      <c r="F516" s="68">
        <v>5.9269764971784766E-4</v>
      </c>
    </row>
    <row r="517" spans="1:6" x14ac:dyDescent="0.2">
      <c r="A517" s="46" t="s">
        <v>84</v>
      </c>
      <c r="B517" s="46" t="s">
        <v>3</v>
      </c>
      <c r="C517" s="66">
        <v>21</v>
      </c>
      <c r="D517" s="67">
        <v>5782623</v>
      </c>
      <c r="E517" s="67">
        <v>346839</v>
      </c>
      <c r="F517" s="68">
        <v>4.8776188349105264E-4</v>
      </c>
    </row>
    <row r="518" spans="1:6" x14ac:dyDescent="0.2">
      <c r="A518" s="46" t="s">
        <v>84</v>
      </c>
      <c r="B518" s="46" t="s">
        <v>2</v>
      </c>
      <c r="C518" s="66" t="s">
        <v>41</v>
      </c>
      <c r="D518" s="67" t="s">
        <v>41</v>
      </c>
      <c r="E518" s="67" t="s">
        <v>41</v>
      </c>
      <c r="F518" s="68" t="s">
        <v>41</v>
      </c>
    </row>
    <row r="519" spans="1:6" x14ac:dyDescent="0.2">
      <c r="A519" s="46" t="s">
        <v>84</v>
      </c>
      <c r="B519" s="46" t="s">
        <v>6</v>
      </c>
      <c r="C519" s="66">
        <v>12</v>
      </c>
      <c r="D519" s="67">
        <v>1318114</v>
      </c>
      <c r="E519" s="67">
        <v>79087</v>
      </c>
      <c r="F519" s="68">
        <v>1.1122054924520277E-4</v>
      </c>
    </row>
    <row r="520" spans="1:6" x14ac:dyDescent="0.2">
      <c r="A520" s="46" t="s">
        <v>84</v>
      </c>
      <c r="B520" s="46" t="s">
        <v>10</v>
      </c>
      <c r="C520" s="66">
        <v>87</v>
      </c>
      <c r="D520" s="67">
        <v>4471141</v>
      </c>
      <c r="E520" s="67">
        <v>268268</v>
      </c>
      <c r="F520" s="68">
        <v>3.7726698831555192E-4</v>
      </c>
    </row>
    <row r="521" spans="1:6" x14ac:dyDescent="0.2">
      <c r="A521" s="46" t="s">
        <v>84</v>
      </c>
      <c r="B521" s="46" t="s">
        <v>4</v>
      </c>
      <c r="C521" s="66">
        <v>9</v>
      </c>
      <c r="D521" s="67">
        <v>1937837</v>
      </c>
      <c r="E521" s="67">
        <v>116270</v>
      </c>
      <c r="F521" s="68">
        <v>1.6351123776018467E-4</v>
      </c>
    </row>
    <row r="522" spans="1:6" x14ac:dyDescent="0.2">
      <c r="A522" s="46" t="s">
        <v>84</v>
      </c>
      <c r="B522" s="46" t="s">
        <v>43</v>
      </c>
      <c r="C522" s="66">
        <v>156</v>
      </c>
      <c r="D522" s="67">
        <v>4302154</v>
      </c>
      <c r="E522" s="67">
        <v>252593</v>
      </c>
      <c r="F522" s="68">
        <v>3.5522313648884773E-4</v>
      </c>
    </row>
    <row r="523" spans="1:6" x14ac:dyDescent="0.2">
      <c r="A523" s="46" t="s">
        <v>84</v>
      </c>
      <c r="B523" s="46" t="s">
        <v>8</v>
      </c>
      <c r="C523" s="66">
        <v>77</v>
      </c>
      <c r="D523" s="67">
        <v>923695</v>
      </c>
      <c r="E523" s="67">
        <v>55422</v>
      </c>
      <c r="F523" s="68">
        <v>7.794030978881014E-5</v>
      </c>
    </row>
    <row r="524" spans="1:6" x14ac:dyDescent="0.2">
      <c r="A524" s="46" t="s">
        <v>84</v>
      </c>
      <c r="B524" s="46" t="s">
        <v>44</v>
      </c>
      <c r="C524" s="66">
        <v>39</v>
      </c>
      <c r="D524" s="67">
        <v>3135960</v>
      </c>
      <c r="E524" s="67">
        <v>188158</v>
      </c>
      <c r="F524" s="68">
        <v>2.6460778768797478E-4</v>
      </c>
    </row>
    <row r="525" spans="1:6" x14ac:dyDescent="0.2">
      <c r="A525" s="46" t="s">
        <v>84</v>
      </c>
      <c r="B525" s="46" t="s">
        <v>25</v>
      </c>
      <c r="C525" s="66">
        <v>24</v>
      </c>
      <c r="D525" s="67">
        <v>5418129</v>
      </c>
      <c r="E525" s="67">
        <v>325088</v>
      </c>
      <c r="F525" s="68">
        <v>4.5717331436297338E-4</v>
      </c>
    </row>
    <row r="526" spans="1:6" x14ac:dyDescent="0.2">
      <c r="A526" s="46" t="s">
        <v>84</v>
      </c>
      <c r="B526" s="46" t="s">
        <v>45</v>
      </c>
      <c r="C526" s="66">
        <v>471</v>
      </c>
      <c r="D526" s="67">
        <v>36666027</v>
      </c>
      <c r="E526" s="67">
        <v>2194307</v>
      </c>
      <c r="F526" s="68">
        <v>3.0858678386156148E-3</v>
      </c>
    </row>
    <row r="527" spans="1:6" x14ac:dyDescent="0.2">
      <c r="A527" s="46" t="s">
        <v>85</v>
      </c>
      <c r="B527" s="46" t="s">
        <v>5</v>
      </c>
      <c r="C527" s="66" t="s">
        <v>41</v>
      </c>
      <c r="D527" s="67" t="s">
        <v>41</v>
      </c>
      <c r="E527" s="67" t="s">
        <v>41</v>
      </c>
      <c r="F527" s="68" t="s">
        <v>41</v>
      </c>
    </row>
    <row r="528" spans="1:6" x14ac:dyDescent="0.2">
      <c r="A528" s="46" t="s">
        <v>85</v>
      </c>
      <c r="B528" s="46" t="s">
        <v>1</v>
      </c>
      <c r="C528" s="66">
        <v>8</v>
      </c>
      <c r="D528" s="67">
        <v>2126970</v>
      </c>
      <c r="E528" s="67">
        <v>127618</v>
      </c>
      <c r="F528" s="68">
        <v>1.7947000206828284E-4</v>
      </c>
    </row>
    <row r="529" spans="1:6" x14ac:dyDescent="0.2">
      <c r="A529" s="46" t="s">
        <v>85</v>
      </c>
      <c r="B529" s="46" t="s">
        <v>42</v>
      </c>
      <c r="C529" s="66">
        <v>26</v>
      </c>
      <c r="D529" s="67">
        <v>1069476</v>
      </c>
      <c r="E529" s="67">
        <v>64169</v>
      </c>
      <c r="F529" s="68">
        <v>9.0241271315328892E-5</v>
      </c>
    </row>
    <row r="530" spans="1:6" x14ac:dyDescent="0.2">
      <c r="A530" s="46" t="s">
        <v>85</v>
      </c>
      <c r="B530" s="46" t="s">
        <v>3</v>
      </c>
      <c r="C530" s="66">
        <v>7</v>
      </c>
      <c r="D530" s="67">
        <v>1268927</v>
      </c>
      <c r="E530" s="67">
        <v>76136</v>
      </c>
      <c r="F530" s="68">
        <v>1.0707053924580219E-4</v>
      </c>
    </row>
    <row r="531" spans="1:6" x14ac:dyDescent="0.2">
      <c r="A531" s="46" t="s">
        <v>85</v>
      </c>
      <c r="B531" s="46" t="s">
        <v>2</v>
      </c>
      <c r="C531" s="66" t="s">
        <v>41</v>
      </c>
      <c r="D531" s="67" t="s">
        <v>41</v>
      </c>
      <c r="E531" s="67" t="s">
        <v>41</v>
      </c>
      <c r="F531" s="68" t="s">
        <v>41</v>
      </c>
    </row>
    <row r="532" spans="1:6" x14ac:dyDescent="0.2">
      <c r="A532" s="46" t="s">
        <v>85</v>
      </c>
      <c r="B532" s="46" t="s">
        <v>6</v>
      </c>
      <c r="C532" s="66">
        <v>6</v>
      </c>
      <c r="D532" s="67">
        <v>884320</v>
      </c>
      <c r="E532" s="67">
        <v>53059</v>
      </c>
      <c r="F532" s="68">
        <v>7.4617207915349089E-5</v>
      </c>
    </row>
    <row r="533" spans="1:6" x14ac:dyDescent="0.2">
      <c r="A533" s="46" t="s">
        <v>85</v>
      </c>
      <c r="B533" s="46" t="s">
        <v>10</v>
      </c>
      <c r="C533" s="66">
        <v>82</v>
      </c>
      <c r="D533" s="67">
        <v>5288305</v>
      </c>
      <c r="E533" s="67">
        <v>317298</v>
      </c>
      <c r="F533" s="68">
        <v>4.462181880006113E-4</v>
      </c>
    </row>
    <row r="534" spans="1:6" x14ac:dyDescent="0.2">
      <c r="A534" s="46" t="s">
        <v>85</v>
      </c>
      <c r="B534" s="46" t="s">
        <v>4</v>
      </c>
      <c r="C534" s="66">
        <v>14</v>
      </c>
      <c r="D534" s="67">
        <v>1998870</v>
      </c>
      <c r="E534" s="67">
        <v>119932</v>
      </c>
      <c r="F534" s="68">
        <v>1.6866113156493049E-4</v>
      </c>
    </row>
    <row r="535" spans="1:6" x14ac:dyDescent="0.2">
      <c r="A535" s="46" t="s">
        <v>85</v>
      </c>
      <c r="B535" s="46" t="s">
        <v>43</v>
      </c>
      <c r="C535" s="66">
        <v>126</v>
      </c>
      <c r="D535" s="67">
        <v>2817433</v>
      </c>
      <c r="E535" s="67">
        <v>166924</v>
      </c>
      <c r="F535" s="68">
        <v>2.3474627893593417E-4</v>
      </c>
    </row>
    <row r="536" spans="1:6" x14ac:dyDescent="0.2">
      <c r="A536" s="46" t="s">
        <v>85</v>
      </c>
      <c r="B536" s="46" t="s">
        <v>8</v>
      </c>
      <c r="C536" s="66">
        <v>52</v>
      </c>
      <c r="D536" s="67">
        <v>911282</v>
      </c>
      <c r="E536" s="67">
        <v>54677</v>
      </c>
      <c r="F536" s="68">
        <v>7.689261156801942E-5</v>
      </c>
    </row>
    <row r="537" spans="1:6" x14ac:dyDescent="0.2">
      <c r="A537" s="46" t="s">
        <v>85</v>
      </c>
      <c r="B537" s="46" t="s">
        <v>44</v>
      </c>
      <c r="C537" s="66">
        <v>32</v>
      </c>
      <c r="D537" s="67">
        <v>1925349</v>
      </c>
      <c r="E537" s="67">
        <v>115521</v>
      </c>
      <c r="F537" s="68">
        <v>1.6245791431404743E-4</v>
      </c>
    </row>
    <row r="538" spans="1:6" x14ac:dyDescent="0.2">
      <c r="A538" s="46" t="s">
        <v>85</v>
      </c>
      <c r="B538" s="46" t="s">
        <v>25</v>
      </c>
      <c r="C538" s="66">
        <v>19</v>
      </c>
      <c r="D538" s="67">
        <v>13534252</v>
      </c>
      <c r="E538" s="67">
        <v>812055</v>
      </c>
      <c r="F538" s="68">
        <v>1.1419980921935733E-3</v>
      </c>
    </row>
    <row r="539" spans="1:6" x14ac:dyDescent="0.2">
      <c r="A539" s="46" t="s">
        <v>85</v>
      </c>
      <c r="B539" s="46" t="s">
        <v>45</v>
      </c>
      <c r="C539" s="66">
        <v>381</v>
      </c>
      <c r="D539" s="67">
        <v>31850372</v>
      </c>
      <c r="E539" s="67">
        <v>1908901</v>
      </c>
      <c r="F539" s="68">
        <v>2.6844995723028665E-3</v>
      </c>
    </row>
    <row r="540" spans="1:6" x14ac:dyDescent="0.2">
      <c r="A540" s="46" t="s">
        <v>86</v>
      </c>
      <c r="B540" s="46" t="s">
        <v>5</v>
      </c>
      <c r="C540" s="66" t="s">
        <v>41</v>
      </c>
      <c r="D540" s="67" t="s">
        <v>41</v>
      </c>
      <c r="E540" s="67" t="s">
        <v>41</v>
      </c>
      <c r="F540" s="68" t="s">
        <v>41</v>
      </c>
    </row>
    <row r="541" spans="1:6" x14ac:dyDescent="0.2">
      <c r="A541" s="46" t="s">
        <v>86</v>
      </c>
      <c r="B541" s="46" t="s">
        <v>1</v>
      </c>
      <c r="C541" s="66">
        <v>10</v>
      </c>
      <c r="D541" s="67">
        <v>751854</v>
      </c>
      <c r="E541" s="67">
        <v>45111</v>
      </c>
      <c r="F541" s="68">
        <v>6.3439885151799174E-5</v>
      </c>
    </row>
    <row r="542" spans="1:6" x14ac:dyDescent="0.2">
      <c r="A542" s="46" t="s">
        <v>86</v>
      </c>
      <c r="B542" s="46" t="s">
        <v>42</v>
      </c>
      <c r="C542" s="66">
        <v>31</v>
      </c>
      <c r="D542" s="67">
        <v>2166203</v>
      </c>
      <c r="E542" s="67">
        <v>129972</v>
      </c>
      <c r="F542" s="68">
        <v>1.8278044718471421E-4</v>
      </c>
    </row>
    <row r="543" spans="1:6" x14ac:dyDescent="0.2">
      <c r="A543" s="46" t="s">
        <v>86</v>
      </c>
      <c r="B543" s="46" t="s">
        <v>3</v>
      </c>
      <c r="C543" s="66">
        <v>10</v>
      </c>
      <c r="D543" s="67">
        <v>2180179</v>
      </c>
      <c r="E543" s="67">
        <v>130811</v>
      </c>
      <c r="F543" s="68">
        <v>1.8396033820114834E-4</v>
      </c>
    </row>
    <row r="544" spans="1:6" x14ac:dyDescent="0.2">
      <c r="A544" s="46" t="s">
        <v>86</v>
      </c>
      <c r="B544" s="46" t="s">
        <v>2</v>
      </c>
      <c r="C544" s="66" t="s">
        <v>41</v>
      </c>
      <c r="D544" s="67" t="s">
        <v>41</v>
      </c>
      <c r="E544" s="67" t="s">
        <v>41</v>
      </c>
      <c r="F544" s="68" t="s">
        <v>41</v>
      </c>
    </row>
    <row r="545" spans="1:6" x14ac:dyDescent="0.2">
      <c r="A545" s="46" t="s">
        <v>86</v>
      </c>
      <c r="B545" s="46" t="s">
        <v>6</v>
      </c>
      <c r="C545" s="66">
        <v>13</v>
      </c>
      <c r="D545" s="67">
        <v>1422956</v>
      </c>
      <c r="E545" s="67">
        <v>85377</v>
      </c>
      <c r="F545" s="68">
        <v>1.2006621610261707E-4</v>
      </c>
    </row>
    <row r="546" spans="1:6" x14ac:dyDescent="0.2">
      <c r="A546" s="46" t="s">
        <v>86</v>
      </c>
      <c r="B546" s="46" t="s">
        <v>10</v>
      </c>
      <c r="C546" s="66">
        <v>135</v>
      </c>
      <c r="D546" s="67">
        <v>8062360</v>
      </c>
      <c r="E546" s="67">
        <v>483742</v>
      </c>
      <c r="F546" s="68">
        <v>6.8028943989496219E-4</v>
      </c>
    </row>
    <row r="547" spans="1:6" x14ac:dyDescent="0.2">
      <c r="A547" s="46" t="s">
        <v>86</v>
      </c>
      <c r="B547" s="46" t="s">
        <v>4</v>
      </c>
      <c r="C547" s="66">
        <v>18</v>
      </c>
      <c r="D547" s="67">
        <v>2867344</v>
      </c>
      <c r="E547" s="67">
        <v>172041</v>
      </c>
      <c r="F547" s="68">
        <v>2.4194234846047934E-4</v>
      </c>
    </row>
    <row r="548" spans="1:6" x14ac:dyDescent="0.2">
      <c r="A548" s="46" t="s">
        <v>86</v>
      </c>
      <c r="B548" s="46" t="s">
        <v>43</v>
      </c>
      <c r="C548" s="66">
        <v>250</v>
      </c>
      <c r="D548" s="67">
        <v>6500485</v>
      </c>
      <c r="E548" s="67">
        <v>388826</v>
      </c>
      <c r="F548" s="68">
        <v>5.4680846764721389E-4</v>
      </c>
    </row>
    <row r="549" spans="1:6" x14ac:dyDescent="0.2">
      <c r="A549" s="46" t="s">
        <v>86</v>
      </c>
      <c r="B549" s="46" t="s">
        <v>8</v>
      </c>
      <c r="C549" s="66">
        <v>94</v>
      </c>
      <c r="D549" s="67">
        <v>1857902</v>
      </c>
      <c r="E549" s="67">
        <v>111474</v>
      </c>
      <c r="F549" s="68">
        <v>1.5676659256969833E-4</v>
      </c>
    </row>
    <row r="550" spans="1:6" x14ac:dyDescent="0.2">
      <c r="A550" s="46" t="s">
        <v>86</v>
      </c>
      <c r="B550" s="46" t="s">
        <v>44</v>
      </c>
      <c r="C550" s="66">
        <v>51</v>
      </c>
      <c r="D550" s="67">
        <v>2662456</v>
      </c>
      <c r="E550" s="67">
        <v>159747</v>
      </c>
      <c r="F550" s="68">
        <v>2.2465321835792742E-4</v>
      </c>
    </row>
    <row r="551" spans="1:6" x14ac:dyDescent="0.2">
      <c r="A551" s="46" t="s">
        <v>86</v>
      </c>
      <c r="B551" s="46" t="s">
        <v>25</v>
      </c>
      <c r="C551" s="66">
        <v>34</v>
      </c>
      <c r="D551" s="67">
        <v>13070910</v>
      </c>
      <c r="E551" s="67">
        <v>784255</v>
      </c>
      <c r="F551" s="68">
        <v>1.1029027760352079E-3</v>
      </c>
    </row>
    <row r="552" spans="1:6" x14ac:dyDescent="0.2">
      <c r="A552" s="46" t="s">
        <v>86</v>
      </c>
      <c r="B552" s="46" t="s">
        <v>45</v>
      </c>
      <c r="C552" s="66">
        <v>659</v>
      </c>
      <c r="D552" s="67">
        <v>47085155</v>
      </c>
      <c r="E552" s="67">
        <v>2823907</v>
      </c>
      <c r="F552" s="68">
        <v>3.9712783081590252E-3</v>
      </c>
    </row>
    <row r="553" spans="1:6" x14ac:dyDescent="0.2">
      <c r="A553" s="46" t="s">
        <v>87</v>
      </c>
      <c r="B553" s="46" t="s">
        <v>5</v>
      </c>
      <c r="C553" s="66" t="s">
        <v>41</v>
      </c>
      <c r="D553" s="67" t="s">
        <v>41</v>
      </c>
      <c r="E553" s="67" t="s">
        <v>41</v>
      </c>
      <c r="F553" s="68" t="s">
        <v>41</v>
      </c>
    </row>
    <row r="554" spans="1:6" x14ac:dyDescent="0.2">
      <c r="A554" s="46" t="s">
        <v>87</v>
      </c>
      <c r="B554" s="46" t="s">
        <v>1</v>
      </c>
      <c r="C554" s="66">
        <v>6</v>
      </c>
      <c r="D554" s="67">
        <v>438220</v>
      </c>
      <c r="E554" s="67">
        <v>26293</v>
      </c>
      <c r="F554" s="68">
        <v>3.6976012509061115E-5</v>
      </c>
    </row>
    <row r="555" spans="1:6" x14ac:dyDescent="0.2">
      <c r="A555" s="46" t="s">
        <v>87</v>
      </c>
      <c r="B555" s="46" t="s">
        <v>42</v>
      </c>
      <c r="C555" s="66">
        <v>33</v>
      </c>
      <c r="D555" s="67">
        <v>3803903</v>
      </c>
      <c r="E555" s="67">
        <v>228234</v>
      </c>
      <c r="F555" s="68">
        <v>3.2096692043483263E-4</v>
      </c>
    </row>
    <row r="556" spans="1:6" x14ac:dyDescent="0.2">
      <c r="A556" s="46" t="s">
        <v>87</v>
      </c>
      <c r="B556" s="46" t="s">
        <v>3</v>
      </c>
      <c r="C556" s="66">
        <v>17</v>
      </c>
      <c r="D556" s="67">
        <v>2091610</v>
      </c>
      <c r="E556" s="67">
        <v>125497</v>
      </c>
      <c r="F556" s="68">
        <v>1.764872263282867E-4</v>
      </c>
    </row>
    <row r="557" spans="1:6" x14ac:dyDescent="0.2">
      <c r="A557" s="46" t="s">
        <v>87</v>
      </c>
      <c r="B557" s="46" t="s">
        <v>2</v>
      </c>
      <c r="C557" s="66" t="s">
        <v>41</v>
      </c>
      <c r="D557" s="67" t="s">
        <v>41</v>
      </c>
      <c r="E557" s="67" t="s">
        <v>41</v>
      </c>
      <c r="F557" s="68" t="s">
        <v>41</v>
      </c>
    </row>
    <row r="558" spans="1:6" x14ac:dyDescent="0.2">
      <c r="A558" s="46" t="s">
        <v>87</v>
      </c>
      <c r="B558" s="46" t="s">
        <v>6</v>
      </c>
      <c r="C558" s="66">
        <v>6</v>
      </c>
      <c r="D558" s="67">
        <v>517717</v>
      </c>
      <c r="E558" s="67">
        <v>31063</v>
      </c>
      <c r="F558" s="68">
        <v>4.3684093734795015E-5</v>
      </c>
    </row>
    <row r="559" spans="1:6" x14ac:dyDescent="0.2">
      <c r="A559" s="46" t="s">
        <v>87</v>
      </c>
      <c r="B559" s="46" t="s">
        <v>10</v>
      </c>
      <c r="C559" s="66">
        <v>63</v>
      </c>
      <c r="D559" s="67">
        <v>1348616</v>
      </c>
      <c r="E559" s="67">
        <v>80917</v>
      </c>
      <c r="F559" s="68">
        <v>1.1379408984123904E-4</v>
      </c>
    </row>
    <row r="560" spans="1:6" x14ac:dyDescent="0.2">
      <c r="A560" s="46" t="s">
        <v>87</v>
      </c>
      <c r="B560" s="46" t="s">
        <v>4</v>
      </c>
      <c r="C560" s="66">
        <v>12</v>
      </c>
      <c r="D560" s="67">
        <v>1539437</v>
      </c>
      <c r="E560" s="67">
        <v>92366</v>
      </c>
      <c r="F560" s="68">
        <v>1.2989489108933703E-4</v>
      </c>
    </row>
    <row r="561" spans="1:6" x14ac:dyDescent="0.2">
      <c r="A561" s="46" t="s">
        <v>87</v>
      </c>
      <c r="B561" s="46" t="s">
        <v>43</v>
      </c>
      <c r="C561" s="66">
        <v>159</v>
      </c>
      <c r="D561" s="67">
        <v>3158411</v>
      </c>
      <c r="E561" s="67">
        <v>187678</v>
      </c>
      <c r="F561" s="68">
        <v>2.639327606463915E-4</v>
      </c>
    </row>
    <row r="562" spans="1:6" x14ac:dyDescent="0.2">
      <c r="A562" s="46" t="s">
        <v>87</v>
      </c>
      <c r="B562" s="46" t="s">
        <v>8</v>
      </c>
      <c r="C562" s="66">
        <v>66</v>
      </c>
      <c r="D562" s="67">
        <v>1577187</v>
      </c>
      <c r="E562" s="67">
        <v>94631</v>
      </c>
      <c r="F562" s="68">
        <v>1.3308017494180816E-4</v>
      </c>
    </row>
    <row r="563" spans="1:6" x14ac:dyDescent="0.2">
      <c r="A563" s="46" t="s">
        <v>87</v>
      </c>
      <c r="B563" s="46" t="s">
        <v>44</v>
      </c>
      <c r="C563" s="66">
        <v>29</v>
      </c>
      <c r="D563" s="67">
        <v>1929595</v>
      </c>
      <c r="E563" s="67">
        <v>115776</v>
      </c>
      <c r="F563" s="68">
        <v>1.6281652242988853E-4</v>
      </c>
    </row>
    <row r="564" spans="1:6" x14ac:dyDescent="0.2">
      <c r="A564" s="46" t="s">
        <v>87</v>
      </c>
      <c r="B564" s="46" t="s">
        <v>25</v>
      </c>
      <c r="C564" s="66">
        <v>23</v>
      </c>
      <c r="D564" s="67">
        <v>2050048</v>
      </c>
      <c r="E564" s="67">
        <v>123003</v>
      </c>
      <c r="F564" s="68">
        <v>1.7297989832472689E-4</v>
      </c>
    </row>
    <row r="565" spans="1:6" x14ac:dyDescent="0.2">
      <c r="A565" s="46" t="s">
        <v>87</v>
      </c>
      <c r="B565" s="46" t="s">
        <v>45</v>
      </c>
      <c r="C565" s="66">
        <v>423</v>
      </c>
      <c r="D565" s="67">
        <v>18742885</v>
      </c>
      <c r="E565" s="67">
        <v>1122746</v>
      </c>
      <c r="F565" s="68">
        <v>1.578924814228058E-3</v>
      </c>
    </row>
    <row r="566" spans="1:6" x14ac:dyDescent="0.2">
      <c r="A566" s="46" t="s">
        <v>88</v>
      </c>
      <c r="B566" s="46" t="s">
        <v>5</v>
      </c>
      <c r="C566" s="66" t="s">
        <v>41</v>
      </c>
      <c r="D566" s="67" t="s">
        <v>41</v>
      </c>
      <c r="E566" s="67" t="s">
        <v>41</v>
      </c>
      <c r="F566" s="68" t="s">
        <v>41</v>
      </c>
    </row>
    <row r="567" spans="1:6" x14ac:dyDescent="0.2">
      <c r="A567" s="46" t="s">
        <v>88</v>
      </c>
      <c r="B567" s="46" t="s">
        <v>1</v>
      </c>
      <c r="C567" s="66">
        <v>5</v>
      </c>
      <c r="D567" s="67">
        <v>756729</v>
      </c>
      <c r="E567" s="67">
        <v>45404</v>
      </c>
      <c r="F567" s="68">
        <v>6.3851932908432318E-5</v>
      </c>
    </row>
    <row r="568" spans="1:6" x14ac:dyDescent="0.2">
      <c r="A568" s="46" t="s">
        <v>88</v>
      </c>
      <c r="B568" s="46" t="s">
        <v>42</v>
      </c>
      <c r="C568" s="66">
        <v>43</v>
      </c>
      <c r="D568" s="67">
        <v>3891922</v>
      </c>
      <c r="E568" s="67">
        <v>233515</v>
      </c>
      <c r="F568" s="68">
        <v>3.2839362419858541E-4</v>
      </c>
    </row>
    <row r="569" spans="1:6" x14ac:dyDescent="0.2">
      <c r="A569" s="46" t="s">
        <v>88</v>
      </c>
      <c r="B569" s="46" t="s">
        <v>3</v>
      </c>
      <c r="C569" s="66">
        <v>8</v>
      </c>
      <c r="D569" s="67">
        <v>2143843</v>
      </c>
      <c r="E569" s="67">
        <v>128631</v>
      </c>
      <c r="F569" s="68">
        <v>1.8089459038729091E-4</v>
      </c>
    </row>
    <row r="570" spans="1:6" x14ac:dyDescent="0.2">
      <c r="A570" s="46" t="s">
        <v>88</v>
      </c>
      <c r="B570" s="46" t="s">
        <v>2</v>
      </c>
      <c r="C570" s="66" t="s">
        <v>41</v>
      </c>
      <c r="D570" s="67" t="s">
        <v>41</v>
      </c>
      <c r="E570" s="67" t="s">
        <v>41</v>
      </c>
      <c r="F570" s="68" t="s">
        <v>41</v>
      </c>
    </row>
    <row r="571" spans="1:6" x14ac:dyDescent="0.2">
      <c r="A571" s="46" t="s">
        <v>88</v>
      </c>
      <c r="B571" s="46" t="s">
        <v>6</v>
      </c>
      <c r="C571" s="66">
        <v>13</v>
      </c>
      <c r="D571" s="67">
        <v>1617874</v>
      </c>
      <c r="E571" s="67">
        <v>97072</v>
      </c>
      <c r="F571" s="68">
        <v>1.365129687095265E-4</v>
      </c>
    </row>
    <row r="572" spans="1:6" x14ac:dyDescent="0.2">
      <c r="A572" s="46" t="s">
        <v>88</v>
      </c>
      <c r="B572" s="46" t="s">
        <v>10</v>
      </c>
      <c r="C572" s="66">
        <v>113</v>
      </c>
      <c r="D572" s="67">
        <v>11256763</v>
      </c>
      <c r="E572" s="67">
        <v>675406</v>
      </c>
      <c r="F572" s="68">
        <v>9.4982773759916825E-4</v>
      </c>
    </row>
    <row r="573" spans="1:6" x14ac:dyDescent="0.2">
      <c r="A573" s="46" t="s">
        <v>88</v>
      </c>
      <c r="B573" s="46" t="s">
        <v>4</v>
      </c>
      <c r="C573" s="66">
        <v>17</v>
      </c>
      <c r="D573" s="67">
        <v>1378542</v>
      </c>
      <c r="E573" s="67">
        <v>82713</v>
      </c>
      <c r="F573" s="68">
        <v>1.1631981602182983E-4</v>
      </c>
    </row>
    <row r="574" spans="1:6" x14ac:dyDescent="0.2">
      <c r="A574" s="46" t="s">
        <v>88</v>
      </c>
      <c r="B574" s="46" t="s">
        <v>43</v>
      </c>
      <c r="C574" s="66">
        <v>219</v>
      </c>
      <c r="D574" s="67">
        <v>5658295</v>
      </c>
      <c r="E574" s="67">
        <v>333097</v>
      </c>
      <c r="F574" s="68">
        <v>4.6843642181305782E-4</v>
      </c>
    </row>
    <row r="575" spans="1:6" x14ac:dyDescent="0.2">
      <c r="A575" s="46" t="s">
        <v>88</v>
      </c>
      <c r="B575" s="46" t="s">
        <v>8</v>
      </c>
      <c r="C575" s="66">
        <v>87</v>
      </c>
      <c r="D575" s="67">
        <v>2607220</v>
      </c>
      <c r="E575" s="67">
        <v>156433</v>
      </c>
      <c r="F575" s="68">
        <v>2.1999271915832948E-4</v>
      </c>
    </row>
    <row r="576" spans="1:6" x14ac:dyDescent="0.2">
      <c r="A576" s="46" t="s">
        <v>88</v>
      </c>
      <c r="B576" s="46" t="s">
        <v>44</v>
      </c>
      <c r="C576" s="66">
        <v>37</v>
      </c>
      <c r="D576" s="67">
        <v>4806650</v>
      </c>
      <c r="E576" s="67">
        <v>288399</v>
      </c>
      <c r="F576" s="68">
        <v>4.0557734117828762E-4</v>
      </c>
    </row>
    <row r="577" spans="1:6" x14ac:dyDescent="0.2">
      <c r="A577" s="46" t="s">
        <v>88</v>
      </c>
      <c r="B577" s="46" t="s">
        <v>25</v>
      </c>
      <c r="C577" s="66">
        <v>27</v>
      </c>
      <c r="D577" s="67">
        <v>3689333</v>
      </c>
      <c r="E577" s="67">
        <v>221360</v>
      </c>
      <c r="F577" s="68">
        <v>3.1129997067682534E-4</v>
      </c>
    </row>
    <row r="578" spans="1:6" x14ac:dyDescent="0.2">
      <c r="A578" s="46" t="s">
        <v>88</v>
      </c>
      <c r="B578" s="46" t="s">
        <v>45</v>
      </c>
      <c r="C578" s="66">
        <v>590</v>
      </c>
      <c r="D578" s="67">
        <v>47957710</v>
      </c>
      <c r="E578" s="67">
        <v>2871062</v>
      </c>
      <c r="F578" s="68">
        <v>4.0375926834628996E-3</v>
      </c>
    </row>
    <row r="579" spans="1:6" x14ac:dyDescent="0.2">
      <c r="A579" s="46" t="s">
        <v>89</v>
      </c>
      <c r="B579" s="46" t="s">
        <v>5</v>
      </c>
      <c r="C579" s="66" t="s">
        <v>41</v>
      </c>
      <c r="D579" s="67" t="s">
        <v>41</v>
      </c>
      <c r="E579" s="67" t="s">
        <v>41</v>
      </c>
      <c r="F579" s="68" t="s">
        <v>41</v>
      </c>
    </row>
    <row r="580" spans="1:6" x14ac:dyDescent="0.2">
      <c r="A580" s="46" t="s">
        <v>89</v>
      </c>
      <c r="B580" s="46" t="s">
        <v>1</v>
      </c>
      <c r="C580" s="66">
        <v>14</v>
      </c>
      <c r="D580" s="67">
        <v>3200472</v>
      </c>
      <c r="E580" s="67">
        <v>192028</v>
      </c>
      <c r="F580" s="68">
        <v>2.7005019321074003E-4</v>
      </c>
    </row>
    <row r="581" spans="1:6" x14ac:dyDescent="0.2">
      <c r="A581" s="46" t="s">
        <v>89</v>
      </c>
      <c r="B581" s="46" t="s">
        <v>42</v>
      </c>
      <c r="C581" s="66">
        <v>27</v>
      </c>
      <c r="D581" s="67">
        <v>1406486</v>
      </c>
      <c r="E581" s="67">
        <v>84389</v>
      </c>
      <c r="F581" s="68">
        <v>1.186767854420248E-4</v>
      </c>
    </row>
    <row r="582" spans="1:6" x14ac:dyDescent="0.2">
      <c r="A582" s="46" t="s">
        <v>89</v>
      </c>
      <c r="B582" s="46" t="s">
        <v>3</v>
      </c>
      <c r="C582" s="66">
        <v>10</v>
      </c>
      <c r="D582" s="67">
        <v>2986617</v>
      </c>
      <c r="E582" s="67">
        <v>179197</v>
      </c>
      <c r="F582" s="68">
        <v>2.5200587660541681E-4</v>
      </c>
    </row>
    <row r="583" spans="1:6" x14ac:dyDescent="0.2">
      <c r="A583" s="46" t="s">
        <v>89</v>
      </c>
      <c r="B583" s="46" t="s">
        <v>2</v>
      </c>
      <c r="C583" s="66" t="s">
        <v>41</v>
      </c>
      <c r="D583" s="67" t="s">
        <v>41</v>
      </c>
      <c r="E583" s="67" t="s">
        <v>41</v>
      </c>
      <c r="F583" s="68" t="s">
        <v>41</v>
      </c>
    </row>
    <row r="584" spans="1:6" x14ac:dyDescent="0.2">
      <c r="A584" s="46" t="s">
        <v>89</v>
      </c>
      <c r="B584" s="46" t="s">
        <v>6</v>
      </c>
      <c r="C584" s="66">
        <v>13</v>
      </c>
      <c r="D584" s="67">
        <v>1896402</v>
      </c>
      <c r="E584" s="67">
        <v>113784</v>
      </c>
      <c r="F584" s="68">
        <v>1.600151602073179E-4</v>
      </c>
    </row>
    <row r="585" spans="1:6" x14ac:dyDescent="0.2">
      <c r="A585" s="46" t="s">
        <v>89</v>
      </c>
      <c r="B585" s="46" t="s">
        <v>10</v>
      </c>
      <c r="C585" s="66">
        <v>88</v>
      </c>
      <c r="D585" s="67">
        <v>3943003</v>
      </c>
      <c r="E585" s="67">
        <v>236580</v>
      </c>
      <c r="F585" s="68">
        <v>3.3270395312036199E-4</v>
      </c>
    </row>
    <row r="586" spans="1:6" x14ac:dyDescent="0.2">
      <c r="A586" s="46" t="s">
        <v>89</v>
      </c>
      <c r="B586" s="46" t="s">
        <v>4</v>
      </c>
      <c r="C586" s="66">
        <v>9</v>
      </c>
      <c r="D586" s="67">
        <v>1347929</v>
      </c>
      <c r="E586" s="67">
        <v>80876</v>
      </c>
      <c r="F586" s="68">
        <v>1.1373643128143713E-4</v>
      </c>
    </row>
    <row r="587" spans="1:6" x14ac:dyDescent="0.2">
      <c r="A587" s="46" t="s">
        <v>89</v>
      </c>
      <c r="B587" s="46" t="s">
        <v>43</v>
      </c>
      <c r="C587" s="66">
        <v>118</v>
      </c>
      <c r="D587" s="67">
        <v>3866585</v>
      </c>
      <c r="E587" s="67">
        <v>231206</v>
      </c>
      <c r="F587" s="68">
        <v>3.2514646286730249E-4</v>
      </c>
    </row>
    <row r="588" spans="1:6" x14ac:dyDescent="0.2">
      <c r="A588" s="46" t="s">
        <v>89</v>
      </c>
      <c r="B588" s="46" t="s">
        <v>8</v>
      </c>
      <c r="C588" s="66">
        <v>58</v>
      </c>
      <c r="D588" s="67">
        <v>1806436</v>
      </c>
      <c r="E588" s="67">
        <v>108386</v>
      </c>
      <c r="F588" s="68">
        <v>1.5242391860217921E-4</v>
      </c>
    </row>
    <row r="589" spans="1:6" x14ac:dyDescent="0.2">
      <c r="A589" s="46" t="s">
        <v>89</v>
      </c>
      <c r="B589" s="46" t="s">
        <v>44</v>
      </c>
      <c r="C589" s="66">
        <v>16</v>
      </c>
      <c r="D589" s="67">
        <v>559194</v>
      </c>
      <c r="E589" s="67">
        <v>33552</v>
      </c>
      <c r="F589" s="68">
        <v>4.7184390206671676E-5</v>
      </c>
    </row>
    <row r="590" spans="1:6" x14ac:dyDescent="0.2">
      <c r="A590" s="46" t="s">
        <v>89</v>
      </c>
      <c r="B590" s="46" t="s">
        <v>25</v>
      </c>
      <c r="C590" s="66">
        <v>12</v>
      </c>
      <c r="D590" s="67">
        <v>4343618</v>
      </c>
      <c r="E590" s="67">
        <v>260617</v>
      </c>
      <c r="F590" s="68">
        <v>3.6650733853398168E-4</v>
      </c>
    </row>
    <row r="591" spans="1:6" x14ac:dyDescent="0.2">
      <c r="A591" s="46" t="s">
        <v>89</v>
      </c>
      <c r="B591" s="46" t="s">
        <v>45</v>
      </c>
      <c r="C591" s="66">
        <v>372</v>
      </c>
      <c r="D591" s="67">
        <v>25647219</v>
      </c>
      <c r="E591" s="67">
        <v>1538044</v>
      </c>
      <c r="F591" s="68">
        <v>2.1629610232185899E-3</v>
      </c>
    </row>
    <row r="592" spans="1:6" x14ac:dyDescent="0.2">
      <c r="A592" s="46" t="s">
        <v>90</v>
      </c>
      <c r="B592" s="46" t="s">
        <v>5</v>
      </c>
      <c r="C592" s="66">
        <v>7</v>
      </c>
      <c r="D592" s="67">
        <v>1639084</v>
      </c>
      <c r="E592" s="67">
        <v>98345</v>
      </c>
      <c r="F592" s="68">
        <v>1.3830319667605884E-4</v>
      </c>
    </row>
    <row r="593" spans="1:6" x14ac:dyDescent="0.2">
      <c r="A593" s="46" t="s">
        <v>90</v>
      </c>
      <c r="B593" s="46" t="s">
        <v>1</v>
      </c>
      <c r="C593" s="66" t="s">
        <v>41</v>
      </c>
      <c r="D593" s="67" t="s">
        <v>41</v>
      </c>
      <c r="E593" s="67" t="s">
        <v>41</v>
      </c>
      <c r="F593" s="68" t="s">
        <v>41</v>
      </c>
    </row>
    <row r="594" spans="1:6" x14ac:dyDescent="0.2">
      <c r="A594" s="46" t="s">
        <v>90</v>
      </c>
      <c r="B594" s="46" t="s">
        <v>42</v>
      </c>
      <c r="C594" s="66">
        <v>22</v>
      </c>
      <c r="D594" s="67">
        <v>1635947</v>
      </c>
      <c r="E594" s="67">
        <v>98157</v>
      </c>
      <c r="F594" s="68">
        <v>1.3803881108477207E-4</v>
      </c>
    </row>
    <row r="595" spans="1:6" x14ac:dyDescent="0.2">
      <c r="A595" s="46" t="s">
        <v>90</v>
      </c>
      <c r="B595" s="46" t="s">
        <v>3</v>
      </c>
      <c r="C595" s="66">
        <v>9</v>
      </c>
      <c r="D595" s="67">
        <v>1814606</v>
      </c>
      <c r="E595" s="67">
        <v>108876</v>
      </c>
      <c r="F595" s="68">
        <v>1.5311300870712882E-4</v>
      </c>
    </row>
    <row r="596" spans="1:6" x14ac:dyDescent="0.2">
      <c r="A596" s="46" t="s">
        <v>90</v>
      </c>
      <c r="B596" s="46" t="s">
        <v>2</v>
      </c>
      <c r="C596" s="66" t="s">
        <v>41</v>
      </c>
      <c r="D596" s="67" t="s">
        <v>41</v>
      </c>
      <c r="E596" s="67" t="s">
        <v>41</v>
      </c>
      <c r="F596" s="68" t="s">
        <v>41</v>
      </c>
    </row>
    <row r="597" spans="1:6" x14ac:dyDescent="0.2">
      <c r="A597" s="46" t="s">
        <v>90</v>
      </c>
      <c r="B597" s="46" t="s">
        <v>6</v>
      </c>
      <c r="C597" s="66">
        <v>7</v>
      </c>
      <c r="D597" s="67">
        <v>1126831</v>
      </c>
      <c r="E597" s="67">
        <v>67610</v>
      </c>
      <c r="F597" s="68">
        <v>9.5080371419679075E-5</v>
      </c>
    </row>
    <row r="598" spans="1:6" x14ac:dyDescent="0.2">
      <c r="A598" s="46" t="s">
        <v>90</v>
      </c>
      <c r="B598" s="46" t="s">
        <v>10</v>
      </c>
      <c r="C598" s="66">
        <v>72</v>
      </c>
      <c r="D598" s="67">
        <v>7040350</v>
      </c>
      <c r="E598" s="67">
        <v>422421</v>
      </c>
      <c r="F598" s="68">
        <v>5.9405332902636083E-4</v>
      </c>
    </row>
    <row r="599" spans="1:6" x14ac:dyDescent="0.2">
      <c r="A599" s="46" t="s">
        <v>90</v>
      </c>
      <c r="B599" s="46" t="s">
        <v>4</v>
      </c>
      <c r="C599" s="66">
        <v>12</v>
      </c>
      <c r="D599" s="67">
        <v>330166</v>
      </c>
      <c r="E599" s="67">
        <v>19810</v>
      </c>
      <c r="F599" s="68">
        <v>2.7858928528676859E-5</v>
      </c>
    </row>
    <row r="600" spans="1:6" x14ac:dyDescent="0.2">
      <c r="A600" s="46" t="s">
        <v>90</v>
      </c>
      <c r="B600" s="46" t="s">
        <v>43</v>
      </c>
      <c r="C600" s="66">
        <v>107</v>
      </c>
      <c r="D600" s="67">
        <v>2047923</v>
      </c>
      <c r="E600" s="67">
        <v>116949</v>
      </c>
      <c r="F600" s="68">
        <v>1.644661197627577E-4</v>
      </c>
    </row>
    <row r="601" spans="1:6" x14ac:dyDescent="0.2">
      <c r="A601" s="46" t="s">
        <v>90</v>
      </c>
      <c r="B601" s="46" t="s">
        <v>8</v>
      </c>
      <c r="C601" s="66">
        <v>52</v>
      </c>
      <c r="D601" s="67">
        <v>1471669</v>
      </c>
      <c r="E601" s="67">
        <v>88300</v>
      </c>
      <c r="F601" s="68">
        <v>1.2417684952459196E-4</v>
      </c>
    </row>
    <row r="602" spans="1:6" x14ac:dyDescent="0.2">
      <c r="A602" s="46" t="s">
        <v>90</v>
      </c>
      <c r="B602" s="46" t="s">
        <v>44</v>
      </c>
      <c r="C602" s="66">
        <v>34</v>
      </c>
      <c r="D602" s="67">
        <v>2336569</v>
      </c>
      <c r="E602" s="67">
        <v>140194</v>
      </c>
      <c r="F602" s="68">
        <v>1.9715571055776494E-4</v>
      </c>
    </row>
    <row r="603" spans="1:6" x14ac:dyDescent="0.2">
      <c r="A603" s="46" t="s">
        <v>90</v>
      </c>
      <c r="B603" s="46" t="s">
        <v>25</v>
      </c>
      <c r="C603" s="66">
        <v>22</v>
      </c>
      <c r="D603" s="67">
        <v>4681241</v>
      </c>
      <c r="E603" s="67">
        <v>280874</v>
      </c>
      <c r="F603" s="68">
        <v>3.9499488599513297E-4</v>
      </c>
    </row>
    <row r="604" spans="1:6" x14ac:dyDescent="0.2">
      <c r="A604" s="46" t="s">
        <v>90</v>
      </c>
      <c r="B604" s="46" t="s">
        <v>45</v>
      </c>
      <c r="C604" s="66">
        <v>355</v>
      </c>
      <c r="D604" s="67">
        <v>24324419</v>
      </c>
      <c r="E604" s="67">
        <v>1453539</v>
      </c>
      <c r="F604" s="68">
        <v>2.0441211062415159E-3</v>
      </c>
    </row>
    <row r="605" spans="1:6" x14ac:dyDescent="0.2">
      <c r="A605" s="46" t="s">
        <v>91</v>
      </c>
      <c r="B605" s="46" t="s">
        <v>5</v>
      </c>
      <c r="C605" s="66" t="s">
        <v>41</v>
      </c>
      <c r="D605" s="67" t="s">
        <v>41</v>
      </c>
      <c r="E605" s="67" t="s">
        <v>41</v>
      </c>
      <c r="F605" s="68" t="s">
        <v>41</v>
      </c>
    </row>
    <row r="606" spans="1:6" x14ac:dyDescent="0.2">
      <c r="A606" s="46" t="s">
        <v>91</v>
      </c>
      <c r="B606" s="46" t="s">
        <v>1</v>
      </c>
      <c r="C606" s="66" t="s">
        <v>41</v>
      </c>
      <c r="D606" s="67" t="s">
        <v>41</v>
      </c>
      <c r="E606" s="67" t="s">
        <v>41</v>
      </c>
      <c r="F606" s="68" t="s">
        <v>41</v>
      </c>
    </row>
    <row r="607" spans="1:6" x14ac:dyDescent="0.2">
      <c r="A607" s="46" t="s">
        <v>91</v>
      </c>
      <c r="B607" s="46" t="s">
        <v>42</v>
      </c>
      <c r="C607" s="66">
        <v>15</v>
      </c>
      <c r="D607" s="67">
        <v>652331</v>
      </c>
      <c r="E607" s="67">
        <v>39140</v>
      </c>
      <c r="F607" s="68">
        <v>5.5042830015770435E-5</v>
      </c>
    </row>
    <row r="608" spans="1:6" x14ac:dyDescent="0.2">
      <c r="A608" s="46" t="s">
        <v>91</v>
      </c>
      <c r="B608" s="46" t="s">
        <v>3</v>
      </c>
      <c r="C608" s="66">
        <v>11</v>
      </c>
      <c r="D608" s="67">
        <v>2644967</v>
      </c>
      <c r="E608" s="67">
        <v>158698</v>
      </c>
      <c r="F608" s="68">
        <v>2.231780030108006E-4</v>
      </c>
    </row>
    <row r="609" spans="1:6" x14ac:dyDescent="0.2">
      <c r="A609" s="46" t="s">
        <v>91</v>
      </c>
      <c r="B609" s="46" t="s">
        <v>2</v>
      </c>
      <c r="C609" s="66" t="s">
        <v>41</v>
      </c>
      <c r="D609" s="67" t="s">
        <v>41</v>
      </c>
      <c r="E609" s="67" t="s">
        <v>41</v>
      </c>
      <c r="F609" s="68" t="s">
        <v>41</v>
      </c>
    </row>
    <row r="610" spans="1:6" x14ac:dyDescent="0.2">
      <c r="A610" s="46" t="s">
        <v>91</v>
      </c>
      <c r="B610" s="46" t="s">
        <v>6</v>
      </c>
      <c r="C610" s="66">
        <v>6</v>
      </c>
      <c r="D610" s="67">
        <v>753981</v>
      </c>
      <c r="E610" s="67">
        <v>45239</v>
      </c>
      <c r="F610" s="68">
        <v>6.3619892362888053E-5</v>
      </c>
    </row>
    <row r="611" spans="1:6" x14ac:dyDescent="0.2">
      <c r="A611" s="46" t="s">
        <v>91</v>
      </c>
      <c r="B611" s="46" t="s">
        <v>10</v>
      </c>
      <c r="C611" s="66">
        <v>54</v>
      </c>
      <c r="D611" s="67">
        <v>1001426</v>
      </c>
      <c r="E611" s="67">
        <v>60086</v>
      </c>
      <c r="F611" s="68">
        <v>8.4499322542861064E-5</v>
      </c>
    </row>
    <row r="612" spans="1:6" x14ac:dyDescent="0.2">
      <c r="A612" s="46" t="s">
        <v>91</v>
      </c>
      <c r="B612" s="46" t="s">
        <v>4</v>
      </c>
      <c r="C612" s="66">
        <v>10</v>
      </c>
      <c r="D612" s="67">
        <v>1027604</v>
      </c>
      <c r="E612" s="67">
        <v>61656</v>
      </c>
      <c r="F612" s="68">
        <v>8.6707223491373067E-5</v>
      </c>
    </row>
    <row r="613" spans="1:6" x14ac:dyDescent="0.2">
      <c r="A613" s="46" t="s">
        <v>91</v>
      </c>
      <c r="B613" s="46" t="s">
        <v>43</v>
      </c>
      <c r="C613" s="66">
        <v>81</v>
      </c>
      <c r="D613" s="67">
        <v>1626182</v>
      </c>
      <c r="E613" s="67">
        <v>94321</v>
      </c>
      <c r="F613" s="68">
        <v>1.3264421997745231E-4</v>
      </c>
    </row>
    <row r="614" spans="1:6" x14ac:dyDescent="0.2">
      <c r="A614" s="46" t="s">
        <v>91</v>
      </c>
      <c r="B614" s="46" t="s">
        <v>8</v>
      </c>
      <c r="C614" s="66">
        <v>31</v>
      </c>
      <c r="D614" s="67">
        <v>1324779</v>
      </c>
      <c r="E614" s="67">
        <v>79487</v>
      </c>
      <c r="F614" s="68">
        <v>1.1178307177985551E-4</v>
      </c>
    </row>
    <row r="615" spans="1:6" x14ac:dyDescent="0.2">
      <c r="A615" s="46" t="s">
        <v>91</v>
      </c>
      <c r="B615" s="46" t="s">
        <v>44</v>
      </c>
      <c r="C615" s="66">
        <v>28</v>
      </c>
      <c r="D615" s="67">
        <v>1609926</v>
      </c>
      <c r="E615" s="67">
        <v>96566</v>
      </c>
      <c r="F615" s="68">
        <v>1.3580137770319078E-4</v>
      </c>
    </row>
    <row r="616" spans="1:6" x14ac:dyDescent="0.2">
      <c r="A616" s="46" t="s">
        <v>91</v>
      </c>
      <c r="B616" s="46" t="s">
        <v>25</v>
      </c>
      <c r="C616" s="66">
        <v>7</v>
      </c>
      <c r="D616" s="67">
        <v>1666912</v>
      </c>
      <c r="E616" s="67">
        <v>100015</v>
      </c>
      <c r="F616" s="68">
        <v>1.4065172825823404E-4</v>
      </c>
    </row>
    <row r="617" spans="1:6" x14ac:dyDescent="0.2">
      <c r="A617" s="46" t="s">
        <v>91</v>
      </c>
      <c r="B617" s="46" t="s">
        <v>45</v>
      </c>
      <c r="C617" s="66">
        <v>251</v>
      </c>
      <c r="D617" s="67">
        <v>12912851</v>
      </c>
      <c r="E617" s="67">
        <v>771492</v>
      </c>
      <c r="F617" s="68">
        <v>1.0849540882607758E-3</v>
      </c>
    </row>
    <row r="618" spans="1:6" x14ac:dyDescent="0.2">
      <c r="A618" s="46" t="s">
        <v>92</v>
      </c>
      <c r="B618" s="46" t="s">
        <v>5</v>
      </c>
      <c r="C618" s="66">
        <v>32</v>
      </c>
      <c r="D618" s="67">
        <v>7445227</v>
      </c>
      <c r="E618" s="67">
        <v>446714</v>
      </c>
      <c r="F618" s="68">
        <v>6.2821672886215825E-4</v>
      </c>
    </row>
    <row r="619" spans="1:6" x14ac:dyDescent="0.2">
      <c r="A619" s="46" t="s">
        <v>92</v>
      </c>
      <c r="B619" s="46" t="s">
        <v>1</v>
      </c>
      <c r="C619" s="66">
        <v>9</v>
      </c>
      <c r="D619" s="67">
        <v>915396</v>
      </c>
      <c r="E619" s="67">
        <v>54924</v>
      </c>
      <c r="F619" s="68">
        <v>7.7239969233167477E-5</v>
      </c>
    </row>
    <row r="620" spans="1:6" x14ac:dyDescent="0.2">
      <c r="A620" s="46" t="s">
        <v>92</v>
      </c>
      <c r="B620" s="46" t="s">
        <v>42</v>
      </c>
      <c r="C620" s="66">
        <v>27</v>
      </c>
      <c r="D620" s="67">
        <v>3029629</v>
      </c>
      <c r="E620" s="67">
        <v>181778</v>
      </c>
      <c r="F620" s="68">
        <v>2.556355532602636E-4</v>
      </c>
    </row>
    <row r="621" spans="1:6" x14ac:dyDescent="0.2">
      <c r="A621" s="46" t="s">
        <v>92</v>
      </c>
      <c r="B621" s="46" t="s">
        <v>3</v>
      </c>
      <c r="C621" s="66">
        <v>12</v>
      </c>
      <c r="D621" s="67">
        <v>2124184</v>
      </c>
      <c r="E621" s="67">
        <v>127451</v>
      </c>
      <c r="F621" s="68">
        <v>1.7923514891006535E-4</v>
      </c>
    </row>
    <row r="622" spans="1:6" x14ac:dyDescent="0.2">
      <c r="A622" s="46" t="s">
        <v>92</v>
      </c>
      <c r="B622" s="46" t="s">
        <v>2</v>
      </c>
      <c r="C622" s="66">
        <v>21</v>
      </c>
      <c r="D622" s="67">
        <v>1343911</v>
      </c>
      <c r="E622" s="67">
        <v>80635</v>
      </c>
      <c r="F622" s="68">
        <v>1.1339751145430886E-4</v>
      </c>
    </row>
    <row r="623" spans="1:6" x14ac:dyDescent="0.2">
      <c r="A623" s="46" t="s">
        <v>92</v>
      </c>
      <c r="B623" s="46" t="s">
        <v>6</v>
      </c>
      <c r="C623" s="66">
        <v>14</v>
      </c>
      <c r="D623" s="67">
        <v>2080127</v>
      </c>
      <c r="E623" s="67">
        <v>124808</v>
      </c>
      <c r="F623" s="68">
        <v>1.7551828126234737E-4</v>
      </c>
    </row>
    <row r="624" spans="1:6" x14ac:dyDescent="0.2">
      <c r="A624" s="46" t="s">
        <v>92</v>
      </c>
      <c r="B624" s="46" t="s">
        <v>10</v>
      </c>
      <c r="C624" s="66">
        <v>110</v>
      </c>
      <c r="D624" s="67">
        <v>4041428</v>
      </c>
      <c r="E624" s="67">
        <v>242486</v>
      </c>
      <c r="F624" s="68">
        <v>3.4100959834450965E-4</v>
      </c>
    </row>
    <row r="625" spans="1:6" x14ac:dyDescent="0.2">
      <c r="A625" s="46" t="s">
        <v>92</v>
      </c>
      <c r="B625" s="46" t="s">
        <v>4</v>
      </c>
      <c r="C625" s="66">
        <v>8</v>
      </c>
      <c r="D625" s="67">
        <v>458913</v>
      </c>
      <c r="E625" s="67">
        <v>27535</v>
      </c>
      <c r="F625" s="68">
        <v>3.8722644979157864E-5</v>
      </c>
    </row>
    <row r="626" spans="1:6" x14ac:dyDescent="0.2">
      <c r="A626" s="46" t="s">
        <v>92</v>
      </c>
      <c r="B626" s="46" t="s">
        <v>43</v>
      </c>
      <c r="C626" s="66">
        <v>230</v>
      </c>
      <c r="D626" s="67">
        <v>6793788</v>
      </c>
      <c r="E626" s="67">
        <v>396824</v>
      </c>
      <c r="F626" s="68">
        <v>5.5805610572759543E-4</v>
      </c>
    </row>
    <row r="627" spans="1:6" x14ac:dyDescent="0.2">
      <c r="A627" s="46" t="s">
        <v>92</v>
      </c>
      <c r="B627" s="46" t="s">
        <v>8</v>
      </c>
      <c r="C627" s="66">
        <v>116</v>
      </c>
      <c r="D627" s="67">
        <v>14856513</v>
      </c>
      <c r="E627" s="67">
        <v>891326</v>
      </c>
      <c r="F627" s="68">
        <v>1.2534774018047163E-3</v>
      </c>
    </row>
    <row r="628" spans="1:6" x14ac:dyDescent="0.2">
      <c r="A628" s="46" t="s">
        <v>92</v>
      </c>
      <c r="B628" s="46" t="s">
        <v>44</v>
      </c>
      <c r="C628" s="66">
        <v>21</v>
      </c>
      <c r="D628" s="67">
        <v>1710400</v>
      </c>
      <c r="E628" s="67">
        <v>102624</v>
      </c>
      <c r="F628" s="68">
        <v>1.443207814905065E-4</v>
      </c>
    </row>
    <row r="629" spans="1:6" x14ac:dyDescent="0.2">
      <c r="A629" s="46" t="s">
        <v>92</v>
      </c>
      <c r="B629" s="46" t="s">
        <v>25</v>
      </c>
      <c r="C629" s="66">
        <v>26</v>
      </c>
      <c r="D629" s="67">
        <v>3982025</v>
      </c>
      <c r="E629" s="67">
        <v>238922</v>
      </c>
      <c r="F629" s="68">
        <v>3.3599752256075377E-4</v>
      </c>
    </row>
    <row r="630" spans="1:6" x14ac:dyDescent="0.2">
      <c r="A630" s="46" t="s">
        <v>92</v>
      </c>
      <c r="B630" s="46" t="s">
        <v>45</v>
      </c>
      <c r="C630" s="66">
        <v>626</v>
      </c>
      <c r="D630" s="67">
        <v>48781541</v>
      </c>
      <c r="E630" s="67">
        <v>2916024</v>
      </c>
      <c r="F630" s="68">
        <v>4.1008230289705403E-3</v>
      </c>
    </row>
    <row r="631" spans="1:6" x14ac:dyDescent="0.2">
      <c r="A631" s="46" t="s">
        <v>93</v>
      </c>
      <c r="B631" s="46" t="s">
        <v>5</v>
      </c>
      <c r="C631" s="66">
        <v>7</v>
      </c>
      <c r="D631" s="67">
        <v>90669</v>
      </c>
      <c r="E631" s="67">
        <v>5440</v>
      </c>
      <c r="F631" s="68">
        <v>7.6503064712772395E-6</v>
      </c>
    </row>
    <row r="632" spans="1:6" x14ac:dyDescent="0.2">
      <c r="A632" s="46" t="s">
        <v>93</v>
      </c>
      <c r="B632" s="46" t="s">
        <v>1</v>
      </c>
      <c r="C632" s="66">
        <v>11</v>
      </c>
      <c r="D632" s="67">
        <v>1168852</v>
      </c>
      <c r="E632" s="67">
        <v>70131</v>
      </c>
      <c r="F632" s="68">
        <v>9.8625669694327959E-5</v>
      </c>
    </row>
    <row r="633" spans="1:6" x14ac:dyDescent="0.2">
      <c r="A633" s="46" t="s">
        <v>93</v>
      </c>
      <c r="B633" s="46" t="s">
        <v>42</v>
      </c>
      <c r="C633" s="66">
        <v>58</v>
      </c>
      <c r="D633" s="67">
        <v>4995765</v>
      </c>
      <c r="E633" s="67">
        <v>299746</v>
      </c>
      <c r="F633" s="68">
        <v>4.2153469918004914E-4</v>
      </c>
    </row>
    <row r="634" spans="1:6" x14ac:dyDescent="0.2">
      <c r="A634" s="46" t="s">
        <v>93</v>
      </c>
      <c r="B634" s="46" t="s">
        <v>3</v>
      </c>
      <c r="C634" s="66">
        <v>20</v>
      </c>
      <c r="D634" s="67">
        <v>4444924</v>
      </c>
      <c r="E634" s="67">
        <v>266695</v>
      </c>
      <c r="F634" s="68">
        <v>3.7505486844803001E-4</v>
      </c>
    </row>
    <row r="635" spans="1:6" x14ac:dyDescent="0.2">
      <c r="A635" s="46" t="s">
        <v>93</v>
      </c>
      <c r="B635" s="46" t="s">
        <v>2</v>
      </c>
      <c r="C635" s="66">
        <v>7</v>
      </c>
      <c r="D635" s="67">
        <v>6354155</v>
      </c>
      <c r="E635" s="67">
        <v>381249</v>
      </c>
      <c r="F635" s="68">
        <v>5.3615288453455446E-4</v>
      </c>
    </row>
    <row r="636" spans="1:6" x14ac:dyDescent="0.2">
      <c r="A636" s="46" t="s">
        <v>93</v>
      </c>
      <c r="B636" s="46" t="s">
        <v>6</v>
      </c>
      <c r="C636" s="66">
        <v>11</v>
      </c>
      <c r="D636" s="67">
        <v>1275761</v>
      </c>
      <c r="E636" s="67">
        <v>76546</v>
      </c>
      <c r="F636" s="68">
        <v>1.0764712484382124E-4</v>
      </c>
    </row>
    <row r="637" spans="1:6" x14ac:dyDescent="0.2">
      <c r="A637" s="46" t="s">
        <v>93</v>
      </c>
      <c r="B637" s="46" t="s">
        <v>10</v>
      </c>
      <c r="C637" s="66">
        <v>118</v>
      </c>
      <c r="D637" s="67">
        <v>4334708</v>
      </c>
      <c r="E637" s="67">
        <v>260082</v>
      </c>
      <c r="F637" s="68">
        <v>3.6575496464388363E-4</v>
      </c>
    </row>
    <row r="638" spans="1:6" x14ac:dyDescent="0.2">
      <c r="A638" s="46" t="s">
        <v>93</v>
      </c>
      <c r="B638" s="46" t="s">
        <v>4</v>
      </c>
      <c r="C638" s="66">
        <v>18</v>
      </c>
      <c r="D638" s="67">
        <v>3167223</v>
      </c>
      <c r="E638" s="67">
        <v>190033</v>
      </c>
      <c r="F638" s="68">
        <v>2.6724461206915949E-4</v>
      </c>
    </row>
    <row r="639" spans="1:6" x14ac:dyDescent="0.2">
      <c r="A639" s="46" t="s">
        <v>93</v>
      </c>
      <c r="B639" s="46" t="s">
        <v>43</v>
      </c>
      <c r="C639" s="66">
        <v>266</v>
      </c>
      <c r="D639" s="67">
        <v>5322545</v>
      </c>
      <c r="E639" s="67">
        <v>311368</v>
      </c>
      <c r="F639" s="68">
        <v>4.3787879142438447E-4</v>
      </c>
    </row>
    <row r="640" spans="1:6" x14ac:dyDescent="0.2">
      <c r="A640" s="46" t="s">
        <v>93</v>
      </c>
      <c r="B640" s="46" t="s">
        <v>8</v>
      </c>
      <c r="C640" s="66">
        <v>102</v>
      </c>
      <c r="D640" s="67">
        <v>1809345</v>
      </c>
      <c r="E640" s="67">
        <v>108561</v>
      </c>
      <c r="F640" s="68">
        <v>1.5267002221108978E-4</v>
      </c>
    </row>
    <row r="641" spans="1:6" x14ac:dyDescent="0.2">
      <c r="A641" s="46" t="s">
        <v>93</v>
      </c>
      <c r="B641" s="46" t="s">
        <v>44</v>
      </c>
      <c r="C641" s="66">
        <v>32</v>
      </c>
      <c r="D641" s="67">
        <v>2257390</v>
      </c>
      <c r="E641" s="67">
        <v>135443</v>
      </c>
      <c r="F641" s="68">
        <v>1.9047434915242704E-4</v>
      </c>
    </row>
    <row r="642" spans="1:6" x14ac:dyDescent="0.2">
      <c r="A642" s="46" t="s">
        <v>93</v>
      </c>
      <c r="B642" s="46" t="s">
        <v>25</v>
      </c>
      <c r="C642" s="66">
        <v>16</v>
      </c>
      <c r="D642" s="67">
        <v>4267799</v>
      </c>
      <c r="E642" s="67">
        <v>256068</v>
      </c>
      <c r="F642" s="68">
        <v>3.601100510086434E-4</v>
      </c>
    </row>
    <row r="643" spans="1:6" x14ac:dyDescent="0.2">
      <c r="A643" s="46" t="s">
        <v>93</v>
      </c>
      <c r="B643" s="46" t="s">
        <v>45</v>
      </c>
      <c r="C643" s="66">
        <v>666</v>
      </c>
      <c r="D643" s="67">
        <v>39489136</v>
      </c>
      <c r="E643" s="67">
        <v>2361363</v>
      </c>
      <c r="F643" s="68">
        <v>3.3207997499879846E-3</v>
      </c>
    </row>
    <row r="644" spans="1:6" x14ac:dyDescent="0.2">
      <c r="A644" s="46" t="s">
        <v>94</v>
      </c>
      <c r="B644" s="46" t="s">
        <v>5</v>
      </c>
      <c r="C644" s="66">
        <v>17</v>
      </c>
      <c r="D644" s="67">
        <v>397956</v>
      </c>
      <c r="E644" s="67">
        <v>23877</v>
      </c>
      <c r="F644" s="68">
        <v>3.3578376399758573E-5</v>
      </c>
    </row>
    <row r="645" spans="1:6" x14ac:dyDescent="0.2">
      <c r="A645" s="46" t="s">
        <v>94</v>
      </c>
      <c r="B645" s="46" t="s">
        <v>1</v>
      </c>
      <c r="C645" s="66">
        <v>14</v>
      </c>
      <c r="D645" s="67">
        <v>2885224</v>
      </c>
      <c r="E645" s="67">
        <v>173113</v>
      </c>
      <c r="F645" s="68">
        <v>2.4344990885334867E-4</v>
      </c>
    </row>
    <row r="646" spans="1:6" x14ac:dyDescent="0.2">
      <c r="A646" s="46" t="s">
        <v>94</v>
      </c>
      <c r="B646" s="46" t="s">
        <v>42</v>
      </c>
      <c r="C646" s="66">
        <v>70</v>
      </c>
      <c r="D646" s="67">
        <v>8134455</v>
      </c>
      <c r="E646" s="67">
        <v>487929</v>
      </c>
      <c r="F646" s="68">
        <v>6.8617764452643976E-4</v>
      </c>
    </row>
    <row r="647" spans="1:6" x14ac:dyDescent="0.2">
      <c r="A647" s="46" t="s">
        <v>94</v>
      </c>
      <c r="B647" s="46" t="s">
        <v>3</v>
      </c>
      <c r="C647" s="66">
        <v>28</v>
      </c>
      <c r="D647" s="67">
        <v>5984001</v>
      </c>
      <c r="E647" s="67">
        <v>359040</v>
      </c>
      <c r="F647" s="68">
        <v>5.0492022710429778E-4</v>
      </c>
    </row>
    <row r="648" spans="1:6" x14ac:dyDescent="0.2">
      <c r="A648" s="46" t="s">
        <v>94</v>
      </c>
      <c r="B648" s="46" t="s">
        <v>2</v>
      </c>
      <c r="C648" s="66">
        <v>7</v>
      </c>
      <c r="D648" s="67">
        <v>8448164</v>
      </c>
      <c r="E648" s="67">
        <v>506890</v>
      </c>
      <c r="F648" s="68">
        <v>7.128426189753162E-4</v>
      </c>
    </row>
    <row r="649" spans="1:6" x14ac:dyDescent="0.2">
      <c r="A649" s="46" t="s">
        <v>94</v>
      </c>
      <c r="B649" s="46" t="s">
        <v>6</v>
      </c>
      <c r="C649" s="66">
        <v>21</v>
      </c>
      <c r="D649" s="67">
        <v>2707808</v>
      </c>
      <c r="E649" s="67">
        <v>162468</v>
      </c>
      <c r="F649" s="68">
        <v>2.2847977789990266E-4</v>
      </c>
    </row>
    <row r="650" spans="1:6" x14ac:dyDescent="0.2">
      <c r="A650" s="46" t="s">
        <v>94</v>
      </c>
      <c r="B650" s="46" t="s">
        <v>10</v>
      </c>
      <c r="C650" s="66">
        <v>204</v>
      </c>
      <c r="D650" s="67">
        <v>9128795</v>
      </c>
      <c r="E650" s="67">
        <v>547728</v>
      </c>
      <c r="F650" s="68">
        <v>7.7027335715068742E-4</v>
      </c>
    </row>
    <row r="651" spans="1:6" x14ac:dyDescent="0.2">
      <c r="A651" s="46" t="s">
        <v>94</v>
      </c>
      <c r="B651" s="46" t="s">
        <v>4</v>
      </c>
      <c r="C651" s="66">
        <v>21</v>
      </c>
      <c r="D651" s="67">
        <v>4199207</v>
      </c>
      <c r="E651" s="67">
        <v>251952</v>
      </c>
      <c r="F651" s="68">
        <v>3.5432169412706675E-4</v>
      </c>
    </row>
    <row r="652" spans="1:6" x14ac:dyDescent="0.2">
      <c r="A652" s="46" t="s">
        <v>94</v>
      </c>
      <c r="B652" s="46" t="s">
        <v>43</v>
      </c>
      <c r="C652" s="66">
        <v>394</v>
      </c>
      <c r="D652" s="67">
        <v>11569953</v>
      </c>
      <c r="E652" s="67">
        <v>682407</v>
      </c>
      <c r="F652" s="68">
        <v>9.5967328826192775E-4</v>
      </c>
    </row>
    <row r="653" spans="1:6" x14ac:dyDescent="0.2">
      <c r="A653" s="46" t="s">
        <v>94</v>
      </c>
      <c r="B653" s="46" t="s">
        <v>8</v>
      </c>
      <c r="C653" s="66">
        <v>161</v>
      </c>
      <c r="D653" s="67">
        <v>4904734</v>
      </c>
      <c r="E653" s="67">
        <v>294256</v>
      </c>
      <c r="F653" s="68">
        <v>4.1381407739194033E-4</v>
      </c>
    </row>
    <row r="654" spans="1:6" x14ac:dyDescent="0.2">
      <c r="A654" s="46" t="s">
        <v>94</v>
      </c>
      <c r="B654" s="46" t="s">
        <v>44</v>
      </c>
      <c r="C654" s="66">
        <v>58</v>
      </c>
      <c r="D654" s="67">
        <v>18532088</v>
      </c>
      <c r="E654" s="67">
        <v>1111925</v>
      </c>
      <c r="F654" s="68">
        <v>1.5637071733593647E-3</v>
      </c>
    </row>
    <row r="655" spans="1:6" x14ac:dyDescent="0.2">
      <c r="A655" s="46" t="s">
        <v>94</v>
      </c>
      <c r="B655" s="46" t="s">
        <v>25</v>
      </c>
      <c r="C655" s="66">
        <v>30</v>
      </c>
      <c r="D655" s="67">
        <v>7515249</v>
      </c>
      <c r="E655" s="67">
        <v>450915</v>
      </c>
      <c r="F655" s="68">
        <v>6.3412462178234861E-4</v>
      </c>
    </row>
    <row r="656" spans="1:6" x14ac:dyDescent="0.2">
      <c r="A656" s="46" t="s">
        <v>94</v>
      </c>
      <c r="B656" s="46" t="s">
        <v>45</v>
      </c>
      <c r="C656" s="66">
        <v>1025</v>
      </c>
      <c r="D656" s="67">
        <v>84407634</v>
      </c>
      <c r="E656" s="67">
        <v>5052501</v>
      </c>
      <c r="F656" s="68">
        <v>7.1053641721387359E-3</v>
      </c>
    </row>
    <row r="657" spans="1:6" x14ac:dyDescent="0.2">
      <c r="A657" s="46" t="s">
        <v>95</v>
      </c>
      <c r="B657" s="46" t="s">
        <v>5</v>
      </c>
      <c r="C657" s="66">
        <v>7</v>
      </c>
      <c r="D657" s="67">
        <v>328278</v>
      </c>
      <c r="E657" s="67">
        <v>19697</v>
      </c>
      <c r="F657" s="68">
        <v>2.7700015912637462E-5</v>
      </c>
    </row>
    <row r="658" spans="1:6" x14ac:dyDescent="0.2">
      <c r="A658" s="46" t="s">
        <v>95</v>
      </c>
      <c r="B658" s="46" t="s">
        <v>1</v>
      </c>
      <c r="C658" s="66">
        <v>7</v>
      </c>
      <c r="D658" s="67">
        <v>160185</v>
      </c>
      <c r="E658" s="67">
        <v>9611</v>
      </c>
      <c r="F658" s="68">
        <v>1.3516010201368668E-5</v>
      </c>
    </row>
    <row r="659" spans="1:6" x14ac:dyDescent="0.2">
      <c r="A659" s="46" t="s">
        <v>95</v>
      </c>
      <c r="B659" s="46" t="s">
        <v>42</v>
      </c>
      <c r="C659" s="66">
        <v>52</v>
      </c>
      <c r="D659" s="67">
        <v>3782260</v>
      </c>
      <c r="E659" s="67">
        <v>226936</v>
      </c>
      <c r="F659" s="68">
        <v>3.1914153480988447E-4</v>
      </c>
    </row>
    <row r="660" spans="1:6" x14ac:dyDescent="0.2">
      <c r="A660" s="46" t="s">
        <v>95</v>
      </c>
      <c r="B660" s="46" t="s">
        <v>3</v>
      </c>
      <c r="C660" s="66">
        <v>21</v>
      </c>
      <c r="D660" s="67">
        <v>2485398</v>
      </c>
      <c r="E660" s="67">
        <v>149124</v>
      </c>
      <c r="F660" s="68">
        <v>2.0971402614388733E-4</v>
      </c>
    </row>
    <row r="661" spans="1:6" x14ac:dyDescent="0.2">
      <c r="A661" s="46" t="s">
        <v>95</v>
      </c>
      <c r="B661" s="46" t="s">
        <v>2</v>
      </c>
      <c r="C661" s="66">
        <v>5</v>
      </c>
      <c r="D661" s="67">
        <v>6858036</v>
      </c>
      <c r="E661" s="67">
        <v>411482</v>
      </c>
      <c r="F661" s="68">
        <v>5.7866974400994499E-4</v>
      </c>
    </row>
    <row r="662" spans="1:6" x14ac:dyDescent="0.2">
      <c r="A662" s="46" t="s">
        <v>95</v>
      </c>
      <c r="B662" s="46" t="s">
        <v>6</v>
      </c>
      <c r="C662" s="66">
        <v>6</v>
      </c>
      <c r="D662" s="67">
        <v>264165</v>
      </c>
      <c r="E662" s="67">
        <v>15850</v>
      </c>
      <c r="F662" s="68">
        <v>2.2289955435614752E-5</v>
      </c>
    </row>
    <row r="663" spans="1:6" x14ac:dyDescent="0.2">
      <c r="A663" s="46" t="s">
        <v>95</v>
      </c>
      <c r="B663" s="46" t="s">
        <v>10</v>
      </c>
      <c r="C663" s="66">
        <v>106</v>
      </c>
      <c r="D663" s="67">
        <v>6607572</v>
      </c>
      <c r="E663" s="67">
        <v>396454</v>
      </c>
      <c r="F663" s="68">
        <v>5.575357723830417E-4</v>
      </c>
    </row>
    <row r="664" spans="1:6" x14ac:dyDescent="0.2">
      <c r="A664" s="46" t="s">
        <v>95</v>
      </c>
      <c r="B664" s="46" t="s">
        <v>4</v>
      </c>
      <c r="C664" s="66">
        <v>13</v>
      </c>
      <c r="D664" s="67">
        <v>1584678</v>
      </c>
      <c r="E664" s="67">
        <v>95081</v>
      </c>
      <c r="F664" s="68">
        <v>1.3371301279329251E-4</v>
      </c>
    </row>
    <row r="665" spans="1:6" x14ac:dyDescent="0.2">
      <c r="A665" s="46" t="s">
        <v>95</v>
      </c>
      <c r="B665" s="46" t="s">
        <v>43</v>
      </c>
      <c r="C665" s="66">
        <v>180</v>
      </c>
      <c r="D665" s="67">
        <v>4370876</v>
      </c>
      <c r="E665" s="67">
        <v>255423</v>
      </c>
      <c r="F665" s="68">
        <v>3.5920298342151586E-4</v>
      </c>
    </row>
    <row r="666" spans="1:6" x14ac:dyDescent="0.2">
      <c r="A666" s="46" t="s">
        <v>95</v>
      </c>
      <c r="B666" s="46" t="s">
        <v>8</v>
      </c>
      <c r="C666" s="66">
        <v>97</v>
      </c>
      <c r="D666" s="67">
        <v>1875792</v>
      </c>
      <c r="E666" s="67">
        <v>112547</v>
      </c>
      <c r="F666" s="68">
        <v>1.5827555926890431E-4</v>
      </c>
    </row>
    <row r="667" spans="1:6" x14ac:dyDescent="0.2">
      <c r="A667" s="46" t="s">
        <v>95</v>
      </c>
      <c r="B667" s="46" t="s">
        <v>44</v>
      </c>
      <c r="C667" s="66">
        <v>20</v>
      </c>
      <c r="D667" s="67">
        <v>9655942</v>
      </c>
      <c r="E667" s="67">
        <v>579357</v>
      </c>
      <c r="F667" s="68">
        <v>8.1475342027201606E-4</v>
      </c>
    </row>
    <row r="668" spans="1:6" x14ac:dyDescent="0.2">
      <c r="A668" s="46" t="s">
        <v>95</v>
      </c>
      <c r="B668" s="46" t="s">
        <v>25</v>
      </c>
      <c r="C668" s="66">
        <v>22</v>
      </c>
      <c r="D668" s="67">
        <v>2542604</v>
      </c>
      <c r="E668" s="67">
        <v>152556</v>
      </c>
      <c r="F668" s="68">
        <v>2.1454046949120781E-4</v>
      </c>
    </row>
    <row r="669" spans="1:6" x14ac:dyDescent="0.2">
      <c r="A669" s="46" t="s">
        <v>95</v>
      </c>
      <c r="B669" s="46" t="s">
        <v>45</v>
      </c>
      <c r="C669" s="66">
        <v>536</v>
      </c>
      <c r="D669" s="67">
        <v>40515786</v>
      </c>
      <c r="E669" s="67">
        <v>2424118</v>
      </c>
      <c r="F669" s="68">
        <v>3.4090525041433162E-3</v>
      </c>
    </row>
    <row r="670" spans="1:6" x14ac:dyDescent="0.2">
      <c r="A670" s="46" t="s">
        <v>96</v>
      </c>
      <c r="B670" s="46" t="s">
        <v>5</v>
      </c>
      <c r="C670" s="66">
        <v>125</v>
      </c>
      <c r="D670" s="67">
        <v>28264566</v>
      </c>
      <c r="E670" s="67">
        <v>1695874</v>
      </c>
      <c r="F670" s="68">
        <v>2.3849183523291942E-3</v>
      </c>
    </row>
    <row r="671" spans="1:6" x14ac:dyDescent="0.2">
      <c r="A671" s="46" t="s">
        <v>96</v>
      </c>
      <c r="B671" s="46" t="s">
        <v>1</v>
      </c>
      <c r="C671" s="66">
        <v>43</v>
      </c>
      <c r="D671" s="67">
        <v>49850922</v>
      </c>
      <c r="E671" s="67">
        <v>2991055</v>
      </c>
      <c r="F671" s="68">
        <v>4.2063395997143649E-3</v>
      </c>
    </row>
    <row r="672" spans="1:6" x14ac:dyDescent="0.2">
      <c r="A672" s="46" t="s">
        <v>96</v>
      </c>
      <c r="B672" s="46" t="s">
        <v>42</v>
      </c>
      <c r="C672" s="66">
        <v>437</v>
      </c>
      <c r="D672" s="67">
        <v>81372885</v>
      </c>
      <c r="E672" s="67">
        <v>4881436</v>
      </c>
      <c r="F672" s="68">
        <v>6.864794378662809E-3</v>
      </c>
    </row>
    <row r="673" spans="1:6" x14ac:dyDescent="0.2">
      <c r="A673" s="46" t="s">
        <v>96</v>
      </c>
      <c r="B673" s="46" t="s">
        <v>3</v>
      </c>
      <c r="C673" s="66">
        <v>115</v>
      </c>
      <c r="D673" s="67">
        <v>23535852</v>
      </c>
      <c r="E673" s="67">
        <v>1412151</v>
      </c>
      <c r="F673" s="68">
        <v>1.9859168995809973E-3</v>
      </c>
    </row>
    <row r="674" spans="1:6" x14ac:dyDescent="0.2">
      <c r="A674" s="46" t="s">
        <v>96</v>
      </c>
      <c r="B674" s="46" t="s">
        <v>2</v>
      </c>
      <c r="C674" s="66">
        <v>29</v>
      </c>
      <c r="D674" s="67">
        <v>66909264</v>
      </c>
      <c r="E674" s="67">
        <v>4014556</v>
      </c>
      <c r="F674" s="68">
        <v>5.6456955415633949E-3</v>
      </c>
    </row>
    <row r="675" spans="1:6" x14ac:dyDescent="0.2">
      <c r="A675" s="46" t="s">
        <v>96</v>
      </c>
      <c r="B675" s="46" t="s">
        <v>6</v>
      </c>
      <c r="C675" s="66">
        <v>64</v>
      </c>
      <c r="D675" s="67">
        <v>25532987</v>
      </c>
      <c r="E675" s="67">
        <v>1531979</v>
      </c>
      <c r="F675" s="68">
        <v>2.1544317752869181E-3</v>
      </c>
    </row>
    <row r="676" spans="1:6" x14ac:dyDescent="0.2">
      <c r="A676" s="46" t="s">
        <v>96</v>
      </c>
      <c r="B676" s="46" t="s">
        <v>10</v>
      </c>
      <c r="C676" s="66">
        <v>458</v>
      </c>
      <c r="D676" s="67">
        <v>62496512</v>
      </c>
      <c r="E676" s="67">
        <v>3749791</v>
      </c>
      <c r="F676" s="68">
        <v>5.2733548443450644E-3</v>
      </c>
    </row>
    <row r="677" spans="1:6" x14ac:dyDescent="0.2">
      <c r="A677" s="46" t="s">
        <v>96</v>
      </c>
      <c r="B677" s="46" t="s">
        <v>4</v>
      </c>
      <c r="C677" s="66">
        <v>68</v>
      </c>
      <c r="D677" s="67">
        <v>24367675</v>
      </c>
      <c r="E677" s="67">
        <v>1462061</v>
      </c>
      <c r="F677" s="68">
        <v>2.0561056488422927E-3</v>
      </c>
    </row>
    <row r="678" spans="1:6" x14ac:dyDescent="0.2">
      <c r="A678" s="46" t="s">
        <v>96</v>
      </c>
      <c r="B678" s="46" t="s">
        <v>43</v>
      </c>
      <c r="C678" s="66">
        <v>1291</v>
      </c>
      <c r="D678" s="67">
        <v>107738281</v>
      </c>
      <c r="E678" s="67">
        <v>6053350</v>
      </c>
      <c r="F678" s="68">
        <v>8.5128644628503815E-3</v>
      </c>
    </row>
    <row r="679" spans="1:6" x14ac:dyDescent="0.2">
      <c r="A679" s="46" t="s">
        <v>96</v>
      </c>
      <c r="B679" s="46" t="s">
        <v>8</v>
      </c>
      <c r="C679" s="66">
        <v>531</v>
      </c>
      <c r="D679" s="67">
        <v>72094035</v>
      </c>
      <c r="E679" s="67">
        <v>4325642</v>
      </c>
      <c r="F679" s="68">
        <v>6.0831777546008492E-3</v>
      </c>
    </row>
    <row r="680" spans="1:6" x14ac:dyDescent="0.2">
      <c r="A680" s="46" t="s">
        <v>96</v>
      </c>
      <c r="B680" s="46" t="s">
        <v>44</v>
      </c>
      <c r="C680" s="66">
        <v>73</v>
      </c>
      <c r="D680" s="67">
        <v>24579911</v>
      </c>
      <c r="E680" s="67">
        <v>1469958</v>
      </c>
      <c r="F680" s="68">
        <v>2.0672112499826741E-3</v>
      </c>
    </row>
    <row r="681" spans="1:6" x14ac:dyDescent="0.2">
      <c r="A681" s="46" t="s">
        <v>96</v>
      </c>
      <c r="B681" s="46" t="s">
        <v>25</v>
      </c>
      <c r="C681" s="66">
        <v>104</v>
      </c>
      <c r="D681" s="67">
        <v>28527140</v>
      </c>
      <c r="E681" s="67">
        <v>1711628</v>
      </c>
      <c r="F681" s="68">
        <v>2.4070733023564923E-3</v>
      </c>
    </row>
    <row r="682" spans="1:6" x14ac:dyDescent="0.2">
      <c r="A682" s="46" t="s">
        <v>96</v>
      </c>
      <c r="B682" s="46" t="s">
        <v>45</v>
      </c>
      <c r="C682" s="66">
        <v>3338</v>
      </c>
      <c r="D682" s="67">
        <v>595270030</v>
      </c>
      <c r="E682" s="67">
        <v>35299482</v>
      </c>
      <c r="F682" s="68">
        <v>4.9641885216421773E-2</v>
      </c>
    </row>
    <row r="683" spans="1:6" x14ac:dyDescent="0.2">
      <c r="A683" s="46" t="s">
        <v>97</v>
      </c>
      <c r="B683" s="46" t="s">
        <v>5</v>
      </c>
      <c r="C683" s="66">
        <v>13</v>
      </c>
      <c r="D683" s="67">
        <v>175619</v>
      </c>
      <c r="E683" s="67">
        <v>10537</v>
      </c>
      <c r="F683" s="68">
        <v>1.4818249869089755E-5</v>
      </c>
    </row>
    <row r="684" spans="1:6" x14ac:dyDescent="0.2">
      <c r="A684" s="46" t="s">
        <v>97</v>
      </c>
      <c r="B684" s="46" t="s">
        <v>1</v>
      </c>
      <c r="C684" s="66">
        <v>7</v>
      </c>
      <c r="D684" s="67">
        <v>2515500</v>
      </c>
      <c r="E684" s="67">
        <v>150930</v>
      </c>
      <c r="F684" s="68">
        <v>2.1225381538784443E-4</v>
      </c>
    </row>
    <row r="685" spans="1:6" x14ac:dyDescent="0.2">
      <c r="A685" s="46" t="s">
        <v>97</v>
      </c>
      <c r="B685" s="46" t="s">
        <v>42</v>
      </c>
      <c r="C685" s="66">
        <v>43</v>
      </c>
      <c r="D685" s="67">
        <v>3866892</v>
      </c>
      <c r="E685" s="67">
        <v>232014</v>
      </c>
      <c r="F685" s="68">
        <v>3.2628275838730099E-4</v>
      </c>
    </row>
    <row r="686" spans="1:6" x14ac:dyDescent="0.2">
      <c r="A686" s="46" t="s">
        <v>97</v>
      </c>
      <c r="B686" s="46" t="s">
        <v>3</v>
      </c>
      <c r="C686" s="66">
        <v>16</v>
      </c>
      <c r="D686" s="67">
        <v>3875140</v>
      </c>
      <c r="E686" s="67">
        <v>232508</v>
      </c>
      <c r="F686" s="68">
        <v>3.269774737175971E-4</v>
      </c>
    </row>
    <row r="687" spans="1:6" x14ac:dyDescent="0.2">
      <c r="A687" s="46" t="s">
        <v>97</v>
      </c>
      <c r="B687" s="46" t="s">
        <v>2</v>
      </c>
      <c r="C687" s="66">
        <v>6</v>
      </c>
      <c r="D687" s="67">
        <v>5572459</v>
      </c>
      <c r="E687" s="67">
        <v>334348</v>
      </c>
      <c r="F687" s="68">
        <v>4.7019571104018427E-4</v>
      </c>
    </row>
    <row r="688" spans="1:6" x14ac:dyDescent="0.2">
      <c r="A688" s="46" t="s">
        <v>97</v>
      </c>
      <c r="B688" s="46" t="s">
        <v>6</v>
      </c>
      <c r="C688" s="66">
        <v>18</v>
      </c>
      <c r="D688" s="67">
        <v>3688086</v>
      </c>
      <c r="E688" s="67">
        <v>221285</v>
      </c>
      <c r="F688" s="68">
        <v>3.1119449770157791E-4</v>
      </c>
    </row>
    <row r="689" spans="1:6" x14ac:dyDescent="0.2">
      <c r="A689" s="46" t="s">
        <v>97</v>
      </c>
      <c r="B689" s="46" t="s">
        <v>10</v>
      </c>
      <c r="C689" s="66">
        <v>130</v>
      </c>
      <c r="D689" s="67">
        <v>10688433</v>
      </c>
      <c r="E689" s="67">
        <v>641306</v>
      </c>
      <c r="F689" s="68">
        <v>9.018726915200223E-4</v>
      </c>
    </row>
    <row r="690" spans="1:6" x14ac:dyDescent="0.2">
      <c r="A690" s="46" t="s">
        <v>97</v>
      </c>
      <c r="B690" s="46" t="s">
        <v>4</v>
      </c>
      <c r="C690" s="66">
        <v>20</v>
      </c>
      <c r="D690" s="67">
        <v>4171919</v>
      </c>
      <c r="E690" s="67">
        <v>250315</v>
      </c>
      <c r="F690" s="68">
        <v>3.5201957065400042E-4</v>
      </c>
    </row>
    <row r="691" spans="1:6" x14ac:dyDescent="0.2">
      <c r="A691" s="46" t="s">
        <v>97</v>
      </c>
      <c r="B691" s="46" t="s">
        <v>43</v>
      </c>
      <c r="C691" s="66">
        <v>253</v>
      </c>
      <c r="D691" s="67">
        <v>6989512</v>
      </c>
      <c r="E691" s="67">
        <v>416198</v>
      </c>
      <c r="F691" s="68">
        <v>5.8530188469350084E-4</v>
      </c>
    </row>
    <row r="692" spans="1:6" x14ac:dyDescent="0.2">
      <c r="A692" s="46" t="s">
        <v>97</v>
      </c>
      <c r="B692" s="46" t="s">
        <v>8</v>
      </c>
      <c r="C692" s="66">
        <v>107</v>
      </c>
      <c r="D692" s="67">
        <v>1744917</v>
      </c>
      <c r="E692" s="67">
        <v>104695</v>
      </c>
      <c r="F692" s="68">
        <v>1.4723324191367107E-4</v>
      </c>
    </row>
    <row r="693" spans="1:6" x14ac:dyDescent="0.2">
      <c r="A693" s="46" t="s">
        <v>97</v>
      </c>
      <c r="B693" s="46" t="s">
        <v>44</v>
      </c>
      <c r="C693" s="66">
        <v>37</v>
      </c>
      <c r="D693" s="67">
        <v>4869101</v>
      </c>
      <c r="E693" s="67">
        <v>292146</v>
      </c>
      <c r="F693" s="68">
        <v>4.1084677102164711E-4</v>
      </c>
    </row>
    <row r="694" spans="1:6" x14ac:dyDescent="0.2">
      <c r="A694" s="46" t="s">
        <v>97</v>
      </c>
      <c r="B694" s="46" t="s">
        <v>25</v>
      </c>
      <c r="C694" s="66">
        <v>27</v>
      </c>
      <c r="D694" s="67">
        <v>5488670</v>
      </c>
      <c r="E694" s="67">
        <v>329320</v>
      </c>
      <c r="F694" s="68">
        <v>4.6312480277959934E-4</v>
      </c>
    </row>
    <row r="695" spans="1:6" x14ac:dyDescent="0.2">
      <c r="A695" s="46" t="s">
        <v>97</v>
      </c>
      <c r="B695" s="46" t="s">
        <v>45</v>
      </c>
      <c r="C695" s="66">
        <v>677</v>
      </c>
      <c r="D695" s="67">
        <v>53646248</v>
      </c>
      <c r="E695" s="67">
        <v>3215602</v>
      </c>
      <c r="F695" s="68">
        <v>4.5221214686860358E-3</v>
      </c>
    </row>
    <row r="696" spans="1:6" x14ac:dyDescent="0.2">
      <c r="A696" s="46" t="s">
        <v>98</v>
      </c>
      <c r="B696" s="46" t="s">
        <v>5</v>
      </c>
      <c r="C696" s="66" t="s">
        <v>41</v>
      </c>
      <c r="D696" s="67" t="s">
        <v>41</v>
      </c>
      <c r="E696" s="67" t="s">
        <v>41</v>
      </c>
      <c r="F696" s="68" t="s">
        <v>41</v>
      </c>
    </row>
    <row r="697" spans="1:6" x14ac:dyDescent="0.2">
      <c r="A697" s="46" t="s">
        <v>98</v>
      </c>
      <c r="B697" s="46" t="s">
        <v>1</v>
      </c>
      <c r="C697" s="66">
        <v>5</v>
      </c>
      <c r="D697" s="67">
        <v>603099</v>
      </c>
      <c r="E697" s="67">
        <v>36186</v>
      </c>
      <c r="F697" s="68">
        <v>5.0888601097359961E-5</v>
      </c>
    </row>
    <row r="698" spans="1:6" x14ac:dyDescent="0.2">
      <c r="A698" s="46" t="s">
        <v>98</v>
      </c>
      <c r="B698" s="46" t="s">
        <v>42</v>
      </c>
      <c r="C698" s="66">
        <v>17</v>
      </c>
      <c r="D698" s="67">
        <v>453837</v>
      </c>
      <c r="E698" s="67">
        <v>27230</v>
      </c>
      <c r="F698" s="68">
        <v>3.8293721546485152E-5</v>
      </c>
    </row>
    <row r="699" spans="1:6" x14ac:dyDescent="0.2">
      <c r="A699" s="46" t="s">
        <v>98</v>
      </c>
      <c r="B699" s="46" t="s">
        <v>3</v>
      </c>
      <c r="C699" s="66">
        <v>13</v>
      </c>
      <c r="D699" s="67">
        <v>1219719</v>
      </c>
      <c r="E699" s="67">
        <v>73183</v>
      </c>
      <c r="F699" s="68">
        <v>1.0291771663372834E-4</v>
      </c>
    </row>
    <row r="700" spans="1:6" x14ac:dyDescent="0.2">
      <c r="A700" s="46" t="s">
        <v>98</v>
      </c>
      <c r="B700" s="46" t="s">
        <v>2</v>
      </c>
      <c r="C700" s="66" t="s">
        <v>41</v>
      </c>
      <c r="D700" s="67" t="s">
        <v>41</v>
      </c>
      <c r="E700" s="67" t="s">
        <v>41</v>
      </c>
      <c r="F700" s="68" t="s">
        <v>41</v>
      </c>
    </row>
    <row r="701" spans="1:6" x14ac:dyDescent="0.2">
      <c r="A701" s="46" t="s">
        <v>98</v>
      </c>
      <c r="B701" s="46" t="s">
        <v>6</v>
      </c>
      <c r="C701" s="66">
        <v>6</v>
      </c>
      <c r="D701" s="67">
        <v>894156</v>
      </c>
      <c r="E701" s="67">
        <v>53649</v>
      </c>
      <c r="F701" s="68">
        <v>7.5446928653961884E-5</v>
      </c>
    </row>
    <row r="702" spans="1:6" x14ac:dyDescent="0.2">
      <c r="A702" s="46" t="s">
        <v>98</v>
      </c>
      <c r="B702" s="46" t="s">
        <v>10</v>
      </c>
      <c r="C702" s="66">
        <v>61</v>
      </c>
      <c r="D702" s="67">
        <v>2396459</v>
      </c>
      <c r="E702" s="67">
        <v>143788</v>
      </c>
      <c r="F702" s="68">
        <v>2.022099755316198E-4</v>
      </c>
    </row>
    <row r="703" spans="1:6" x14ac:dyDescent="0.2">
      <c r="A703" s="46" t="s">
        <v>98</v>
      </c>
      <c r="B703" s="46" t="s">
        <v>4</v>
      </c>
      <c r="C703" s="66">
        <v>7</v>
      </c>
      <c r="D703" s="67">
        <v>291463</v>
      </c>
      <c r="E703" s="67">
        <v>17488</v>
      </c>
      <c r="F703" s="68">
        <v>2.4593485215017714E-5</v>
      </c>
    </row>
    <row r="704" spans="1:6" x14ac:dyDescent="0.2">
      <c r="A704" s="46" t="s">
        <v>98</v>
      </c>
      <c r="B704" s="46" t="s">
        <v>43</v>
      </c>
      <c r="C704" s="66">
        <v>133</v>
      </c>
      <c r="D704" s="67">
        <v>3148276</v>
      </c>
      <c r="E704" s="67">
        <v>187714</v>
      </c>
      <c r="F704" s="68">
        <v>2.6398338767451025E-4</v>
      </c>
    </row>
    <row r="705" spans="1:6" x14ac:dyDescent="0.2">
      <c r="A705" s="46" t="s">
        <v>98</v>
      </c>
      <c r="B705" s="46" t="s">
        <v>8</v>
      </c>
      <c r="C705" s="66">
        <v>54</v>
      </c>
      <c r="D705" s="67">
        <v>1395056</v>
      </c>
      <c r="E705" s="67">
        <v>83703</v>
      </c>
      <c r="F705" s="68">
        <v>1.1771205929509536E-4</v>
      </c>
    </row>
    <row r="706" spans="1:6" x14ac:dyDescent="0.2">
      <c r="A706" s="46" t="s">
        <v>98</v>
      </c>
      <c r="B706" s="46" t="s">
        <v>44</v>
      </c>
      <c r="C706" s="66">
        <v>20</v>
      </c>
      <c r="D706" s="67">
        <v>695814</v>
      </c>
      <c r="E706" s="67">
        <v>41749</v>
      </c>
      <c r="F706" s="68">
        <v>5.8711883248042915E-5</v>
      </c>
    </row>
    <row r="707" spans="1:6" x14ac:dyDescent="0.2">
      <c r="A707" s="46" t="s">
        <v>98</v>
      </c>
      <c r="B707" s="46" t="s">
        <v>25</v>
      </c>
      <c r="C707" s="66">
        <v>20</v>
      </c>
      <c r="D707" s="67">
        <v>1600372</v>
      </c>
      <c r="E707" s="67">
        <v>96022</v>
      </c>
      <c r="F707" s="68">
        <v>1.3503634705606306E-4</v>
      </c>
    </row>
    <row r="708" spans="1:6" x14ac:dyDescent="0.2">
      <c r="A708" s="46" t="s">
        <v>98</v>
      </c>
      <c r="B708" s="46" t="s">
        <v>45</v>
      </c>
      <c r="C708" s="66">
        <v>349</v>
      </c>
      <c r="D708" s="67">
        <v>12919745</v>
      </c>
      <c r="E708" s="67">
        <v>774002</v>
      </c>
      <c r="F708" s="68">
        <v>1.0884839171657217E-3</v>
      </c>
    </row>
    <row r="709" spans="1:6" x14ac:dyDescent="0.2">
      <c r="A709" s="46" t="s">
        <v>99</v>
      </c>
      <c r="B709" s="46" t="s">
        <v>5</v>
      </c>
      <c r="C709" s="66" t="s">
        <v>41</v>
      </c>
      <c r="D709" s="67" t="s">
        <v>41</v>
      </c>
      <c r="E709" s="67" t="s">
        <v>41</v>
      </c>
      <c r="F709" s="68" t="s">
        <v>41</v>
      </c>
    </row>
    <row r="710" spans="1:6" x14ac:dyDescent="0.2">
      <c r="A710" s="46" t="s">
        <v>99</v>
      </c>
      <c r="B710" s="46" t="s">
        <v>1</v>
      </c>
      <c r="C710" s="66">
        <v>12</v>
      </c>
      <c r="D710" s="67">
        <v>2769275</v>
      </c>
      <c r="E710" s="67">
        <v>166157</v>
      </c>
      <c r="F710" s="68">
        <v>2.3366764197573755E-4</v>
      </c>
    </row>
    <row r="711" spans="1:6" x14ac:dyDescent="0.2">
      <c r="A711" s="46" t="s">
        <v>99</v>
      </c>
      <c r="B711" s="46" t="s">
        <v>42</v>
      </c>
      <c r="C711" s="66">
        <v>41</v>
      </c>
      <c r="D711" s="67">
        <v>2319015</v>
      </c>
      <c r="E711" s="67">
        <v>139141</v>
      </c>
      <c r="F711" s="68">
        <v>1.9567486998529161E-4</v>
      </c>
    </row>
    <row r="712" spans="1:6" x14ac:dyDescent="0.2">
      <c r="A712" s="46" t="s">
        <v>99</v>
      </c>
      <c r="B712" s="46" t="s">
        <v>3</v>
      </c>
      <c r="C712" s="66">
        <v>16</v>
      </c>
      <c r="D712" s="67">
        <v>2650090</v>
      </c>
      <c r="E712" s="67">
        <v>159005</v>
      </c>
      <c r="F712" s="68">
        <v>2.236097390561466E-4</v>
      </c>
    </row>
    <row r="713" spans="1:6" x14ac:dyDescent="0.2">
      <c r="A713" s="46" t="s">
        <v>99</v>
      </c>
      <c r="B713" s="46" t="s">
        <v>2</v>
      </c>
      <c r="C713" s="66" t="s">
        <v>41</v>
      </c>
      <c r="D713" s="67" t="s">
        <v>41</v>
      </c>
      <c r="E713" s="67" t="s">
        <v>41</v>
      </c>
      <c r="F713" s="68" t="s">
        <v>41</v>
      </c>
    </row>
    <row r="714" spans="1:6" x14ac:dyDescent="0.2">
      <c r="A714" s="46" t="s">
        <v>99</v>
      </c>
      <c r="B714" s="46" t="s">
        <v>6</v>
      </c>
      <c r="C714" s="66">
        <v>13</v>
      </c>
      <c r="D714" s="67">
        <v>1507765</v>
      </c>
      <c r="E714" s="67">
        <v>90466</v>
      </c>
      <c r="F714" s="68">
        <v>1.2722290904973652E-4</v>
      </c>
    </row>
    <row r="715" spans="1:6" x14ac:dyDescent="0.2">
      <c r="A715" s="46" t="s">
        <v>99</v>
      </c>
      <c r="B715" s="46" t="s">
        <v>10</v>
      </c>
      <c r="C715" s="66">
        <v>138</v>
      </c>
      <c r="D715" s="67">
        <v>8067741</v>
      </c>
      <c r="E715" s="67">
        <v>484064</v>
      </c>
      <c r="F715" s="68">
        <v>6.8074227053535759E-4</v>
      </c>
    </row>
    <row r="716" spans="1:6" x14ac:dyDescent="0.2">
      <c r="A716" s="46" t="s">
        <v>99</v>
      </c>
      <c r="B716" s="46" t="s">
        <v>4</v>
      </c>
      <c r="C716" s="66">
        <v>18</v>
      </c>
      <c r="D716" s="67">
        <v>4383524</v>
      </c>
      <c r="E716" s="67">
        <v>263011</v>
      </c>
      <c r="F716" s="68">
        <v>3.698740359038783E-4</v>
      </c>
    </row>
    <row r="717" spans="1:6" x14ac:dyDescent="0.2">
      <c r="A717" s="46" t="s">
        <v>99</v>
      </c>
      <c r="B717" s="46" t="s">
        <v>43</v>
      </c>
      <c r="C717" s="66">
        <v>220</v>
      </c>
      <c r="D717" s="67">
        <v>6760057</v>
      </c>
      <c r="E717" s="67">
        <v>387811</v>
      </c>
      <c r="F717" s="68">
        <v>5.4538106671553268E-4</v>
      </c>
    </row>
    <row r="718" spans="1:6" x14ac:dyDescent="0.2">
      <c r="A718" s="46" t="s">
        <v>99</v>
      </c>
      <c r="B718" s="46" t="s">
        <v>8</v>
      </c>
      <c r="C718" s="66">
        <v>85</v>
      </c>
      <c r="D718" s="67">
        <v>6117853</v>
      </c>
      <c r="E718" s="67">
        <v>367071</v>
      </c>
      <c r="F718" s="68">
        <v>5.1621427329378818E-4</v>
      </c>
    </row>
    <row r="719" spans="1:6" x14ac:dyDescent="0.2">
      <c r="A719" s="46" t="s">
        <v>99</v>
      </c>
      <c r="B719" s="46" t="s">
        <v>44</v>
      </c>
      <c r="C719" s="66">
        <v>48</v>
      </c>
      <c r="D719" s="67">
        <v>2977251</v>
      </c>
      <c r="E719" s="67">
        <v>178635</v>
      </c>
      <c r="F719" s="68">
        <v>2.5121553244422971E-4</v>
      </c>
    </row>
    <row r="720" spans="1:6" x14ac:dyDescent="0.2">
      <c r="A720" s="46" t="s">
        <v>99</v>
      </c>
      <c r="B720" s="46" t="s">
        <v>25</v>
      </c>
      <c r="C720" s="66">
        <v>38</v>
      </c>
      <c r="D720" s="67">
        <v>8377171</v>
      </c>
      <c r="E720" s="67">
        <v>502630</v>
      </c>
      <c r="F720" s="68">
        <v>7.0685175398126445E-4</v>
      </c>
    </row>
    <row r="721" spans="1:6" x14ac:dyDescent="0.2">
      <c r="A721" s="46" t="s">
        <v>99</v>
      </c>
      <c r="B721" s="46" t="s">
        <v>45</v>
      </c>
      <c r="C721" s="66">
        <v>638</v>
      </c>
      <c r="D721" s="67">
        <v>46360840</v>
      </c>
      <c r="E721" s="67">
        <v>2763858</v>
      </c>
      <c r="F721" s="68">
        <v>3.8868310189506192E-3</v>
      </c>
    </row>
    <row r="722" spans="1:6" x14ac:dyDescent="0.2">
      <c r="A722" s="46" t="s">
        <v>100</v>
      </c>
      <c r="B722" s="46" t="s">
        <v>5</v>
      </c>
      <c r="C722" s="66">
        <v>22</v>
      </c>
      <c r="D722" s="67">
        <v>262619</v>
      </c>
      <c r="E722" s="67">
        <v>15757</v>
      </c>
      <c r="F722" s="68">
        <v>2.2159168946307989E-5</v>
      </c>
    </row>
    <row r="723" spans="1:6" x14ac:dyDescent="0.2">
      <c r="A723" s="46" t="s">
        <v>100</v>
      </c>
      <c r="B723" s="46" t="s">
        <v>1</v>
      </c>
      <c r="C723" s="66">
        <v>15</v>
      </c>
      <c r="D723" s="67">
        <v>3539963</v>
      </c>
      <c r="E723" s="67">
        <v>212398</v>
      </c>
      <c r="F723" s="68">
        <v>2.9869665328793074E-4</v>
      </c>
    </row>
    <row r="724" spans="1:6" x14ac:dyDescent="0.2">
      <c r="A724" s="46" t="s">
        <v>100</v>
      </c>
      <c r="B724" s="46" t="s">
        <v>42</v>
      </c>
      <c r="C724" s="66">
        <v>106</v>
      </c>
      <c r="D724" s="67">
        <v>11439563</v>
      </c>
      <c r="E724" s="67">
        <v>682099</v>
      </c>
      <c r="F724" s="68">
        <v>9.5924014591024513E-4</v>
      </c>
    </row>
    <row r="725" spans="1:6" x14ac:dyDescent="0.2">
      <c r="A725" s="46" t="s">
        <v>100</v>
      </c>
      <c r="B725" s="46" t="s">
        <v>3</v>
      </c>
      <c r="C725" s="66">
        <v>26</v>
      </c>
      <c r="D725" s="67">
        <v>5501400</v>
      </c>
      <c r="E725" s="67">
        <v>330084</v>
      </c>
      <c r="F725" s="68">
        <v>4.6419922082078607E-4</v>
      </c>
    </row>
    <row r="726" spans="1:6" x14ac:dyDescent="0.2">
      <c r="A726" s="46" t="s">
        <v>100</v>
      </c>
      <c r="B726" s="46" t="s">
        <v>2</v>
      </c>
      <c r="C726" s="66">
        <v>8</v>
      </c>
      <c r="D726" s="67">
        <v>11656708</v>
      </c>
      <c r="E726" s="67">
        <v>699402</v>
      </c>
      <c r="F726" s="68">
        <v>9.8357346445298601E-4</v>
      </c>
    </row>
    <row r="727" spans="1:6" x14ac:dyDescent="0.2">
      <c r="A727" s="46" t="s">
        <v>100</v>
      </c>
      <c r="B727" s="46" t="s">
        <v>6</v>
      </c>
      <c r="C727" s="66">
        <v>16</v>
      </c>
      <c r="D727" s="67">
        <v>3322141</v>
      </c>
      <c r="E727" s="67">
        <v>199328</v>
      </c>
      <c r="F727" s="68">
        <v>2.8031622946815251E-4</v>
      </c>
    </row>
    <row r="728" spans="1:6" x14ac:dyDescent="0.2">
      <c r="A728" s="46" t="s">
        <v>100</v>
      </c>
      <c r="B728" s="46" t="s">
        <v>10</v>
      </c>
      <c r="C728" s="66">
        <v>168</v>
      </c>
      <c r="D728" s="67">
        <v>25115374</v>
      </c>
      <c r="E728" s="67">
        <v>1506922</v>
      </c>
      <c r="F728" s="68">
        <v>2.119193957409934E-3</v>
      </c>
    </row>
    <row r="729" spans="1:6" x14ac:dyDescent="0.2">
      <c r="A729" s="46" t="s">
        <v>100</v>
      </c>
      <c r="B729" s="46" t="s">
        <v>4</v>
      </c>
      <c r="C729" s="66">
        <v>28</v>
      </c>
      <c r="D729" s="67">
        <v>5648849</v>
      </c>
      <c r="E729" s="67">
        <v>338931</v>
      </c>
      <c r="F729" s="68">
        <v>4.7664081298096799E-4</v>
      </c>
    </row>
    <row r="730" spans="1:6" x14ac:dyDescent="0.2">
      <c r="A730" s="46" t="s">
        <v>100</v>
      </c>
      <c r="B730" s="46" t="s">
        <v>43</v>
      </c>
      <c r="C730" s="66">
        <v>354</v>
      </c>
      <c r="D730" s="67">
        <v>11040993</v>
      </c>
      <c r="E730" s="67">
        <v>646521</v>
      </c>
      <c r="F730" s="68">
        <v>9.0920657906555741E-4</v>
      </c>
    </row>
    <row r="731" spans="1:6" x14ac:dyDescent="0.2">
      <c r="A731" s="46" t="s">
        <v>100</v>
      </c>
      <c r="B731" s="46" t="s">
        <v>8</v>
      </c>
      <c r="C731" s="66">
        <v>148</v>
      </c>
      <c r="D731" s="67">
        <v>10556357</v>
      </c>
      <c r="E731" s="67">
        <v>633378</v>
      </c>
      <c r="F731" s="68">
        <v>8.90723494883205E-4</v>
      </c>
    </row>
    <row r="732" spans="1:6" x14ac:dyDescent="0.2">
      <c r="A732" s="46" t="s">
        <v>100</v>
      </c>
      <c r="B732" s="46" t="s">
        <v>44</v>
      </c>
      <c r="C732" s="66">
        <v>43</v>
      </c>
      <c r="D732" s="67">
        <v>3266580</v>
      </c>
      <c r="E732" s="67">
        <v>195995</v>
      </c>
      <c r="F732" s="68">
        <v>2.7562901044815856E-4</v>
      </c>
    </row>
    <row r="733" spans="1:6" x14ac:dyDescent="0.2">
      <c r="A733" s="46" t="s">
        <v>100</v>
      </c>
      <c r="B733" s="46" t="s">
        <v>25</v>
      </c>
      <c r="C733" s="66">
        <v>29</v>
      </c>
      <c r="D733" s="67">
        <v>5065682</v>
      </c>
      <c r="E733" s="67">
        <v>303941</v>
      </c>
      <c r="F733" s="68">
        <v>4.2743415426221973E-4</v>
      </c>
    </row>
    <row r="734" spans="1:6" x14ac:dyDescent="0.2">
      <c r="A734" s="46" t="s">
        <v>100</v>
      </c>
      <c r="B734" s="46" t="s">
        <v>45</v>
      </c>
      <c r="C734" s="66">
        <v>963</v>
      </c>
      <c r="D734" s="67">
        <v>96416229</v>
      </c>
      <c r="E734" s="67">
        <v>5764757</v>
      </c>
      <c r="F734" s="68">
        <v>8.1070142982427873E-3</v>
      </c>
    </row>
    <row r="735" spans="1:6" x14ac:dyDescent="0.2">
      <c r="A735" s="46" t="s">
        <v>101</v>
      </c>
      <c r="B735" s="46" t="s">
        <v>5</v>
      </c>
      <c r="C735" s="66">
        <v>155</v>
      </c>
      <c r="D735" s="67">
        <v>23508279</v>
      </c>
      <c r="E735" s="67">
        <v>1410497</v>
      </c>
      <c r="F735" s="68">
        <v>1.9835908689002082E-3</v>
      </c>
    </row>
    <row r="736" spans="1:6" x14ac:dyDescent="0.2">
      <c r="A736" s="46" t="s">
        <v>101</v>
      </c>
      <c r="B736" s="46" t="s">
        <v>1</v>
      </c>
      <c r="C736" s="66">
        <v>70</v>
      </c>
      <c r="D736" s="67">
        <v>92243535</v>
      </c>
      <c r="E736" s="67">
        <v>5534612</v>
      </c>
      <c r="F736" s="68">
        <v>7.7833599263986515E-3</v>
      </c>
    </row>
    <row r="737" spans="1:6" x14ac:dyDescent="0.2">
      <c r="A737" s="46" t="s">
        <v>101</v>
      </c>
      <c r="B737" s="46" t="s">
        <v>42</v>
      </c>
      <c r="C737" s="66">
        <v>544</v>
      </c>
      <c r="D737" s="67">
        <v>88593045</v>
      </c>
      <c r="E737" s="67">
        <v>5315583</v>
      </c>
      <c r="F737" s="68">
        <v>7.4753380557925153E-3</v>
      </c>
    </row>
    <row r="738" spans="1:6" x14ac:dyDescent="0.2">
      <c r="A738" s="46" t="s">
        <v>101</v>
      </c>
      <c r="B738" s="46" t="s">
        <v>3</v>
      </c>
      <c r="C738" s="66">
        <v>139</v>
      </c>
      <c r="D738" s="67">
        <v>46876358</v>
      </c>
      <c r="E738" s="67">
        <v>2812581</v>
      </c>
      <c r="F738" s="68">
        <v>3.955350482590333E-3</v>
      </c>
    </row>
    <row r="739" spans="1:6" x14ac:dyDescent="0.2">
      <c r="A739" s="46" t="s">
        <v>101</v>
      </c>
      <c r="B739" s="46" t="s">
        <v>2</v>
      </c>
      <c r="C739" s="66">
        <v>39</v>
      </c>
      <c r="D739" s="67">
        <v>78710042</v>
      </c>
      <c r="E739" s="67">
        <v>4722603</v>
      </c>
      <c r="F739" s="68">
        <v>6.6414265242965634E-3</v>
      </c>
    </row>
    <row r="740" spans="1:6" x14ac:dyDescent="0.2">
      <c r="A740" s="46" t="s">
        <v>101</v>
      </c>
      <c r="B740" s="46" t="s">
        <v>6</v>
      </c>
      <c r="C740" s="66">
        <v>92</v>
      </c>
      <c r="D740" s="67">
        <v>28182432</v>
      </c>
      <c r="E740" s="67">
        <v>1690946</v>
      </c>
      <c r="F740" s="68">
        <v>2.3779880747022727E-3</v>
      </c>
    </row>
    <row r="741" spans="1:6" x14ac:dyDescent="0.2">
      <c r="A741" s="46" t="s">
        <v>101</v>
      </c>
      <c r="B741" s="46" t="s">
        <v>10</v>
      </c>
      <c r="C741" s="66">
        <v>885</v>
      </c>
      <c r="D741" s="67">
        <v>120488232</v>
      </c>
      <c r="E741" s="67">
        <v>7229294</v>
      </c>
      <c r="F741" s="68">
        <v>1.0166601961574581E-2</v>
      </c>
    </row>
    <row r="742" spans="1:6" x14ac:dyDescent="0.2">
      <c r="A742" s="46" t="s">
        <v>101</v>
      </c>
      <c r="B742" s="46" t="s">
        <v>4</v>
      </c>
      <c r="C742" s="66">
        <v>118</v>
      </c>
      <c r="D742" s="67">
        <v>41630875</v>
      </c>
      <c r="E742" s="67">
        <v>2497853</v>
      </c>
      <c r="F742" s="68">
        <v>3.5127465018748652E-3</v>
      </c>
    </row>
    <row r="743" spans="1:6" x14ac:dyDescent="0.2">
      <c r="A743" s="46" t="s">
        <v>101</v>
      </c>
      <c r="B743" s="46" t="s">
        <v>43</v>
      </c>
      <c r="C743" s="66">
        <v>2316</v>
      </c>
      <c r="D743" s="67">
        <v>139948575</v>
      </c>
      <c r="E743" s="67">
        <v>8267513</v>
      </c>
      <c r="F743" s="68">
        <v>1.1626655920086158E-2</v>
      </c>
    </row>
    <row r="744" spans="1:6" x14ac:dyDescent="0.2">
      <c r="A744" s="46" t="s">
        <v>101</v>
      </c>
      <c r="B744" s="46" t="s">
        <v>8</v>
      </c>
      <c r="C744" s="66">
        <v>887</v>
      </c>
      <c r="D744" s="67">
        <v>72800776</v>
      </c>
      <c r="E744" s="67">
        <v>4367973</v>
      </c>
      <c r="F744" s="68">
        <v>6.1427081081368122E-3</v>
      </c>
    </row>
    <row r="745" spans="1:6" x14ac:dyDescent="0.2">
      <c r="A745" s="46" t="s">
        <v>101</v>
      </c>
      <c r="B745" s="46" t="s">
        <v>44</v>
      </c>
      <c r="C745" s="66">
        <v>190</v>
      </c>
      <c r="D745" s="67">
        <v>246372945</v>
      </c>
      <c r="E745" s="67">
        <v>14763234</v>
      </c>
      <c r="F745" s="68">
        <v>2.0761629523378705E-2</v>
      </c>
    </row>
    <row r="746" spans="1:6" x14ac:dyDescent="0.2">
      <c r="A746" s="46" t="s">
        <v>101</v>
      </c>
      <c r="B746" s="46" t="s">
        <v>25</v>
      </c>
      <c r="C746" s="66">
        <v>240</v>
      </c>
      <c r="D746" s="67">
        <v>143744539</v>
      </c>
      <c r="E746" s="67">
        <v>8624672</v>
      </c>
      <c r="F746" s="68">
        <v>1.2128930884971252E-2</v>
      </c>
    </row>
    <row r="747" spans="1:6" x14ac:dyDescent="0.2">
      <c r="A747" s="46" t="s">
        <v>101</v>
      </c>
      <c r="B747" s="46" t="s">
        <v>45</v>
      </c>
      <c r="C747" s="66">
        <v>5675</v>
      </c>
      <c r="D747" s="67">
        <v>1123099635</v>
      </c>
      <c r="E747" s="67">
        <v>67237360</v>
      </c>
      <c r="F747" s="68">
        <v>9.4556325426396581E-2</v>
      </c>
    </row>
    <row r="748" spans="1:6" x14ac:dyDescent="0.2">
      <c r="A748" s="46" t="s">
        <v>102</v>
      </c>
      <c r="B748" s="46" t="s">
        <v>5</v>
      </c>
      <c r="C748" s="66" t="s">
        <v>41</v>
      </c>
      <c r="D748" s="67" t="s">
        <v>41</v>
      </c>
      <c r="E748" s="67" t="s">
        <v>41</v>
      </c>
      <c r="F748" s="68" t="s">
        <v>41</v>
      </c>
    </row>
    <row r="749" spans="1:6" x14ac:dyDescent="0.2">
      <c r="A749" s="46" t="s">
        <v>102</v>
      </c>
      <c r="B749" s="46" t="s">
        <v>1</v>
      </c>
      <c r="C749" s="66" t="s">
        <v>41</v>
      </c>
      <c r="D749" s="67" t="s">
        <v>41</v>
      </c>
      <c r="E749" s="67" t="s">
        <v>41</v>
      </c>
      <c r="F749" s="68" t="s">
        <v>41</v>
      </c>
    </row>
    <row r="750" spans="1:6" x14ac:dyDescent="0.2">
      <c r="A750" s="46" t="s">
        <v>102</v>
      </c>
      <c r="B750" s="46" t="s">
        <v>42</v>
      </c>
      <c r="C750" s="66">
        <v>31</v>
      </c>
      <c r="D750" s="67">
        <v>1094000</v>
      </c>
      <c r="E750" s="67">
        <v>65640</v>
      </c>
      <c r="F750" s="68">
        <v>9.2309947936514332E-5</v>
      </c>
    </row>
    <row r="751" spans="1:6" x14ac:dyDescent="0.2">
      <c r="A751" s="46" t="s">
        <v>102</v>
      </c>
      <c r="B751" s="46" t="s">
        <v>3</v>
      </c>
      <c r="C751" s="66">
        <v>11</v>
      </c>
      <c r="D751" s="67">
        <v>746336</v>
      </c>
      <c r="E751" s="67">
        <v>44780</v>
      </c>
      <c r="F751" s="68">
        <v>6.2974397754374044E-5</v>
      </c>
    </row>
    <row r="752" spans="1:6" x14ac:dyDescent="0.2">
      <c r="A752" s="46" t="s">
        <v>102</v>
      </c>
      <c r="B752" s="46" t="s">
        <v>2</v>
      </c>
      <c r="C752" s="66" t="s">
        <v>41</v>
      </c>
      <c r="D752" s="67" t="s">
        <v>41</v>
      </c>
      <c r="E752" s="67" t="s">
        <v>41</v>
      </c>
      <c r="F752" s="68" t="s">
        <v>41</v>
      </c>
    </row>
    <row r="753" spans="1:6" x14ac:dyDescent="0.2">
      <c r="A753" s="46" t="s">
        <v>102</v>
      </c>
      <c r="B753" s="46" t="s">
        <v>6</v>
      </c>
      <c r="C753" s="66">
        <v>5</v>
      </c>
      <c r="D753" s="67">
        <v>752675</v>
      </c>
      <c r="E753" s="67">
        <v>45161</v>
      </c>
      <c r="F753" s="68">
        <v>6.351020046863077E-5</v>
      </c>
    </row>
    <row r="754" spans="1:6" x14ac:dyDescent="0.2">
      <c r="A754" s="46" t="s">
        <v>102</v>
      </c>
      <c r="B754" s="46" t="s">
        <v>10</v>
      </c>
      <c r="C754" s="66">
        <v>50</v>
      </c>
      <c r="D754" s="67">
        <v>1063837</v>
      </c>
      <c r="E754" s="67">
        <v>63830</v>
      </c>
      <c r="F754" s="68">
        <v>8.976453346721069E-5</v>
      </c>
    </row>
    <row r="755" spans="1:6" x14ac:dyDescent="0.2">
      <c r="A755" s="46" t="s">
        <v>102</v>
      </c>
      <c r="B755" s="46" t="s">
        <v>4</v>
      </c>
      <c r="C755" s="66">
        <v>9</v>
      </c>
      <c r="D755" s="67">
        <v>874223</v>
      </c>
      <c r="E755" s="67">
        <v>52453</v>
      </c>
      <c r="F755" s="68">
        <v>7.3764986275350188E-5</v>
      </c>
    </row>
    <row r="756" spans="1:6" x14ac:dyDescent="0.2">
      <c r="A756" s="46" t="s">
        <v>102</v>
      </c>
      <c r="B756" s="46" t="s">
        <v>43</v>
      </c>
      <c r="C756" s="66">
        <v>116</v>
      </c>
      <c r="D756" s="67">
        <v>1609462</v>
      </c>
      <c r="E756" s="67">
        <v>96169</v>
      </c>
      <c r="F756" s="68">
        <v>1.3524307408754795E-4</v>
      </c>
    </row>
    <row r="757" spans="1:6" x14ac:dyDescent="0.2">
      <c r="A757" s="46" t="s">
        <v>102</v>
      </c>
      <c r="B757" s="46" t="s">
        <v>8</v>
      </c>
      <c r="C757" s="66">
        <v>32</v>
      </c>
      <c r="D757" s="67">
        <v>770084</v>
      </c>
      <c r="E757" s="67">
        <v>46205</v>
      </c>
      <c r="F757" s="68">
        <v>6.4978384284074424E-5</v>
      </c>
    </row>
    <row r="758" spans="1:6" x14ac:dyDescent="0.2">
      <c r="A758" s="46" t="s">
        <v>102</v>
      </c>
      <c r="B758" s="46" t="s">
        <v>44</v>
      </c>
      <c r="C758" s="66">
        <v>19</v>
      </c>
      <c r="D758" s="67">
        <v>544939</v>
      </c>
      <c r="E758" s="67">
        <v>32696</v>
      </c>
      <c r="F758" s="68">
        <v>4.5980591982514817E-5</v>
      </c>
    </row>
    <row r="759" spans="1:6" x14ac:dyDescent="0.2">
      <c r="A759" s="46" t="s">
        <v>102</v>
      </c>
      <c r="B759" s="46" t="s">
        <v>25</v>
      </c>
      <c r="C759" s="66">
        <v>12</v>
      </c>
      <c r="D759" s="67">
        <v>2457426</v>
      </c>
      <c r="E759" s="67">
        <v>147446</v>
      </c>
      <c r="F759" s="68">
        <v>2.0735424411101909E-4</v>
      </c>
    </row>
    <row r="760" spans="1:6" x14ac:dyDescent="0.2">
      <c r="A760" s="46" t="s">
        <v>102</v>
      </c>
      <c r="B760" s="46" t="s">
        <v>45</v>
      </c>
      <c r="C760" s="66">
        <v>290</v>
      </c>
      <c r="D760" s="67">
        <v>9926592</v>
      </c>
      <c r="E760" s="67">
        <v>595197</v>
      </c>
      <c r="F760" s="68">
        <v>8.3702931264426452E-4</v>
      </c>
    </row>
    <row r="761" spans="1:6" x14ac:dyDescent="0.2">
      <c r="A761" s="46" t="s">
        <v>103</v>
      </c>
      <c r="B761" s="46" t="s">
        <v>5</v>
      </c>
      <c r="C761" s="66">
        <v>5</v>
      </c>
      <c r="D761" s="67">
        <v>54113</v>
      </c>
      <c r="E761" s="67">
        <v>3247</v>
      </c>
      <c r="F761" s="68">
        <v>4.5662766750436019E-6</v>
      </c>
    </row>
    <row r="762" spans="1:6" x14ac:dyDescent="0.2">
      <c r="A762" s="46" t="s">
        <v>103</v>
      </c>
      <c r="B762" s="46" t="s">
        <v>1</v>
      </c>
      <c r="C762" s="66">
        <v>5</v>
      </c>
      <c r="D762" s="67">
        <v>1015943</v>
      </c>
      <c r="E762" s="67">
        <v>60957</v>
      </c>
      <c r="F762" s="68">
        <v>8.5724215362067407E-5</v>
      </c>
    </row>
    <row r="763" spans="1:6" x14ac:dyDescent="0.2">
      <c r="A763" s="46" t="s">
        <v>103</v>
      </c>
      <c r="B763" s="46" t="s">
        <v>42</v>
      </c>
      <c r="C763" s="66">
        <v>13</v>
      </c>
      <c r="D763" s="67">
        <v>1004250</v>
      </c>
      <c r="E763" s="67">
        <v>60255</v>
      </c>
      <c r="F763" s="68">
        <v>8.4736988313751852E-5</v>
      </c>
    </row>
    <row r="764" spans="1:6" x14ac:dyDescent="0.2">
      <c r="A764" s="46" t="s">
        <v>103</v>
      </c>
      <c r="B764" s="46" t="s">
        <v>3</v>
      </c>
      <c r="C764" s="66">
        <v>6</v>
      </c>
      <c r="D764" s="67">
        <v>622966</v>
      </c>
      <c r="E764" s="67">
        <v>37378</v>
      </c>
      <c r="F764" s="68">
        <v>5.2564918250625121E-5</v>
      </c>
    </row>
    <row r="765" spans="1:6" x14ac:dyDescent="0.2">
      <c r="A765" s="46" t="s">
        <v>103</v>
      </c>
      <c r="B765" s="46" t="s">
        <v>2</v>
      </c>
      <c r="C765" s="66" t="s">
        <v>41</v>
      </c>
      <c r="D765" s="67" t="s">
        <v>41</v>
      </c>
      <c r="E765" s="67" t="s">
        <v>41</v>
      </c>
      <c r="F765" s="68" t="s">
        <v>41</v>
      </c>
    </row>
    <row r="766" spans="1:6" x14ac:dyDescent="0.2">
      <c r="A766" s="46" t="s">
        <v>103</v>
      </c>
      <c r="B766" s="46" t="s">
        <v>6</v>
      </c>
      <c r="C766" s="66" t="s">
        <v>41</v>
      </c>
      <c r="D766" s="67" t="s">
        <v>41</v>
      </c>
      <c r="E766" s="67" t="s">
        <v>41</v>
      </c>
      <c r="F766" s="68" t="s">
        <v>41</v>
      </c>
    </row>
    <row r="767" spans="1:6" x14ac:dyDescent="0.2">
      <c r="A767" s="46" t="s">
        <v>103</v>
      </c>
      <c r="B767" s="46" t="s">
        <v>10</v>
      </c>
      <c r="C767" s="66">
        <v>42</v>
      </c>
      <c r="D767" s="67">
        <v>3088062</v>
      </c>
      <c r="E767" s="67">
        <v>185284</v>
      </c>
      <c r="F767" s="68">
        <v>2.6056606327649488E-4</v>
      </c>
    </row>
    <row r="768" spans="1:6" x14ac:dyDescent="0.2">
      <c r="A768" s="46" t="s">
        <v>103</v>
      </c>
      <c r="B768" s="46" t="s">
        <v>4</v>
      </c>
      <c r="C768" s="66">
        <v>11</v>
      </c>
      <c r="D768" s="67">
        <v>1659112</v>
      </c>
      <c r="E768" s="67">
        <v>99547</v>
      </c>
      <c r="F768" s="68">
        <v>1.3999357689269032E-4</v>
      </c>
    </row>
    <row r="769" spans="1:6" x14ac:dyDescent="0.2">
      <c r="A769" s="46" t="s">
        <v>103</v>
      </c>
      <c r="B769" s="46" t="s">
        <v>43</v>
      </c>
      <c r="C769" s="66">
        <v>108</v>
      </c>
      <c r="D769" s="67">
        <v>2638616</v>
      </c>
      <c r="E769" s="67">
        <v>154561</v>
      </c>
      <c r="F769" s="68">
        <v>2.1736011369615467E-4</v>
      </c>
    </row>
    <row r="770" spans="1:6" x14ac:dyDescent="0.2">
      <c r="A770" s="46" t="s">
        <v>103</v>
      </c>
      <c r="B770" s="46" t="s">
        <v>8</v>
      </c>
      <c r="C770" s="66">
        <v>51</v>
      </c>
      <c r="D770" s="67">
        <v>1242603</v>
      </c>
      <c r="E770" s="67">
        <v>74556</v>
      </c>
      <c r="F770" s="68">
        <v>1.0484857523392387E-4</v>
      </c>
    </row>
    <row r="771" spans="1:6" x14ac:dyDescent="0.2">
      <c r="A771" s="46" t="s">
        <v>103</v>
      </c>
      <c r="B771" s="46" t="s">
        <v>44</v>
      </c>
      <c r="C771" s="66">
        <v>10</v>
      </c>
      <c r="D771" s="67">
        <v>352801</v>
      </c>
      <c r="E771" s="67">
        <v>21168</v>
      </c>
      <c r="F771" s="68">
        <v>2.9768692533822904E-5</v>
      </c>
    </row>
    <row r="772" spans="1:6" x14ac:dyDescent="0.2">
      <c r="A772" s="46" t="s">
        <v>103</v>
      </c>
      <c r="B772" s="46" t="s">
        <v>25</v>
      </c>
      <c r="C772" s="66">
        <v>8</v>
      </c>
      <c r="D772" s="67">
        <v>2283376</v>
      </c>
      <c r="E772" s="67">
        <v>137003</v>
      </c>
      <c r="F772" s="68">
        <v>1.9266818703757272E-4</v>
      </c>
    </row>
    <row r="773" spans="1:6" x14ac:dyDescent="0.2">
      <c r="A773" s="46" t="s">
        <v>103</v>
      </c>
      <c r="B773" s="46" t="s">
        <v>45</v>
      </c>
      <c r="C773" s="66">
        <v>267</v>
      </c>
      <c r="D773" s="67">
        <v>15243901</v>
      </c>
      <c r="E773" s="67">
        <v>910878</v>
      </c>
      <c r="F773" s="68">
        <v>1.2809735032985421E-3</v>
      </c>
    </row>
    <row r="774" spans="1:6" x14ac:dyDescent="0.2">
      <c r="A774" s="46" t="s">
        <v>104</v>
      </c>
      <c r="B774" s="46" t="s">
        <v>5</v>
      </c>
      <c r="C774" s="66">
        <v>10</v>
      </c>
      <c r="D774" s="67">
        <v>78951</v>
      </c>
      <c r="E774" s="67">
        <v>4737</v>
      </c>
      <c r="F774" s="68">
        <v>6.6616731166250523E-6</v>
      </c>
    </row>
    <row r="775" spans="1:6" x14ac:dyDescent="0.2">
      <c r="A775" s="46" t="s">
        <v>104</v>
      </c>
      <c r="B775" s="46" t="s">
        <v>1</v>
      </c>
      <c r="C775" s="66">
        <v>9</v>
      </c>
      <c r="D775" s="67">
        <v>1866007</v>
      </c>
      <c r="E775" s="67">
        <v>111960</v>
      </c>
      <c r="F775" s="68">
        <v>1.5745005744930142E-4</v>
      </c>
    </row>
    <row r="776" spans="1:6" x14ac:dyDescent="0.2">
      <c r="A776" s="46" t="s">
        <v>104</v>
      </c>
      <c r="B776" s="46" t="s">
        <v>42</v>
      </c>
      <c r="C776" s="66">
        <v>18</v>
      </c>
      <c r="D776" s="67">
        <v>748136</v>
      </c>
      <c r="E776" s="67">
        <v>44888</v>
      </c>
      <c r="F776" s="68">
        <v>6.3126278838730282E-5</v>
      </c>
    </row>
    <row r="777" spans="1:6" x14ac:dyDescent="0.2">
      <c r="A777" s="46" t="s">
        <v>104</v>
      </c>
      <c r="B777" s="46" t="s">
        <v>3</v>
      </c>
      <c r="C777" s="66">
        <v>15</v>
      </c>
      <c r="D777" s="67">
        <v>2683802</v>
      </c>
      <c r="E777" s="67">
        <v>161028</v>
      </c>
      <c r="F777" s="68">
        <v>2.264546967751528E-4</v>
      </c>
    </row>
    <row r="778" spans="1:6" x14ac:dyDescent="0.2">
      <c r="A778" s="46" t="s">
        <v>104</v>
      </c>
      <c r="B778" s="46" t="s">
        <v>2</v>
      </c>
      <c r="C778" s="66" t="s">
        <v>41</v>
      </c>
      <c r="D778" s="67" t="s">
        <v>41</v>
      </c>
      <c r="E778" s="67" t="s">
        <v>41</v>
      </c>
      <c r="F778" s="68" t="s">
        <v>41</v>
      </c>
    </row>
    <row r="779" spans="1:6" x14ac:dyDescent="0.2">
      <c r="A779" s="46" t="s">
        <v>104</v>
      </c>
      <c r="B779" s="46" t="s">
        <v>6</v>
      </c>
      <c r="C779" s="66">
        <v>8</v>
      </c>
      <c r="D779" s="67">
        <v>809936</v>
      </c>
      <c r="E779" s="67">
        <v>48596</v>
      </c>
      <c r="F779" s="68">
        <v>6.8340862734961162E-5</v>
      </c>
    </row>
    <row r="780" spans="1:6" x14ac:dyDescent="0.2">
      <c r="A780" s="46" t="s">
        <v>104</v>
      </c>
      <c r="B780" s="46" t="s">
        <v>10</v>
      </c>
      <c r="C780" s="66">
        <v>81</v>
      </c>
      <c r="D780" s="67">
        <v>4466151</v>
      </c>
      <c r="E780" s="67">
        <v>267967</v>
      </c>
      <c r="F780" s="68">
        <v>3.7684369010822574E-4</v>
      </c>
    </row>
    <row r="781" spans="1:6" x14ac:dyDescent="0.2">
      <c r="A781" s="46" t="s">
        <v>104</v>
      </c>
      <c r="B781" s="46" t="s">
        <v>4</v>
      </c>
      <c r="C781" s="66" t="s">
        <v>41</v>
      </c>
      <c r="D781" s="67" t="s">
        <v>41</v>
      </c>
      <c r="E781" s="67" t="s">
        <v>41</v>
      </c>
      <c r="F781" s="68" t="s">
        <v>41</v>
      </c>
    </row>
    <row r="782" spans="1:6" x14ac:dyDescent="0.2">
      <c r="A782" s="46" t="s">
        <v>104</v>
      </c>
      <c r="B782" s="46" t="s">
        <v>43</v>
      </c>
      <c r="C782" s="66">
        <v>139</v>
      </c>
      <c r="D782" s="67">
        <v>7784962</v>
      </c>
      <c r="E782" s="67">
        <v>456755</v>
      </c>
      <c r="F782" s="68">
        <v>6.4233745078827854E-4</v>
      </c>
    </row>
    <row r="783" spans="1:6" x14ac:dyDescent="0.2">
      <c r="A783" s="46" t="s">
        <v>104</v>
      </c>
      <c r="B783" s="46" t="s">
        <v>8</v>
      </c>
      <c r="C783" s="66">
        <v>59</v>
      </c>
      <c r="D783" s="67">
        <v>892166</v>
      </c>
      <c r="E783" s="67">
        <v>53530</v>
      </c>
      <c r="F783" s="68">
        <v>7.5279578199902693E-5</v>
      </c>
    </row>
    <row r="784" spans="1:6" x14ac:dyDescent="0.2">
      <c r="A784" s="46" t="s">
        <v>104</v>
      </c>
      <c r="B784" s="46" t="s">
        <v>44</v>
      </c>
      <c r="C784" s="66">
        <v>34</v>
      </c>
      <c r="D784" s="67">
        <v>4103667</v>
      </c>
      <c r="E784" s="67">
        <v>246220</v>
      </c>
      <c r="F784" s="68">
        <v>3.4626074620549299E-4</v>
      </c>
    </row>
    <row r="785" spans="1:6" x14ac:dyDescent="0.2">
      <c r="A785" s="46" t="s">
        <v>104</v>
      </c>
      <c r="B785" s="46" t="s">
        <v>25</v>
      </c>
      <c r="C785" s="66">
        <v>17</v>
      </c>
      <c r="D785" s="67">
        <v>2276166</v>
      </c>
      <c r="E785" s="67">
        <v>136570</v>
      </c>
      <c r="F785" s="68">
        <v>1.9205925639381114E-4</v>
      </c>
    </row>
    <row r="786" spans="1:6" x14ac:dyDescent="0.2">
      <c r="A786" s="46" t="s">
        <v>104</v>
      </c>
      <c r="B786" s="46" t="s">
        <v>45</v>
      </c>
      <c r="C786" s="66">
        <v>398</v>
      </c>
      <c r="D786" s="67">
        <v>27117496</v>
      </c>
      <c r="E786" s="67">
        <v>1616705</v>
      </c>
      <c r="F786" s="68">
        <v>2.2735824859643878E-3</v>
      </c>
    </row>
    <row r="787" spans="1:6" x14ac:dyDescent="0.2">
      <c r="A787" s="46" t="s">
        <v>105</v>
      </c>
      <c r="B787" s="46" t="s">
        <v>5</v>
      </c>
      <c r="C787" s="66" t="s">
        <v>41</v>
      </c>
      <c r="D787" s="67" t="s">
        <v>41</v>
      </c>
      <c r="E787" s="67" t="s">
        <v>41</v>
      </c>
      <c r="F787" s="68" t="s">
        <v>41</v>
      </c>
    </row>
    <row r="788" spans="1:6" x14ac:dyDescent="0.2">
      <c r="A788" s="46" t="s">
        <v>105</v>
      </c>
      <c r="B788" s="46" t="s">
        <v>1</v>
      </c>
      <c r="C788" s="66">
        <v>9</v>
      </c>
      <c r="D788" s="67">
        <v>1799741</v>
      </c>
      <c r="E788" s="67">
        <v>107984</v>
      </c>
      <c r="F788" s="68">
        <v>1.5185858345485319E-4</v>
      </c>
    </row>
    <row r="789" spans="1:6" x14ac:dyDescent="0.2">
      <c r="A789" s="46" t="s">
        <v>105</v>
      </c>
      <c r="B789" s="46" t="s">
        <v>42</v>
      </c>
      <c r="C789" s="66">
        <v>32</v>
      </c>
      <c r="D789" s="67">
        <v>2435934</v>
      </c>
      <c r="E789" s="67">
        <v>146156</v>
      </c>
      <c r="F789" s="68">
        <v>2.05540108936764E-4</v>
      </c>
    </row>
    <row r="790" spans="1:6" x14ac:dyDescent="0.2">
      <c r="A790" s="46" t="s">
        <v>105</v>
      </c>
      <c r="B790" s="46" t="s">
        <v>3</v>
      </c>
      <c r="C790" s="66">
        <v>10</v>
      </c>
      <c r="D790" s="67">
        <v>2071903</v>
      </c>
      <c r="E790" s="67">
        <v>124314</v>
      </c>
      <c r="F790" s="68">
        <v>1.7482356593205123E-4</v>
      </c>
    </row>
    <row r="791" spans="1:6" x14ac:dyDescent="0.2">
      <c r="A791" s="46" t="s">
        <v>105</v>
      </c>
      <c r="B791" s="46" t="s">
        <v>2</v>
      </c>
      <c r="C791" s="66" t="s">
        <v>41</v>
      </c>
      <c r="D791" s="67" t="s">
        <v>41</v>
      </c>
      <c r="E791" s="67" t="s">
        <v>41</v>
      </c>
      <c r="F791" s="68" t="s">
        <v>41</v>
      </c>
    </row>
    <row r="792" spans="1:6" x14ac:dyDescent="0.2">
      <c r="A792" s="46" t="s">
        <v>105</v>
      </c>
      <c r="B792" s="46" t="s">
        <v>6</v>
      </c>
      <c r="C792" s="66">
        <v>6</v>
      </c>
      <c r="D792" s="67">
        <v>884716</v>
      </c>
      <c r="E792" s="67">
        <v>53083</v>
      </c>
      <c r="F792" s="68">
        <v>7.4650959267428253E-5</v>
      </c>
    </row>
    <row r="793" spans="1:6" x14ac:dyDescent="0.2">
      <c r="A793" s="46" t="s">
        <v>105</v>
      </c>
      <c r="B793" s="46" t="s">
        <v>10</v>
      </c>
      <c r="C793" s="66">
        <v>112</v>
      </c>
      <c r="D793" s="67">
        <v>8214584</v>
      </c>
      <c r="E793" s="67">
        <v>492875</v>
      </c>
      <c r="F793" s="68">
        <v>6.9313323566742087E-4</v>
      </c>
    </row>
    <row r="794" spans="1:6" x14ac:dyDescent="0.2">
      <c r="A794" s="46" t="s">
        <v>105</v>
      </c>
      <c r="B794" s="46" t="s">
        <v>4</v>
      </c>
      <c r="C794" s="66">
        <v>11</v>
      </c>
      <c r="D794" s="67">
        <v>1008743</v>
      </c>
      <c r="E794" s="67">
        <v>60525</v>
      </c>
      <c r="F794" s="68">
        <v>8.5116691024642445E-5</v>
      </c>
    </row>
    <row r="795" spans="1:6" x14ac:dyDescent="0.2">
      <c r="A795" s="46" t="s">
        <v>105</v>
      </c>
      <c r="B795" s="46" t="s">
        <v>43</v>
      </c>
      <c r="C795" s="66">
        <v>145</v>
      </c>
      <c r="D795" s="67">
        <v>6010413</v>
      </c>
      <c r="E795" s="67">
        <v>357359</v>
      </c>
      <c r="F795" s="68">
        <v>5.0255622615241963E-4</v>
      </c>
    </row>
    <row r="796" spans="1:6" x14ac:dyDescent="0.2">
      <c r="A796" s="46" t="s">
        <v>105</v>
      </c>
      <c r="B796" s="46" t="s">
        <v>8</v>
      </c>
      <c r="C796" s="66">
        <v>93</v>
      </c>
      <c r="D796" s="67">
        <v>2292909</v>
      </c>
      <c r="E796" s="67">
        <v>137569</v>
      </c>
      <c r="F796" s="68">
        <v>1.9346415642410635E-4</v>
      </c>
    </row>
    <row r="797" spans="1:6" x14ac:dyDescent="0.2">
      <c r="A797" s="46" t="s">
        <v>105</v>
      </c>
      <c r="B797" s="46" t="s">
        <v>44</v>
      </c>
      <c r="C797" s="66">
        <v>23</v>
      </c>
      <c r="D797" s="67">
        <v>2810178</v>
      </c>
      <c r="E797" s="67">
        <v>168611</v>
      </c>
      <c r="F797" s="68">
        <v>2.3711871772583208E-4</v>
      </c>
    </row>
    <row r="798" spans="1:6" x14ac:dyDescent="0.2">
      <c r="A798" s="46" t="s">
        <v>105</v>
      </c>
      <c r="B798" s="46" t="s">
        <v>25</v>
      </c>
      <c r="C798" s="66">
        <v>18</v>
      </c>
      <c r="D798" s="67">
        <v>6592199</v>
      </c>
      <c r="E798" s="67">
        <v>395532</v>
      </c>
      <c r="F798" s="68">
        <v>5.5623915794066709E-4</v>
      </c>
    </row>
    <row r="799" spans="1:6" x14ac:dyDescent="0.2">
      <c r="A799" s="46" t="s">
        <v>105</v>
      </c>
      <c r="B799" s="46" t="s">
        <v>45</v>
      </c>
      <c r="C799" s="66">
        <v>467</v>
      </c>
      <c r="D799" s="67">
        <v>34370958</v>
      </c>
      <c r="E799" s="67">
        <v>2058987</v>
      </c>
      <c r="F799" s="68">
        <v>2.8955664651425937E-3</v>
      </c>
    </row>
    <row r="800" spans="1:6" x14ac:dyDescent="0.2">
      <c r="A800" s="46" t="s">
        <v>106</v>
      </c>
      <c r="B800" s="46" t="s">
        <v>5</v>
      </c>
      <c r="C800" s="66">
        <v>11</v>
      </c>
      <c r="D800" s="67">
        <v>934669</v>
      </c>
      <c r="E800" s="67">
        <v>56080</v>
      </c>
      <c r="F800" s="68">
        <v>7.8865659358313891E-5</v>
      </c>
    </row>
    <row r="801" spans="1:6" x14ac:dyDescent="0.2">
      <c r="A801" s="46" t="s">
        <v>106</v>
      </c>
      <c r="B801" s="46" t="s">
        <v>1</v>
      </c>
      <c r="C801" s="66">
        <v>7</v>
      </c>
      <c r="D801" s="67">
        <v>903482</v>
      </c>
      <c r="E801" s="67">
        <v>54209</v>
      </c>
      <c r="F801" s="68">
        <v>7.6234460202475712E-5</v>
      </c>
    </row>
    <row r="802" spans="1:6" x14ac:dyDescent="0.2">
      <c r="A802" s="46" t="s">
        <v>106</v>
      </c>
      <c r="B802" s="46" t="s">
        <v>42</v>
      </c>
      <c r="C802" s="66">
        <v>51</v>
      </c>
      <c r="D802" s="67">
        <v>7035683</v>
      </c>
      <c r="E802" s="67">
        <v>422141</v>
      </c>
      <c r="F802" s="68">
        <v>5.9365956325210388E-4</v>
      </c>
    </row>
    <row r="803" spans="1:6" x14ac:dyDescent="0.2">
      <c r="A803" s="46" t="s">
        <v>106</v>
      </c>
      <c r="B803" s="46" t="s">
        <v>3</v>
      </c>
      <c r="C803" s="66">
        <v>13</v>
      </c>
      <c r="D803" s="67">
        <v>1996029</v>
      </c>
      <c r="E803" s="67">
        <v>119762</v>
      </c>
      <c r="F803" s="68">
        <v>1.6842205948770309E-4</v>
      </c>
    </row>
    <row r="804" spans="1:6" x14ac:dyDescent="0.2">
      <c r="A804" s="46" t="s">
        <v>106</v>
      </c>
      <c r="B804" s="46" t="s">
        <v>2</v>
      </c>
      <c r="C804" s="66">
        <v>6</v>
      </c>
      <c r="D804" s="67">
        <v>9499267</v>
      </c>
      <c r="E804" s="67">
        <v>569956</v>
      </c>
      <c r="F804" s="68">
        <v>8.0153273440134007E-4</v>
      </c>
    </row>
    <row r="805" spans="1:6" x14ac:dyDescent="0.2">
      <c r="A805" s="46" t="s">
        <v>106</v>
      </c>
      <c r="B805" s="46" t="s">
        <v>6</v>
      </c>
      <c r="C805" s="66">
        <v>14</v>
      </c>
      <c r="D805" s="67">
        <v>1949283</v>
      </c>
      <c r="E805" s="67">
        <v>116957</v>
      </c>
      <c r="F805" s="68">
        <v>1.6447737021345075E-4</v>
      </c>
    </row>
    <row r="806" spans="1:6" x14ac:dyDescent="0.2">
      <c r="A806" s="46" t="s">
        <v>106</v>
      </c>
      <c r="B806" s="46" t="s">
        <v>10</v>
      </c>
      <c r="C806" s="66">
        <v>111</v>
      </c>
      <c r="D806" s="67">
        <v>9229317</v>
      </c>
      <c r="E806" s="67">
        <v>553759</v>
      </c>
      <c r="F806" s="68">
        <v>7.7875479066691409E-4</v>
      </c>
    </row>
    <row r="807" spans="1:6" x14ac:dyDescent="0.2">
      <c r="A807" s="46" t="s">
        <v>106</v>
      </c>
      <c r="B807" s="46" t="s">
        <v>4</v>
      </c>
      <c r="C807" s="66">
        <v>18</v>
      </c>
      <c r="D807" s="67">
        <v>1759554</v>
      </c>
      <c r="E807" s="67">
        <v>105573</v>
      </c>
      <c r="F807" s="68">
        <v>1.4846797887723383E-4</v>
      </c>
    </row>
    <row r="808" spans="1:6" x14ac:dyDescent="0.2">
      <c r="A808" s="46" t="s">
        <v>106</v>
      </c>
      <c r="B808" s="46" t="s">
        <v>43</v>
      </c>
      <c r="C808" s="66">
        <v>246</v>
      </c>
      <c r="D808" s="67">
        <v>7853017</v>
      </c>
      <c r="E808" s="67">
        <v>459326</v>
      </c>
      <c r="F808" s="68">
        <v>6.4595306437975901E-4</v>
      </c>
    </row>
    <row r="809" spans="1:6" x14ac:dyDescent="0.2">
      <c r="A809" s="46" t="s">
        <v>106</v>
      </c>
      <c r="B809" s="46" t="s">
        <v>8</v>
      </c>
      <c r="C809" s="66">
        <v>111</v>
      </c>
      <c r="D809" s="67">
        <v>5027272</v>
      </c>
      <c r="E809" s="67">
        <v>301636</v>
      </c>
      <c r="F809" s="68">
        <v>4.2419261815628332E-4</v>
      </c>
    </row>
    <row r="810" spans="1:6" x14ac:dyDescent="0.2">
      <c r="A810" s="46" t="s">
        <v>106</v>
      </c>
      <c r="B810" s="46" t="s">
        <v>44</v>
      </c>
      <c r="C810" s="66">
        <v>29</v>
      </c>
      <c r="D810" s="67">
        <v>4535344</v>
      </c>
      <c r="E810" s="67">
        <v>272121</v>
      </c>
      <c r="F810" s="68">
        <v>3.8268548663059439E-4</v>
      </c>
    </row>
    <row r="811" spans="1:6" x14ac:dyDescent="0.2">
      <c r="A811" s="46" t="s">
        <v>106</v>
      </c>
      <c r="B811" s="46" t="s">
        <v>25</v>
      </c>
      <c r="C811" s="66">
        <v>30</v>
      </c>
      <c r="D811" s="67">
        <v>5716079</v>
      </c>
      <c r="E811" s="67">
        <v>342965</v>
      </c>
      <c r="F811" s="68">
        <v>4.8231385274294088E-4</v>
      </c>
    </row>
    <row r="812" spans="1:6" x14ac:dyDescent="0.2">
      <c r="A812" s="46" t="s">
        <v>106</v>
      </c>
      <c r="B812" s="46" t="s">
        <v>45</v>
      </c>
      <c r="C812" s="66">
        <v>647</v>
      </c>
      <c r="D812" s="67">
        <v>56438995</v>
      </c>
      <c r="E812" s="67">
        <v>3374485</v>
      </c>
      <c r="F812" s="68">
        <v>4.7455596383691127E-3</v>
      </c>
    </row>
    <row r="813" spans="1:6" x14ac:dyDescent="0.2">
      <c r="A813" s="46" t="s">
        <v>107</v>
      </c>
      <c r="B813" s="46" t="s">
        <v>5</v>
      </c>
      <c r="C813" s="66">
        <v>35</v>
      </c>
      <c r="D813" s="67">
        <v>1280660</v>
      </c>
      <c r="E813" s="67">
        <v>76840</v>
      </c>
      <c r="F813" s="68">
        <v>1.08060578906791E-4</v>
      </c>
    </row>
    <row r="814" spans="1:6" x14ac:dyDescent="0.2">
      <c r="A814" s="46" t="s">
        <v>107</v>
      </c>
      <c r="B814" s="46" t="s">
        <v>1</v>
      </c>
      <c r="C814" s="66">
        <v>14</v>
      </c>
      <c r="D814" s="67">
        <v>4642932</v>
      </c>
      <c r="E814" s="67">
        <v>278576</v>
      </c>
      <c r="F814" s="68">
        <v>3.91763194033553E-4</v>
      </c>
    </row>
    <row r="815" spans="1:6" x14ac:dyDescent="0.2">
      <c r="A815" s="46" t="s">
        <v>107</v>
      </c>
      <c r="B815" s="46" t="s">
        <v>42</v>
      </c>
      <c r="C815" s="66">
        <v>63</v>
      </c>
      <c r="D815" s="67">
        <v>11077255</v>
      </c>
      <c r="E815" s="67">
        <v>664635</v>
      </c>
      <c r="F815" s="68">
        <v>9.3468041204730666E-4</v>
      </c>
    </row>
    <row r="816" spans="1:6" x14ac:dyDescent="0.2">
      <c r="A816" s="46" t="s">
        <v>107</v>
      </c>
      <c r="B816" s="46" t="s">
        <v>3</v>
      </c>
      <c r="C816" s="66">
        <v>14</v>
      </c>
      <c r="D816" s="67">
        <v>2317825</v>
      </c>
      <c r="E816" s="67">
        <v>139070</v>
      </c>
      <c r="F816" s="68">
        <v>1.9557502223539074E-4</v>
      </c>
    </row>
    <row r="817" spans="1:6" x14ac:dyDescent="0.2">
      <c r="A817" s="46" t="s">
        <v>107</v>
      </c>
      <c r="B817" s="46" t="s">
        <v>2</v>
      </c>
      <c r="C817" s="66">
        <v>8</v>
      </c>
      <c r="D817" s="67">
        <v>13224594</v>
      </c>
      <c r="E817" s="67">
        <v>793476</v>
      </c>
      <c r="F817" s="68">
        <v>1.1158703267652903E-3</v>
      </c>
    </row>
    <row r="818" spans="1:6" x14ac:dyDescent="0.2">
      <c r="A818" s="46" t="s">
        <v>107</v>
      </c>
      <c r="B818" s="46" t="s">
        <v>6</v>
      </c>
      <c r="C818" s="66">
        <v>19</v>
      </c>
      <c r="D818" s="67">
        <v>3285036</v>
      </c>
      <c r="E818" s="67">
        <v>197102</v>
      </c>
      <c r="F818" s="68">
        <v>2.7718579156281003E-4</v>
      </c>
    </row>
    <row r="819" spans="1:6" x14ac:dyDescent="0.2">
      <c r="A819" s="46" t="s">
        <v>107</v>
      </c>
      <c r="B819" s="46" t="s">
        <v>10</v>
      </c>
      <c r="C819" s="66">
        <v>186</v>
      </c>
      <c r="D819" s="67">
        <v>12699528</v>
      </c>
      <c r="E819" s="67">
        <v>761972</v>
      </c>
      <c r="F819" s="68">
        <v>1.0715660519360405E-3</v>
      </c>
    </row>
    <row r="820" spans="1:6" x14ac:dyDescent="0.2">
      <c r="A820" s="46" t="s">
        <v>107</v>
      </c>
      <c r="B820" s="46" t="s">
        <v>4</v>
      </c>
      <c r="C820" s="66">
        <v>23</v>
      </c>
      <c r="D820" s="67">
        <v>5093914</v>
      </c>
      <c r="E820" s="67">
        <v>305635</v>
      </c>
      <c r="F820" s="68">
        <v>4.2981643719647408E-4</v>
      </c>
    </row>
    <row r="821" spans="1:6" x14ac:dyDescent="0.2">
      <c r="A821" s="46" t="s">
        <v>107</v>
      </c>
      <c r="B821" s="46" t="s">
        <v>43</v>
      </c>
      <c r="C821" s="66">
        <v>390</v>
      </c>
      <c r="D821" s="67">
        <v>14594951</v>
      </c>
      <c r="E821" s="67">
        <v>849661</v>
      </c>
      <c r="F821" s="68">
        <v>1.1948836482889504E-3</v>
      </c>
    </row>
    <row r="822" spans="1:6" x14ac:dyDescent="0.2">
      <c r="A822" s="46" t="s">
        <v>107</v>
      </c>
      <c r="B822" s="46" t="s">
        <v>8</v>
      </c>
      <c r="C822" s="66">
        <v>136</v>
      </c>
      <c r="D822" s="67">
        <v>4528601</v>
      </c>
      <c r="E822" s="67">
        <v>271716</v>
      </c>
      <c r="F822" s="68">
        <v>3.8211593256425855E-4</v>
      </c>
    </row>
    <row r="823" spans="1:6" x14ac:dyDescent="0.2">
      <c r="A823" s="46" t="s">
        <v>107</v>
      </c>
      <c r="B823" s="46" t="s">
        <v>44</v>
      </c>
      <c r="C823" s="66">
        <v>54</v>
      </c>
      <c r="D823" s="67">
        <v>9508398</v>
      </c>
      <c r="E823" s="67">
        <v>570504</v>
      </c>
      <c r="F823" s="68">
        <v>8.0230339027381433E-4</v>
      </c>
    </row>
    <row r="824" spans="1:6" x14ac:dyDescent="0.2">
      <c r="A824" s="46" t="s">
        <v>107</v>
      </c>
      <c r="B824" s="46" t="s">
        <v>25</v>
      </c>
      <c r="C824" s="66">
        <v>44</v>
      </c>
      <c r="D824" s="67">
        <v>19317687</v>
      </c>
      <c r="E824" s="67">
        <v>1159061</v>
      </c>
      <c r="F824" s="68">
        <v>1.6299948288428434E-3</v>
      </c>
    </row>
    <row r="825" spans="1:6" x14ac:dyDescent="0.2">
      <c r="A825" s="46" t="s">
        <v>107</v>
      </c>
      <c r="B825" s="46" t="s">
        <v>45</v>
      </c>
      <c r="C825" s="66">
        <v>986</v>
      </c>
      <c r="D825" s="67">
        <v>101571381</v>
      </c>
      <c r="E825" s="67">
        <v>6068246</v>
      </c>
      <c r="F825" s="68">
        <v>8.5338128020408504E-3</v>
      </c>
    </row>
    <row r="826" spans="1:6" x14ac:dyDescent="0.2">
      <c r="A826" s="46" t="s">
        <v>108</v>
      </c>
      <c r="B826" s="46" t="s">
        <v>5</v>
      </c>
      <c r="C826" s="66">
        <v>21</v>
      </c>
      <c r="D826" s="67">
        <v>909830</v>
      </c>
      <c r="E826" s="67">
        <v>54590</v>
      </c>
      <c r="F826" s="68">
        <v>7.6770262916732438E-5</v>
      </c>
    </row>
    <row r="827" spans="1:6" x14ac:dyDescent="0.2">
      <c r="A827" s="46" t="s">
        <v>108</v>
      </c>
      <c r="B827" s="46" t="s">
        <v>1</v>
      </c>
      <c r="C827" s="66">
        <v>14</v>
      </c>
      <c r="D827" s="67">
        <v>14857034</v>
      </c>
      <c r="E827" s="67">
        <v>891422</v>
      </c>
      <c r="F827" s="68">
        <v>1.2536124072130329E-3</v>
      </c>
    </row>
    <row r="828" spans="1:6" x14ac:dyDescent="0.2">
      <c r="A828" s="46" t="s">
        <v>108</v>
      </c>
      <c r="B828" s="46" t="s">
        <v>42</v>
      </c>
      <c r="C828" s="66">
        <v>81</v>
      </c>
      <c r="D828" s="67">
        <v>11221234</v>
      </c>
      <c r="E828" s="67">
        <v>673274</v>
      </c>
      <c r="F828" s="68">
        <v>9.4682949248946918E-4</v>
      </c>
    </row>
    <row r="829" spans="1:6" x14ac:dyDescent="0.2">
      <c r="A829" s="46" t="s">
        <v>108</v>
      </c>
      <c r="B829" s="46" t="s">
        <v>3</v>
      </c>
      <c r="C829" s="66">
        <v>30</v>
      </c>
      <c r="D829" s="67">
        <v>4698665</v>
      </c>
      <c r="E829" s="67">
        <v>281920</v>
      </c>
      <c r="F829" s="68">
        <v>3.964658824232499E-4</v>
      </c>
    </row>
    <row r="830" spans="1:6" x14ac:dyDescent="0.2">
      <c r="A830" s="46" t="s">
        <v>108</v>
      </c>
      <c r="B830" s="46" t="s">
        <v>2</v>
      </c>
      <c r="C830" s="66">
        <v>8</v>
      </c>
      <c r="D830" s="67">
        <v>13926989</v>
      </c>
      <c r="E830" s="67">
        <v>835619</v>
      </c>
      <c r="F830" s="68">
        <v>1.1751362947099661E-3</v>
      </c>
    </row>
    <row r="831" spans="1:6" x14ac:dyDescent="0.2">
      <c r="A831" s="46" t="s">
        <v>108</v>
      </c>
      <c r="B831" s="46" t="s">
        <v>6</v>
      </c>
      <c r="C831" s="66">
        <v>16</v>
      </c>
      <c r="D831" s="67">
        <v>2399817</v>
      </c>
      <c r="E831" s="67">
        <v>143989</v>
      </c>
      <c r="F831" s="68">
        <v>2.0249264310528278E-4</v>
      </c>
    </row>
    <row r="832" spans="1:6" x14ac:dyDescent="0.2">
      <c r="A832" s="46" t="s">
        <v>108</v>
      </c>
      <c r="B832" s="46" t="s">
        <v>10</v>
      </c>
      <c r="C832" s="66">
        <v>165</v>
      </c>
      <c r="D832" s="67">
        <v>19598788</v>
      </c>
      <c r="E832" s="67">
        <v>1175927</v>
      </c>
      <c r="F832" s="68">
        <v>1.6537135915164762E-3</v>
      </c>
    </row>
    <row r="833" spans="1:6" x14ac:dyDescent="0.2">
      <c r="A833" s="46" t="s">
        <v>108</v>
      </c>
      <c r="B833" s="46" t="s">
        <v>4</v>
      </c>
      <c r="C833" s="66">
        <v>18</v>
      </c>
      <c r="D833" s="67">
        <v>3014537</v>
      </c>
      <c r="E833" s="67">
        <v>180872</v>
      </c>
      <c r="F833" s="68">
        <v>2.5436143971927514E-4</v>
      </c>
    </row>
    <row r="834" spans="1:6" x14ac:dyDescent="0.2">
      <c r="A834" s="46" t="s">
        <v>108</v>
      </c>
      <c r="B834" s="46" t="s">
        <v>43</v>
      </c>
      <c r="C834" s="66">
        <v>352</v>
      </c>
      <c r="D834" s="67">
        <v>14018205</v>
      </c>
      <c r="E834" s="67">
        <v>822106</v>
      </c>
      <c r="F834" s="68">
        <v>1.1561328771830599E-3</v>
      </c>
    </row>
    <row r="835" spans="1:6" x14ac:dyDescent="0.2">
      <c r="A835" s="46" t="s">
        <v>108</v>
      </c>
      <c r="B835" s="46" t="s">
        <v>8</v>
      </c>
      <c r="C835" s="66">
        <v>124</v>
      </c>
      <c r="D835" s="67">
        <v>6644830</v>
      </c>
      <c r="E835" s="67">
        <v>398690</v>
      </c>
      <c r="F835" s="68">
        <v>5.6068027335175045E-4</v>
      </c>
    </row>
    <row r="836" spans="1:6" x14ac:dyDescent="0.2">
      <c r="A836" s="46" t="s">
        <v>108</v>
      </c>
      <c r="B836" s="46" t="s">
        <v>44</v>
      </c>
      <c r="C836" s="66">
        <v>52</v>
      </c>
      <c r="D836" s="67">
        <v>6249830</v>
      </c>
      <c r="E836" s="67">
        <v>374990</v>
      </c>
      <c r="F836" s="68">
        <v>5.2735081317357578E-4</v>
      </c>
    </row>
    <row r="837" spans="1:6" x14ac:dyDescent="0.2">
      <c r="A837" s="46" t="s">
        <v>108</v>
      </c>
      <c r="B837" s="46" t="s">
        <v>25</v>
      </c>
      <c r="C837" s="66">
        <v>30</v>
      </c>
      <c r="D837" s="67">
        <v>9563829</v>
      </c>
      <c r="E837" s="67">
        <v>573830</v>
      </c>
      <c r="F837" s="68">
        <v>8.0698076514945194E-4</v>
      </c>
    </row>
    <row r="838" spans="1:6" x14ac:dyDescent="0.2">
      <c r="A838" s="46" t="s">
        <v>108</v>
      </c>
      <c r="B838" s="46" t="s">
        <v>45</v>
      </c>
      <c r="C838" s="66">
        <v>911</v>
      </c>
      <c r="D838" s="67">
        <v>107103589</v>
      </c>
      <c r="E838" s="67">
        <v>6407229</v>
      </c>
      <c r="F838" s="68">
        <v>9.0105267429513233E-3</v>
      </c>
    </row>
    <row r="839" spans="1:6" x14ac:dyDescent="0.2">
      <c r="A839" s="46" t="s">
        <v>109</v>
      </c>
      <c r="B839" s="46" t="s">
        <v>5</v>
      </c>
      <c r="C839" s="66" t="s">
        <v>41</v>
      </c>
      <c r="D839" s="67" t="s">
        <v>41</v>
      </c>
      <c r="E839" s="67" t="s">
        <v>41</v>
      </c>
      <c r="F839" s="68" t="s">
        <v>41</v>
      </c>
    </row>
    <row r="840" spans="1:6" x14ac:dyDescent="0.2">
      <c r="A840" s="46" t="s">
        <v>109</v>
      </c>
      <c r="B840" s="46" t="s">
        <v>1</v>
      </c>
      <c r="C840" s="66">
        <v>6</v>
      </c>
      <c r="D840" s="67">
        <v>268272</v>
      </c>
      <c r="E840" s="67">
        <v>16096</v>
      </c>
      <c r="F840" s="68">
        <v>2.2635906794426185E-5</v>
      </c>
    </row>
    <row r="841" spans="1:6" x14ac:dyDescent="0.2">
      <c r="A841" s="46" t="s">
        <v>109</v>
      </c>
      <c r="B841" s="46" t="s">
        <v>42</v>
      </c>
      <c r="C841" s="66">
        <v>23</v>
      </c>
      <c r="D841" s="67">
        <v>2828114</v>
      </c>
      <c r="E841" s="67">
        <v>169687</v>
      </c>
      <c r="F841" s="68">
        <v>2.3863190334404797E-4</v>
      </c>
    </row>
    <row r="842" spans="1:6" x14ac:dyDescent="0.2">
      <c r="A842" s="46" t="s">
        <v>109</v>
      </c>
      <c r="B842" s="46" t="s">
        <v>3</v>
      </c>
      <c r="C842" s="66">
        <v>16</v>
      </c>
      <c r="D842" s="67">
        <v>3304542</v>
      </c>
      <c r="E842" s="67">
        <v>198273</v>
      </c>
      <c r="F842" s="68">
        <v>2.7883257628300592E-4</v>
      </c>
    </row>
    <row r="843" spans="1:6" x14ac:dyDescent="0.2">
      <c r="A843" s="46" t="s">
        <v>109</v>
      </c>
      <c r="B843" s="46" t="s">
        <v>2</v>
      </c>
      <c r="C843" s="66" t="s">
        <v>41</v>
      </c>
      <c r="D843" s="67" t="s">
        <v>41</v>
      </c>
      <c r="E843" s="67" t="s">
        <v>41</v>
      </c>
      <c r="F843" s="68" t="s">
        <v>41</v>
      </c>
    </row>
    <row r="844" spans="1:6" x14ac:dyDescent="0.2">
      <c r="A844" s="46" t="s">
        <v>109</v>
      </c>
      <c r="B844" s="46" t="s">
        <v>6</v>
      </c>
      <c r="C844" s="66">
        <v>15</v>
      </c>
      <c r="D844" s="67">
        <v>3687877</v>
      </c>
      <c r="E844" s="67">
        <v>221273</v>
      </c>
      <c r="F844" s="68">
        <v>3.1117762202553833E-4</v>
      </c>
    </row>
    <row r="845" spans="1:6" x14ac:dyDescent="0.2">
      <c r="A845" s="46" t="s">
        <v>109</v>
      </c>
      <c r="B845" s="46" t="s">
        <v>10</v>
      </c>
      <c r="C845" s="66">
        <v>77</v>
      </c>
      <c r="D845" s="67">
        <v>2999428</v>
      </c>
      <c r="E845" s="67">
        <v>179966</v>
      </c>
      <c r="F845" s="68">
        <v>2.5308732617828668E-4</v>
      </c>
    </row>
    <row r="846" spans="1:6" x14ac:dyDescent="0.2">
      <c r="A846" s="46" t="s">
        <v>109</v>
      </c>
      <c r="B846" s="46" t="s">
        <v>4</v>
      </c>
      <c r="C846" s="66">
        <v>7</v>
      </c>
      <c r="D846" s="67">
        <v>1742022</v>
      </c>
      <c r="E846" s="67">
        <v>104521</v>
      </c>
      <c r="F846" s="68">
        <v>1.4698854461109713E-4</v>
      </c>
    </row>
    <row r="847" spans="1:6" x14ac:dyDescent="0.2">
      <c r="A847" s="46" t="s">
        <v>109</v>
      </c>
      <c r="B847" s="46" t="s">
        <v>43</v>
      </c>
      <c r="C847" s="66">
        <v>122</v>
      </c>
      <c r="D847" s="67">
        <v>2985754</v>
      </c>
      <c r="E847" s="67">
        <v>179145</v>
      </c>
      <c r="F847" s="68">
        <v>2.5193274867591197E-4</v>
      </c>
    </row>
    <row r="848" spans="1:6" x14ac:dyDescent="0.2">
      <c r="A848" s="46" t="s">
        <v>109</v>
      </c>
      <c r="B848" s="46" t="s">
        <v>8</v>
      </c>
      <c r="C848" s="66">
        <v>57</v>
      </c>
      <c r="D848" s="67">
        <v>1364172</v>
      </c>
      <c r="E848" s="67">
        <v>81847</v>
      </c>
      <c r="F848" s="68">
        <v>1.1510195473430666E-4</v>
      </c>
    </row>
    <row r="849" spans="1:6" x14ac:dyDescent="0.2">
      <c r="A849" s="46" t="s">
        <v>109</v>
      </c>
      <c r="B849" s="46" t="s">
        <v>44</v>
      </c>
      <c r="C849" s="66">
        <v>33</v>
      </c>
      <c r="D849" s="67">
        <v>1583133</v>
      </c>
      <c r="E849" s="67">
        <v>94988</v>
      </c>
      <c r="F849" s="68">
        <v>1.3358222630398573E-4</v>
      </c>
    </row>
    <row r="850" spans="1:6" x14ac:dyDescent="0.2">
      <c r="A850" s="46" t="s">
        <v>109</v>
      </c>
      <c r="B850" s="46" t="s">
        <v>25</v>
      </c>
      <c r="C850" s="66">
        <v>16</v>
      </c>
      <c r="D850" s="67">
        <v>3802706</v>
      </c>
      <c r="E850" s="67">
        <v>228162</v>
      </c>
      <c r="F850" s="68">
        <v>3.2086566637859514E-4</v>
      </c>
    </row>
    <row r="851" spans="1:6" x14ac:dyDescent="0.2">
      <c r="A851" s="46" t="s">
        <v>109</v>
      </c>
      <c r="B851" s="46" t="s">
        <v>45</v>
      </c>
      <c r="C851" s="66">
        <v>380</v>
      </c>
      <c r="D851" s="67">
        <v>24613241</v>
      </c>
      <c r="E851" s="67">
        <v>1476791</v>
      </c>
      <c r="F851" s="68">
        <v>2.0768205411808797E-3</v>
      </c>
    </row>
    <row r="852" spans="1:6" x14ac:dyDescent="0.2">
      <c r="A852" s="46" t="s">
        <v>110</v>
      </c>
      <c r="B852" s="46" t="s">
        <v>5</v>
      </c>
      <c r="C852" s="66" t="s">
        <v>41</v>
      </c>
      <c r="D852" s="67" t="s">
        <v>41</v>
      </c>
      <c r="E852" s="67" t="s">
        <v>41</v>
      </c>
      <c r="F852" s="68" t="s">
        <v>41</v>
      </c>
    </row>
    <row r="853" spans="1:6" x14ac:dyDescent="0.2">
      <c r="A853" s="46" t="s">
        <v>110</v>
      </c>
      <c r="B853" s="46" t="s">
        <v>1</v>
      </c>
      <c r="C853" s="66">
        <v>10</v>
      </c>
      <c r="D853" s="67">
        <v>2058813</v>
      </c>
      <c r="E853" s="67">
        <v>123529</v>
      </c>
      <c r="F853" s="68">
        <v>1.7371961545779524E-4</v>
      </c>
    </row>
    <row r="854" spans="1:6" x14ac:dyDescent="0.2">
      <c r="A854" s="46" t="s">
        <v>110</v>
      </c>
      <c r="B854" s="46" t="s">
        <v>42</v>
      </c>
      <c r="C854" s="66">
        <v>26</v>
      </c>
      <c r="D854" s="67">
        <v>1682330</v>
      </c>
      <c r="E854" s="67">
        <v>100907</v>
      </c>
      <c r="F854" s="68">
        <v>1.4190615351050964E-4</v>
      </c>
    </row>
    <row r="855" spans="1:6" x14ac:dyDescent="0.2">
      <c r="A855" s="46" t="s">
        <v>110</v>
      </c>
      <c r="B855" s="46" t="s">
        <v>3</v>
      </c>
      <c r="C855" s="66">
        <v>7</v>
      </c>
      <c r="D855" s="67">
        <v>1008592</v>
      </c>
      <c r="E855" s="67">
        <v>60516</v>
      </c>
      <c r="F855" s="68">
        <v>8.5104034267612758E-5</v>
      </c>
    </row>
    <row r="856" spans="1:6" x14ac:dyDescent="0.2">
      <c r="A856" s="46" t="s">
        <v>110</v>
      </c>
      <c r="B856" s="46" t="s">
        <v>2</v>
      </c>
      <c r="C856" s="66" t="s">
        <v>41</v>
      </c>
      <c r="D856" s="67" t="s">
        <v>41</v>
      </c>
      <c r="E856" s="67" t="s">
        <v>41</v>
      </c>
      <c r="F856" s="68" t="s">
        <v>41</v>
      </c>
    </row>
    <row r="857" spans="1:6" x14ac:dyDescent="0.2">
      <c r="A857" s="46" t="s">
        <v>110</v>
      </c>
      <c r="B857" s="46" t="s">
        <v>6</v>
      </c>
      <c r="C857" s="66">
        <v>7</v>
      </c>
      <c r="D857" s="67">
        <v>1077216</v>
      </c>
      <c r="E857" s="67">
        <v>64633</v>
      </c>
      <c r="F857" s="68">
        <v>9.0893797455526064E-5</v>
      </c>
    </row>
    <row r="858" spans="1:6" x14ac:dyDescent="0.2">
      <c r="A858" s="46" t="s">
        <v>110</v>
      </c>
      <c r="B858" s="46" t="s">
        <v>10</v>
      </c>
      <c r="C858" s="66">
        <v>87</v>
      </c>
      <c r="D858" s="67">
        <v>4804990</v>
      </c>
      <c r="E858" s="67">
        <v>288299</v>
      </c>
      <c r="F858" s="68">
        <v>4.054367105446244E-4</v>
      </c>
    </row>
    <row r="859" spans="1:6" x14ac:dyDescent="0.2">
      <c r="A859" s="46" t="s">
        <v>110</v>
      </c>
      <c r="B859" s="46" t="s">
        <v>4</v>
      </c>
      <c r="C859" s="66">
        <v>10</v>
      </c>
      <c r="D859" s="67">
        <v>1060674</v>
      </c>
      <c r="E859" s="67">
        <v>63640</v>
      </c>
      <c r="F859" s="68">
        <v>8.9497335263250647E-5</v>
      </c>
    </row>
    <row r="860" spans="1:6" x14ac:dyDescent="0.2">
      <c r="A860" s="46" t="s">
        <v>110</v>
      </c>
      <c r="B860" s="46" t="s">
        <v>43</v>
      </c>
      <c r="C860" s="66">
        <v>135</v>
      </c>
      <c r="D860" s="67">
        <v>4141668</v>
      </c>
      <c r="E860" s="67">
        <v>241205</v>
      </c>
      <c r="F860" s="68">
        <v>3.3920811992728427E-4</v>
      </c>
    </row>
    <row r="861" spans="1:6" x14ac:dyDescent="0.2">
      <c r="A861" s="46" t="s">
        <v>110</v>
      </c>
      <c r="B861" s="46" t="s">
        <v>8</v>
      </c>
      <c r="C861" s="66">
        <v>64</v>
      </c>
      <c r="D861" s="67">
        <v>1781593</v>
      </c>
      <c r="E861" s="67">
        <v>106826</v>
      </c>
      <c r="F861" s="68">
        <v>1.5023008071703354E-4</v>
      </c>
    </row>
    <row r="862" spans="1:6" x14ac:dyDescent="0.2">
      <c r="A862" s="46" t="s">
        <v>110</v>
      </c>
      <c r="B862" s="46" t="s">
        <v>44</v>
      </c>
      <c r="C862" s="66">
        <v>17</v>
      </c>
      <c r="D862" s="67">
        <v>918438</v>
      </c>
      <c r="E862" s="67">
        <v>55106</v>
      </c>
      <c r="F862" s="68">
        <v>7.7495916986434474E-5</v>
      </c>
    </row>
    <row r="863" spans="1:6" x14ac:dyDescent="0.2">
      <c r="A863" s="46" t="s">
        <v>110</v>
      </c>
      <c r="B863" s="46" t="s">
        <v>25</v>
      </c>
      <c r="C863" s="66">
        <v>17</v>
      </c>
      <c r="D863" s="67">
        <v>2777925</v>
      </c>
      <c r="E863" s="67">
        <v>166676</v>
      </c>
      <c r="F863" s="68">
        <v>2.3439751496444949E-4</v>
      </c>
    </row>
    <row r="864" spans="1:6" x14ac:dyDescent="0.2">
      <c r="A864" s="46" t="s">
        <v>110</v>
      </c>
      <c r="B864" s="46" t="s">
        <v>45</v>
      </c>
      <c r="C864" s="66">
        <v>391</v>
      </c>
      <c r="D864" s="67">
        <v>21699832</v>
      </c>
      <c r="E864" s="67">
        <v>1294593</v>
      </c>
      <c r="F864" s="68">
        <v>1.8205943392592308E-3</v>
      </c>
    </row>
    <row r="865" spans="1:6" x14ac:dyDescent="0.2">
      <c r="A865" s="46" t="s">
        <v>111</v>
      </c>
      <c r="B865" s="46" t="s">
        <v>5</v>
      </c>
      <c r="C865" s="66" t="s">
        <v>41</v>
      </c>
      <c r="D865" s="67" t="s">
        <v>41</v>
      </c>
      <c r="E865" s="67" t="s">
        <v>41</v>
      </c>
      <c r="F865" s="68" t="s">
        <v>41</v>
      </c>
    </row>
    <row r="866" spans="1:6" x14ac:dyDescent="0.2">
      <c r="A866" s="46" t="s">
        <v>111</v>
      </c>
      <c r="B866" s="46" t="s">
        <v>1</v>
      </c>
      <c r="C866" s="66" t="s">
        <v>41</v>
      </c>
      <c r="D866" s="67" t="s">
        <v>41</v>
      </c>
      <c r="E866" s="67" t="s">
        <v>41</v>
      </c>
      <c r="F866" s="68" t="s">
        <v>41</v>
      </c>
    </row>
    <row r="867" spans="1:6" x14ac:dyDescent="0.2">
      <c r="A867" s="46" t="s">
        <v>111</v>
      </c>
      <c r="B867" s="46" t="s">
        <v>42</v>
      </c>
      <c r="C867" s="66">
        <v>27</v>
      </c>
      <c r="D867" s="67">
        <v>1356723</v>
      </c>
      <c r="E867" s="67">
        <v>81403</v>
      </c>
      <c r="F867" s="68">
        <v>1.1447755472084212E-4</v>
      </c>
    </row>
    <row r="868" spans="1:6" x14ac:dyDescent="0.2">
      <c r="A868" s="46" t="s">
        <v>111</v>
      </c>
      <c r="B868" s="46" t="s">
        <v>3</v>
      </c>
      <c r="C868" s="66">
        <v>11</v>
      </c>
      <c r="D868" s="67">
        <v>1719672</v>
      </c>
      <c r="E868" s="67">
        <v>103180</v>
      </c>
      <c r="F868" s="68">
        <v>1.4510268781367381E-4</v>
      </c>
    </row>
    <row r="869" spans="1:6" x14ac:dyDescent="0.2">
      <c r="A869" s="46" t="s">
        <v>111</v>
      </c>
      <c r="B869" s="46" t="s">
        <v>2</v>
      </c>
      <c r="C869" s="66" t="s">
        <v>41</v>
      </c>
      <c r="D869" s="67" t="s">
        <v>41</v>
      </c>
      <c r="E869" s="67" t="s">
        <v>41</v>
      </c>
      <c r="F869" s="68" t="s">
        <v>41</v>
      </c>
    </row>
    <row r="870" spans="1:6" x14ac:dyDescent="0.2">
      <c r="A870" s="46" t="s">
        <v>111</v>
      </c>
      <c r="B870" s="46" t="s">
        <v>6</v>
      </c>
      <c r="C870" s="66">
        <v>6</v>
      </c>
      <c r="D870" s="67">
        <v>880355</v>
      </c>
      <c r="E870" s="67">
        <v>52821</v>
      </c>
      <c r="F870" s="68">
        <v>7.4282507007230705E-5</v>
      </c>
    </row>
    <row r="871" spans="1:6" x14ac:dyDescent="0.2">
      <c r="A871" s="46" t="s">
        <v>111</v>
      </c>
      <c r="B871" s="46" t="s">
        <v>10</v>
      </c>
      <c r="C871" s="66">
        <v>33</v>
      </c>
      <c r="D871" s="67">
        <v>1709697</v>
      </c>
      <c r="E871" s="67">
        <v>102582</v>
      </c>
      <c r="F871" s="68">
        <v>1.4426171662436797E-4</v>
      </c>
    </row>
    <row r="872" spans="1:6" x14ac:dyDescent="0.2">
      <c r="A872" s="46" t="s">
        <v>111</v>
      </c>
      <c r="B872" s="46" t="s">
        <v>4</v>
      </c>
      <c r="C872" s="66">
        <v>6</v>
      </c>
      <c r="D872" s="67">
        <v>844390</v>
      </c>
      <c r="E872" s="67">
        <v>50663</v>
      </c>
      <c r="F872" s="68">
        <v>7.1247697932779188E-5</v>
      </c>
    </row>
    <row r="873" spans="1:6" x14ac:dyDescent="0.2">
      <c r="A873" s="46" t="s">
        <v>111</v>
      </c>
      <c r="B873" s="46" t="s">
        <v>43</v>
      </c>
      <c r="C873" s="66">
        <v>111</v>
      </c>
      <c r="D873" s="67">
        <v>2111608</v>
      </c>
      <c r="E873" s="67">
        <v>123613</v>
      </c>
      <c r="F873" s="68">
        <v>1.7383774519007231E-4</v>
      </c>
    </row>
    <row r="874" spans="1:6" x14ac:dyDescent="0.2">
      <c r="A874" s="46" t="s">
        <v>111</v>
      </c>
      <c r="B874" s="46" t="s">
        <v>8</v>
      </c>
      <c r="C874" s="66">
        <v>45</v>
      </c>
      <c r="D874" s="67">
        <v>1160039</v>
      </c>
      <c r="E874" s="67">
        <v>69602</v>
      </c>
      <c r="F874" s="68">
        <v>9.7881733642249714E-5</v>
      </c>
    </row>
    <row r="875" spans="1:6" x14ac:dyDescent="0.2">
      <c r="A875" s="46" t="s">
        <v>111</v>
      </c>
      <c r="B875" s="46" t="s">
        <v>44</v>
      </c>
      <c r="C875" s="66">
        <v>24</v>
      </c>
      <c r="D875" s="67">
        <v>1514318</v>
      </c>
      <c r="E875" s="67">
        <v>90859</v>
      </c>
      <c r="F875" s="68">
        <v>1.2777558744003284E-4</v>
      </c>
    </row>
    <row r="876" spans="1:6" x14ac:dyDescent="0.2">
      <c r="A876" s="46" t="s">
        <v>111</v>
      </c>
      <c r="B876" s="46" t="s">
        <v>25</v>
      </c>
      <c r="C876" s="66">
        <v>13</v>
      </c>
      <c r="D876" s="67">
        <v>2996885</v>
      </c>
      <c r="E876" s="67">
        <v>179813</v>
      </c>
      <c r="F876" s="68">
        <v>2.5287216130878205E-4</v>
      </c>
    </row>
    <row r="877" spans="1:6" x14ac:dyDescent="0.2">
      <c r="A877" s="46" t="s">
        <v>111</v>
      </c>
      <c r="B877" s="46" t="s">
        <v>45</v>
      </c>
      <c r="C877" s="66">
        <v>286</v>
      </c>
      <c r="D877" s="67">
        <v>14877786</v>
      </c>
      <c r="E877" s="67">
        <v>889583</v>
      </c>
      <c r="F877" s="68">
        <v>1.251026209859967E-3</v>
      </c>
    </row>
    <row r="878" spans="1:6" x14ac:dyDescent="0.2">
      <c r="A878" s="46" t="s">
        <v>112</v>
      </c>
      <c r="B878" s="46" t="s">
        <v>5</v>
      </c>
      <c r="C878" s="66">
        <v>6</v>
      </c>
      <c r="D878" s="67">
        <v>49822</v>
      </c>
      <c r="E878" s="67">
        <v>2989</v>
      </c>
      <c r="F878" s="68">
        <v>4.2034496401925864E-6</v>
      </c>
    </row>
    <row r="879" spans="1:6" x14ac:dyDescent="0.2">
      <c r="A879" s="46" t="s">
        <v>112</v>
      </c>
      <c r="B879" s="46" t="s">
        <v>1</v>
      </c>
      <c r="C879" s="66" t="s">
        <v>41</v>
      </c>
      <c r="D879" s="67" t="s">
        <v>41</v>
      </c>
      <c r="E879" s="67" t="s">
        <v>41</v>
      </c>
      <c r="F879" s="68" t="s">
        <v>41</v>
      </c>
    </row>
    <row r="880" spans="1:6" x14ac:dyDescent="0.2">
      <c r="A880" s="46" t="s">
        <v>112</v>
      </c>
      <c r="B880" s="46" t="s">
        <v>42</v>
      </c>
      <c r="C880" s="66">
        <v>21</v>
      </c>
      <c r="D880" s="67">
        <v>1600513</v>
      </c>
      <c r="E880" s="67">
        <v>96031</v>
      </c>
      <c r="F880" s="68">
        <v>1.3504900381309276E-4</v>
      </c>
    </row>
    <row r="881" spans="1:6" x14ac:dyDescent="0.2">
      <c r="A881" s="46" t="s">
        <v>112</v>
      </c>
      <c r="B881" s="46" t="s">
        <v>3</v>
      </c>
      <c r="C881" s="66">
        <v>5</v>
      </c>
      <c r="D881" s="67">
        <v>878184</v>
      </c>
      <c r="E881" s="67">
        <v>52691</v>
      </c>
      <c r="F881" s="68">
        <v>7.4099687183468572E-5</v>
      </c>
    </row>
    <row r="882" spans="1:6" x14ac:dyDescent="0.2">
      <c r="A882" s="46" t="s">
        <v>112</v>
      </c>
      <c r="B882" s="46" t="s">
        <v>2</v>
      </c>
      <c r="C882" s="66" t="s">
        <v>41</v>
      </c>
      <c r="D882" s="67" t="s">
        <v>41</v>
      </c>
      <c r="E882" s="67" t="s">
        <v>41</v>
      </c>
      <c r="F882" s="68" t="s">
        <v>41</v>
      </c>
    </row>
    <row r="883" spans="1:6" x14ac:dyDescent="0.2">
      <c r="A883" s="46" t="s">
        <v>112</v>
      </c>
      <c r="B883" s="46" t="s">
        <v>6</v>
      </c>
      <c r="C883" s="66" t="s">
        <v>41</v>
      </c>
      <c r="D883" s="67" t="s">
        <v>41</v>
      </c>
      <c r="E883" s="67" t="s">
        <v>41</v>
      </c>
      <c r="F883" s="68" t="s">
        <v>41</v>
      </c>
    </row>
    <row r="884" spans="1:6" x14ac:dyDescent="0.2">
      <c r="A884" s="46" t="s">
        <v>112</v>
      </c>
      <c r="B884" s="46" t="s">
        <v>10</v>
      </c>
      <c r="C884" s="66">
        <v>39</v>
      </c>
      <c r="D884" s="67">
        <v>2574532</v>
      </c>
      <c r="E884" s="67">
        <v>154472</v>
      </c>
      <c r="F884" s="68">
        <v>2.1723495243219443E-4</v>
      </c>
    </row>
    <row r="885" spans="1:6" x14ac:dyDescent="0.2">
      <c r="A885" s="46" t="s">
        <v>112</v>
      </c>
      <c r="B885" s="46" t="s">
        <v>4</v>
      </c>
      <c r="C885" s="66">
        <v>8</v>
      </c>
      <c r="D885" s="67">
        <v>553710</v>
      </c>
      <c r="E885" s="67">
        <v>33223</v>
      </c>
      <c r="F885" s="68">
        <v>4.6721715421919801E-5</v>
      </c>
    </row>
    <row r="886" spans="1:6" x14ac:dyDescent="0.2">
      <c r="A886" s="46" t="s">
        <v>112</v>
      </c>
      <c r="B886" s="46" t="s">
        <v>43</v>
      </c>
      <c r="C886" s="66">
        <v>70</v>
      </c>
      <c r="D886" s="67">
        <v>1453832</v>
      </c>
      <c r="E886" s="67">
        <v>85349</v>
      </c>
      <c r="F886" s="68">
        <v>1.2002683952519138E-4</v>
      </c>
    </row>
    <row r="887" spans="1:6" x14ac:dyDescent="0.2">
      <c r="A887" s="46" t="s">
        <v>112</v>
      </c>
      <c r="B887" s="46" t="s">
        <v>8</v>
      </c>
      <c r="C887" s="66">
        <v>44</v>
      </c>
      <c r="D887" s="67">
        <v>761266</v>
      </c>
      <c r="E887" s="67">
        <v>45676</v>
      </c>
      <c r="F887" s="68">
        <v>6.4234448231996179E-5</v>
      </c>
    </row>
    <row r="888" spans="1:6" x14ac:dyDescent="0.2">
      <c r="A888" s="46" t="s">
        <v>112</v>
      </c>
      <c r="B888" s="46" t="s">
        <v>44</v>
      </c>
      <c r="C888" s="66">
        <v>9</v>
      </c>
      <c r="D888" s="67">
        <v>3950380</v>
      </c>
      <c r="E888" s="67">
        <v>237023</v>
      </c>
      <c r="F888" s="68">
        <v>3.3332694682748989E-4</v>
      </c>
    </row>
    <row r="889" spans="1:6" x14ac:dyDescent="0.2">
      <c r="A889" s="46" t="s">
        <v>112</v>
      </c>
      <c r="B889" s="46" t="s">
        <v>25</v>
      </c>
      <c r="C889" s="66">
        <v>10</v>
      </c>
      <c r="D889" s="67">
        <v>1340259</v>
      </c>
      <c r="E889" s="67">
        <v>80416</v>
      </c>
      <c r="F889" s="68">
        <v>1.1308953036658649E-4</v>
      </c>
    </row>
    <row r="890" spans="1:6" x14ac:dyDescent="0.2">
      <c r="A890" s="46" t="s">
        <v>112</v>
      </c>
      <c r="B890" s="46" t="s">
        <v>45</v>
      </c>
      <c r="C890" s="66">
        <v>220</v>
      </c>
      <c r="D890" s="67">
        <v>15392019</v>
      </c>
      <c r="E890" s="67">
        <v>921640</v>
      </c>
      <c r="F890" s="68">
        <v>1.2961081720933741E-3</v>
      </c>
    </row>
    <row r="891" spans="1:6" x14ac:dyDescent="0.2">
      <c r="A891" s="46" t="s">
        <v>113</v>
      </c>
      <c r="B891" s="46" t="s">
        <v>5</v>
      </c>
      <c r="C891" s="66" t="s">
        <v>41</v>
      </c>
      <c r="D891" s="67" t="s">
        <v>41</v>
      </c>
      <c r="E891" s="67" t="s">
        <v>41</v>
      </c>
      <c r="F891" s="68" t="s">
        <v>41</v>
      </c>
    </row>
    <row r="892" spans="1:6" x14ac:dyDescent="0.2">
      <c r="A892" s="46" t="s">
        <v>113</v>
      </c>
      <c r="B892" s="46" t="s">
        <v>1</v>
      </c>
      <c r="C892" s="66">
        <v>7</v>
      </c>
      <c r="D892" s="67">
        <v>2503286</v>
      </c>
      <c r="E892" s="67">
        <v>150197</v>
      </c>
      <c r="F892" s="68">
        <v>2.1122299284309331E-4</v>
      </c>
    </row>
    <row r="893" spans="1:6" x14ac:dyDescent="0.2">
      <c r="A893" s="46" t="s">
        <v>113</v>
      </c>
      <c r="B893" s="46" t="s">
        <v>42</v>
      </c>
      <c r="C893" s="66">
        <v>27</v>
      </c>
      <c r="D893" s="67">
        <v>2408504</v>
      </c>
      <c r="E893" s="67">
        <v>144510</v>
      </c>
      <c r="F893" s="68">
        <v>2.03225328706668E-4</v>
      </c>
    </row>
    <row r="894" spans="1:6" x14ac:dyDescent="0.2">
      <c r="A894" s="46" t="s">
        <v>113</v>
      </c>
      <c r="B894" s="46" t="s">
        <v>3</v>
      </c>
      <c r="C894" s="66" t="s">
        <v>41</v>
      </c>
      <c r="D894" s="67" t="s">
        <v>41</v>
      </c>
      <c r="E894" s="67" t="s">
        <v>41</v>
      </c>
      <c r="F894" s="68" t="s">
        <v>41</v>
      </c>
    </row>
    <row r="895" spans="1:6" x14ac:dyDescent="0.2">
      <c r="A895" s="46" t="s">
        <v>113</v>
      </c>
      <c r="B895" s="46" t="s">
        <v>2</v>
      </c>
      <c r="C895" s="66" t="s">
        <v>41</v>
      </c>
      <c r="D895" s="67" t="s">
        <v>41</v>
      </c>
      <c r="E895" s="67" t="s">
        <v>41</v>
      </c>
      <c r="F895" s="68" t="s">
        <v>41</v>
      </c>
    </row>
    <row r="896" spans="1:6" x14ac:dyDescent="0.2">
      <c r="A896" s="46" t="s">
        <v>113</v>
      </c>
      <c r="B896" s="46" t="s">
        <v>6</v>
      </c>
      <c r="C896" s="66">
        <v>5</v>
      </c>
      <c r="D896" s="67">
        <v>1326504</v>
      </c>
      <c r="E896" s="67">
        <v>79590</v>
      </c>
      <c r="F896" s="68">
        <v>1.1192792133252858E-4</v>
      </c>
    </row>
    <row r="897" spans="1:6" x14ac:dyDescent="0.2">
      <c r="A897" s="46" t="s">
        <v>113</v>
      </c>
      <c r="B897" s="46" t="s">
        <v>10</v>
      </c>
      <c r="C897" s="66">
        <v>54</v>
      </c>
      <c r="D897" s="67">
        <v>5079995</v>
      </c>
      <c r="E897" s="67">
        <v>304800</v>
      </c>
      <c r="F897" s="68">
        <v>4.2864217140538649E-4</v>
      </c>
    </row>
    <row r="898" spans="1:6" x14ac:dyDescent="0.2">
      <c r="A898" s="46" t="s">
        <v>113</v>
      </c>
      <c r="B898" s="46" t="s">
        <v>4</v>
      </c>
      <c r="C898" s="66">
        <v>14</v>
      </c>
      <c r="D898" s="67">
        <v>1808928</v>
      </c>
      <c r="E898" s="67">
        <v>108536</v>
      </c>
      <c r="F898" s="68">
        <v>1.5263486455267399E-4</v>
      </c>
    </row>
    <row r="899" spans="1:6" x14ac:dyDescent="0.2">
      <c r="A899" s="46" t="s">
        <v>113</v>
      </c>
      <c r="B899" s="46" t="s">
        <v>43</v>
      </c>
      <c r="C899" s="66">
        <v>124</v>
      </c>
      <c r="D899" s="67">
        <v>3919892</v>
      </c>
      <c r="E899" s="67">
        <v>230785</v>
      </c>
      <c r="F899" s="68">
        <v>3.2455440789958044E-4</v>
      </c>
    </row>
    <row r="900" spans="1:6" x14ac:dyDescent="0.2">
      <c r="A900" s="46" t="s">
        <v>113</v>
      </c>
      <c r="B900" s="46" t="s">
        <v>8</v>
      </c>
      <c r="C900" s="66">
        <v>61</v>
      </c>
      <c r="D900" s="67">
        <v>1144579</v>
      </c>
      <c r="E900" s="67">
        <v>68675</v>
      </c>
      <c r="F900" s="68">
        <v>9.6578087668191983E-5</v>
      </c>
    </row>
    <row r="901" spans="1:6" x14ac:dyDescent="0.2">
      <c r="A901" s="46" t="s">
        <v>113</v>
      </c>
      <c r="B901" s="46" t="s">
        <v>44</v>
      </c>
      <c r="C901" s="66">
        <v>17</v>
      </c>
      <c r="D901" s="67">
        <v>1980075</v>
      </c>
      <c r="E901" s="67">
        <v>118805</v>
      </c>
      <c r="F901" s="68">
        <v>1.6707622432354639E-4</v>
      </c>
    </row>
    <row r="902" spans="1:6" x14ac:dyDescent="0.2">
      <c r="A902" s="46" t="s">
        <v>113</v>
      </c>
      <c r="B902" s="46" t="s">
        <v>25</v>
      </c>
      <c r="C902" s="66">
        <v>17</v>
      </c>
      <c r="D902" s="67">
        <v>2464332</v>
      </c>
      <c r="E902" s="67">
        <v>147860</v>
      </c>
      <c r="F902" s="68">
        <v>2.0793645493438466E-4</v>
      </c>
    </row>
    <row r="903" spans="1:6" x14ac:dyDescent="0.2">
      <c r="A903" s="46" t="s">
        <v>113</v>
      </c>
      <c r="B903" s="46" t="s">
        <v>45</v>
      </c>
      <c r="C903" s="66">
        <v>334</v>
      </c>
      <c r="D903" s="67">
        <v>23631319</v>
      </c>
      <c r="E903" s="67">
        <v>1413471</v>
      </c>
      <c r="F903" s="68">
        <v>1.9877732239453514E-3</v>
      </c>
    </row>
    <row r="904" spans="1:6" x14ac:dyDescent="0.2">
      <c r="A904" s="46" t="s">
        <v>114</v>
      </c>
      <c r="B904" s="46" t="s">
        <v>5</v>
      </c>
      <c r="C904" s="66">
        <v>21</v>
      </c>
      <c r="D904" s="67">
        <v>660196</v>
      </c>
      <c r="E904" s="67">
        <v>39612</v>
      </c>
      <c r="F904" s="68">
        <v>5.5706606606660659E-5</v>
      </c>
    </row>
    <row r="905" spans="1:6" x14ac:dyDescent="0.2">
      <c r="A905" s="46" t="s">
        <v>114</v>
      </c>
      <c r="B905" s="46" t="s">
        <v>1</v>
      </c>
      <c r="C905" s="66">
        <v>16</v>
      </c>
      <c r="D905" s="67">
        <v>19469088</v>
      </c>
      <c r="E905" s="67">
        <v>1168145</v>
      </c>
      <c r="F905" s="68">
        <v>1.6427697156048071E-3</v>
      </c>
    </row>
    <row r="906" spans="1:6" x14ac:dyDescent="0.2">
      <c r="A906" s="46" t="s">
        <v>114</v>
      </c>
      <c r="B906" s="46" t="s">
        <v>42</v>
      </c>
      <c r="C906" s="66">
        <v>91</v>
      </c>
      <c r="D906" s="67">
        <v>11149583</v>
      </c>
      <c r="E906" s="67">
        <v>668975</v>
      </c>
      <c r="F906" s="68">
        <v>9.4078378154828881E-4</v>
      </c>
    </row>
    <row r="907" spans="1:6" x14ac:dyDescent="0.2">
      <c r="A907" s="46" t="s">
        <v>114</v>
      </c>
      <c r="B907" s="46" t="s">
        <v>3</v>
      </c>
      <c r="C907" s="66">
        <v>32</v>
      </c>
      <c r="D907" s="67">
        <v>5540652</v>
      </c>
      <c r="E907" s="67">
        <v>332439</v>
      </c>
      <c r="F907" s="68">
        <v>4.6751107224355407E-4</v>
      </c>
    </row>
    <row r="908" spans="1:6" x14ac:dyDescent="0.2">
      <c r="A908" s="46" t="s">
        <v>114</v>
      </c>
      <c r="B908" s="46" t="s">
        <v>2</v>
      </c>
      <c r="C908" s="66">
        <v>9</v>
      </c>
      <c r="D908" s="67">
        <v>13834885</v>
      </c>
      <c r="E908" s="67">
        <v>830093</v>
      </c>
      <c r="F908" s="68">
        <v>1.1673650458937385E-3</v>
      </c>
    </row>
    <row r="909" spans="1:6" x14ac:dyDescent="0.2">
      <c r="A909" s="46" t="s">
        <v>114</v>
      </c>
      <c r="B909" s="46" t="s">
        <v>6</v>
      </c>
      <c r="C909" s="66">
        <v>17</v>
      </c>
      <c r="D909" s="67">
        <v>3645811</v>
      </c>
      <c r="E909" s="67">
        <v>218749</v>
      </c>
      <c r="F909" s="68">
        <v>3.0762810483187956E-4</v>
      </c>
    </row>
    <row r="910" spans="1:6" x14ac:dyDescent="0.2">
      <c r="A910" s="46" t="s">
        <v>114</v>
      </c>
      <c r="B910" s="46" t="s">
        <v>10</v>
      </c>
      <c r="C910" s="66">
        <v>184</v>
      </c>
      <c r="D910" s="67">
        <v>14041905</v>
      </c>
      <c r="E910" s="67">
        <v>842514</v>
      </c>
      <c r="F910" s="68">
        <v>1.1848327769010427E-3</v>
      </c>
    </row>
    <row r="911" spans="1:6" x14ac:dyDescent="0.2">
      <c r="A911" s="46" t="s">
        <v>114</v>
      </c>
      <c r="B911" s="46" t="s">
        <v>4</v>
      </c>
      <c r="C911" s="66">
        <v>27</v>
      </c>
      <c r="D911" s="67">
        <v>4771133</v>
      </c>
      <c r="E911" s="67">
        <v>286268</v>
      </c>
      <c r="F911" s="68">
        <v>4.0258050237492512E-4</v>
      </c>
    </row>
    <row r="912" spans="1:6" x14ac:dyDescent="0.2">
      <c r="A912" s="46" t="s">
        <v>114</v>
      </c>
      <c r="B912" s="46" t="s">
        <v>43</v>
      </c>
      <c r="C912" s="66">
        <v>363</v>
      </c>
      <c r="D912" s="67">
        <v>16388614</v>
      </c>
      <c r="E912" s="67">
        <v>970153</v>
      </c>
      <c r="F912" s="68">
        <v>1.3643323114023948E-3</v>
      </c>
    </row>
    <row r="913" spans="1:6" x14ac:dyDescent="0.2">
      <c r="A913" s="46" t="s">
        <v>114</v>
      </c>
      <c r="B913" s="46" t="s">
        <v>8</v>
      </c>
      <c r="C913" s="66">
        <v>150</v>
      </c>
      <c r="D913" s="67">
        <v>6670115</v>
      </c>
      <c r="E913" s="67">
        <v>400207</v>
      </c>
      <c r="F913" s="68">
        <v>5.6281364006442096E-4</v>
      </c>
    </row>
    <row r="914" spans="1:6" x14ac:dyDescent="0.2">
      <c r="A914" s="46" t="s">
        <v>114</v>
      </c>
      <c r="B914" s="46" t="s">
        <v>44</v>
      </c>
      <c r="C914" s="66">
        <v>46</v>
      </c>
      <c r="D914" s="67">
        <v>15848597</v>
      </c>
      <c r="E914" s="67">
        <v>950916</v>
      </c>
      <c r="F914" s="68">
        <v>1.3372791964046079E-3</v>
      </c>
    </row>
    <row r="915" spans="1:6" x14ac:dyDescent="0.2">
      <c r="A915" s="46" t="s">
        <v>114</v>
      </c>
      <c r="B915" s="46" t="s">
        <v>25</v>
      </c>
      <c r="C915" s="66">
        <v>41</v>
      </c>
      <c r="D915" s="67">
        <v>18267240</v>
      </c>
      <c r="E915" s="67">
        <v>1096034</v>
      </c>
      <c r="F915" s="68">
        <v>1.5413595593639481E-3</v>
      </c>
    </row>
    <row r="916" spans="1:6" x14ac:dyDescent="0.2">
      <c r="A916" s="46" t="s">
        <v>114</v>
      </c>
      <c r="B916" s="46" t="s">
        <v>45</v>
      </c>
      <c r="C916" s="66">
        <v>997</v>
      </c>
      <c r="D916" s="67">
        <v>130287818</v>
      </c>
      <c r="E916" s="67">
        <v>7804105</v>
      </c>
      <c r="F916" s="68">
        <v>1.0974962313240268E-2</v>
      </c>
    </row>
    <row r="917" spans="1:6" x14ac:dyDescent="0.2">
      <c r="A917" s="46" t="s">
        <v>115</v>
      </c>
      <c r="B917" s="46" t="s">
        <v>5</v>
      </c>
      <c r="C917" s="66">
        <v>8</v>
      </c>
      <c r="D917" s="67">
        <v>328165</v>
      </c>
      <c r="E917" s="67">
        <v>19690</v>
      </c>
      <c r="F917" s="68">
        <v>2.7690171768281037E-5</v>
      </c>
    </row>
    <row r="918" spans="1:6" x14ac:dyDescent="0.2">
      <c r="A918" s="46" t="s">
        <v>115</v>
      </c>
      <c r="B918" s="46" t="s">
        <v>1</v>
      </c>
      <c r="C918" s="66">
        <v>9</v>
      </c>
      <c r="D918" s="67">
        <v>3959538</v>
      </c>
      <c r="E918" s="67">
        <v>237572</v>
      </c>
      <c r="F918" s="68">
        <v>3.3409900900630078E-4</v>
      </c>
    </row>
    <row r="919" spans="1:6" x14ac:dyDescent="0.2">
      <c r="A919" s="46" t="s">
        <v>115</v>
      </c>
      <c r="B919" s="46" t="s">
        <v>42</v>
      </c>
      <c r="C919" s="66">
        <v>29</v>
      </c>
      <c r="D919" s="67">
        <v>2770440</v>
      </c>
      <c r="E919" s="67">
        <v>166226</v>
      </c>
      <c r="F919" s="68">
        <v>2.3376467711296514E-4</v>
      </c>
    </row>
    <row r="920" spans="1:6" x14ac:dyDescent="0.2">
      <c r="A920" s="46" t="s">
        <v>115</v>
      </c>
      <c r="B920" s="46" t="s">
        <v>3</v>
      </c>
      <c r="C920" s="66">
        <v>19</v>
      </c>
      <c r="D920" s="67">
        <v>2792740</v>
      </c>
      <c r="E920" s="67">
        <v>167564</v>
      </c>
      <c r="F920" s="68">
        <v>2.3564631499137855E-4</v>
      </c>
    </row>
    <row r="921" spans="1:6" x14ac:dyDescent="0.2">
      <c r="A921" s="46" t="s">
        <v>115</v>
      </c>
      <c r="B921" s="46" t="s">
        <v>2</v>
      </c>
      <c r="C921" s="66">
        <v>6</v>
      </c>
      <c r="D921" s="67">
        <v>246961</v>
      </c>
      <c r="E921" s="67">
        <v>14818</v>
      </c>
      <c r="F921" s="68">
        <v>2.0838647296210687E-5</v>
      </c>
    </row>
    <row r="922" spans="1:6" x14ac:dyDescent="0.2">
      <c r="A922" s="46" t="s">
        <v>115</v>
      </c>
      <c r="B922" s="46" t="s">
        <v>6</v>
      </c>
      <c r="C922" s="66">
        <v>12</v>
      </c>
      <c r="D922" s="67">
        <v>1533204</v>
      </c>
      <c r="E922" s="67">
        <v>91992</v>
      </c>
      <c r="F922" s="68">
        <v>1.2936893251943674E-4</v>
      </c>
    </row>
    <row r="923" spans="1:6" x14ac:dyDescent="0.2">
      <c r="A923" s="46" t="s">
        <v>115</v>
      </c>
      <c r="B923" s="46" t="s">
        <v>10</v>
      </c>
      <c r="C923" s="66">
        <v>97</v>
      </c>
      <c r="D923" s="67">
        <v>11094777</v>
      </c>
      <c r="E923" s="67">
        <v>665687</v>
      </c>
      <c r="F923" s="68">
        <v>9.3615984631344336E-4</v>
      </c>
    </row>
    <row r="924" spans="1:6" x14ac:dyDescent="0.2">
      <c r="A924" s="46" t="s">
        <v>115</v>
      </c>
      <c r="B924" s="46" t="s">
        <v>4</v>
      </c>
      <c r="C924" s="66">
        <v>11</v>
      </c>
      <c r="D924" s="67">
        <v>1347334</v>
      </c>
      <c r="E924" s="67">
        <v>80840</v>
      </c>
      <c r="F924" s="68">
        <v>1.1368580425331838E-4</v>
      </c>
    </row>
    <row r="925" spans="1:6" x14ac:dyDescent="0.2">
      <c r="A925" s="46" t="s">
        <v>115</v>
      </c>
      <c r="B925" s="46" t="s">
        <v>43</v>
      </c>
      <c r="C925" s="66">
        <v>173</v>
      </c>
      <c r="D925" s="67">
        <v>5668965</v>
      </c>
      <c r="E925" s="67">
        <v>333376</v>
      </c>
      <c r="F925" s="68">
        <v>4.6882878128097814E-4</v>
      </c>
    </row>
    <row r="926" spans="1:6" x14ac:dyDescent="0.2">
      <c r="A926" s="46" t="s">
        <v>115</v>
      </c>
      <c r="B926" s="46" t="s">
        <v>8</v>
      </c>
      <c r="C926" s="66">
        <v>74</v>
      </c>
      <c r="D926" s="67">
        <v>2831671</v>
      </c>
      <c r="E926" s="67">
        <v>169891</v>
      </c>
      <c r="F926" s="68">
        <v>2.3891878983672087E-4</v>
      </c>
    </row>
    <row r="927" spans="1:6" x14ac:dyDescent="0.2">
      <c r="A927" s="46" t="s">
        <v>115</v>
      </c>
      <c r="B927" s="46" t="s">
        <v>44</v>
      </c>
      <c r="C927" s="66">
        <v>28</v>
      </c>
      <c r="D927" s="67">
        <v>4557454</v>
      </c>
      <c r="E927" s="67">
        <v>273447</v>
      </c>
      <c r="F927" s="68">
        <v>3.8455024883296822E-4</v>
      </c>
    </row>
    <row r="928" spans="1:6" x14ac:dyDescent="0.2">
      <c r="A928" s="46" t="s">
        <v>115</v>
      </c>
      <c r="B928" s="46" t="s">
        <v>25</v>
      </c>
      <c r="C928" s="66">
        <v>31</v>
      </c>
      <c r="D928" s="67">
        <v>5508125</v>
      </c>
      <c r="E928" s="67">
        <v>330488</v>
      </c>
      <c r="F928" s="68">
        <v>4.6476736858078535E-4</v>
      </c>
    </row>
    <row r="929" spans="1:6" x14ac:dyDescent="0.2">
      <c r="A929" s="46" t="s">
        <v>115</v>
      </c>
      <c r="B929" s="46" t="s">
        <v>45</v>
      </c>
      <c r="C929" s="66">
        <v>497</v>
      </c>
      <c r="D929" s="67">
        <v>42639374</v>
      </c>
      <c r="E929" s="67">
        <v>2551591</v>
      </c>
      <c r="F929" s="68">
        <v>3.5883185917927871E-3</v>
      </c>
    </row>
    <row r="930" spans="1:6" x14ac:dyDescent="0.2">
      <c r="A930" s="46" t="s">
        <v>116</v>
      </c>
      <c r="B930" s="46" t="s">
        <v>5</v>
      </c>
      <c r="C930" s="66">
        <v>5</v>
      </c>
      <c r="D930" s="67">
        <v>180518</v>
      </c>
      <c r="E930" s="67">
        <v>10831</v>
      </c>
      <c r="F930" s="68">
        <v>1.5231703932059519E-5</v>
      </c>
    </row>
    <row r="931" spans="1:6" x14ac:dyDescent="0.2">
      <c r="A931" s="46" t="s">
        <v>116</v>
      </c>
      <c r="B931" s="46" t="s">
        <v>1</v>
      </c>
      <c r="C931" s="66" t="s">
        <v>41</v>
      </c>
      <c r="D931" s="67" t="s">
        <v>41</v>
      </c>
      <c r="E931" s="67" t="s">
        <v>41</v>
      </c>
      <c r="F931" s="68" t="s">
        <v>41</v>
      </c>
    </row>
    <row r="932" spans="1:6" x14ac:dyDescent="0.2">
      <c r="A932" s="46" t="s">
        <v>116</v>
      </c>
      <c r="B932" s="46" t="s">
        <v>42</v>
      </c>
      <c r="C932" s="66">
        <v>8</v>
      </c>
      <c r="D932" s="67">
        <v>677423</v>
      </c>
      <c r="E932" s="67">
        <v>40645</v>
      </c>
      <c r="F932" s="68">
        <v>5.7159321052401359E-5</v>
      </c>
    </row>
    <row r="933" spans="1:6" x14ac:dyDescent="0.2">
      <c r="A933" s="46" t="s">
        <v>116</v>
      </c>
      <c r="B933" s="46" t="s">
        <v>3</v>
      </c>
      <c r="C933" s="66">
        <v>5</v>
      </c>
      <c r="D933" s="67">
        <v>3554804</v>
      </c>
      <c r="E933" s="67">
        <v>213288</v>
      </c>
      <c r="F933" s="68">
        <v>2.9994826592753305E-4</v>
      </c>
    </row>
    <row r="934" spans="1:6" x14ac:dyDescent="0.2">
      <c r="A934" s="46" t="s">
        <v>116</v>
      </c>
      <c r="B934" s="46" t="s">
        <v>2</v>
      </c>
      <c r="C934" s="66" t="s">
        <v>41</v>
      </c>
      <c r="D934" s="67" t="s">
        <v>41</v>
      </c>
      <c r="E934" s="67" t="s">
        <v>41</v>
      </c>
      <c r="F934" s="68" t="s">
        <v>41</v>
      </c>
    </row>
    <row r="935" spans="1:6" x14ac:dyDescent="0.2">
      <c r="A935" s="46" t="s">
        <v>116</v>
      </c>
      <c r="B935" s="46" t="s">
        <v>6</v>
      </c>
      <c r="C935" s="66" t="s">
        <v>41</v>
      </c>
      <c r="D935" s="67" t="s">
        <v>41</v>
      </c>
      <c r="E935" s="67" t="s">
        <v>41</v>
      </c>
      <c r="F935" s="68" t="s">
        <v>41</v>
      </c>
    </row>
    <row r="936" spans="1:6" x14ac:dyDescent="0.2">
      <c r="A936" s="46" t="s">
        <v>116</v>
      </c>
      <c r="B936" s="46" t="s">
        <v>10</v>
      </c>
      <c r="C936" s="66">
        <v>38</v>
      </c>
      <c r="D936" s="67">
        <v>1938495</v>
      </c>
      <c r="E936" s="67">
        <v>116310</v>
      </c>
      <c r="F936" s="68">
        <v>1.6356749001364995E-4</v>
      </c>
    </row>
    <row r="937" spans="1:6" x14ac:dyDescent="0.2">
      <c r="A937" s="46" t="s">
        <v>116</v>
      </c>
      <c r="B937" s="46" t="s">
        <v>4</v>
      </c>
      <c r="C937" s="66" t="s">
        <v>41</v>
      </c>
      <c r="D937" s="67" t="s">
        <v>41</v>
      </c>
      <c r="E937" s="67" t="s">
        <v>41</v>
      </c>
      <c r="F937" s="68" t="s">
        <v>41</v>
      </c>
    </row>
    <row r="938" spans="1:6" x14ac:dyDescent="0.2">
      <c r="A938" s="46" t="s">
        <v>116</v>
      </c>
      <c r="B938" s="46" t="s">
        <v>43</v>
      </c>
      <c r="C938" s="66">
        <v>72</v>
      </c>
      <c r="D938" s="67">
        <v>1372515</v>
      </c>
      <c r="E938" s="67">
        <v>80677</v>
      </c>
      <c r="F938" s="68">
        <v>1.134565763204474E-4</v>
      </c>
    </row>
    <row r="939" spans="1:6" x14ac:dyDescent="0.2">
      <c r="A939" s="46" t="s">
        <v>116</v>
      </c>
      <c r="B939" s="46" t="s">
        <v>8</v>
      </c>
      <c r="C939" s="66">
        <v>23</v>
      </c>
      <c r="D939" s="67">
        <v>1448379</v>
      </c>
      <c r="E939" s="67">
        <v>86903</v>
      </c>
      <c r="F939" s="68">
        <v>1.2221223957231727E-4</v>
      </c>
    </row>
    <row r="940" spans="1:6" x14ac:dyDescent="0.2">
      <c r="A940" s="46" t="s">
        <v>116</v>
      </c>
      <c r="B940" s="46" t="s">
        <v>44</v>
      </c>
      <c r="C940" s="66">
        <v>23</v>
      </c>
      <c r="D940" s="67">
        <v>2527514</v>
      </c>
      <c r="E940" s="67">
        <v>151651</v>
      </c>
      <c r="F940" s="68">
        <v>2.13267762256556E-4</v>
      </c>
    </row>
    <row r="941" spans="1:6" x14ac:dyDescent="0.2">
      <c r="A941" s="46" t="s">
        <v>116</v>
      </c>
      <c r="B941" s="46" t="s">
        <v>25</v>
      </c>
      <c r="C941" s="66">
        <v>6</v>
      </c>
      <c r="D941" s="67">
        <v>544852</v>
      </c>
      <c r="E941" s="67">
        <v>32691</v>
      </c>
      <c r="F941" s="68">
        <v>4.597356045083166E-5</v>
      </c>
    </row>
    <row r="942" spans="1:6" x14ac:dyDescent="0.2">
      <c r="A942" s="46" t="s">
        <v>116</v>
      </c>
      <c r="B942" s="46" t="s">
        <v>45</v>
      </c>
      <c r="C942" s="66">
        <v>190</v>
      </c>
      <c r="D942" s="67">
        <v>14928259</v>
      </c>
      <c r="E942" s="67">
        <v>894021</v>
      </c>
      <c r="F942" s="68">
        <v>1.257267397381939E-3</v>
      </c>
    </row>
    <row r="943" spans="1:6" x14ac:dyDescent="0.2">
      <c r="A943" s="46" t="s">
        <v>117</v>
      </c>
      <c r="B943" s="46" t="s">
        <v>5</v>
      </c>
      <c r="C943" s="66" t="s">
        <v>41</v>
      </c>
      <c r="D943" s="67" t="s">
        <v>41</v>
      </c>
      <c r="E943" s="67" t="s">
        <v>41</v>
      </c>
      <c r="F943" s="68" t="s">
        <v>41</v>
      </c>
    </row>
    <row r="944" spans="1:6" x14ac:dyDescent="0.2">
      <c r="A944" s="46" t="s">
        <v>117</v>
      </c>
      <c r="B944" s="46" t="s">
        <v>1</v>
      </c>
      <c r="C944" s="66">
        <v>15</v>
      </c>
      <c r="D944" s="67">
        <v>2586540</v>
      </c>
      <c r="E944" s="67">
        <v>155192</v>
      </c>
      <c r="F944" s="68">
        <v>2.1824749299456937E-4</v>
      </c>
    </row>
    <row r="945" spans="1:6" x14ac:dyDescent="0.2">
      <c r="A945" s="46" t="s">
        <v>117</v>
      </c>
      <c r="B945" s="46" t="s">
        <v>42</v>
      </c>
      <c r="C945" s="66">
        <v>36</v>
      </c>
      <c r="D945" s="67">
        <v>2748282</v>
      </c>
      <c r="E945" s="67">
        <v>164897</v>
      </c>
      <c r="F945" s="68">
        <v>2.3189569599158143E-4</v>
      </c>
    </row>
    <row r="946" spans="1:6" x14ac:dyDescent="0.2">
      <c r="A946" s="46" t="s">
        <v>117</v>
      </c>
      <c r="B946" s="46" t="s">
        <v>3</v>
      </c>
      <c r="C946" s="66">
        <v>5</v>
      </c>
      <c r="D946" s="67">
        <v>1161070</v>
      </c>
      <c r="E946" s="67">
        <v>69664</v>
      </c>
      <c r="F946" s="68">
        <v>9.7968924635120878E-5</v>
      </c>
    </row>
    <row r="947" spans="1:6" x14ac:dyDescent="0.2">
      <c r="A947" s="46" t="s">
        <v>117</v>
      </c>
      <c r="B947" s="46" t="s">
        <v>2</v>
      </c>
      <c r="C947" s="66" t="s">
        <v>41</v>
      </c>
      <c r="D947" s="67" t="s">
        <v>41</v>
      </c>
      <c r="E947" s="67" t="s">
        <v>41</v>
      </c>
      <c r="F947" s="68" t="s">
        <v>41</v>
      </c>
    </row>
    <row r="948" spans="1:6" x14ac:dyDescent="0.2">
      <c r="A948" s="46" t="s">
        <v>117</v>
      </c>
      <c r="B948" s="46" t="s">
        <v>6</v>
      </c>
      <c r="C948" s="66">
        <v>8</v>
      </c>
      <c r="D948" s="67">
        <v>1510368</v>
      </c>
      <c r="E948" s="67">
        <v>90622</v>
      </c>
      <c r="F948" s="68">
        <v>1.2744229283825109E-4</v>
      </c>
    </row>
    <row r="949" spans="1:6" x14ac:dyDescent="0.2">
      <c r="A949" s="46" t="s">
        <v>117</v>
      </c>
      <c r="B949" s="46" t="s">
        <v>10</v>
      </c>
      <c r="C949" s="66">
        <v>74</v>
      </c>
      <c r="D949" s="67">
        <v>5431134</v>
      </c>
      <c r="E949" s="67">
        <v>325868</v>
      </c>
      <c r="F949" s="68">
        <v>4.582702333055462E-4</v>
      </c>
    </row>
    <row r="950" spans="1:6" x14ac:dyDescent="0.2">
      <c r="A950" s="46" t="s">
        <v>117</v>
      </c>
      <c r="B950" s="46" t="s">
        <v>4</v>
      </c>
      <c r="C950" s="66">
        <v>17</v>
      </c>
      <c r="D950" s="67">
        <v>2368082</v>
      </c>
      <c r="E950" s="67">
        <v>142085</v>
      </c>
      <c r="F950" s="68">
        <v>1.9981503584033577E-4</v>
      </c>
    </row>
    <row r="951" spans="1:6" x14ac:dyDescent="0.2">
      <c r="A951" s="46" t="s">
        <v>117</v>
      </c>
      <c r="B951" s="46" t="s">
        <v>43</v>
      </c>
      <c r="C951" s="66">
        <v>148</v>
      </c>
      <c r="D951" s="67">
        <v>3279018</v>
      </c>
      <c r="E951" s="67">
        <v>193055</v>
      </c>
      <c r="F951" s="68">
        <v>2.7149446981846094E-4</v>
      </c>
    </row>
    <row r="952" spans="1:6" x14ac:dyDescent="0.2">
      <c r="A952" s="46" t="s">
        <v>117</v>
      </c>
      <c r="B952" s="46" t="s">
        <v>8</v>
      </c>
      <c r="C952" s="66">
        <v>69</v>
      </c>
      <c r="D952" s="67">
        <v>1982023</v>
      </c>
      <c r="E952" s="67">
        <v>118921</v>
      </c>
      <c r="F952" s="68">
        <v>1.672393558585957E-4</v>
      </c>
    </row>
    <row r="953" spans="1:6" x14ac:dyDescent="0.2">
      <c r="A953" s="46" t="s">
        <v>117</v>
      </c>
      <c r="B953" s="46" t="s">
        <v>44</v>
      </c>
      <c r="C953" s="66">
        <v>34</v>
      </c>
      <c r="D953" s="67">
        <v>3017553</v>
      </c>
      <c r="E953" s="67">
        <v>181053</v>
      </c>
      <c r="F953" s="68">
        <v>2.5461598116620549E-4</v>
      </c>
    </row>
    <row r="954" spans="1:6" x14ac:dyDescent="0.2">
      <c r="A954" s="46" t="s">
        <v>117</v>
      </c>
      <c r="B954" s="46" t="s">
        <v>25</v>
      </c>
      <c r="C954" s="66">
        <v>21</v>
      </c>
      <c r="D954" s="67">
        <v>3139269</v>
      </c>
      <c r="E954" s="67">
        <v>188356</v>
      </c>
      <c r="F954" s="68">
        <v>2.6488623634262791E-4</v>
      </c>
    </row>
    <row r="955" spans="1:6" x14ac:dyDescent="0.2">
      <c r="A955" s="46" t="s">
        <v>117</v>
      </c>
      <c r="B955" s="46" t="s">
        <v>45</v>
      </c>
      <c r="C955" s="66">
        <v>441</v>
      </c>
      <c r="D955" s="67">
        <v>34207479</v>
      </c>
      <c r="E955" s="67">
        <v>2048762</v>
      </c>
      <c r="F955" s="68">
        <v>2.8811869828505332E-3</v>
      </c>
    </row>
    <row r="956" spans="1:6" x14ac:dyDescent="0.2">
      <c r="A956" s="46" t="s">
        <v>118</v>
      </c>
      <c r="B956" s="46" t="s">
        <v>5</v>
      </c>
      <c r="C956" s="66" t="s">
        <v>41</v>
      </c>
      <c r="D956" s="67" t="s">
        <v>41</v>
      </c>
      <c r="E956" s="67" t="s">
        <v>41</v>
      </c>
      <c r="F956" s="68" t="s">
        <v>41</v>
      </c>
    </row>
    <row r="957" spans="1:6" x14ac:dyDescent="0.2">
      <c r="A957" s="46" t="s">
        <v>118</v>
      </c>
      <c r="B957" s="46" t="s">
        <v>1</v>
      </c>
      <c r="C957" s="66">
        <v>10</v>
      </c>
      <c r="D957" s="67">
        <v>3628313</v>
      </c>
      <c r="E957" s="67">
        <v>217699</v>
      </c>
      <c r="F957" s="68">
        <v>3.0615148317841612E-4</v>
      </c>
    </row>
    <row r="958" spans="1:6" x14ac:dyDescent="0.2">
      <c r="A958" s="46" t="s">
        <v>118</v>
      </c>
      <c r="B958" s="46" t="s">
        <v>42</v>
      </c>
      <c r="C958" s="66">
        <v>26</v>
      </c>
      <c r="D958" s="67">
        <v>1934663</v>
      </c>
      <c r="E958" s="67">
        <v>116080</v>
      </c>
      <c r="F958" s="68">
        <v>1.6324403955622461E-4</v>
      </c>
    </row>
    <row r="959" spans="1:6" x14ac:dyDescent="0.2">
      <c r="A959" s="46" t="s">
        <v>118</v>
      </c>
      <c r="B959" s="46" t="s">
        <v>3</v>
      </c>
      <c r="C959" s="66">
        <v>10</v>
      </c>
      <c r="D959" s="67">
        <v>1772115</v>
      </c>
      <c r="E959" s="67">
        <v>106327</v>
      </c>
      <c r="F959" s="68">
        <v>1.4952833385505423E-4</v>
      </c>
    </row>
    <row r="960" spans="1:6" x14ac:dyDescent="0.2">
      <c r="A960" s="46" t="s">
        <v>118</v>
      </c>
      <c r="B960" s="46" t="s">
        <v>2</v>
      </c>
      <c r="C960" s="66" t="s">
        <v>41</v>
      </c>
      <c r="D960" s="67" t="s">
        <v>41</v>
      </c>
      <c r="E960" s="67" t="s">
        <v>41</v>
      </c>
      <c r="F960" s="68" t="s">
        <v>41</v>
      </c>
    </row>
    <row r="961" spans="1:6" x14ac:dyDescent="0.2">
      <c r="A961" s="46" t="s">
        <v>118</v>
      </c>
      <c r="B961" s="46" t="s">
        <v>6</v>
      </c>
      <c r="C961" s="66">
        <v>8</v>
      </c>
      <c r="D961" s="67">
        <v>813137</v>
      </c>
      <c r="E961" s="67">
        <v>48788</v>
      </c>
      <c r="F961" s="68">
        <v>6.8610873551594472E-5</v>
      </c>
    </row>
    <row r="962" spans="1:6" x14ac:dyDescent="0.2">
      <c r="A962" s="46" t="s">
        <v>118</v>
      </c>
      <c r="B962" s="46" t="s">
        <v>10</v>
      </c>
      <c r="C962" s="66">
        <v>55</v>
      </c>
      <c r="D962" s="67">
        <v>17083853</v>
      </c>
      <c r="E962" s="67">
        <v>1025031</v>
      </c>
      <c r="F962" s="68">
        <v>1.4415075905440773E-3</v>
      </c>
    </row>
    <row r="963" spans="1:6" x14ac:dyDescent="0.2">
      <c r="A963" s="46" t="s">
        <v>118</v>
      </c>
      <c r="B963" s="46" t="s">
        <v>4</v>
      </c>
      <c r="C963" s="66">
        <v>12</v>
      </c>
      <c r="D963" s="67">
        <v>1193239</v>
      </c>
      <c r="E963" s="67">
        <v>71594</v>
      </c>
      <c r="F963" s="68">
        <v>1.0068309586482034E-4</v>
      </c>
    </row>
    <row r="964" spans="1:6" x14ac:dyDescent="0.2">
      <c r="A964" s="46" t="s">
        <v>118</v>
      </c>
      <c r="B964" s="46" t="s">
        <v>43</v>
      </c>
      <c r="C964" s="66">
        <v>120</v>
      </c>
      <c r="D964" s="67">
        <v>3415188</v>
      </c>
      <c r="E964" s="67">
        <v>197888</v>
      </c>
      <c r="F964" s="68">
        <v>2.7829114834340262E-4</v>
      </c>
    </row>
    <row r="965" spans="1:6" x14ac:dyDescent="0.2">
      <c r="A965" s="46" t="s">
        <v>118</v>
      </c>
      <c r="B965" s="46" t="s">
        <v>8</v>
      </c>
      <c r="C965" s="66">
        <v>50</v>
      </c>
      <c r="D965" s="67">
        <v>798132</v>
      </c>
      <c r="E965" s="67">
        <v>47888</v>
      </c>
      <c r="F965" s="68">
        <v>6.7345197848625815E-5</v>
      </c>
    </row>
    <row r="966" spans="1:6" x14ac:dyDescent="0.2">
      <c r="A966" s="46" t="s">
        <v>118</v>
      </c>
      <c r="B966" s="46" t="s">
        <v>44</v>
      </c>
      <c r="C966" s="66">
        <v>25</v>
      </c>
      <c r="D966" s="67">
        <v>1742038</v>
      </c>
      <c r="E966" s="67">
        <v>104522</v>
      </c>
      <c r="F966" s="68">
        <v>1.4698995091743376E-4</v>
      </c>
    </row>
    <row r="967" spans="1:6" x14ac:dyDescent="0.2">
      <c r="A967" s="46" t="s">
        <v>118</v>
      </c>
      <c r="B967" s="46" t="s">
        <v>25</v>
      </c>
      <c r="C967" s="66">
        <v>10</v>
      </c>
      <c r="D967" s="67">
        <v>1215251</v>
      </c>
      <c r="E967" s="67">
        <v>72915</v>
      </c>
      <c r="F967" s="68">
        <v>1.0254082653551102E-4</v>
      </c>
    </row>
    <row r="968" spans="1:6" x14ac:dyDescent="0.2">
      <c r="A968" s="46" t="s">
        <v>118</v>
      </c>
      <c r="B968" s="46" t="s">
        <v>45</v>
      </c>
      <c r="C968" s="66">
        <v>329</v>
      </c>
      <c r="D968" s="67">
        <v>33595930</v>
      </c>
      <c r="E968" s="67">
        <v>2008733</v>
      </c>
      <c r="F968" s="68">
        <v>2.8248939465014967E-3</v>
      </c>
    </row>
    <row r="969" spans="1:6" x14ac:dyDescent="0.2">
      <c r="A969" s="46" t="s">
        <v>119</v>
      </c>
      <c r="B969" s="46" t="s">
        <v>5</v>
      </c>
      <c r="C969" s="66" t="s">
        <v>41</v>
      </c>
      <c r="D969" s="67" t="s">
        <v>41</v>
      </c>
      <c r="E969" s="67" t="s">
        <v>41</v>
      </c>
      <c r="F969" s="68" t="s">
        <v>41</v>
      </c>
    </row>
    <row r="970" spans="1:6" x14ac:dyDescent="0.2">
      <c r="A970" s="46" t="s">
        <v>119</v>
      </c>
      <c r="B970" s="46" t="s">
        <v>1</v>
      </c>
      <c r="C970" s="66">
        <v>11</v>
      </c>
      <c r="D970" s="67">
        <v>1239284</v>
      </c>
      <c r="E970" s="67">
        <v>74357</v>
      </c>
      <c r="F970" s="68">
        <v>1.0456872027293413E-4</v>
      </c>
    </row>
    <row r="971" spans="1:6" x14ac:dyDescent="0.2">
      <c r="A971" s="46" t="s">
        <v>119</v>
      </c>
      <c r="B971" s="46" t="s">
        <v>42</v>
      </c>
      <c r="C971" s="66">
        <v>50</v>
      </c>
      <c r="D971" s="67">
        <v>5593408</v>
      </c>
      <c r="E971" s="67">
        <v>335604</v>
      </c>
      <c r="F971" s="68">
        <v>4.7196203179899386E-4</v>
      </c>
    </row>
    <row r="972" spans="1:6" x14ac:dyDescent="0.2">
      <c r="A972" s="46" t="s">
        <v>119</v>
      </c>
      <c r="B972" s="46" t="s">
        <v>3</v>
      </c>
      <c r="C972" s="66">
        <v>18</v>
      </c>
      <c r="D972" s="67">
        <v>3231153</v>
      </c>
      <c r="E972" s="67">
        <v>193869</v>
      </c>
      <c r="F972" s="68">
        <v>2.7263920317647925E-4</v>
      </c>
    </row>
    <row r="973" spans="1:6" x14ac:dyDescent="0.2">
      <c r="A973" s="46" t="s">
        <v>119</v>
      </c>
      <c r="B973" s="46" t="s">
        <v>2</v>
      </c>
      <c r="C973" s="66" t="s">
        <v>41</v>
      </c>
      <c r="D973" s="67" t="s">
        <v>41</v>
      </c>
      <c r="E973" s="67" t="s">
        <v>41</v>
      </c>
      <c r="F973" s="68" t="s">
        <v>41</v>
      </c>
    </row>
    <row r="974" spans="1:6" x14ac:dyDescent="0.2">
      <c r="A974" s="46" t="s">
        <v>119</v>
      </c>
      <c r="B974" s="46" t="s">
        <v>6</v>
      </c>
      <c r="C974" s="66">
        <v>13</v>
      </c>
      <c r="D974" s="67">
        <v>1181258</v>
      </c>
      <c r="E974" s="67">
        <v>70875</v>
      </c>
      <c r="F974" s="68">
        <v>9.9671961608782051E-5</v>
      </c>
    </row>
    <row r="975" spans="1:6" x14ac:dyDescent="0.2">
      <c r="A975" s="46" t="s">
        <v>119</v>
      </c>
      <c r="B975" s="46" t="s">
        <v>10</v>
      </c>
      <c r="C975" s="66">
        <v>184</v>
      </c>
      <c r="D975" s="67">
        <v>9204027</v>
      </c>
      <c r="E975" s="67">
        <v>552242</v>
      </c>
      <c r="F975" s="68">
        <v>7.7662142395424358E-4</v>
      </c>
    </row>
    <row r="976" spans="1:6" x14ac:dyDescent="0.2">
      <c r="A976" s="46" t="s">
        <v>119</v>
      </c>
      <c r="B976" s="46" t="s">
        <v>4</v>
      </c>
      <c r="C976" s="66">
        <v>9</v>
      </c>
      <c r="D976" s="67">
        <v>2242483</v>
      </c>
      <c r="E976" s="67">
        <v>134549</v>
      </c>
      <c r="F976" s="68">
        <v>1.8921711128747819E-4</v>
      </c>
    </row>
    <row r="977" spans="1:6" x14ac:dyDescent="0.2">
      <c r="A977" s="46" t="s">
        <v>119</v>
      </c>
      <c r="B977" s="46" t="s">
        <v>43</v>
      </c>
      <c r="C977" s="66">
        <v>296</v>
      </c>
      <c r="D977" s="67">
        <v>8190371</v>
      </c>
      <c r="E977" s="67">
        <v>485558</v>
      </c>
      <c r="F977" s="68">
        <v>6.8284329220228562E-4</v>
      </c>
    </row>
    <row r="978" spans="1:6" x14ac:dyDescent="0.2">
      <c r="A978" s="46" t="s">
        <v>119</v>
      </c>
      <c r="B978" s="46" t="s">
        <v>8</v>
      </c>
      <c r="C978" s="66">
        <v>107</v>
      </c>
      <c r="D978" s="67">
        <v>3559942</v>
      </c>
      <c r="E978" s="67">
        <v>213597</v>
      </c>
      <c r="F978" s="68">
        <v>3.003828145855523E-4</v>
      </c>
    </row>
    <row r="979" spans="1:6" x14ac:dyDescent="0.2">
      <c r="A979" s="46" t="s">
        <v>119</v>
      </c>
      <c r="B979" s="46" t="s">
        <v>44</v>
      </c>
      <c r="C979" s="66">
        <v>45</v>
      </c>
      <c r="D979" s="67">
        <v>5856623</v>
      </c>
      <c r="E979" s="67">
        <v>351397</v>
      </c>
      <c r="F979" s="68">
        <v>4.9417182777342062E-4</v>
      </c>
    </row>
    <row r="980" spans="1:6" x14ac:dyDescent="0.2">
      <c r="A980" s="46" t="s">
        <v>119</v>
      </c>
      <c r="B980" s="46" t="s">
        <v>25</v>
      </c>
      <c r="C980" s="66">
        <v>29</v>
      </c>
      <c r="D980" s="67">
        <v>8909153</v>
      </c>
      <c r="E980" s="67">
        <v>534549</v>
      </c>
      <c r="F980" s="68">
        <v>7.5173964594021632E-4</v>
      </c>
    </row>
    <row r="981" spans="1:6" x14ac:dyDescent="0.2">
      <c r="A981" s="46" t="s">
        <v>119</v>
      </c>
      <c r="B981" s="46" t="s">
        <v>45</v>
      </c>
      <c r="C981" s="66">
        <v>777</v>
      </c>
      <c r="D981" s="67">
        <v>58312603</v>
      </c>
      <c r="E981" s="67">
        <v>3492892</v>
      </c>
      <c r="F981" s="68">
        <v>4.9120761527706802E-3</v>
      </c>
    </row>
    <row r="982" spans="1:6" x14ac:dyDescent="0.2">
      <c r="A982" s="46" t="s">
        <v>120</v>
      </c>
      <c r="B982" s="46" t="s">
        <v>5</v>
      </c>
      <c r="C982" s="66">
        <v>7</v>
      </c>
      <c r="D982" s="67">
        <v>26015</v>
      </c>
      <c r="E982" s="67">
        <v>1561</v>
      </c>
      <c r="F982" s="68">
        <v>2.1952441914823108E-6</v>
      </c>
    </row>
    <row r="983" spans="1:6" x14ac:dyDescent="0.2">
      <c r="A983" s="46" t="s">
        <v>120</v>
      </c>
      <c r="B983" s="46" t="s">
        <v>1</v>
      </c>
      <c r="C983" s="66" t="s">
        <v>41</v>
      </c>
      <c r="D983" s="67" t="s">
        <v>41</v>
      </c>
      <c r="E983" s="67" t="s">
        <v>41</v>
      </c>
      <c r="F983" s="68" t="s">
        <v>41</v>
      </c>
    </row>
    <row r="984" spans="1:6" x14ac:dyDescent="0.2">
      <c r="A984" s="46" t="s">
        <v>120</v>
      </c>
      <c r="B984" s="46" t="s">
        <v>42</v>
      </c>
      <c r="C984" s="66">
        <v>14</v>
      </c>
      <c r="D984" s="67">
        <v>357960</v>
      </c>
      <c r="E984" s="67">
        <v>21478</v>
      </c>
      <c r="F984" s="68">
        <v>3.0204647498178776E-5</v>
      </c>
    </row>
    <row r="985" spans="1:6" x14ac:dyDescent="0.2">
      <c r="A985" s="46" t="s">
        <v>120</v>
      </c>
      <c r="B985" s="46" t="s">
        <v>3</v>
      </c>
      <c r="C985" s="66">
        <v>6</v>
      </c>
      <c r="D985" s="67">
        <v>1058165</v>
      </c>
      <c r="E985" s="67">
        <v>63490</v>
      </c>
      <c r="F985" s="68">
        <v>8.9286389312755873E-5</v>
      </c>
    </row>
    <row r="986" spans="1:6" x14ac:dyDescent="0.2">
      <c r="A986" s="46" t="s">
        <v>120</v>
      </c>
      <c r="B986" s="46" t="s">
        <v>2</v>
      </c>
      <c r="C986" s="66" t="s">
        <v>41</v>
      </c>
      <c r="D986" s="67" t="s">
        <v>41</v>
      </c>
      <c r="E986" s="67" t="s">
        <v>41</v>
      </c>
      <c r="F986" s="68" t="s">
        <v>41</v>
      </c>
    </row>
    <row r="987" spans="1:6" x14ac:dyDescent="0.2">
      <c r="A987" s="46" t="s">
        <v>120</v>
      </c>
      <c r="B987" s="46" t="s">
        <v>6</v>
      </c>
      <c r="C987" s="66">
        <v>5</v>
      </c>
      <c r="D987" s="67">
        <v>1242694</v>
      </c>
      <c r="E987" s="67">
        <v>74562</v>
      </c>
      <c r="F987" s="68">
        <v>1.0485701307194366E-4</v>
      </c>
    </row>
    <row r="988" spans="1:6" x14ac:dyDescent="0.2">
      <c r="A988" s="46" t="s">
        <v>120</v>
      </c>
      <c r="B988" s="46" t="s">
        <v>10</v>
      </c>
      <c r="C988" s="66">
        <v>48</v>
      </c>
      <c r="D988" s="67">
        <v>2582454</v>
      </c>
      <c r="E988" s="67">
        <v>154947</v>
      </c>
      <c r="F988" s="68">
        <v>2.1790294794209457E-4</v>
      </c>
    </row>
    <row r="989" spans="1:6" x14ac:dyDescent="0.2">
      <c r="A989" s="46" t="s">
        <v>120</v>
      </c>
      <c r="B989" s="46" t="s">
        <v>4</v>
      </c>
      <c r="C989" s="66">
        <v>6</v>
      </c>
      <c r="D989" s="67">
        <v>422872</v>
      </c>
      <c r="E989" s="67">
        <v>25372</v>
      </c>
      <c r="F989" s="68">
        <v>3.5680804373023183E-5</v>
      </c>
    </row>
    <row r="990" spans="1:6" x14ac:dyDescent="0.2">
      <c r="A990" s="46" t="s">
        <v>120</v>
      </c>
      <c r="B990" s="46" t="s">
        <v>43</v>
      </c>
      <c r="C990" s="66">
        <v>78</v>
      </c>
      <c r="D990" s="67">
        <v>1398876</v>
      </c>
      <c r="E990" s="67">
        <v>82481</v>
      </c>
      <c r="F990" s="68">
        <v>1.1599355295173125E-4</v>
      </c>
    </row>
    <row r="991" spans="1:6" x14ac:dyDescent="0.2">
      <c r="A991" s="46" t="s">
        <v>120</v>
      </c>
      <c r="B991" s="46" t="s">
        <v>8</v>
      </c>
      <c r="C991" s="66">
        <v>31</v>
      </c>
      <c r="D991" s="67">
        <v>1133265</v>
      </c>
      <c r="E991" s="67">
        <v>67996</v>
      </c>
      <c r="F991" s="68">
        <v>9.5623205665618964E-5</v>
      </c>
    </row>
    <row r="992" spans="1:6" x14ac:dyDescent="0.2">
      <c r="A992" s="46" t="s">
        <v>120</v>
      </c>
      <c r="B992" s="46" t="s">
        <v>44</v>
      </c>
      <c r="C992" s="66">
        <v>32</v>
      </c>
      <c r="D992" s="67">
        <v>2012850</v>
      </c>
      <c r="E992" s="67">
        <v>120771</v>
      </c>
      <c r="F992" s="68">
        <v>1.698410225813646E-4</v>
      </c>
    </row>
    <row r="993" spans="1:6" x14ac:dyDescent="0.2">
      <c r="A993" s="46" t="s">
        <v>120</v>
      </c>
      <c r="B993" s="46" t="s">
        <v>25</v>
      </c>
      <c r="C993" s="66">
        <v>10</v>
      </c>
      <c r="D993" s="67">
        <v>1829841</v>
      </c>
      <c r="E993" s="67">
        <v>109790</v>
      </c>
      <c r="F993" s="68">
        <v>1.5439837269881033E-4</v>
      </c>
    </row>
    <row r="994" spans="1:6" x14ac:dyDescent="0.2">
      <c r="A994" s="46" t="s">
        <v>120</v>
      </c>
      <c r="B994" s="46" t="s">
        <v>45</v>
      </c>
      <c r="C994" s="66">
        <v>241</v>
      </c>
      <c r="D994" s="67">
        <v>12386158</v>
      </c>
      <c r="E994" s="67">
        <v>741718</v>
      </c>
      <c r="F994" s="68">
        <v>1.0430827233938991E-3</v>
      </c>
    </row>
    <row r="995" spans="1:6" x14ac:dyDescent="0.2">
      <c r="A995" s="46" t="s">
        <v>121</v>
      </c>
      <c r="B995" s="46" t="s">
        <v>5</v>
      </c>
      <c r="C995" s="66">
        <v>420</v>
      </c>
      <c r="D995" s="67">
        <v>75725408</v>
      </c>
      <c r="E995" s="67">
        <v>4543524</v>
      </c>
      <c r="F995" s="68">
        <v>6.3895865918388688E-3</v>
      </c>
    </row>
    <row r="996" spans="1:6" x14ac:dyDescent="0.2">
      <c r="A996" s="46" t="s">
        <v>121</v>
      </c>
      <c r="B996" s="46" t="s">
        <v>1</v>
      </c>
      <c r="C996" s="66">
        <v>128</v>
      </c>
      <c r="D996" s="67">
        <v>210311246</v>
      </c>
      <c r="E996" s="67">
        <v>12618675</v>
      </c>
      <c r="F996" s="68">
        <v>1.7745722612397853E-2</v>
      </c>
    </row>
    <row r="997" spans="1:6" x14ac:dyDescent="0.2">
      <c r="A997" s="46" t="s">
        <v>121</v>
      </c>
      <c r="B997" s="46" t="s">
        <v>42</v>
      </c>
      <c r="C997" s="66">
        <v>1465</v>
      </c>
      <c r="D997" s="67">
        <v>280518624</v>
      </c>
      <c r="E997" s="67">
        <v>16831117</v>
      </c>
      <c r="F997" s="68">
        <v>2.3669706489691977E-2</v>
      </c>
    </row>
    <row r="998" spans="1:6" x14ac:dyDescent="0.2">
      <c r="A998" s="46" t="s">
        <v>121</v>
      </c>
      <c r="B998" s="46" t="s">
        <v>3</v>
      </c>
      <c r="C998" s="66">
        <v>363</v>
      </c>
      <c r="D998" s="67">
        <v>133066932</v>
      </c>
      <c r="E998" s="67">
        <v>7984016</v>
      </c>
      <c r="F998" s="68">
        <v>1.122797229257004E-2</v>
      </c>
    </row>
    <row r="999" spans="1:6" x14ac:dyDescent="0.2">
      <c r="A999" s="46" t="s">
        <v>121</v>
      </c>
      <c r="B999" s="46" t="s">
        <v>2</v>
      </c>
      <c r="C999" s="66">
        <v>104</v>
      </c>
      <c r="D999" s="67">
        <v>164107384</v>
      </c>
      <c r="E999" s="67">
        <v>9846443</v>
      </c>
      <c r="F999" s="68">
        <v>1.3847115184184279E-2</v>
      </c>
    </row>
    <row r="1000" spans="1:6" x14ac:dyDescent="0.2">
      <c r="A1000" s="46" t="s">
        <v>121</v>
      </c>
      <c r="B1000" s="46" t="s">
        <v>6</v>
      </c>
      <c r="C1000" s="66">
        <v>227</v>
      </c>
      <c r="D1000" s="67">
        <v>126636354</v>
      </c>
      <c r="E1000" s="67">
        <v>7598181</v>
      </c>
      <c r="F1000" s="68">
        <v>1.0685370087175692E-2</v>
      </c>
    </row>
    <row r="1001" spans="1:6" x14ac:dyDescent="0.2">
      <c r="A1001" s="46" t="s">
        <v>121</v>
      </c>
      <c r="B1001" s="46" t="s">
        <v>10</v>
      </c>
      <c r="C1001" s="66">
        <v>1794</v>
      </c>
      <c r="D1001" s="67">
        <v>309763031</v>
      </c>
      <c r="E1001" s="67">
        <v>18585782</v>
      </c>
      <c r="F1001" s="68">
        <v>2.6137302997858096E-2</v>
      </c>
    </row>
    <row r="1002" spans="1:6" x14ac:dyDescent="0.2">
      <c r="A1002" s="46" t="s">
        <v>121</v>
      </c>
      <c r="B1002" s="46" t="s">
        <v>4</v>
      </c>
      <c r="C1002" s="66">
        <v>233</v>
      </c>
      <c r="D1002" s="67">
        <v>125664115</v>
      </c>
      <c r="E1002" s="67">
        <v>7539847</v>
      </c>
      <c r="F1002" s="68">
        <v>1.060333461333461E-2</v>
      </c>
    </row>
    <row r="1003" spans="1:6" x14ac:dyDescent="0.2">
      <c r="A1003" s="46" t="s">
        <v>121</v>
      </c>
      <c r="B1003" s="46" t="s">
        <v>43</v>
      </c>
      <c r="C1003" s="66">
        <v>5421</v>
      </c>
      <c r="D1003" s="67">
        <v>445612405</v>
      </c>
      <c r="E1003" s="67">
        <v>26112099</v>
      </c>
      <c r="F1003" s="68">
        <v>3.6721610286458074E-2</v>
      </c>
    </row>
    <row r="1004" spans="1:6" x14ac:dyDescent="0.2">
      <c r="A1004" s="46" t="s">
        <v>121</v>
      </c>
      <c r="B1004" s="46" t="s">
        <v>8</v>
      </c>
      <c r="C1004" s="66">
        <v>2010</v>
      </c>
      <c r="D1004" s="67">
        <v>281522249</v>
      </c>
      <c r="E1004" s="67">
        <v>16891335</v>
      </c>
      <c r="F1004" s="68">
        <v>2.3754391444671275E-2</v>
      </c>
    </row>
    <row r="1005" spans="1:6" x14ac:dyDescent="0.2">
      <c r="A1005" s="46" t="s">
        <v>121</v>
      </c>
      <c r="B1005" s="46" t="s">
        <v>44</v>
      </c>
      <c r="C1005" s="66">
        <v>319</v>
      </c>
      <c r="D1005" s="67">
        <v>159302831</v>
      </c>
      <c r="E1005" s="67">
        <v>9553945</v>
      </c>
      <c r="F1005" s="68">
        <v>1.3435773393332138E-2</v>
      </c>
    </row>
    <row r="1006" spans="1:6" x14ac:dyDescent="0.2">
      <c r="A1006" s="46" t="s">
        <v>121</v>
      </c>
      <c r="B1006" s="46" t="s">
        <v>25</v>
      </c>
      <c r="C1006" s="66">
        <v>523</v>
      </c>
      <c r="D1006" s="67">
        <v>345875875</v>
      </c>
      <c r="E1006" s="67">
        <v>20752552</v>
      </c>
      <c r="F1006" s="68">
        <v>2.9184445378881877E-2</v>
      </c>
    </row>
    <row r="1007" spans="1:6" x14ac:dyDescent="0.2">
      <c r="A1007" s="46" t="s">
        <v>121</v>
      </c>
      <c r="B1007" s="46" t="s">
        <v>45</v>
      </c>
      <c r="C1007" s="66">
        <v>13007</v>
      </c>
      <c r="D1007" s="67">
        <v>2658106454</v>
      </c>
      <c r="E1007" s="67">
        <v>158857517</v>
      </c>
      <c r="F1007" s="68">
        <v>0.22340233277870111</v>
      </c>
    </row>
    <row r="1008" spans="1:6" x14ac:dyDescent="0.2">
      <c r="A1008" s="46" t="s">
        <v>122</v>
      </c>
      <c r="B1008" s="46" t="s">
        <v>5</v>
      </c>
      <c r="C1008" s="66">
        <v>53</v>
      </c>
      <c r="D1008" s="67">
        <v>10531063</v>
      </c>
      <c r="E1008" s="67">
        <v>631864</v>
      </c>
      <c r="F1008" s="68">
        <v>8.8859434708954443E-4</v>
      </c>
    </row>
    <row r="1009" spans="1:6" x14ac:dyDescent="0.2">
      <c r="A1009" s="46" t="s">
        <v>122</v>
      </c>
      <c r="B1009" s="46" t="s">
        <v>1</v>
      </c>
      <c r="C1009" s="66">
        <v>22</v>
      </c>
      <c r="D1009" s="67">
        <v>33423167</v>
      </c>
      <c r="E1009" s="67">
        <v>2005390</v>
      </c>
      <c r="F1009" s="68">
        <v>2.8201926644181364E-3</v>
      </c>
    </row>
    <row r="1010" spans="1:6" x14ac:dyDescent="0.2">
      <c r="A1010" s="46" t="s">
        <v>122</v>
      </c>
      <c r="B1010" s="46" t="s">
        <v>42</v>
      </c>
      <c r="C1010" s="66">
        <v>200</v>
      </c>
      <c r="D1010" s="67">
        <v>42659293</v>
      </c>
      <c r="E1010" s="67">
        <v>2559558</v>
      </c>
      <c r="F1010" s="68">
        <v>3.599522634376733E-3</v>
      </c>
    </row>
    <row r="1011" spans="1:6" x14ac:dyDescent="0.2">
      <c r="A1011" s="46" t="s">
        <v>122</v>
      </c>
      <c r="B1011" s="46" t="s">
        <v>3</v>
      </c>
      <c r="C1011" s="66">
        <v>68</v>
      </c>
      <c r="D1011" s="67">
        <v>32299657</v>
      </c>
      <c r="E1011" s="67">
        <v>1937979</v>
      </c>
      <c r="F1011" s="68">
        <v>2.7253921479594473E-3</v>
      </c>
    </row>
    <row r="1012" spans="1:6" x14ac:dyDescent="0.2">
      <c r="A1012" s="46" t="s">
        <v>122</v>
      </c>
      <c r="B1012" s="46" t="s">
        <v>2</v>
      </c>
      <c r="C1012" s="66">
        <v>14</v>
      </c>
      <c r="D1012" s="67">
        <v>38387146</v>
      </c>
      <c r="E1012" s="67">
        <v>2303229</v>
      </c>
      <c r="F1012" s="68">
        <v>3.2390455374142289E-3</v>
      </c>
    </row>
    <row r="1013" spans="1:6" x14ac:dyDescent="0.2">
      <c r="A1013" s="46" t="s">
        <v>122</v>
      </c>
      <c r="B1013" s="46" t="s">
        <v>6</v>
      </c>
      <c r="C1013" s="66">
        <v>33</v>
      </c>
      <c r="D1013" s="67">
        <v>4084142</v>
      </c>
      <c r="E1013" s="67">
        <v>245049</v>
      </c>
      <c r="F1013" s="68">
        <v>3.446139614852971E-4</v>
      </c>
    </row>
    <row r="1014" spans="1:6" x14ac:dyDescent="0.2">
      <c r="A1014" s="46" t="s">
        <v>122</v>
      </c>
      <c r="B1014" s="46" t="s">
        <v>10</v>
      </c>
      <c r="C1014" s="66">
        <v>306</v>
      </c>
      <c r="D1014" s="67">
        <v>24237706</v>
      </c>
      <c r="E1014" s="67">
        <v>1454262</v>
      </c>
      <c r="F1014" s="68">
        <v>2.0451378657229007E-3</v>
      </c>
    </row>
    <row r="1015" spans="1:6" x14ac:dyDescent="0.2">
      <c r="A1015" s="46" t="s">
        <v>122</v>
      </c>
      <c r="B1015" s="46" t="s">
        <v>4</v>
      </c>
      <c r="C1015" s="66">
        <v>53</v>
      </c>
      <c r="D1015" s="67">
        <v>23954066</v>
      </c>
      <c r="E1015" s="67">
        <v>1437244</v>
      </c>
      <c r="F1015" s="68">
        <v>2.0212053444861001E-3</v>
      </c>
    </row>
    <row r="1016" spans="1:6" x14ac:dyDescent="0.2">
      <c r="A1016" s="46" t="s">
        <v>122</v>
      </c>
      <c r="B1016" s="46" t="s">
        <v>43</v>
      </c>
      <c r="C1016" s="66">
        <v>741</v>
      </c>
      <c r="D1016" s="67">
        <v>70327781</v>
      </c>
      <c r="E1016" s="67">
        <v>4095248</v>
      </c>
      <c r="F1016" s="68">
        <v>5.7591732124788915E-3</v>
      </c>
    </row>
    <row r="1017" spans="1:6" x14ac:dyDescent="0.2">
      <c r="A1017" s="46" t="s">
        <v>122</v>
      </c>
      <c r="B1017" s="46" t="s">
        <v>8</v>
      </c>
      <c r="C1017" s="66">
        <v>329</v>
      </c>
      <c r="D1017" s="67">
        <v>36460583</v>
      </c>
      <c r="E1017" s="67">
        <v>2183372</v>
      </c>
      <c r="F1017" s="68">
        <v>3.0704898788245457E-3</v>
      </c>
    </row>
    <row r="1018" spans="1:6" x14ac:dyDescent="0.2">
      <c r="A1018" s="46" t="s">
        <v>122</v>
      </c>
      <c r="B1018" s="46" t="s">
        <v>44</v>
      </c>
      <c r="C1018" s="66">
        <v>101</v>
      </c>
      <c r="D1018" s="67">
        <v>20359397</v>
      </c>
      <c r="E1018" s="67">
        <v>1221342</v>
      </c>
      <c r="F1018" s="68">
        <v>1.7175809937946115E-3</v>
      </c>
    </row>
    <row r="1019" spans="1:6" x14ac:dyDescent="0.2">
      <c r="A1019" s="46" t="s">
        <v>122</v>
      </c>
      <c r="B1019" s="46" t="s">
        <v>25</v>
      </c>
      <c r="C1019" s="66">
        <v>73</v>
      </c>
      <c r="D1019" s="67">
        <v>19141651</v>
      </c>
      <c r="E1019" s="67">
        <v>1148499</v>
      </c>
      <c r="F1019" s="68">
        <v>1.6151414213153379E-3</v>
      </c>
    </row>
    <row r="1020" spans="1:6" x14ac:dyDescent="0.2">
      <c r="A1020" s="46" t="s">
        <v>122</v>
      </c>
      <c r="B1020" s="46" t="s">
        <v>45</v>
      </c>
      <c r="C1020" s="66">
        <v>1993</v>
      </c>
      <c r="D1020" s="67">
        <v>355865652</v>
      </c>
      <c r="E1020" s="67">
        <v>21223036</v>
      </c>
      <c r="F1020" s="68">
        <v>2.9846090009365774E-2</v>
      </c>
    </row>
    <row r="1021" spans="1:6" x14ac:dyDescent="0.2">
      <c r="A1021" s="46" t="s">
        <v>123</v>
      </c>
      <c r="B1021" s="46" t="s">
        <v>5</v>
      </c>
      <c r="C1021" s="66">
        <v>14</v>
      </c>
      <c r="D1021" s="67">
        <v>597668</v>
      </c>
      <c r="E1021" s="67">
        <v>35860</v>
      </c>
      <c r="F1021" s="68">
        <v>5.0430145231617981E-5</v>
      </c>
    </row>
    <row r="1022" spans="1:6" x14ac:dyDescent="0.2">
      <c r="A1022" s="46" t="s">
        <v>123</v>
      </c>
      <c r="B1022" s="46" t="s">
        <v>1</v>
      </c>
      <c r="C1022" s="66">
        <v>15</v>
      </c>
      <c r="D1022" s="67">
        <v>2292171</v>
      </c>
      <c r="E1022" s="67">
        <v>137530</v>
      </c>
      <c r="F1022" s="68">
        <v>1.934093104769777E-4</v>
      </c>
    </row>
    <row r="1023" spans="1:6" x14ac:dyDescent="0.2">
      <c r="A1023" s="46" t="s">
        <v>123</v>
      </c>
      <c r="B1023" s="46" t="s">
        <v>42</v>
      </c>
      <c r="C1023" s="66">
        <v>45</v>
      </c>
      <c r="D1023" s="67">
        <v>6067541</v>
      </c>
      <c r="E1023" s="67">
        <v>364052</v>
      </c>
      <c r="F1023" s="68">
        <v>5.1196863446349662E-4</v>
      </c>
    </row>
    <row r="1024" spans="1:6" x14ac:dyDescent="0.2">
      <c r="A1024" s="46" t="s">
        <v>123</v>
      </c>
      <c r="B1024" s="46" t="s">
        <v>3</v>
      </c>
      <c r="C1024" s="66">
        <v>14</v>
      </c>
      <c r="D1024" s="67">
        <v>5694131</v>
      </c>
      <c r="E1024" s="67">
        <v>341648</v>
      </c>
      <c r="F1024" s="68">
        <v>4.8046174729759675E-4</v>
      </c>
    </row>
    <row r="1025" spans="1:6" x14ac:dyDescent="0.2">
      <c r="A1025" s="46" t="s">
        <v>123</v>
      </c>
      <c r="B1025" s="46" t="s">
        <v>2</v>
      </c>
      <c r="C1025" s="66">
        <v>5</v>
      </c>
      <c r="D1025" s="67">
        <v>6408473</v>
      </c>
      <c r="E1025" s="67">
        <v>384508</v>
      </c>
      <c r="F1025" s="68">
        <v>5.4073603688563766E-4</v>
      </c>
    </row>
    <row r="1026" spans="1:6" x14ac:dyDescent="0.2">
      <c r="A1026" s="46" t="s">
        <v>123</v>
      </c>
      <c r="B1026" s="46" t="s">
        <v>6</v>
      </c>
      <c r="C1026" s="66">
        <v>12</v>
      </c>
      <c r="D1026" s="67">
        <v>1106126</v>
      </c>
      <c r="E1026" s="67">
        <v>66368</v>
      </c>
      <c r="F1026" s="68">
        <v>9.3333738949582319E-5</v>
      </c>
    </row>
    <row r="1027" spans="1:6" x14ac:dyDescent="0.2">
      <c r="A1027" s="46" t="s">
        <v>123</v>
      </c>
      <c r="B1027" s="46" t="s">
        <v>10</v>
      </c>
      <c r="C1027" s="66">
        <v>128</v>
      </c>
      <c r="D1027" s="67">
        <v>4540260</v>
      </c>
      <c r="E1027" s="67">
        <v>272416</v>
      </c>
      <c r="F1027" s="68">
        <v>3.8310034699990081E-4</v>
      </c>
    </row>
    <row r="1028" spans="1:6" x14ac:dyDescent="0.2">
      <c r="A1028" s="46" t="s">
        <v>123</v>
      </c>
      <c r="B1028" s="46" t="s">
        <v>4</v>
      </c>
      <c r="C1028" s="66">
        <v>15</v>
      </c>
      <c r="D1028" s="67">
        <v>1394592</v>
      </c>
      <c r="E1028" s="67">
        <v>83676</v>
      </c>
      <c r="F1028" s="68">
        <v>1.176740890240063E-4</v>
      </c>
    </row>
    <row r="1029" spans="1:6" x14ac:dyDescent="0.2">
      <c r="A1029" s="46" t="s">
        <v>123</v>
      </c>
      <c r="B1029" s="46" t="s">
        <v>43</v>
      </c>
      <c r="C1029" s="66">
        <v>251</v>
      </c>
      <c r="D1029" s="67">
        <v>7431417</v>
      </c>
      <c r="E1029" s="67">
        <v>432671</v>
      </c>
      <c r="F1029" s="68">
        <v>6.0846796897683726E-4</v>
      </c>
    </row>
    <row r="1030" spans="1:6" x14ac:dyDescent="0.2">
      <c r="A1030" s="46" t="s">
        <v>123</v>
      </c>
      <c r="B1030" s="46" t="s">
        <v>8</v>
      </c>
      <c r="C1030" s="66">
        <v>98</v>
      </c>
      <c r="D1030" s="67">
        <v>4668820</v>
      </c>
      <c r="E1030" s="67">
        <v>280118</v>
      </c>
      <c r="F1030" s="68">
        <v>3.939317184046393E-4</v>
      </c>
    </row>
    <row r="1031" spans="1:6" x14ac:dyDescent="0.2">
      <c r="A1031" s="46" t="s">
        <v>123</v>
      </c>
      <c r="B1031" s="46" t="s">
        <v>44</v>
      </c>
      <c r="C1031" s="66">
        <v>38</v>
      </c>
      <c r="D1031" s="67">
        <v>4166644</v>
      </c>
      <c r="E1031" s="67">
        <v>249999</v>
      </c>
      <c r="F1031" s="68">
        <v>3.5157517785162472E-4</v>
      </c>
    </row>
    <row r="1032" spans="1:6" x14ac:dyDescent="0.2">
      <c r="A1032" s="46" t="s">
        <v>123</v>
      </c>
      <c r="B1032" s="46" t="s">
        <v>25</v>
      </c>
      <c r="C1032" s="66">
        <v>22</v>
      </c>
      <c r="D1032" s="67">
        <v>5932471</v>
      </c>
      <c r="E1032" s="67">
        <v>355948</v>
      </c>
      <c r="F1032" s="68">
        <v>5.0057192791143216E-4</v>
      </c>
    </row>
    <row r="1033" spans="1:6" x14ac:dyDescent="0.2">
      <c r="A1033" s="46" t="s">
        <v>123</v>
      </c>
      <c r="B1033" s="46" t="s">
        <v>45</v>
      </c>
      <c r="C1033" s="66">
        <v>657</v>
      </c>
      <c r="D1033" s="67">
        <v>50300313</v>
      </c>
      <c r="E1033" s="67">
        <v>3004793</v>
      </c>
      <c r="F1033" s="68">
        <v>4.2256594361670128E-3</v>
      </c>
    </row>
    <row r="1034" spans="1:6" x14ac:dyDescent="0.2">
      <c r="A1034" s="46" t="s">
        <v>124</v>
      </c>
      <c r="B1034" s="46" t="s">
        <v>5</v>
      </c>
      <c r="C1034" s="66" t="s">
        <v>41</v>
      </c>
      <c r="D1034" s="67" t="s">
        <v>41</v>
      </c>
      <c r="E1034" s="67" t="s">
        <v>41</v>
      </c>
      <c r="F1034" s="68" t="s">
        <v>41</v>
      </c>
    </row>
    <row r="1035" spans="1:6" x14ac:dyDescent="0.2">
      <c r="A1035" s="46" t="s">
        <v>124</v>
      </c>
      <c r="B1035" s="46" t="s">
        <v>1</v>
      </c>
      <c r="C1035" s="66">
        <v>7</v>
      </c>
      <c r="D1035" s="67">
        <v>294790</v>
      </c>
      <c r="E1035" s="67">
        <v>17687</v>
      </c>
      <c r="F1035" s="68">
        <v>2.487334017600745E-5</v>
      </c>
    </row>
    <row r="1036" spans="1:6" x14ac:dyDescent="0.2">
      <c r="A1036" s="46" t="s">
        <v>124</v>
      </c>
      <c r="B1036" s="46" t="s">
        <v>42</v>
      </c>
      <c r="C1036" s="66">
        <v>12</v>
      </c>
      <c r="D1036" s="67">
        <v>425702</v>
      </c>
      <c r="E1036" s="67">
        <v>25542</v>
      </c>
      <c r="F1036" s="68">
        <v>3.5919876450250598E-5</v>
      </c>
    </row>
    <row r="1037" spans="1:6" x14ac:dyDescent="0.2">
      <c r="A1037" s="46" t="s">
        <v>124</v>
      </c>
      <c r="B1037" s="46" t="s">
        <v>3</v>
      </c>
      <c r="C1037" s="66" t="s">
        <v>41</v>
      </c>
      <c r="D1037" s="67" t="s">
        <v>41</v>
      </c>
      <c r="E1037" s="67" t="s">
        <v>41</v>
      </c>
      <c r="F1037" s="68" t="s">
        <v>41</v>
      </c>
    </row>
    <row r="1038" spans="1:6" x14ac:dyDescent="0.2">
      <c r="A1038" s="46" t="s">
        <v>124</v>
      </c>
      <c r="B1038" s="46" t="s">
        <v>2</v>
      </c>
      <c r="C1038" s="66" t="s">
        <v>41</v>
      </c>
      <c r="D1038" s="67" t="s">
        <v>41</v>
      </c>
      <c r="E1038" s="67" t="s">
        <v>41</v>
      </c>
      <c r="F1038" s="68" t="s">
        <v>41</v>
      </c>
    </row>
    <row r="1039" spans="1:6" x14ac:dyDescent="0.2">
      <c r="A1039" s="46" t="s">
        <v>124</v>
      </c>
      <c r="B1039" s="46" t="s">
        <v>6</v>
      </c>
      <c r="C1039" s="66" t="s">
        <v>41</v>
      </c>
      <c r="D1039" s="67" t="s">
        <v>41</v>
      </c>
      <c r="E1039" s="67" t="s">
        <v>41</v>
      </c>
      <c r="F1039" s="68" t="s">
        <v>41</v>
      </c>
    </row>
    <row r="1040" spans="1:6" x14ac:dyDescent="0.2">
      <c r="A1040" s="46" t="s">
        <v>124</v>
      </c>
      <c r="B1040" s="46" t="s">
        <v>10</v>
      </c>
      <c r="C1040" s="66">
        <v>35</v>
      </c>
      <c r="D1040" s="67">
        <v>998049</v>
      </c>
      <c r="E1040" s="67">
        <v>59883</v>
      </c>
      <c r="F1040" s="68">
        <v>8.4213842356524799E-5</v>
      </c>
    </row>
    <row r="1041" spans="1:6" x14ac:dyDescent="0.2">
      <c r="A1041" s="46" t="s">
        <v>124</v>
      </c>
      <c r="B1041" s="46" t="s">
        <v>4</v>
      </c>
      <c r="C1041" s="66">
        <v>8</v>
      </c>
      <c r="D1041" s="67">
        <v>895554</v>
      </c>
      <c r="E1041" s="67">
        <v>53733</v>
      </c>
      <c r="F1041" s="68">
        <v>7.5565058386238958E-5</v>
      </c>
    </row>
    <row r="1042" spans="1:6" x14ac:dyDescent="0.2">
      <c r="A1042" s="46" t="s">
        <v>124</v>
      </c>
      <c r="B1042" s="46" t="s">
        <v>43</v>
      </c>
      <c r="C1042" s="66">
        <v>74</v>
      </c>
      <c r="D1042" s="67">
        <v>1102525</v>
      </c>
      <c r="E1042" s="67">
        <v>65080</v>
      </c>
      <c r="F1042" s="68">
        <v>9.1522416388000504E-5</v>
      </c>
    </row>
    <row r="1043" spans="1:6" x14ac:dyDescent="0.2">
      <c r="A1043" s="46" t="s">
        <v>124</v>
      </c>
      <c r="B1043" s="46" t="s">
        <v>8</v>
      </c>
      <c r="C1043" s="66">
        <v>32</v>
      </c>
      <c r="D1043" s="67">
        <v>586522</v>
      </c>
      <c r="E1043" s="67">
        <v>35191</v>
      </c>
      <c r="F1043" s="68">
        <v>4.9489326292411276E-5</v>
      </c>
    </row>
    <row r="1044" spans="1:6" x14ac:dyDescent="0.2">
      <c r="A1044" s="46" t="s">
        <v>124</v>
      </c>
      <c r="B1044" s="46" t="s">
        <v>44</v>
      </c>
      <c r="C1044" s="66">
        <v>14</v>
      </c>
      <c r="D1044" s="67">
        <v>724901</v>
      </c>
      <c r="E1044" s="67">
        <v>43450</v>
      </c>
      <c r="F1044" s="68">
        <v>6.1104010326653679E-5</v>
      </c>
    </row>
    <row r="1045" spans="1:6" x14ac:dyDescent="0.2">
      <c r="A1045" s="46" t="s">
        <v>124</v>
      </c>
      <c r="B1045" s="46" t="s">
        <v>25</v>
      </c>
      <c r="C1045" s="66">
        <v>11</v>
      </c>
      <c r="D1045" s="67">
        <v>2152512</v>
      </c>
      <c r="E1045" s="67">
        <v>129151</v>
      </c>
      <c r="F1045" s="68">
        <v>1.8162586968233947E-4</v>
      </c>
    </row>
    <row r="1046" spans="1:6" x14ac:dyDescent="0.2">
      <c r="A1046" s="46" t="s">
        <v>124</v>
      </c>
      <c r="B1046" s="46" t="s">
        <v>45</v>
      </c>
      <c r="C1046" s="66">
        <v>203</v>
      </c>
      <c r="D1046" s="67">
        <v>7978986</v>
      </c>
      <c r="E1046" s="67">
        <v>477624</v>
      </c>
      <c r="F1046" s="68">
        <v>6.7168565772744856E-4</v>
      </c>
    </row>
    <row r="1047" spans="1:6" x14ac:dyDescent="0.2">
      <c r="A1047" s="46" t="s">
        <v>125</v>
      </c>
      <c r="B1047" s="46" t="s">
        <v>5</v>
      </c>
      <c r="C1047" s="66" t="s">
        <v>41</v>
      </c>
      <c r="D1047" s="67" t="s">
        <v>41</v>
      </c>
      <c r="E1047" s="67" t="s">
        <v>41</v>
      </c>
      <c r="F1047" s="68" t="s">
        <v>41</v>
      </c>
    </row>
    <row r="1048" spans="1:6" x14ac:dyDescent="0.2">
      <c r="A1048" s="46" t="s">
        <v>125</v>
      </c>
      <c r="B1048" s="46" t="s">
        <v>1</v>
      </c>
      <c r="C1048" s="66">
        <v>6</v>
      </c>
      <c r="D1048" s="67">
        <v>1323877</v>
      </c>
      <c r="E1048" s="67">
        <v>79433</v>
      </c>
      <c r="F1048" s="68">
        <v>1.1170713123767738E-4</v>
      </c>
    </row>
    <row r="1049" spans="1:6" x14ac:dyDescent="0.2">
      <c r="A1049" s="46" t="s">
        <v>125</v>
      </c>
      <c r="B1049" s="46" t="s">
        <v>42</v>
      </c>
      <c r="C1049" s="66">
        <v>30</v>
      </c>
      <c r="D1049" s="67">
        <v>981074</v>
      </c>
      <c r="E1049" s="67">
        <v>58864</v>
      </c>
      <c r="F1049" s="68">
        <v>8.2780816199496949E-5</v>
      </c>
    </row>
    <row r="1050" spans="1:6" x14ac:dyDescent="0.2">
      <c r="A1050" s="46" t="s">
        <v>125</v>
      </c>
      <c r="B1050" s="46" t="s">
        <v>3</v>
      </c>
      <c r="C1050" s="66">
        <v>15</v>
      </c>
      <c r="D1050" s="67">
        <v>2308598</v>
      </c>
      <c r="E1050" s="67">
        <v>138516</v>
      </c>
      <c r="F1050" s="68">
        <v>1.9479592852489669E-4</v>
      </c>
    </row>
    <row r="1051" spans="1:6" x14ac:dyDescent="0.2">
      <c r="A1051" s="46" t="s">
        <v>125</v>
      </c>
      <c r="B1051" s="46" t="s">
        <v>2</v>
      </c>
      <c r="C1051" s="66" t="s">
        <v>41</v>
      </c>
      <c r="D1051" s="67" t="s">
        <v>41</v>
      </c>
      <c r="E1051" s="67" t="s">
        <v>41</v>
      </c>
      <c r="F1051" s="68" t="s">
        <v>41</v>
      </c>
    </row>
    <row r="1052" spans="1:6" x14ac:dyDescent="0.2">
      <c r="A1052" s="46" t="s">
        <v>125</v>
      </c>
      <c r="B1052" s="46" t="s">
        <v>6</v>
      </c>
      <c r="C1052" s="66">
        <v>5</v>
      </c>
      <c r="D1052" s="67">
        <v>811581</v>
      </c>
      <c r="E1052" s="67">
        <v>48695</v>
      </c>
      <c r="F1052" s="68">
        <v>6.8480087062287713E-5</v>
      </c>
    </row>
    <row r="1053" spans="1:6" x14ac:dyDescent="0.2">
      <c r="A1053" s="46" t="s">
        <v>125</v>
      </c>
      <c r="B1053" s="46" t="s">
        <v>10</v>
      </c>
      <c r="C1053" s="66">
        <v>83</v>
      </c>
      <c r="D1053" s="67">
        <v>4554486</v>
      </c>
      <c r="E1053" s="67">
        <v>273269</v>
      </c>
      <c r="F1053" s="68">
        <v>3.842999263050478E-4</v>
      </c>
    </row>
    <row r="1054" spans="1:6" x14ac:dyDescent="0.2">
      <c r="A1054" s="46" t="s">
        <v>125</v>
      </c>
      <c r="B1054" s="46" t="s">
        <v>4</v>
      </c>
      <c r="C1054" s="66">
        <v>12</v>
      </c>
      <c r="D1054" s="67">
        <v>2613854</v>
      </c>
      <c r="E1054" s="67">
        <v>156831</v>
      </c>
      <c r="F1054" s="68">
        <v>2.2055242908030896E-4</v>
      </c>
    </row>
    <row r="1055" spans="1:6" x14ac:dyDescent="0.2">
      <c r="A1055" s="46" t="s">
        <v>125</v>
      </c>
      <c r="B1055" s="46" t="s">
        <v>43</v>
      </c>
      <c r="C1055" s="66">
        <v>140</v>
      </c>
      <c r="D1055" s="67">
        <v>4450790</v>
      </c>
      <c r="E1055" s="67">
        <v>244868</v>
      </c>
      <c r="F1055" s="68">
        <v>3.4435942003836675E-4</v>
      </c>
    </row>
    <row r="1056" spans="1:6" x14ac:dyDescent="0.2">
      <c r="A1056" s="46" t="s">
        <v>125</v>
      </c>
      <c r="B1056" s="46" t="s">
        <v>8</v>
      </c>
      <c r="C1056" s="66">
        <v>51</v>
      </c>
      <c r="D1056" s="67">
        <v>577632</v>
      </c>
      <c r="E1056" s="67">
        <v>34658</v>
      </c>
      <c r="F1056" s="68">
        <v>4.8739765014986501E-5</v>
      </c>
    </row>
    <row r="1057" spans="1:6" x14ac:dyDescent="0.2">
      <c r="A1057" s="46" t="s">
        <v>125</v>
      </c>
      <c r="B1057" s="46" t="s">
        <v>44</v>
      </c>
      <c r="C1057" s="66">
        <v>32</v>
      </c>
      <c r="D1057" s="67">
        <v>2625682</v>
      </c>
      <c r="E1057" s="67">
        <v>157498</v>
      </c>
      <c r="F1057" s="68">
        <v>2.2149043540684238E-4</v>
      </c>
    </row>
    <row r="1058" spans="1:6" x14ac:dyDescent="0.2">
      <c r="A1058" s="46" t="s">
        <v>125</v>
      </c>
      <c r="B1058" s="46" t="s">
        <v>25</v>
      </c>
      <c r="C1058" s="66">
        <v>15</v>
      </c>
      <c r="D1058" s="67">
        <v>2229237</v>
      </c>
      <c r="E1058" s="67">
        <v>133754</v>
      </c>
      <c r="F1058" s="68">
        <v>1.8809909774985585E-4</v>
      </c>
    </row>
    <row r="1059" spans="1:6" x14ac:dyDescent="0.2">
      <c r="A1059" s="46" t="s">
        <v>125</v>
      </c>
      <c r="B1059" s="46" t="s">
        <v>45</v>
      </c>
      <c r="C1059" s="66">
        <v>393</v>
      </c>
      <c r="D1059" s="67">
        <v>22476982</v>
      </c>
      <c r="E1059" s="67">
        <v>1326397</v>
      </c>
      <c r="F1059" s="68">
        <v>1.8653205059894699E-3</v>
      </c>
    </row>
    <row r="1060" spans="1:6" x14ac:dyDescent="0.2">
      <c r="A1060" s="46" t="s">
        <v>126</v>
      </c>
      <c r="B1060" s="46" t="s">
        <v>5</v>
      </c>
      <c r="C1060" s="66">
        <v>152</v>
      </c>
      <c r="D1060" s="67">
        <v>30483857</v>
      </c>
      <c r="E1060" s="67">
        <v>1829031</v>
      </c>
      <c r="F1060" s="68">
        <v>2.5721778851960811E-3</v>
      </c>
    </row>
    <row r="1061" spans="1:6" x14ac:dyDescent="0.2">
      <c r="A1061" s="46" t="s">
        <v>126</v>
      </c>
      <c r="B1061" s="46" t="s">
        <v>1</v>
      </c>
      <c r="C1061" s="66">
        <v>58</v>
      </c>
      <c r="D1061" s="67">
        <v>59902891</v>
      </c>
      <c r="E1061" s="67">
        <v>3594173</v>
      </c>
      <c r="F1061" s="68">
        <v>5.0545082648510899E-3</v>
      </c>
    </row>
    <row r="1062" spans="1:6" x14ac:dyDescent="0.2">
      <c r="A1062" s="46" t="s">
        <v>126</v>
      </c>
      <c r="B1062" s="46" t="s">
        <v>42</v>
      </c>
      <c r="C1062" s="66">
        <v>530</v>
      </c>
      <c r="D1062" s="67">
        <v>98189438</v>
      </c>
      <c r="E1062" s="67">
        <v>5879021</v>
      </c>
      <c r="F1062" s="68">
        <v>8.2677044854916892E-3</v>
      </c>
    </row>
    <row r="1063" spans="1:6" x14ac:dyDescent="0.2">
      <c r="A1063" s="46" t="s">
        <v>126</v>
      </c>
      <c r="B1063" s="46" t="s">
        <v>3</v>
      </c>
      <c r="C1063" s="66">
        <v>179</v>
      </c>
      <c r="D1063" s="67">
        <v>60747241</v>
      </c>
      <c r="E1063" s="67">
        <v>3644834</v>
      </c>
      <c r="F1063" s="68">
        <v>5.125753150171196E-3</v>
      </c>
    </row>
    <row r="1064" spans="1:6" x14ac:dyDescent="0.2">
      <c r="A1064" s="46" t="s">
        <v>126</v>
      </c>
      <c r="B1064" s="46" t="s">
        <v>2</v>
      </c>
      <c r="C1064" s="66">
        <v>35</v>
      </c>
      <c r="D1064" s="67">
        <v>64187732</v>
      </c>
      <c r="E1064" s="67">
        <v>3851264</v>
      </c>
      <c r="F1064" s="68">
        <v>5.4160569672421074E-3</v>
      </c>
    </row>
    <row r="1065" spans="1:6" x14ac:dyDescent="0.2">
      <c r="A1065" s="46" t="s">
        <v>126</v>
      </c>
      <c r="B1065" s="46" t="s">
        <v>6</v>
      </c>
      <c r="C1065" s="66">
        <v>88</v>
      </c>
      <c r="D1065" s="67">
        <v>31243494</v>
      </c>
      <c r="E1065" s="67">
        <v>1874610</v>
      </c>
      <c r="F1065" s="68">
        <v>2.6362759217134239E-3</v>
      </c>
    </row>
    <row r="1066" spans="1:6" x14ac:dyDescent="0.2">
      <c r="A1066" s="46" t="s">
        <v>126</v>
      </c>
      <c r="B1066" s="46" t="s">
        <v>10</v>
      </c>
      <c r="C1066" s="66">
        <v>592</v>
      </c>
      <c r="D1066" s="67">
        <v>106410709</v>
      </c>
      <c r="E1066" s="67">
        <v>6384643</v>
      </c>
      <c r="F1066" s="68">
        <v>8.9787639080321554E-3</v>
      </c>
    </row>
    <row r="1067" spans="1:6" x14ac:dyDescent="0.2">
      <c r="A1067" s="46" t="s">
        <v>126</v>
      </c>
      <c r="B1067" s="46" t="s">
        <v>4</v>
      </c>
      <c r="C1067" s="66">
        <v>99</v>
      </c>
      <c r="D1067" s="67">
        <v>40474574</v>
      </c>
      <c r="E1067" s="67">
        <v>2428474</v>
      </c>
      <c r="F1067" s="68">
        <v>3.4151783745456844E-3</v>
      </c>
    </row>
    <row r="1068" spans="1:6" x14ac:dyDescent="0.2">
      <c r="A1068" s="46" t="s">
        <v>126</v>
      </c>
      <c r="B1068" s="46" t="s">
        <v>43</v>
      </c>
      <c r="C1068" s="66">
        <v>1593</v>
      </c>
      <c r="D1068" s="67">
        <v>98989906</v>
      </c>
      <c r="E1068" s="67">
        <v>5782159</v>
      </c>
      <c r="F1068" s="68">
        <v>8.131486841112855E-3</v>
      </c>
    </row>
    <row r="1069" spans="1:6" x14ac:dyDescent="0.2">
      <c r="A1069" s="46" t="s">
        <v>126</v>
      </c>
      <c r="B1069" s="46" t="s">
        <v>8</v>
      </c>
      <c r="C1069" s="66">
        <v>665</v>
      </c>
      <c r="D1069" s="67">
        <v>82305326</v>
      </c>
      <c r="E1069" s="67">
        <v>4937307</v>
      </c>
      <c r="F1069" s="68">
        <v>6.9433661199967672E-3</v>
      </c>
    </row>
    <row r="1070" spans="1:6" x14ac:dyDescent="0.2">
      <c r="A1070" s="46" t="s">
        <v>126</v>
      </c>
      <c r="B1070" s="46" t="s">
        <v>44</v>
      </c>
      <c r="C1070" s="66">
        <v>122</v>
      </c>
      <c r="D1070" s="67">
        <v>83545705</v>
      </c>
      <c r="E1070" s="67">
        <v>5012742</v>
      </c>
      <c r="F1070" s="68">
        <v>7.0494508385005906E-3</v>
      </c>
    </row>
    <row r="1071" spans="1:6" x14ac:dyDescent="0.2">
      <c r="A1071" s="46" t="s">
        <v>126</v>
      </c>
      <c r="B1071" s="46" t="s">
        <v>25</v>
      </c>
      <c r="C1071" s="66">
        <v>213</v>
      </c>
      <c r="D1071" s="67">
        <v>65779358</v>
      </c>
      <c r="E1071" s="67">
        <v>3946761</v>
      </c>
      <c r="F1071" s="68">
        <v>5.5503550034714392E-3</v>
      </c>
    </row>
    <row r="1072" spans="1:6" x14ac:dyDescent="0.2">
      <c r="A1072" s="46" t="s">
        <v>126</v>
      </c>
      <c r="B1072" s="46" t="s">
        <v>45</v>
      </c>
      <c r="C1072" s="66">
        <v>4326</v>
      </c>
      <c r="D1072" s="67">
        <v>822260231</v>
      </c>
      <c r="E1072" s="67">
        <v>49165021</v>
      </c>
      <c r="F1072" s="68">
        <v>6.9141080572937746E-2</v>
      </c>
    </row>
    <row r="1073" spans="1:6" x14ac:dyDescent="0.2">
      <c r="A1073" s="46" t="s">
        <v>127</v>
      </c>
      <c r="B1073" s="46" t="s">
        <v>5</v>
      </c>
      <c r="C1073" s="66" t="s">
        <v>41</v>
      </c>
      <c r="D1073" s="67" t="s">
        <v>41</v>
      </c>
      <c r="E1073" s="67" t="s">
        <v>41</v>
      </c>
      <c r="F1073" s="68" t="s">
        <v>41</v>
      </c>
    </row>
    <row r="1074" spans="1:6" x14ac:dyDescent="0.2">
      <c r="A1074" s="46" t="s">
        <v>127</v>
      </c>
      <c r="B1074" s="46" t="s">
        <v>1</v>
      </c>
      <c r="C1074" s="66">
        <v>7</v>
      </c>
      <c r="D1074" s="67">
        <v>1224892</v>
      </c>
      <c r="E1074" s="67">
        <v>73494</v>
      </c>
      <c r="F1074" s="68">
        <v>1.0335507790442085E-4</v>
      </c>
    </row>
    <row r="1075" spans="1:6" x14ac:dyDescent="0.2">
      <c r="A1075" s="46" t="s">
        <v>127</v>
      </c>
      <c r="B1075" s="46" t="s">
        <v>42</v>
      </c>
      <c r="C1075" s="66">
        <v>42</v>
      </c>
      <c r="D1075" s="67">
        <v>2635823</v>
      </c>
      <c r="E1075" s="67">
        <v>158149</v>
      </c>
      <c r="F1075" s="68">
        <v>2.2240594083198972E-4</v>
      </c>
    </row>
    <row r="1076" spans="1:6" x14ac:dyDescent="0.2">
      <c r="A1076" s="46" t="s">
        <v>127</v>
      </c>
      <c r="B1076" s="46" t="s">
        <v>3</v>
      </c>
      <c r="C1076" s="66">
        <v>13</v>
      </c>
      <c r="D1076" s="67">
        <v>2398897</v>
      </c>
      <c r="E1076" s="67">
        <v>143934</v>
      </c>
      <c r="F1076" s="68">
        <v>2.0241529625676804E-4</v>
      </c>
    </row>
    <row r="1077" spans="1:6" x14ac:dyDescent="0.2">
      <c r="A1077" s="46" t="s">
        <v>127</v>
      </c>
      <c r="B1077" s="46" t="s">
        <v>2</v>
      </c>
      <c r="C1077" s="66" t="s">
        <v>41</v>
      </c>
      <c r="D1077" s="67" t="s">
        <v>41</v>
      </c>
      <c r="E1077" s="67" t="s">
        <v>41</v>
      </c>
      <c r="F1077" s="68" t="s">
        <v>41</v>
      </c>
    </row>
    <row r="1078" spans="1:6" x14ac:dyDescent="0.2">
      <c r="A1078" s="46" t="s">
        <v>127</v>
      </c>
      <c r="B1078" s="46" t="s">
        <v>6</v>
      </c>
      <c r="C1078" s="66">
        <v>7</v>
      </c>
      <c r="D1078" s="67">
        <v>850655</v>
      </c>
      <c r="E1078" s="67">
        <v>51039</v>
      </c>
      <c r="F1078" s="68">
        <v>7.1776469115352763E-5</v>
      </c>
    </row>
    <row r="1079" spans="1:6" x14ac:dyDescent="0.2">
      <c r="A1079" s="46" t="s">
        <v>127</v>
      </c>
      <c r="B1079" s="46" t="s">
        <v>10</v>
      </c>
      <c r="C1079" s="66">
        <v>82</v>
      </c>
      <c r="D1079" s="67">
        <v>3684606</v>
      </c>
      <c r="E1079" s="67">
        <v>221076</v>
      </c>
      <c r="F1079" s="68">
        <v>3.1090057967722188E-4</v>
      </c>
    </row>
    <row r="1080" spans="1:6" x14ac:dyDescent="0.2">
      <c r="A1080" s="46" t="s">
        <v>127</v>
      </c>
      <c r="B1080" s="46" t="s">
        <v>4</v>
      </c>
      <c r="C1080" s="66">
        <v>9</v>
      </c>
      <c r="D1080" s="67">
        <v>1773403</v>
      </c>
      <c r="E1080" s="67">
        <v>106404</v>
      </c>
      <c r="F1080" s="68">
        <v>1.4963661944297489E-4</v>
      </c>
    </row>
    <row r="1081" spans="1:6" x14ac:dyDescent="0.2">
      <c r="A1081" s="46" t="s">
        <v>127</v>
      </c>
      <c r="B1081" s="46" t="s">
        <v>43</v>
      </c>
      <c r="C1081" s="66">
        <v>172</v>
      </c>
      <c r="D1081" s="67">
        <v>4041958</v>
      </c>
      <c r="E1081" s="67">
        <v>240258</v>
      </c>
      <c r="F1081" s="68">
        <v>3.3787634782649393E-4</v>
      </c>
    </row>
    <row r="1082" spans="1:6" x14ac:dyDescent="0.2">
      <c r="A1082" s="46" t="s">
        <v>127</v>
      </c>
      <c r="B1082" s="46" t="s">
        <v>8</v>
      </c>
      <c r="C1082" s="66">
        <v>56</v>
      </c>
      <c r="D1082" s="67">
        <v>870190</v>
      </c>
      <c r="E1082" s="67">
        <v>52211</v>
      </c>
      <c r="F1082" s="68">
        <v>7.3424660141885282E-5</v>
      </c>
    </row>
    <row r="1083" spans="1:6" x14ac:dyDescent="0.2">
      <c r="A1083" s="46" t="s">
        <v>127</v>
      </c>
      <c r="B1083" s="46" t="s">
        <v>44</v>
      </c>
      <c r="C1083" s="66">
        <v>32</v>
      </c>
      <c r="D1083" s="67">
        <v>3962213</v>
      </c>
      <c r="E1083" s="67">
        <v>237687</v>
      </c>
      <c r="F1083" s="68">
        <v>3.3426073423501346E-4</v>
      </c>
    </row>
    <row r="1084" spans="1:6" x14ac:dyDescent="0.2">
      <c r="A1084" s="46" t="s">
        <v>127</v>
      </c>
      <c r="B1084" s="46" t="s">
        <v>25</v>
      </c>
      <c r="C1084" s="66">
        <v>26</v>
      </c>
      <c r="D1084" s="67">
        <v>3036981</v>
      </c>
      <c r="E1084" s="67">
        <v>182219</v>
      </c>
      <c r="F1084" s="68">
        <v>2.5625573435471825E-4</v>
      </c>
    </row>
    <row r="1085" spans="1:6" x14ac:dyDescent="0.2">
      <c r="A1085" s="46" t="s">
        <v>127</v>
      </c>
      <c r="B1085" s="46" t="s">
        <v>45</v>
      </c>
      <c r="C1085" s="66">
        <v>456</v>
      </c>
      <c r="D1085" s="67">
        <v>24979749</v>
      </c>
      <c r="E1085" s="67">
        <v>1496480</v>
      </c>
      <c r="F1085" s="68">
        <v>2.104509306642824E-3</v>
      </c>
    </row>
    <row r="1086" spans="1:6" x14ac:dyDescent="0.2">
      <c r="A1086" s="46" t="s">
        <v>128</v>
      </c>
      <c r="B1086" s="46" t="s">
        <v>5</v>
      </c>
      <c r="C1086" s="66">
        <v>28</v>
      </c>
      <c r="D1086" s="67">
        <v>1365466</v>
      </c>
      <c r="E1086" s="67">
        <v>81928</v>
      </c>
      <c r="F1086" s="68">
        <v>1.1521586554757384E-4</v>
      </c>
    </row>
    <row r="1087" spans="1:6" x14ac:dyDescent="0.2">
      <c r="A1087" s="46" t="s">
        <v>128</v>
      </c>
      <c r="B1087" s="46" t="s">
        <v>1</v>
      </c>
      <c r="C1087" s="66">
        <v>18</v>
      </c>
      <c r="D1087" s="67">
        <v>7118730</v>
      </c>
      <c r="E1087" s="67">
        <v>427124</v>
      </c>
      <c r="F1087" s="68">
        <v>6.0066718772754037E-4</v>
      </c>
    </row>
    <row r="1088" spans="1:6" x14ac:dyDescent="0.2">
      <c r="A1088" s="46" t="s">
        <v>128</v>
      </c>
      <c r="B1088" s="46" t="s">
        <v>42</v>
      </c>
      <c r="C1088" s="66">
        <v>149</v>
      </c>
      <c r="D1088" s="67">
        <v>28147011</v>
      </c>
      <c r="E1088" s="67">
        <v>1688821</v>
      </c>
      <c r="F1088" s="68">
        <v>2.37499967373693E-3</v>
      </c>
    </row>
    <row r="1089" spans="1:6" x14ac:dyDescent="0.2">
      <c r="A1089" s="46" t="s">
        <v>128</v>
      </c>
      <c r="B1089" s="46" t="s">
        <v>3</v>
      </c>
      <c r="C1089" s="66">
        <v>41</v>
      </c>
      <c r="D1089" s="67">
        <v>7143415</v>
      </c>
      <c r="E1089" s="67">
        <v>428605</v>
      </c>
      <c r="F1089" s="68">
        <v>6.0274992741209208E-4</v>
      </c>
    </row>
    <row r="1090" spans="1:6" x14ac:dyDescent="0.2">
      <c r="A1090" s="46" t="s">
        <v>128</v>
      </c>
      <c r="B1090" s="46" t="s">
        <v>2</v>
      </c>
      <c r="C1090" s="66">
        <v>5</v>
      </c>
      <c r="D1090" s="67">
        <v>8885424</v>
      </c>
      <c r="E1090" s="67">
        <v>533125</v>
      </c>
      <c r="F1090" s="68">
        <v>7.4973706571685264E-4</v>
      </c>
    </row>
    <row r="1091" spans="1:6" x14ac:dyDescent="0.2">
      <c r="A1091" s="46" t="s">
        <v>128</v>
      </c>
      <c r="B1091" s="46" t="s">
        <v>6</v>
      </c>
      <c r="C1091" s="66">
        <v>31</v>
      </c>
      <c r="D1091" s="67">
        <v>5805451</v>
      </c>
      <c r="E1091" s="67">
        <v>348327</v>
      </c>
      <c r="F1091" s="68">
        <v>4.8985446731996079E-4</v>
      </c>
    </row>
    <row r="1092" spans="1:6" x14ac:dyDescent="0.2">
      <c r="A1092" s="46" t="s">
        <v>128</v>
      </c>
      <c r="B1092" s="46" t="s">
        <v>10</v>
      </c>
      <c r="C1092" s="66">
        <v>288</v>
      </c>
      <c r="D1092" s="67">
        <v>23124795</v>
      </c>
      <c r="E1092" s="67">
        <v>1387488</v>
      </c>
      <c r="F1092" s="68">
        <v>1.951233166400646E-3</v>
      </c>
    </row>
    <row r="1093" spans="1:6" x14ac:dyDescent="0.2">
      <c r="A1093" s="46" t="s">
        <v>128</v>
      </c>
      <c r="B1093" s="46" t="s">
        <v>4</v>
      </c>
      <c r="C1093" s="66">
        <v>30</v>
      </c>
      <c r="D1093" s="67">
        <v>3495565</v>
      </c>
      <c r="E1093" s="67">
        <v>209734</v>
      </c>
      <c r="F1093" s="68">
        <v>2.949502532071435E-4</v>
      </c>
    </row>
    <row r="1094" spans="1:6" x14ac:dyDescent="0.2">
      <c r="A1094" s="46" t="s">
        <v>128</v>
      </c>
      <c r="B1094" s="46" t="s">
        <v>43</v>
      </c>
      <c r="C1094" s="66">
        <v>484</v>
      </c>
      <c r="D1094" s="67">
        <v>23337397</v>
      </c>
      <c r="E1094" s="67">
        <v>1353505</v>
      </c>
      <c r="F1094" s="68">
        <v>1.9034426581628859E-3</v>
      </c>
    </row>
    <row r="1095" spans="1:6" x14ac:dyDescent="0.2">
      <c r="A1095" s="46" t="s">
        <v>128</v>
      </c>
      <c r="B1095" s="46" t="s">
        <v>8</v>
      </c>
      <c r="C1095" s="66">
        <v>169</v>
      </c>
      <c r="D1095" s="67">
        <v>6855553</v>
      </c>
      <c r="E1095" s="67">
        <v>411333</v>
      </c>
      <c r="F1095" s="68">
        <v>5.7846020436578692E-4</v>
      </c>
    </row>
    <row r="1096" spans="1:6" x14ac:dyDescent="0.2">
      <c r="A1096" s="46" t="s">
        <v>128</v>
      </c>
      <c r="B1096" s="46" t="s">
        <v>44</v>
      </c>
      <c r="C1096" s="66">
        <v>76</v>
      </c>
      <c r="D1096" s="67">
        <v>14865080</v>
      </c>
      <c r="E1096" s="67">
        <v>891905</v>
      </c>
      <c r="F1096" s="68">
        <v>1.2542916531736261E-3</v>
      </c>
    </row>
    <row r="1097" spans="1:6" x14ac:dyDescent="0.2">
      <c r="A1097" s="46" t="s">
        <v>128</v>
      </c>
      <c r="B1097" s="46" t="s">
        <v>25</v>
      </c>
      <c r="C1097" s="66">
        <v>61</v>
      </c>
      <c r="D1097" s="67">
        <v>16055322</v>
      </c>
      <c r="E1097" s="67">
        <v>963319</v>
      </c>
      <c r="F1097" s="68">
        <v>1.3547216138978528E-3</v>
      </c>
    </row>
    <row r="1098" spans="1:6" x14ac:dyDescent="0.2">
      <c r="A1098" s="46" t="s">
        <v>128</v>
      </c>
      <c r="B1098" s="46" t="s">
        <v>45</v>
      </c>
      <c r="C1098" s="66">
        <v>1380</v>
      </c>
      <c r="D1098" s="67">
        <v>146199208</v>
      </c>
      <c r="E1098" s="67">
        <v>8725214</v>
      </c>
      <c r="F1098" s="68">
        <v>1.227032373666889E-2</v>
      </c>
    </row>
    <row r="1099" spans="1:6" x14ac:dyDescent="0.2">
      <c r="A1099" s="46" t="s">
        <v>129</v>
      </c>
      <c r="B1099" s="46" t="s">
        <v>5</v>
      </c>
      <c r="C1099" s="66">
        <v>68</v>
      </c>
      <c r="D1099" s="67">
        <v>10031741</v>
      </c>
      <c r="E1099" s="67">
        <v>601904</v>
      </c>
      <c r="F1099" s="68">
        <v>8.4646140924405429E-4</v>
      </c>
    </row>
    <row r="1100" spans="1:6" x14ac:dyDescent="0.2">
      <c r="A1100" s="46" t="s">
        <v>129</v>
      </c>
      <c r="B1100" s="46" t="s">
        <v>1</v>
      </c>
      <c r="C1100" s="66">
        <v>26</v>
      </c>
      <c r="D1100" s="67">
        <v>40079444</v>
      </c>
      <c r="E1100" s="67">
        <v>2404767</v>
      </c>
      <c r="F1100" s="68">
        <v>3.381839070223153E-3</v>
      </c>
    </row>
    <row r="1101" spans="1:6" x14ac:dyDescent="0.2">
      <c r="A1101" s="46" t="s">
        <v>129</v>
      </c>
      <c r="B1101" s="46" t="s">
        <v>42</v>
      </c>
      <c r="C1101" s="66">
        <v>254</v>
      </c>
      <c r="D1101" s="67">
        <v>63435753</v>
      </c>
      <c r="E1101" s="67">
        <v>3806133</v>
      </c>
      <c r="F1101" s="68">
        <v>5.3525889559635758E-3</v>
      </c>
    </row>
    <row r="1102" spans="1:6" x14ac:dyDescent="0.2">
      <c r="A1102" s="46" t="s">
        <v>129</v>
      </c>
      <c r="B1102" s="46" t="s">
        <v>3</v>
      </c>
      <c r="C1102" s="66">
        <v>69</v>
      </c>
      <c r="D1102" s="67">
        <v>22443788</v>
      </c>
      <c r="E1102" s="67">
        <v>1346627</v>
      </c>
      <c r="F1102" s="68">
        <v>1.8937700831795322E-3</v>
      </c>
    </row>
    <row r="1103" spans="1:6" x14ac:dyDescent="0.2">
      <c r="A1103" s="46" t="s">
        <v>129</v>
      </c>
      <c r="B1103" s="46" t="s">
        <v>2</v>
      </c>
      <c r="C1103" s="66">
        <v>14</v>
      </c>
      <c r="D1103" s="67">
        <v>34669614</v>
      </c>
      <c r="E1103" s="67">
        <v>2080177</v>
      </c>
      <c r="F1103" s="68">
        <v>2.9253660964158224E-3</v>
      </c>
    </row>
    <row r="1104" spans="1:6" x14ac:dyDescent="0.2">
      <c r="A1104" s="46" t="s">
        <v>129</v>
      </c>
      <c r="B1104" s="46" t="s">
        <v>6</v>
      </c>
      <c r="C1104" s="66">
        <v>33</v>
      </c>
      <c r="D1104" s="67">
        <v>8183978</v>
      </c>
      <c r="E1104" s="67">
        <v>491039</v>
      </c>
      <c r="F1104" s="68">
        <v>6.9055125723336479E-4</v>
      </c>
    </row>
    <row r="1105" spans="1:6" x14ac:dyDescent="0.2">
      <c r="A1105" s="46" t="s">
        <v>129</v>
      </c>
      <c r="B1105" s="46" t="s">
        <v>10</v>
      </c>
      <c r="C1105" s="66">
        <v>370</v>
      </c>
      <c r="D1105" s="67">
        <v>47823215</v>
      </c>
      <c r="E1105" s="67">
        <v>2869393</v>
      </c>
      <c r="F1105" s="68">
        <v>4.0352455581870606E-3</v>
      </c>
    </row>
    <row r="1106" spans="1:6" x14ac:dyDescent="0.2">
      <c r="A1106" s="46" t="s">
        <v>129</v>
      </c>
      <c r="B1106" s="46" t="s">
        <v>4</v>
      </c>
      <c r="C1106" s="66">
        <v>44</v>
      </c>
      <c r="D1106" s="67">
        <v>10839143</v>
      </c>
      <c r="E1106" s="67">
        <v>650349</v>
      </c>
      <c r="F1106" s="68">
        <v>9.1458991972218409E-4</v>
      </c>
    </row>
    <row r="1107" spans="1:6" x14ac:dyDescent="0.2">
      <c r="A1107" s="46" t="s">
        <v>129</v>
      </c>
      <c r="B1107" s="46" t="s">
        <v>43</v>
      </c>
      <c r="C1107" s="66">
        <v>791</v>
      </c>
      <c r="D1107" s="67">
        <v>52672450</v>
      </c>
      <c r="E1107" s="67">
        <v>3100183</v>
      </c>
      <c r="F1107" s="68">
        <v>4.3598069976183247E-3</v>
      </c>
    </row>
    <row r="1108" spans="1:6" x14ac:dyDescent="0.2">
      <c r="A1108" s="46" t="s">
        <v>129</v>
      </c>
      <c r="B1108" s="46" t="s">
        <v>8</v>
      </c>
      <c r="C1108" s="66">
        <v>384</v>
      </c>
      <c r="D1108" s="67">
        <v>22443671</v>
      </c>
      <c r="E1108" s="67">
        <v>1345734</v>
      </c>
      <c r="F1108" s="68">
        <v>1.8925142516209199E-3</v>
      </c>
    </row>
    <row r="1109" spans="1:6" x14ac:dyDescent="0.2">
      <c r="A1109" s="46" t="s">
        <v>129</v>
      </c>
      <c r="B1109" s="46" t="s">
        <v>44</v>
      </c>
      <c r="C1109" s="66">
        <v>86</v>
      </c>
      <c r="D1109" s="67">
        <v>15798558</v>
      </c>
      <c r="E1109" s="67">
        <v>947913</v>
      </c>
      <c r="F1109" s="68">
        <v>1.3330560584757026E-3</v>
      </c>
    </row>
    <row r="1110" spans="1:6" x14ac:dyDescent="0.2">
      <c r="A1110" s="46" t="s">
        <v>129</v>
      </c>
      <c r="B1110" s="46" t="s">
        <v>25</v>
      </c>
      <c r="C1110" s="66">
        <v>87</v>
      </c>
      <c r="D1110" s="67">
        <v>29933197</v>
      </c>
      <c r="E1110" s="67">
        <v>1795992</v>
      </c>
      <c r="F1110" s="68">
        <v>2.5257149301401013E-3</v>
      </c>
    </row>
    <row r="1111" spans="1:6" x14ac:dyDescent="0.2">
      <c r="A1111" s="46" t="s">
        <v>129</v>
      </c>
      <c r="B1111" s="46" t="s">
        <v>45</v>
      </c>
      <c r="C1111" s="66">
        <v>2226</v>
      </c>
      <c r="D1111" s="67">
        <v>358354552</v>
      </c>
      <c r="E1111" s="67">
        <v>21440211</v>
      </c>
      <c r="F1111" s="68">
        <v>3.0151504588023795E-2</v>
      </c>
    </row>
    <row r="1112" spans="1:6" x14ac:dyDescent="0.2">
      <c r="A1112" s="46" t="s">
        <v>130</v>
      </c>
      <c r="B1112" s="46" t="s">
        <v>5</v>
      </c>
      <c r="C1112" s="66" t="s">
        <v>41</v>
      </c>
      <c r="D1112" s="67" t="s">
        <v>41</v>
      </c>
      <c r="E1112" s="67" t="s">
        <v>41</v>
      </c>
      <c r="F1112" s="68" t="s">
        <v>41</v>
      </c>
    </row>
    <row r="1113" spans="1:6" x14ac:dyDescent="0.2">
      <c r="A1113" s="46" t="s">
        <v>130</v>
      </c>
      <c r="B1113" s="46" t="s">
        <v>1</v>
      </c>
      <c r="C1113" s="66">
        <v>11</v>
      </c>
      <c r="D1113" s="67">
        <v>2026642</v>
      </c>
      <c r="E1113" s="67">
        <v>121599</v>
      </c>
      <c r="F1113" s="68">
        <v>1.7100544422809578E-4</v>
      </c>
    </row>
    <row r="1114" spans="1:6" x14ac:dyDescent="0.2">
      <c r="A1114" s="46" t="s">
        <v>130</v>
      </c>
      <c r="B1114" s="46" t="s">
        <v>42</v>
      </c>
      <c r="C1114" s="66">
        <v>36</v>
      </c>
      <c r="D1114" s="67">
        <v>1617560</v>
      </c>
      <c r="E1114" s="67">
        <v>97029</v>
      </c>
      <c r="F1114" s="68">
        <v>1.3645249753705134E-4</v>
      </c>
    </row>
    <row r="1115" spans="1:6" x14ac:dyDescent="0.2">
      <c r="A1115" s="46" t="s">
        <v>130</v>
      </c>
      <c r="B1115" s="46" t="s">
        <v>3</v>
      </c>
      <c r="C1115" s="66">
        <v>15</v>
      </c>
      <c r="D1115" s="67">
        <v>2456811</v>
      </c>
      <c r="E1115" s="67">
        <v>147409</v>
      </c>
      <c r="F1115" s="68">
        <v>2.0730221077656371E-4</v>
      </c>
    </row>
    <row r="1116" spans="1:6" x14ac:dyDescent="0.2">
      <c r="A1116" s="46" t="s">
        <v>130</v>
      </c>
      <c r="B1116" s="46" t="s">
        <v>2</v>
      </c>
      <c r="C1116" s="66" t="s">
        <v>41</v>
      </c>
      <c r="D1116" s="67" t="s">
        <v>41</v>
      </c>
      <c r="E1116" s="67" t="s">
        <v>41</v>
      </c>
      <c r="F1116" s="68" t="s">
        <v>41</v>
      </c>
    </row>
    <row r="1117" spans="1:6" x14ac:dyDescent="0.2">
      <c r="A1117" s="46" t="s">
        <v>130</v>
      </c>
      <c r="B1117" s="46" t="s">
        <v>6</v>
      </c>
      <c r="C1117" s="66">
        <v>7</v>
      </c>
      <c r="D1117" s="67">
        <v>764721</v>
      </c>
      <c r="E1117" s="67">
        <v>45883</v>
      </c>
      <c r="F1117" s="68">
        <v>6.4525553643678967E-5</v>
      </c>
    </row>
    <row r="1118" spans="1:6" x14ac:dyDescent="0.2">
      <c r="A1118" s="46" t="s">
        <v>130</v>
      </c>
      <c r="B1118" s="46" t="s">
        <v>10</v>
      </c>
      <c r="C1118" s="66">
        <v>85</v>
      </c>
      <c r="D1118" s="67">
        <v>3330781</v>
      </c>
      <c r="E1118" s="67">
        <v>199847</v>
      </c>
      <c r="F1118" s="68">
        <v>2.8104610245686441E-4</v>
      </c>
    </row>
    <row r="1119" spans="1:6" x14ac:dyDescent="0.2">
      <c r="A1119" s="46" t="s">
        <v>130</v>
      </c>
      <c r="B1119" s="46" t="s">
        <v>4</v>
      </c>
      <c r="C1119" s="66">
        <v>19</v>
      </c>
      <c r="D1119" s="67">
        <v>2011593</v>
      </c>
      <c r="E1119" s="67">
        <v>120696</v>
      </c>
      <c r="F1119" s="68">
        <v>1.6973554960611722E-4</v>
      </c>
    </row>
    <row r="1120" spans="1:6" x14ac:dyDescent="0.2">
      <c r="A1120" s="46" t="s">
        <v>130</v>
      </c>
      <c r="B1120" s="46" t="s">
        <v>43</v>
      </c>
      <c r="C1120" s="66">
        <v>164</v>
      </c>
      <c r="D1120" s="67">
        <v>2525446</v>
      </c>
      <c r="E1120" s="67">
        <v>149744</v>
      </c>
      <c r="F1120" s="68">
        <v>2.1058593607259908E-4</v>
      </c>
    </row>
    <row r="1121" spans="1:6" x14ac:dyDescent="0.2">
      <c r="A1121" s="46" t="s">
        <v>130</v>
      </c>
      <c r="B1121" s="46" t="s">
        <v>8</v>
      </c>
      <c r="C1121" s="66">
        <v>71</v>
      </c>
      <c r="D1121" s="67">
        <v>1586609</v>
      </c>
      <c r="E1121" s="67">
        <v>95197</v>
      </c>
      <c r="F1121" s="68">
        <v>1.3387614432834179E-4</v>
      </c>
    </row>
    <row r="1122" spans="1:6" x14ac:dyDescent="0.2">
      <c r="A1122" s="46" t="s">
        <v>130</v>
      </c>
      <c r="B1122" s="46" t="s">
        <v>44</v>
      </c>
      <c r="C1122" s="66">
        <v>25</v>
      </c>
      <c r="D1122" s="67">
        <v>1616239</v>
      </c>
      <c r="E1122" s="67">
        <v>96974</v>
      </c>
      <c r="F1122" s="68">
        <v>1.3637515068853659E-4</v>
      </c>
    </row>
    <row r="1123" spans="1:6" x14ac:dyDescent="0.2">
      <c r="A1123" s="46" t="s">
        <v>130</v>
      </c>
      <c r="B1123" s="46" t="s">
        <v>25</v>
      </c>
      <c r="C1123" s="66">
        <v>24</v>
      </c>
      <c r="D1123" s="67">
        <v>4499547</v>
      </c>
      <c r="E1123" s="67">
        <v>269973</v>
      </c>
      <c r="F1123" s="68">
        <v>3.7966474061950923E-4</v>
      </c>
    </row>
    <row r="1124" spans="1:6" x14ac:dyDescent="0.2">
      <c r="A1124" s="46" t="s">
        <v>130</v>
      </c>
      <c r="B1124" s="46" t="s">
        <v>45</v>
      </c>
      <c r="C1124" s="66">
        <v>470</v>
      </c>
      <c r="D1124" s="67">
        <v>22688615</v>
      </c>
      <c r="E1124" s="67">
        <v>1359509</v>
      </c>
      <c r="F1124" s="68">
        <v>1.9118861214080236E-3</v>
      </c>
    </row>
    <row r="1125" spans="1:6" x14ac:dyDescent="0.2">
      <c r="A1125" s="46" t="s">
        <v>131</v>
      </c>
      <c r="B1125" s="46" t="s">
        <v>5</v>
      </c>
      <c r="C1125" s="66" t="s">
        <v>41</v>
      </c>
      <c r="D1125" s="67" t="s">
        <v>41</v>
      </c>
      <c r="E1125" s="67" t="s">
        <v>41</v>
      </c>
      <c r="F1125" s="68" t="s">
        <v>41</v>
      </c>
    </row>
    <row r="1126" spans="1:6" x14ac:dyDescent="0.2">
      <c r="A1126" s="46" t="s">
        <v>131</v>
      </c>
      <c r="B1126" s="46" t="s">
        <v>1</v>
      </c>
      <c r="C1126" s="66">
        <v>6</v>
      </c>
      <c r="D1126" s="67">
        <v>561634</v>
      </c>
      <c r="E1126" s="67">
        <v>33698</v>
      </c>
      <c r="F1126" s="68">
        <v>4.7389710931819927E-5</v>
      </c>
    </row>
    <row r="1127" spans="1:6" x14ac:dyDescent="0.2">
      <c r="A1127" s="46" t="s">
        <v>131</v>
      </c>
      <c r="B1127" s="46" t="s">
        <v>42</v>
      </c>
      <c r="C1127" s="66">
        <v>15</v>
      </c>
      <c r="D1127" s="67">
        <v>449706</v>
      </c>
      <c r="E1127" s="67">
        <v>26965</v>
      </c>
      <c r="F1127" s="68">
        <v>3.7921050367277716E-5</v>
      </c>
    </row>
    <row r="1128" spans="1:6" x14ac:dyDescent="0.2">
      <c r="A1128" s="46" t="s">
        <v>131</v>
      </c>
      <c r="B1128" s="46" t="s">
        <v>3</v>
      </c>
      <c r="C1128" s="66">
        <v>7</v>
      </c>
      <c r="D1128" s="67">
        <v>252893</v>
      </c>
      <c r="E1128" s="67">
        <v>15174</v>
      </c>
      <c r="F1128" s="68">
        <v>2.1339292352051622E-5</v>
      </c>
    </row>
    <row r="1129" spans="1:6" x14ac:dyDescent="0.2">
      <c r="A1129" s="46" t="s">
        <v>131</v>
      </c>
      <c r="B1129" s="46" t="s">
        <v>2</v>
      </c>
      <c r="C1129" s="66" t="s">
        <v>41</v>
      </c>
      <c r="D1129" s="67" t="s">
        <v>41</v>
      </c>
      <c r="E1129" s="67" t="s">
        <v>41</v>
      </c>
      <c r="F1129" s="68" t="s">
        <v>41</v>
      </c>
    </row>
    <row r="1130" spans="1:6" x14ac:dyDescent="0.2">
      <c r="A1130" s="46" t="s">
        <v>131</v>
      </c>
      <c r="B1130" s="46" t="s">
        <v>6</v>
      </c>
      <c r="C1130" s="66">
        <v>7</v>
      </c>
      <c r="D1130" s="67">
        <v>495493</v>
      </c>
      <c r="E1130" s="67">
        <v>29730</v>
      </c>
      <c r="F1130" s="68">
        <v>4.1809487388064768E-5</v>
      </c>
    </row>
    <row r="1131" spans="1:6" x14ac:dyDescent="0.2">
      <c r="A1131" s="46" t="s">
        <v>131</v>
      </c>
      <c r="B1131" s="46" t="s">
        <v>10</v>
      </c>
      <c r="C1131" s="66">
        <v>30</v>
      </c>
      <c r="D1131" s="67">
        <v>1341163</v>
      </c>
      <c r="E1131" s="67">
        <v>80470</v>
      </c>
      <c r="F1131" s="68">
        <v>1.1316547090876461E-4</v>
      </c>
    </row>
    <row r="1132" spans="1:6" x14ac:dyDescent="0.2">
      <c r="A1132" s="46" t="s">
        <v>131</v>
      </c>
      <c r="B1132" s="46" t="s">
        <v>4</v>
      </c>
      <c r="C1132" s="66" t="s">
        <v>41</v>
      </c>
      <c r="D1132" s="67" t="s">
        <v>41</v>
      </c>
      <c r="E1132" s="67" t="s">
        <v>41</v>
      </c>
      <c r="F1132" s="68" t="s">
        <v>41</v>
      </c>
    </row>
    <row r="1133" spans="1:6" x14ac:dyDescent="0.2">
      <c r="A1133" s="46" t="s">
        <v>131</v>
      </c>
      <c r="B1133" s="46" t="s">
        <v>43</v>
      </c>
      <c r="C1133" s="66">
        <v>91</v>
      </c>
      <c r="D1133" s="67">
        <v>2377776</v>
      </c>
      <c r="E1133" s="67">
        <v>142371</v>
      </c>
      <c r="F1133" s="68">
        <v>2.0021723945261248E-4</v>
      </c>
    </row>
    <row r="1134" spans="1:6" x14ac:dyDescent="0.2">
      <c r="A1134" s="46" t="s">
        <v>131</v>
      </c>
      <c r="B1134" s="46" t="s">
        <v>8</v>
      </c>
      <c r="C1134" s="66">
        <v>34</v>
      </c>
      <c r="D1134" s="67">
        <v>172187</v>
      </c>
      <c r="E1134" s="67">
        <v>10331</v>
      </c>
      <c r="F1134" s="68">
        <v>1.4528550763743596E-5</v>
      </c>
    </row>
    <row r="1135" spans="1:6" x14ac:dyDescent="0.2">
      <c r="A1135" s="46" t="s">
        <v>131</v>
      </c>
      <c r="B1135" s="46" t="s">
        <v>44</v>
      </c>
      <c r="C1135" s="66">
        <v>22</v>
      </c>
      <c r="D1135" s="67">
        <v>1197491</v>
      </c>
      <c r="E1135" s="67">
        <v>71849</v>
      </c>
      <c r="F1135" s="68">
        <v>1.0104170398066147E-4</v>
      </c>
    </row>
    <row r="1136" spans="1:6" x14ac:dyDescent="0.2">
      <c r="A1136" s="46" t="s">
        <v>131</v>
      </c>
      <c r="B1136" s="46" t="s">
        <v>25</v>
      </c>
      <c r="C1136" s="66">
        <v>12</v>
      </c>
      <c r="D1136" s="67">
        <v>992795</v>
      </c>
      <c r="E1136" s="67">
        <v>59568</v>
      </c>
      <c r="F1136" s="68">
        <v>8.3770855860485773E-5</v>
      </c>
    </row>
    <row r="1137" spans="1:6" x14ac:dyDescent="0.2">
      <c r="A1137" s="46" t="s">
        <v>131</v>
      </c>
      <c r="B1137" s="46" t="s">
        <v>45</v>
      </c>
      <c r="C1137" s="66">
        <v>229</v>
      </c>
      <c r="D1137" s="67">
        <v>7971806</v>
      </c>
      <c r="E1137" s="67">
        <v>477995</v>
      </c>
      <c r="F1137" s="68">
        <v>6.7220739737833897E-4</v>
      </c>
    </row>
    <row r="1138" spans="1:6" x14ac:dyDescent="0.2">
      <c r="A1138" s="46" t="s">
        <v>132</v>
      </c>
      <c r="B1138" s="46" t="s">
        <v>5</v>
      </c>
      <c r="C1138" s="66" t="s">
        <v>41</v>
      </c>
      <c r="D1138" s="67" t="s">
        <v>41</v>
      </c>
      <c r="E1138" s="67" t="s">
        <v>41</v>
      </c>
      <c r="F1138" s="68" t="s">
        <v>41</v>
      </c>
    </row>
    <row r="1139" spans="1:6" x14ac:dyDescent="0.2">
      <c r="A1139" s="46" t="s">
        <v>132</v>
      </c>
      <c r="B1139" s="46" t="s">
        <v>1</v>
      </c>
      <c r="C1139" s="66">
        <v>8</v>
      </c>
      <c r="D1139" s="67">
        <v>2017281</v>
      </c>
      <c r="E1139" s="67">
        <v>121037</v>
      </c>
      <c r="F1139" s="68">
        <v>1.7021510006690868E-4</v>
      </c>
    </row>
    <row r="1140" spans="1:6" x14ac:dyDescent="0.2">
      <c r="A1140" s="46" t="s">
        <v>132</v>
      </c>
      <c r="B1140" s="46" t="s">
        <v>42</v>
      </c>
      <c r="C1140" s="66">
        <v>43</v>
      </c>
      <c r="D1140" s="67">
        <v>4428079</v>
      </c>
      <c r="E1140" s="67">
        <v>265685</v>
      </c>
      <c r="F1140" s="68">
        <v>3.7363449904803187E-4</v>
      </c>
    </row>
    <row r="1141" spans="1:6" x14ac:dyDescent="0.2">
      <c r="A1141" s="46" t="s">
        <v>132</v>
      </c>
      <c r="B1141" s="46" t="s">
        <v>3</v>
      </c>
      <c r="C1141" s="66" t="s">
        <v>41</v>
      </c>
      <c r="D1141" s="67" t="s">
        <v>41</v>
      </c>
      <c r="E1141" s="67" t="s">
        <v>41</v>
      </c>
      <c r="F1141" s="68" t="s">
        <v>41</v>
      </c>
    </row>
    <row r="1142" spans="1:6" x14ac:dyDescent="0.2">
      <c r="A1142" s="46" t="s">
        <v>132</v>
      </c>
      <c r="B1142" s="46" t="s">
        <v>2</v>
      </c>
      <c r="C1142" s="66">
        <v>8</v>
      </c>
      <c r="D1142" s="67">
        <v>9298515</v>
      </c>
      <c r="E1142" s="67">
        <v>557911</v>
      </c>
      <c r="F1142" s="68">
        <v>7.8459377457660955E-4</v>
      </c>
    </row>
    <row r="1143" spans="1:6" x14ac:dyDescent="0.2">
      <c r="A1143" s="46" t="s">
        <v>132</v>
      </c>
      <c r="B1143" s="46" t="s">
        <v>6</v>
      </c>
      <c r="C1143" s="66">
        <v>8</v>
      </c>
      <c r="D1143" s="67">
        <v>906252</v>
      </c>
      <c r="E1143" s="67">
        <v>54375</v>
      </c>
      <c r="F1143" s="68">
        <v>7.6467907054356604E-5</v>
      </c>
    </row>
    <row r="1144" spans="1:6" x14ac:dyDescent="0.2">
      <c r="A1144" s="46" t="s">
        <v>132</v>
      </c>
      <c r="B1144" s="46" t="s">
        <v>10</v>
      </c>
      <c r="C1144" s="66">
        <v>65</v>
      </c>
      <c r="D1144" s="67">
        <v>3710074</v>
      </c>
      <c r="E1144" s="67">
        <v>222604</v>
      </c>
      <c r="F1144" s="68">
        <v>3.1304941575959535E-4</v>
      </c>
    </row>
    <row r="1145" spans="1:6" x14ac:dyDescent="0.2">
      <c r="A1145" s="46" t="s">
        <v>132</v>
      </c>
      <c r="B1145" s="46" t="s">
        <v>4</v>
      </c>
      <c r="C1145" s="66">
        <v>9</v>
      </c>
      <c r="D1145" s="67">
        <v>2325617</v>
      </c>
      <c r="E1145" s="67">
        <v>139537</v>
      </c>
      <c r="F1145" s="68">
        <v>1.9623176729459781E-4</v>
      </c>
    </row>
    <row r="1146" spans="1:6" x14ac:dyDescent="0.2">
      <c r="A1146" s="46" t="s">
        <v>132</v>
      </c>
      <c r="B1146" s="46" t="s">
        <v>43</v>
      </c>
      <c r="C1146" s="66">
        <v>129</v>
      </c>
      <c r="D1146" s="67">
        <v>3612618</v>
      </c>
      <c r="E1146" s="67">
        <v>214332</v>
      </c>
      <c r="F1146" s="68">
        <v>3.0141644974297668E-4</v>
      </c>
    </row>
    <row r="1147" spans="1:6" x14ac:dyDescent="0.2">
      <c r="A1147" s="46" t="s">
        <v>132</v>
      </c>
      <c r="B1147" s="46" t="s">
        <v>8</v>
      </c>
      <c r="C1147" s="66">
        <v>59</v>
      </c>
      <c r="D1147" s="67">
        <v>1131416</v>
      </c>
      <c r="E1147" s="67">
        <v>67885</v>
      </c>
      <c r="F1147" s="68">
        <v>9.5467105662252832E-5</v>
      </c>
    </row>
    <row r="1148" spans="1:6" x14ac:dyDescent="0.2">
      <c r="A1148" s="46" t="s">
        <v>132</v>
      </c>
      <c r="B1148" s="46" t="s">
        <v>44</v>
      </c>
      <c r="C1148" s="66">
        <v>18</v>
      </c>
      <c r="D1148" s="67">
        <v>2022426</v>
      </c>
      <c r="E1148" s="67">
        <v>121125</v>
      </c>
      <c r="F1148" s="68">
        <v>1.7033885502453229E-4</v>
      </c>
    </row>
    <row r="1149" spans="1:6" x14ac:dyDescent="0.2">
      <c r="A1149" s="46" t="s">
        <v>132</v>
      </c>
      <c r="B1149" s="46" t="s">
        <v>25</v>
      </c>
      <c r="C1149" s="66">
        <v>16</v>
      </c>
      <c r="D1149" s="67">
        <v>5862585</v>
      </c>
      <c r="E1149" s="67">
        <v>351755</v>
      </c>
      <c r="F1149" s="68">
        <v>4.9467528544193482E-4</v>
      </c>
    </row>
    <row r="1150" spans="1:6" x14ac:dyDescent="0.2">
      <c r="A1150" s="46" t="s">
        <v>132</v>
      </c>
      <c r="B1150" s="46" t="s">
        <v>45</v>
      </c>
      <c r="C1150" s="66">
        <v>377</v>
      </c>
      <c r="D1150" s="67">
        <v>36713456</v>
      </c>
      <c r="E1150" s="67">
        <v>2200162</v>
      </c>
      <c r="F1150" s="68">
        <v>3.0941017622165942E-3</v>
      </c>
    </row>
    <row r="1151" spans="1:6" x14ac:dyDescent="0.2">
      <c r="A1151" s="46" t="s">
        <v>133</v>
      </c>
      <c r="B1151" s="46" t="s">
        <v>5</v>
      </c>
      <c r="C1151" s="66" t="s">
        <v>41</v>
      </c>
      <c r="D1151" s="67" t="s">
        <v>41</v>
      </c>
      <c r="E1151" s="67" t="s">
        <v>41</v>
      </c>
      <c r="F1151" s="68" t="s">
        <v>41</v>
      </c>
    </row>
    <row r="1152" spans="1:6" x14ac:dyDescent="0.2">
      <c r="A1152" s="46" t="s">
        <v>133</v>
      </c>
      <c r="B1152" s="46" t="s">
        <v>1</v>
      </c>
      <c r="C1152" s="66">
        <v>7</v>
      </c>
      <c r="D1152" s="67">
        <v>2057047</v>
      </c>
      <c r="E1152" s="67">
        <v>123423</v>
      </c>
      <c r="F1152" s="68">
        <v>1.7357054698611225E-4</v>
      </c>
    </row>
    <row r="1153" spans="1:6" x14ac:dyDescent="0.2">
      <c r="A1153" s="46" t="s">
        <v>133</v>
      </c>
      <c r="B1153" s="46" t="s">
        <v>42</v>
      </c>
      <c r="C1153" s="66">
        <v>16</v>
      </c>
      <c r="D1153" s="67">
        <v>468692</v>
      </c>
      <c r="E1153" s="67">
        <v>28122</v>
      </c>
      <c r="F1153" s="68">
        <v>3.9548146798760757E-5</v>
      </c>
    </row>
    <row r="1154" spans="1:6" x14ac:dyDescent="0.2">
      <c r="A1154" s="46" t="s">
        <v>133</v>
      </c>
      <c r="B1154" s="46" t="s">
        <v>3</v>
      </c>
      <c r="C1154" s="66">
        <v>9</v>
      </c>
      <c r="D1154" s="67">
        <v>1986578</v>
      </c>
      <c r="E1154" s="67">
        <v>119195</v>
      </c>
      <c r="F1154" s="68">
        <v>1.6762468379483283E-4</v>
      </c>
    </row>
    <row r="1155" spans="1:6" x14ac:dyDescent="0.2">
      <c r="A1155" s="46" t="s">
        <v>133</v>
      </c>
      <c r="B1155" s="46" t="s">
        <v>2</v>
      </c>
      <c r="C1155" s="66" t="s">
        <v>41</v>
      </c>
      <c r="D1155" s="67" t="s">
        <v>41</v>
      </c>
      <c r="E1155" s="67" t="s">
        <v>41</v>
      </c>
      <c r="F1155" s="68" t="s">
        <v>41</v>
      </c>
    </row>
    <row r="1156" spans="1:6" x14ac:dyDescent="0.2">
      <c r="A1156" s="46" t="s">
        <v>133</v>
      </c>
      <c r="B1156" s="46" t="s">
        <v>6</v>
      </c>
      <c r="C1156" s="66">
        <v>6</v>
      </c>
      <c r="D1156" s="67">
        <v>612879</v>
      </c>
      <c r="E1156" s="67">
        <v>36773</v>
      </c>
      <c r="F1156" s="68">
        <v>5.1714102916962855E-5</v>
      </c>
    </row>
    <row r="1157" spans="1:6" x14ac:dyDescent="0.2">
      <c r="A1157" s="46" t="s">
        <v>133</v>
      </c>
      <c r="B1157" s="46" t="s">
        <v>10</v>
      </c>
      <c r="C1157" s="66">
        <v>53</v>
      </c>
      <c r="D1157" s="67">
        <v>1349566</v>
      </c>
      <c r="E1157" s="67">
        <v>80826</v>
      </c>
      <c r="F1157" s="68">
        <v>1.1366611596460555E-4</v>
      </c>
    </row>
    <row r="1158" spans="1:6" x14ac:dyDescent="0.2">
      <c r="A1158" s="46" t="s">
        <v>133</v>
      </c>
      <c r="B1158" s="46" t="s">
        <v>4</v>
      </c>
      <c r="C1158" s="66">
        <v>8</v>
      </c>
      <c r="D1158" s="67">
        <v>370399</v>
      </c>
      <c r="E1158" s="67">
        <v>22224</v>
      </c>
      <c r="F1158" s="68">
        <v>3.1253752025306137E-5</v>
      </c>
    </row>
    <row r="1159" spans="1:6" x14ac:dyDescent="0.2">
      <c r="A1159" s="46" t="s">
        <v>133</v>
      </c>
      <c r="B1159" s="46" t="s">
        <v>43</v>
      </c>
      <c r="C1159" s="66">
        <v>97</v>
      </c>
      <c r="D1159" s="67">
        <v>1614872</v>
      </c>
      <c r="E1159" s="67">
        <v>94611</v>
      </c>
      <c r="F1159" s="68">
        <v>1.3305204881507553E-4</v>
      </c>
    </row>
    <row r="1160" spans="1:6" x14ac:dyDescent="0.2">
      <c r="A1160" s="46" t="s">
        <v>133</v>
      </c>
      <c r="B1160" s="46" t="s">
        <v>8</v>
      </c>
      <c r="C1160" s="66">
        <v>61</v>
      </c>
      <c r="D1160" s="67">
        <v>797477</v>
      </c>
      <c r="E1160" s="67">
        <v>47834</v>
      </c>
      <c r="F1160" s="68">
        <v>6.7269257306447696E-5</v>
      </c>
    </row>
    <row r="1161" spans="1:6" x14ac:dyDescent="0.2">
      <c r="A1161" s="46" t="s">
        <v>133</v>
      </c>
      <c r="B1161" s="46" t="s">
        <v>44</v>
      </c>
      <c r="C1161" s="66">
        <v>26</v>
      </c>
      <c r="D1161" s="67">
        <v>483816</v>
      </c>
      <c r="E1161" s="67">
        <v>28868</v>
      </c>
      <c r="F1161" s="68">
        <v>4.0597251325888118E-5</v>
      </c>
    </row>
    <row r="1162" spans="1:6" x14ac:dyDescent="0.2">
      <c r="A1162" s="46" t="s">
        <v>133</v>
      </c>
      <c r="B1162" s="46" t="s">
        <v>25</v>
      </c>
      <c r="C1162" s="66">
        <v>12</v>
      </c>
      <c r="D1162" s="67">
        <v>1968026</v>
      </c>
      <c r="E1162" s="67">
        <v>118082</v>
      </c>
      <c r="F1162" s="68">
        <v>1.6605946484216157E-4</v>
      </c>
    </row>
    <row r="1163" spans="1:6" x14ac:dyDescent="0.2">
      <c r="A1163" s="46" t="s">
        <v>133</v>
      </c>
      <c r="B1163" s="46" t="s">
        <v>45</v>
      </c>
      <c r="C1163" s="66">
        <v>301</v>
      </c>
      <c r="D1163" s="67">
        <v>11736864</v>
      </c>
      <c r="E1163" s="67">
        <v>701606</v>
      </c>
      <c r="F1163" s="68">
        <v>9.8667296361892257E-4</v>
      </c>
    </row>
    <row r="1164" spans="1:6" x14ac:dyDescent="0.2">
      <c r="A1164" s="46" t="s">
        <v>134</v>
      </c>
      <c r="B1164" s="46" t="s">
        <v>5</v>
      </c>
      <c r="C1164" s="66">
        <v>27</v>
      </c>
      <c r="D1164" s="67">
        <v>2818020</v>
      </c>
      <c r="E1164" s="67">
        <v>169081</v>
      </c>
      <c r="F1164" s="68">
        <v>2.3777968170404906E-4</v>
      </c>
    </row>
    <row r="1165" spans="1:6" x14ac:dyDescent="0.2">
      <c r="A1165" s="46" t="s">
        <v>134</v>
      </c>
      <c r="B1165" s="46" t="s">
        <v>1</v>
      </c>
      <c r="C1165" s="66">
        <v>10</v>
      </c>
      <c r="D1165" s="67">
        <v>16856521</v>
      </c>
      <c r="E1165" s="67">
        <v>1011391</v>
      </c>
      <c r="F1165" s="68">
        <v>1.4223255721124187E-3</v>
      </c>
    </row>
    <row r="1166" spans="1:6" x14ac:dyDescent="0.2">
      <c r="A1166" s="46" t="s">
        <v>134</v>
      </c>
      <c r="B1166" s="46" t="s">
        <v>42</v>
      </c>
      <c r="C1166" s="66">
        <v>74</v>
      </c>
      <c r="D1166" s="67">
        <v>11786123</v>
      </c>
      <c r="E1166" s="67">
        <v>707093</v>
      </c>
      <c r="F1166" s="68">
        <v>9.9438936648802161E-4</v>
      </c>
    </row>
    <row r="1167" spans="1:6" x14ac:dyDescent="0.2">
      <c r="A1167" s="46" t="s">
        <v>134</v>
      </c>
      <c r="B1167" s="46" t="s">
        <v>3</v>
      </c>
      <c r="C1167" s="66">
        <v>36</v>
      </c>
      <c r="D1167" s="67">
        <v>6432790</v>
      </c>
      <c r="E1167" s="67">
        <v>385967</v>
      </c>
      <c r="F1167" s="68">
        <v>5.4278783783078346E-4</v>
      </c>
    </row>
    <row r="1168" spans="1:6" x14ac:dyDescent="0.2">
      <c r="A1168" s="46" t="s">
        <v>134</v>
      </c>
      <c r="B1168" s="46" t="s">
        <v>2</v>
      </c>
      <c r="C1168" s="66">
        <v>10</v>
      </c>
      <c r="D1168" s="67">
        <v>15422092</v>
      </c>
      <c r="E1168" s="67">
        <v>925326</v>
      </c>
      <c r="F1168" s="68">
        <v>1.3012918172501991E-3</v>
      </c>
    </row>
    <row r="1169" spans="1:6" x14ac:dyDescent="0.2">
      <c r="A1169" s="46" t="s">
        <v>134</v>
      </c>
      <c r="B1169" s="46" t="s">
        <v>6</v>
      </c>
      <c r="C1169" s="66">
        <v>12</v>
      </c>
      <c r="D1169" s="67">
        <v>1911038</v>
      </c>
      <c r="E1169" s="67">
        <v>114662</v>
      </c>
      <c r="F1169" s="68">
        <v>1.6124989717088066E-4</v>
      </c>
    </row>
    <row r="1170" spans="1:6" x14ac:dyDescent="0.2">
      <c r="A1170" s="46" t="s">
        <v>134</v>
      </c>
      <c r="B1170" s="46" t="s">
        <v>10</v>
      </c>
      <c r="C1170" s="66">
        <v>136</v>
      </c>
      <c r="D1170" s="67">
        <v>14200438</v>
      </c>
      <c r="E1170" s="67">
        <v>852026</v>
      </c>
      <c r="F1170" s="68">
        <v>1.1982095627750848E-3</v>
      </c>
    </row>
    <row r="1171" spans="1:6" x14ac:dyDescent="0.2">
      <c r="A1171" s="46" t="s">
        <v>134</v>
      </c>
      <c r="B1171" s="46" t="s">
        <v>4</v>
      </c>
      <c r="C1171" s="66">
        <v>35</v>
      </c>
      <c r="D1171" s="67">
        <v>6792632</v>
      </c>
      <c r="E1171" s="67">
        <v>407558</v>
      </c>
      <c r="F1171" s="68">
        <v>5.7315139794500165E-4</v>
      </c>
    </row>
    <row r="1172" spans="1:6" x14ac:dyDescent="0.2">
      <c r="A1172" s="46" t="s">
        <v>134</v>
      </c>
      <c r="B1172" s="46" t="s">
        <v>43</v>
      </c>
      <c r="C1172" s="66">
        <v>290</v>
      </c>
      <c r="D1172" s="67">
        <v>10030402</v>
      </c>
      <c r="E1172" s="67">
        <v>592583</v>
      </c>
      <c r="F1172" s="68">
        <v>8.3335322788030892E-4</v>
      </c>
    </row>
    <row r="1173" spans="1:6" x14ac:dyDescent="0.2">
      <c r="A1173" s="46" t="s">
        <v>134</v>
      </c>
      <c r="B1173" s="46" t="s">
        <v>8</v>
      </c>
      <c r="C1173" s="66">
        <v>147</v>
      </c>
      <c r="D1173" s="67">
        <v>7679029</v>
      </c>
      <c r="E1173" s="67">
        <v>460742</v>
      </c>
      <c r="F1173" s="68">
        <v>6.4794439415242979E-4</v>
      </c>
    </row>
    <row r="1174" spans="1:6" x14ac:dyDescent="0.2">
      <c r="A1174" s="46" t="s">
        <v>134</v>
      </c>
      <c r="B1174" s="46" t="s">
        <v>44</v>
      </c>
      <c r="C1174" s="66">
        <v>36</v>
      </c>
      <c r="D1174" s="67">
        <v>5059635</v>
      </c>
      <c r="E1174" s="67">
        <v>303578</v>
      </c>
      <c r="F1174" s="68">
        <v>4.2692366506202239E-4</v>
      </c>
    </row>
    <row r="1175" spans="1:6" x14ac:dyDescent="0.2">
      <c r="A1175" s="46" t="s">
        <v>134</v>
      </c>
      <c r="B1175" s="46" t="s">
        <v>25</v>
      </c>
      <c r="C1175" s="66">
        <v>35</v>
      </c>
      <c r="D1175" s="67">
        <v>11597653</v>
      </c>
      <c r="E1175" s="67">
        <v>695859</v>
      </c>
      <c r="F1175" s="68">
        <v>9.7859092110229935E-4</v>
      </c>
    </row>
    <row r="1176" spans="1:6" x14ac:dyDescent="0.2">
      <c r="A1176" s="46" t="s">
        <v>134</v>
      </c>
      <c r="B1176" s="46" t="s">
        <v>45</v>
      </c>
      <c r="C1176" s="66">
        <v>848</v>
      </c>
      <c r="D1176" s="67">
        <v>110586373</v>
      </c>
      <c r="E1176" s="67">
        <v>6625867</v>
      </c>
      <c r="F1176" s="68">
        <v>9.3179987477798355E-3</v>
      </c>
    </row>
    <row r="1177" spans="1:6" x14ac:dyDescent="0.2">
      <c r="A1177" s="46" t="s">
        <v>135</v>
      </c>
      <c r="B1177" s="46" t="s">
        <v>5</v>
      </c>
      <c r="C1177" s="66">
        <v>35</v>
      </c>
      <c r="D1177" s="67">
        <v>1367850</v>
      </c>
      <c r="E1177" s="67">
        <v>82071</v>
      </c>
      <c r="F1177" s="68">
        <v>1.154169673537122E-4</v>
      </c>
    </row>
    <row r="1178" spans="1:6" x14ac:dyDescent="0.2">
      <c r="A1178" s="46" t="s">
        <v>135</v>
      </c>
      <c r="B1178" s="46" t="s">
        <v>1</v>
      </c>
      <c r="C1178" s="66">
        <v>25</v>
      </c>
      <c r="D1178" s="67">
        <v>5856753</v>
      </c>
      <c r="E1178" s="67">
        <v>351405</v>
      </c>
      <c r="F1178" s="68">
        <v>4.9418307822411364E-4</v>
      </c>
    </row>
    <row r="1179" spans="1:6" x14ac:dyDescent="0.2">
      <c r="A1179" s="46" t="s">
        <v>135</v>
      </c>
      <c r="B1179" s="46" t="s">
        <v>42</v>
      </c>
      <c r="C1179" s="66">
        <v>108</v>
      </c>
      <c r="D1179" s="67">
        <v>11550280</v>
      </c>
      <c r="E1179" s="67">
        <v>693017</v>
      </c>
      <c r="F1179" s="68">
        <v>9.7459419849359164E-4</v>
      </c>
    </row>
    <row r="1180" spans="1:6" x14ac:dyDescent="0.2">
      <c r="A1180" s="46" t="s">
        <v>135</v>
      </c>
      <c r="B1180" s="46" t="s">
        <v>3</v>
      </c>
      <c r="C1180" s="66">
        <v>32</v>
      </c>
      <c r="D1180" s="67">
        <v>7503159</v>
      </c>
      <c r="E1180" s="67">
        <v>450162</v>
      </c>
      <c r="F1180" s="68">
        <v>6.3306567311086483E-4</v>
      </c>
    </row>
    <row r="1181" spans="1:6" x14ac:dyDescent="0.2">
      <c r="A1181" s="46" t="s">
        <v>135</v>
      </c>
      <c r="B1181" s="46" t="s">
        <v>2</v>
      </c>
      <c r="C1181" s="66">
        <v>9</v>
      </c>
      <c r="D1181" s="67">
        <v>10875705</v>
      </c>
      <c r="E1181" s="67">
        <v>652542</v>
      </c>
      <c r="F1181" s="68">
        <v>9.176739495184177E-4</v>
      </c>
    </row>
    <row r="1182" spans="1:6" x14ac:dyDescent="0.2">
      <c r="A1182" s="46" t="s">
        <v>135</v>
      </c>
      <c r="B1182" s="46" t="s">
        <v>6</v>
      </c>
      <c r="C1182" s="66">
        <v>18</v>
      </c>
      <c r="D1182" s="67">
        <v>3006478</v>
      </c>
      <c r="E1182" s="67">
        <v>180389</v>
      </c>
      <c r="F1182" s="68">
        <v>2.5368219375868198E-4</v>
      </c>
    </row>
    <row r="1183" spans="1:6" x14ac:dyDescent="0.2">
      <c r="A1183" s="46" t="s">
        <v>135</v>
      </c>
      <c r="B1183" s="46" t="s">
        <v>10</v>
      </c>
      <c r="C1183" s="66">
        <v>209</v>
      </c>
      <c r="D1183" s="67">
        <v>21452043</v>
      </c>
      <c r="E1183" s="67">
        <v>1287123</v>
      </c>
      <c r="F1183" s="68">
        <v>1.8100892309245908E-3</v>
      </c>
    </row>
    <row r="1184" spans="1:6" x14ac:dyDescent="0.2">
      <c r="A1184" s="46" t="s">
        <v>135</v>
      </c>
      <c r="B1184" s="46" t="s">
        <v>4</v>
      </c>
      <c r="C1184" s="66">
        <v>27</v>
      </c>
      <c r="D1184" s="67">
        <v>6761253</v>
      </c>
      <c r="E1184" s="67">
        <v>405675</v>
      </c>
      <c r="F1184" s="68">
        <v>5.7050332311312391E-4</v>
      </c>
    </row>
    <row r="1185" spans="1:6" x14ac:dyDescent="0.2">
      <c r="A1185" s="46" t="s">
        <v>135</v>
      </c>
      <c r="B1185" s="46" t="s">
        <v>43</v>
      </c>
      <c r="C1185" s="66">
        <v>473</v>
      </c>
      <c r="D1185" s="67">
        <v>16802764</v>
      </c>
      <c r="E1185" s="67">
        <v>1000347</v>
      </c>
      <c r="F1185" s="68">
        <v>1.4067943249306567E-3</v>
      </c>
    </row>
    <row r="1186" spans="1:6" x14ac:dyDescent="0.2">
      <c r="A1186" s="46" t="s">
        <v>135</v>
      </c>
      <c r="B1186" s="46" t="s">
        <v>8</v>
      </c>
      <c r="C1186" s="66">
        <v>196</v>
      </c>
      <c r="D1186" s="67">
        <v>7420699</v>
      </c>
      <c r="E1186" s="67">
        <v>445242</v>
      </c>
      <c r="F1186" s="68">
        <v>6.2614664593463613E-4</v>
      </c>
    </row>
    <row r="1187" spans="1:6" x14ac:dyDescent="0.2">
      <c r="A1187" s="46" t="s">
        <v>135</v>
      </c>
      <c r="B1187" s="46" t="s">
        <v>44</v>
      </c>
      <c r="C1187" s="66">
        <v>44</v>
      </c>
      <c r="D1187" s="67">
        <v>10071511</v>
      </c>
      <c r="E1187" s="67">
        <v>604291</v>
      </c>
      <c r="F1187" s="68">
        <v>8.4981826246959458E-4</v>
      </c>
    </row>
    <row r="1188" spans="1:6" x14ac:dyDescent="0.2">
      <c r="A1188" s="46" t="s">
        <v>135</v>
      </c>
      <c r="B1188" s="46" t="s">
        <v>25</v>
      </c>
      <c r="C1188" s="66">
        <v>38</v>
      </c>
      <c r="D1188" s="67">
        <v>10264067</v>
      </c>
      <c r="E1188" s="67">
        <v>615844</v>
      </c>
      <c r="F1188" s="68">
        <v>8.660653195767023E-4</v>
      </c>
    </row>
    <row r="1189" spans="1:6" x14ac:dyDescent="0.2">
      <c r="A1189" s="46" t="s">
        <v>135</v>
      </c>
      <c r="B1189" s="46" t="s">
        <v>45</v>
      </c>
      <c r="C1189" s="66">
        <v>1214</v>
      </c>
      <c r="D1189" s="67">
        <v>112932562</v>
      </c>
      <c r="E1189" s="67">
        <v>6768107</v>
      </c>
      <c r="F1189" s="68">
        <v>9.5180317611023493E-3</v>
      </c>
    </row>
    <row r="1190" spans="1:6" x14ac:dyDescent="0.2">
      <c r="A1190" s="46" t="s">
        <v>136</v>
      </c>
      <c r="B1190" s="46" t="s">
        <v>5</v>
      </c>
      <c r="C1190" s="66">
        <v>10</v>
      </c>
      <c r="D1190" s="67">
        <v>202500</v>
      </c>
      <c r="E1190" s="67">
        <v>12150</v>
      </c>
      <c r="F1190" s="68">
        <v>1.7086621990076921E-5</v>
      </c>
    </row>
    <row r="1191" spans="1:6" x14ac:dyDescent="0.2">
      <c r="A1191" s="46" t="s">
        <v>136</v>
      </c>
      <c r="B1191" s="46" t="s">
        <v>1</v>
      </c>
      <c r="C1191" s="66">
        <v>15</v>
      </c>
      <c r="D1191" s="67">
        <v>6681586</v>
      </c>
      <c r="E1191" s="67">
        <v>400895</v>
      </c>
      <c r="F1191" s="68">
        <v>5.6378117882402369E-4</v>
      </c>
    </row>
    <row r="1192" spans="1:6" x14ac:dyDescent="0.2">
      <c r="A1192" s="46" t="s">
        <v>136</v>
      </c>
      <c r="B1192" s="46" t="s">
        <v>42</v>
      </c>
      <c r="C1192" s="66">
        <v>39</v>
      </c>
      <c r="D1192" s="67">
        <v>2911944</v>
      </c>
      <c r="E1192" s="67">
        <v>174473</v>
      </c>
      <c r="F1192" s="68">
        <v>2.4536248547116799E-4</v>
      </c>
    </row>
    <row r="1193" spans="1:6" x14ac:dyDescent="0.2">
      <c r="A1193" s="46" t="s">
        <v>136</v>
      </c>
      <c r="B1193" s="46" t="s">
        <v>3</v>
      </c>
      <c r="C1193" s="66">
        <v>31</v>
      </c>
      <c r="D1193" s="67">
        <v>5529454</v>
      </c>
      <c r="E1193" s="67">
        <v>331767</v>
      </c>
      <c r="F1193" s="68">
        <v>4.6656603438533748E-4</v>
      </c>
    </row>
    <row r="1194" spans="1:6" x14ac:dyDescent="0.2">
      <c r="A1194" s="46" t="s">
        <v>136</v>
      </c>
      <c r="B1194" s="46" t="s">
        <v>2</v>
      </c>
      <c r="C1194" s="66">
        <v>9</v>
      </c>
      <c r="D1194" s="67">
        <v>5774069</v>
      </c>
      <c r="E1194" s="67">
        <v>346444</v>
      </c>
      <c r="F1194" s="68">
        <v>4.8720639248808306E-4</v>
      </c>
    </row>
    <row r="1195" spans="1:6" x14ac:dyDescent="0.2">
      <c r="A1195" s="46" t="s">
        <v>136</v>
      </c>
      <c r="B1195" s="46" t="s">
        <v>6</v>
      </c>
      <c r="C1195" s="66">
        <v>18</v>
      </c>
      <c r="D1195" s="67">
        <v>5255319</v>
      </c>
      <c r="E1195" s="67">
        <v>315319</v>
      </c>
      <c r="F1195" s="68">
        <v>4.4343510776041691E-4</v>
      </c>
    </row>
    <row r="1196" spans="1:6" x14ac:dyDescent="0.2">
      <c r="A1196" s="46" t="s">
        <v>136</v>
      </c>
      <c r="B1196" s="46" t="s">
        <v>10</v>
      </c>
      <c r="C1196" s="66">
        <v>177</v>
      </c>
      <c r="D1196" s="67">
        <v>12424159</v>
      </c>
      <c r="E1196" s="67">
        <v>745447</v>
      </c>
      <c r="F1196" s="68">
        <v>1.0483268397231992E-3</v>
      </c>
    </row>
    <row r="1197" spans="1:6" x14ac:dyDescent="0.2">
      <c r="A1197" s="46" t="s">
        <v>136</v>
      </c>
      <c r="B1197" s="46" t="s">
        <v>4</v>
      </c>
      <c r="C1197" s="66">
        <v>13</v>
      </c>
      <c r="D1197" s="67">
        <v>969617</v>
      </c>
      <c r="E1197" s="67">
        <v>58177</v>
      </c>
      <c r="F1197" s="68">
        <v>8.1814683746230871E-5</v>
      </c>
    </row>
    <row r="1198" spans="1:6" x14ac:dyDescent="0.2">
      <c r="A1198" s="46" t="s">
        <v>136</v>
      </c>
      <c r="B1198" s="46" t="s">
        <v>43</v>
      </c>
      <c r="C1198" s="66">
        <v>325</v>
      </c>
      <c r="D1198" s="67">
        <v>15216314</v>
      </c>
      <c r="E1198" s="67">
        <v>901739</v>
      </c>
      <c r="F1198" s="68">
        <v>1.2681212696880636E-3</v>
      </c>
    </row>
    <row r="1199" spans="1:6" x14ac:dyDescent="0.2">
      <c r="A1199" s="46" t="s">
        <v>136</v>
      </c>
      <c r="B1199" s="46" t="s">
        <v>8</v>
      </c>
      <c r="C1199" s="66">
        <v>141</v>
      </c>
      <c r="D1199" s="67">
        <v>3091241</v>
      </c>
      <c r="E1199" s="67">
        <v>185474</v>
      </c>
      <c r="F1199" s="68">
        <v>2.6083326148045488E-4</v>
      </c>
    </row>
    <row r="1200" spans="1:6" x14ac:dyDescent="0.2">
      <c r="A1200" s="46" t="s">
        <v>136</v>
      </c>
      <c r="B1200" s="46" t="s">
        <v>44</v>
      </c>
      <c r="C1200" s="66">
        <v>33</v>
      </c>
      <c r="D1200" s="67">
        <v>1962091</v>
      </c>
      <c r="E1200" s="67">
        <v>117725</v>
      </c>
      <c r="F1200" s="68">
        <v>1.6555741347998402E-4</v>
      </c>
    </row>
    <row r="1201" spans="1:6" x14ac:dyDescent="0.2">
      <c r="A1201" s="46" t="s">
        <v>136</v>
      </c>
      <c r="B1201" s="46" t="s">
        <v>25</v>
      </c>
      <c r="C1201" s="66">
        <v>34</v>
      </c>
      <c r="D1201" s="67">
        <v>6733360</v>
      </c>
      <c r="E1201" s="67">
        <v>404002</v>
      </c>
      <c r="F1201" s="68">
        <v>5.6815057261193878E-4</v>
      </c>
    </row>
    <row r="1202" spans="1:6" x14ac:dyDescent="0.2">
      <c r="A1202" s="46" t="s">
        <v>136</v>
      </c>
      <c r="B1202" s="46" t="s">
        <v>45</v>
      </c>
      <c r="C1202" s="66">
        <v>845</v>
      </c>
      <c r="D1202" s="67">
        <v>66751654</v>
      </c>
      <c r="E1202" s="67">
        <v>3993613</v>
      </c>
      <c r="F1202" s="68">
        <v>5.6162432679553141E-3</v>
      </c>
    </row>
    <row r="1203" spans="1:6" x14ac:dyDescent="0.2">
      <c r="A1203" s="46" t="s">
        <v>137</v>
      </c>
      <c r="B1203" s="46" t="s">
        <v>5</v>
      </c>
      <c r="C1203" s="66">
        <v>7</v>
      </c>
      <c r="D1203" s="67">
        <v>189099</v>
      </c>
      <c r="E1203" s="67">
        <v>11346</v>
      </c>
      <c r="F1203" s="68">
        <v>1.5955951695424919E-5</v>
      </c>
    </row>
    <row r="1204" spans="1:6" x14ac:dyDescent="0.2">
      <c r="A1204" s="46" t="s">
        <v>137</v>
      </c>
      <c r="B1204" s="46" t="s">
        <v>1</v>
      </c>
      <c r="C1204" s="66">
        <v>11</v>
      </c>
      <c r="D1204" s="67">
        <v>3985855</v>
      </c>
      <c r="E1204" s="67">
        <v>239151</v>
      </c>
      <c r="F1204" s="68">
        <v>3.3631956671184246E-4</v>
      </c>
    </row>
    <row r="1205" spans="1:6" x14ac:dyDescent="0.2">
      <c r="A1205" s="46" t="s">
        <v>137</v>
      </c>
      <c r="B1205" s="46" t="s">
        <v>42</v>
      </c>
      <c r="C1205" s="66">
        <v>12</v>
      </c>
      <c r="D1205" s="67">
        <v>433153</v>
      </c>
      <c r="E1205" s="67">
        <v>25989</v>
      </c>
      <c r="F1205" s="68">
        <v>3.6548495382725031E-5</v>
      </c>
    </row>
    <row r="1206" spans="1:6" x14ac:dyDescent="0.2">
      <c r="A1206" s="46" t="s">
        <v>137</v>
      </c>
      <c r="B1206" s="46" t="s">
        <v>3</v>
      </c>
      <c r="C1206" s="66">
        <v>7</v>
      </c>
      <c r="D1206" s="67">
        <v>417664</v>
      </c>
      <c r="E1206" s="67">
        <v>25060</v>
      </c>
      <c r="F1206" s="68">
        <v>3.5242036795994046E-5</v>
      </c>
    </row>
    <row r="1207" spans="1:6" x14ac:dyDescent="0.2">
      <c r="A1207" s="46" t="s">
        <v>137</v>
      </c>
      <c r="B1207" s="46" t="s">
        <v>2</v>
      </c>
      <c r="C1207" s="66">
        <v>6</v>
      </c>
      <c r="D1207" s="67">
        <v>23017</v>
      </c>
      <c r="E1207" s="67">
        <v>1381</v>
      </c>
      <c r="F1207" s="68">
        <v>1.9421090508885787E-6</v>
      </c>
    </row>
    <row r="1208" spans="1:6" x14ac:dyDescent="0.2">
      <c r="A1208" s="46" t="s">
        <v>137</v>
      </c>
      <c r="B1208" s="46" t="s">
        <v>6</v>
      </c>
      <c r="C1208" s="66" t="s">
        <v>41</v>
      </c>
      <c r="D1208" s="67" t="s">
        <v>41</v>
      </c>
      <c r="E1208" s="67" t="s">
        <v>41</v>
      </c>
      <c r="F1208" s="68" t="s">
        <v>41</v>
      </c>
    </row>
    <row r="1209" spans="1:6" x14ac:dyDescent="0.2">
      <c r="A1209" s="46" t="s">
        <v>137</v>
      </c>
      <c r="B1209" s="46" t="s">
        <v>10</v>
      </c>
      <c r="C1209" s="66">
        <v>58</v>
      </c>
      <c r="D1209" s="67">
        <v>2969743</v>
      </c>
      <c r="E1209" s="67">
        <v>178185</v>
      </c>
      <c r="F1209" s="68">
        <v>2.5058269459274536E-4</v>
      </c>
    </row>
    <row r="1210" spans="1:6" x14ac:dyDescent="0.2">
      <c r="A1210" s="46" t="s">
        <v>137</v>
      </c>
      <c r="B1210" s="46" t="s">
        <v>4</v>
      </c>
      <c r="C1210" s="66" t="s">
        <v>41</v>
      </c>
      <c r="D1210" s="67" t="s">
        <v>41</v>
      </c>
      <c r="E1210" s="67" t="s">
        <v>41</v>
      </c>
      <c r="F1210" s="68" t="s">
        <v>41</v>
      </c>
    </row>
    <row r="1211" spans="1:6" x14ac:dyDescent="0.2">
      <c r="A1211" s="46" t="s">
        <v>137</v>
      </c>
      <c r="B1211" s="46" t="s">
        <v>43</v>
      </c>
      <c r="C1211" s="66">
        <v>79</v>
      </c>
      <c r="D1211" s="67">
        <v>1220226</v>
      </c>
      <c r="E1211" s="67">
        <v>72025</v>
      </c>
      <c r="F1211" s="68">
        <v>1.0128921389590867E-4</v>
      </c>
    </row>
    <row r="1212" spans="1:6" x14ac:dyDescent="0.2">
      <c r="A1212" s="46" t="s">
        <v>137</v>
      </c>
      <c r="B1212" s="46" t="s">
        <v>8</v>
      </c>
      <c r="C1212" s="66">
        <v>41</v>
      </c>
      <c r="D1212" s="67">
        <v>793403</v>
      </c>
      <c r="E1212" s="67">
        <v>47604</v>
      </c>
      <c r="F1212" s="68">
        <v>6.6945806849022372E-5</v>
      </c>
    </row>
    <row r="1213" spans="1:6" x14ac:dyDescent="0.2">
      <c r="A1213" s="46" t="s">
        <v>137</v>
      </c>
      <c r="B1213" s="46" t="s">
        <v>44</v>
      </c>
      <c r="C1213" s="66">
        <v>14</v>
      </c>
      <c r="D1213" s="67">
        <v>258478</v>
      </c>
      <c r="E1213" s="67">
        <v>15509</v>
      </c>
      <c r="F1213" s="68">
        <v>2.1810404974823292E-5</v>
      </c>
    </row>
    <row r="1214" spans="1:6" x14ac:dyDescent="0.2">
      <c r="A1214" s="46" t="s">
        <v>137</v>
      </c>
      <c r="B1214" s="46" t="s">
        <v>25</v>
      </c>
      <c r="C1214" s="66">
        <v>14</v>
      </c>
      <c r="D1214" s="67">
        <v>1964094</v>
      </c>
      <c r="E1214" s="67">
        <v>117846</v>
      </c>
      <c r="F1214" s="68">
        <v>1.6572757654671646E-4</v>
      </c>
    </row>
    <row r="1215" spans="1:6" x14ac:dyDescent="0.2">
      <c r="A1215" s="46" t="s">
        <v>137</v>
      </c>
      <c r="B1215" s="46" t="s">
        <v>45</v>
      </c>
      <c r="C1215" s="66">
        <v>255</v>
      </c>
      <c r="D1215" s="67">
        <v>12761035</v>
      </c>
      <c r="E1215" s="67">
        <v>764473</v>
      </c>
      <c r="F1215" s="68">
        <v>1.0750832240839568E-3</v>
      </c>
    </row>
    <row r="1216" spans="1:6" x14ac:dyDescent="0.2">
      <c r="A1216" s="46" t="s">
        <v>138</v>
      </c>
      <c r="B1216" s="46" t="s">
        <v>5</v>
      </c>
      <c r="C1216" s="66">
        <v>32</v>
      </c>
      <c r="D1216" s="67">
        <v>5364372</v>
      </c>
      <c r="E1216" s="67">
        <v>321862</v>
      </c>
      <c r="F1216" s="68">
        <v>4.5263657012099904E-4</v>
      </c>
    </row>
    <row r="1217" spans="1:6" x14ac:dyDescent="0.2">
      <c r="A1217" s="46" t="s">
        <v>138</v>
      </c>
      <c r="B1217" s="46" t="s">
        <v>1</v>
      </c>
      <c r="C1217" s="66">
        <v>16</v>
      </c>
      <c r="D1217" s="67">
        <v>17933904</v>
      </c>
      <c r="E1217" s="67">
        <v>1076034</v>
      </c>
      <c r="F1217" s="68">
        <v>1.5132334326313113E-3</v>
      </c>
    </row>
    <row r="1218" spans="1:6" x14ac:dyDescent="0.2">
      <c r="A1218" s="46" t="s">
        <v>138</v>
      </c>
      <c r="B1218" s="46" t="s">
        <v>42</v>
      </c>
      <c r="C1218" s="66">
        <v>94</v>
      </c>
      <c r="D1218" s="67">
        <v>14180522</v>
      </c>
      <c r="E1218" s="67">
        <v>850831</v>
      </c>
      <c r="F1218" s="68">
        <v>1.1965290267028097E-3</v>
      </c>
    </row>
    <row r="1219" spans="1:6" x14ac:dyDescent="0.2">
      <c r="A1219" s="46" t="s">
        <v>138</v>
      </c>
      <c r="B1219" s="46" t="s">
        <v>3</v>
      </c>
      <c r="C1219" s="66">
        <v>33</v>
      </c>
      <c r="D1219" s="67">
        <v>7078445</v>
      </c>
      <c r="E1219" s="67">
        <v>424707</v>
      </c>
      <c r="F1219" s="68">
        <v>5.9726814531190116E-4</v>
      </c>
    </row>
    <row r="1220" spans="1:6" x14ac:dyDescent="0.2">
      <c r="A1220" s="46" t="s">
        <v>138</v>
      </c>
      <c r="B1220" s="46" t="s">
        <v>2</v>
      </c>
      <c r="C1220" s="66">
        <v>8</v>
      </c>
      <c r="D1220" s="67">
        <v>20477543</v>
      </c>
      <c r="E1220" s="67">
        <v>1228653</v>
      </c>
      <c r="F1220" s="68">
        <v>1.7278624994217268E-3</v>
      </c>
    </row>
    <row r="1221" spans="1:6" x14ac:dyDescent="0.2">
      <c r="A1221" s="46" t="s">
        <v>138</v>
      </c>
      <c r="B1221" s="46" t="s">
        <v>6</v>
      </c>
      <c r="C1221" s="66">
        <v>21</v>
      </c>
      <c r="D1221" s="67">
        <v>4964945</v>
      </c>
      <c r="E1221" s="67">
        <v>297897</v>
      </c>
      <c r="F1221" s="68">
        <v>4.1893443876361689E-4</v>
      </c>
    </row>
    <row r="1222" spans="1:6" x14ac:dyDescent="0.2">
      <c r="A1222" s="46" t="s">
        <v>138</v>
      </c>
      <c r="B1222" s="46" t="s">
        <v>10</v>
      </c>
      <c r="C1222" s="66">
        <v>178</v>
      </c>
      <c r="D1222" s="67">
        <v>14201621</v>
      </c>
      <c r="E1222" s="67">
        <v>852097</v>
      </c>
      <c r="F1222" s="68">
        <v>1.1983094105249856E-3</v>
      </c>
    </row>
    <row r="1223" spans="1:6" x14ac:dyDescent="0.2">
      <c r="A1223" s="46" t="s">
        <v>138</v>
      </c>
      <c r="B1223" s="46" t="s">
        <v>4</v>
      </c>
      <c r="C1223" s="66">
        <v>33</v>
      </c>
      <c r="D1223" s="67">
        <v>5641959</v>
      </c>
      <c r="E1223" s="67">
        <v>338518</v>
      </c>
      <c r="F1223" s="68">
        <v>4.7606000846393907E-4</v>
      </c>
    </row>
    <row r="1224" spans="1:6" x14ac:dyDescent="0.2">
      <c r="A1224" s="46" t="s">
        <v>138</v>
      </c>
      <c r="B1224" s="46" t="s">
        <v>43</v>
      </c>
      <c r="C1224" s="66">
        <v>427</v>
      </c>
      <c r="D1224" s="67">
        <v>16780479</v>
      </c>
      <c r="E1224" s="67">
        <v>968380</v>
      </c>
      <c r="F1224" s="68">
        <v>1.3618389302675466E-3</v>
      </c>
    </row>
    <row r="1225" spans="1:6" x14ac:dyDescent="0.2">
      <c r="A1225" s="46" t="s">
        <v>138</v>
      </c>
      <c r="B1225" s="46" t="s">
        <v>8</v>
      </c>
      <c r="C1225" s="66">
        <v>179</v>
      </c>
      <c r="D1225" s="67">
        <v>11600815</v>
      </c>
      <c r="E1225" s="67">
        <v>695992</v>
      </c>
      <c r="F1225" s="68">
        <v>9.7877795984507138E-4</v>
      </c>
    </row>
    <row r="1226" spans="1:6" x14ac:dyDescent="0.2">
      <c r="A1226" s="46" t="s">
        <v>138</v>
      </c>
      <c r="B1226" s="46" t="s">
        <v>44</v>
      </c>
      <c r="C1226" s="66">
        <v>62</v>
      </c>
      <c r="D1226" s="67">
        <v>13022426</v>
      </c>
      <c r="E1226" s="67">
        <v>781346</v>
      </c>
      <c r="F1226" s="68">
        <v>1.0988118309019459E-3</v>
      </c>
    </row>
    <row r="1227" spans="1:6" x14ac:dyDescent="0.2">
      <c r="A1227" s="46" t="s">
        <v>138</v>
      </c>
      <c r="B1227" s="46" t="s">
        <v>25</v>
      </c>
      <c r="C1227" s="66">
        <v>43</v>
      </c>
      <c r="D1227" s="67">
        <v>14194603</v>
      </c>
      <c r="E1227" s="67">
        <v>851676</v>
      </c>
      <c r="F1227" s="68">
        <v>1.1977173555572636E-3</v>
      </c>
    </row>
    <row r="1228" spans="1:6" x14ac:dyDescent="0.2">
      <c r="A1228" s="46" t="s">
        <v>138</v>
      </c>
      <c r="B1228" s="46" t="s">
        <v>45</v>
      </c>
      <c r="C1228" s="66">
        <v>1126</v>
      </c>
      <c r="D1228" s="67">
        <v>145441634</v>
      </c>
      <c r="E1228" s="67">
        <v>8687992</v>
      </c>
      <c r="F1228" s="68">
        <v>1.221797820220678E-2</v>
      </c>
    </row>
    <row r="1229" spans="1:6" x14ac:dyDescent="0.2">
      <c r="A1229" s="46" t="s">
        <v>139</v>
      </c>
      <c r="B1229" s="46" t="s">
        <v>5</v>
      </c>
      <c r="C1229" s="66" t="s">
        <v>41</v>
      </c>
      <c r="D1229" s="67" t="s">
        <v>41</v>
      </c>
      <c r="E1229" s="67" t="s">
        <v>41</v>
      </c>
      <c r="F1229" s="68" t="s">
        <v>41</v>
      </c>
    </row>
    <row r="1230" spans="1:6" x14ac:dyDescent="0.2">
      <c r="A1230" s="46" t="s">
        <v>139</v>
      </c>
      <c r="B1230" s="46" t="s">
        <v>1</v>
      </c>
      <c r="C1230" s="66">
        <v>9</v>
      </c>
      <c r="D1230" s="67">
        <v>1847380</v>
      </c>
      <c r="E1230" s="67">
        <v>110843</v>
      </c>
      <c r="F1230" s="68">
        <v>1.5587921327128365E-4</v>
      </c>
    </row>
    <row r="1231" spans="1:6" x14ac:dyDescent="0.2">
      <c r="A1231" s="46" t="s">
        <v>139</v>
      </c>
      <c r="B1231" s="46" t="s">
        <v>42</v>
      </c>
      <c r="C1231" s="66">
        <v>26</v>
      </c>
      <c r="D1231" s="67">
        <v>1365725</v>
      </c>
      <c r="E1231" s="67">
        <v>81944</v>
      </c>
      <c r="F1231" s="68">
        <v>1.1523836644895995E-4</v>
      </c>
    </row>
    <row r="1232" spans="1:6" x14ac:dyDescent="0.2">
      <c r="A1232" s="46" t="s">
        <v>139</v>
      </c>
      <c r="B1232" s="46" t="s">
        <v>3</v>
      </c>
      <c r="C1232" s="66">
        <v>17</v>
      </c>
      <c r="D1232" s="67">
        <v>3007711</v>
      </c>
      <c r="E1232" s="67">
        <v>180463</v>
      </c>
      <c r="F1232" s="68">
        <v>2.5378626042759273E-4</v>
      </c>
    </row>
    <row r="1233" spans="1:6" x14ac:dyDescent="0.2">
      <c r="A1233" s="46" t="s">
        <v>139</v>
      </c>
      <c r="B1233" s="46" t="s">
        <v>2</v>
      </c>
      <c r="C1233" s="66" t="s">
        <v>41</v>
      </c>
      <c r="D1233" s="67" t="s">
        <v>41</v>
      </c>
      <c r="E1233" s="67" t="s">
        <v>41</v>
      </c>
      <c r="F1233" s="68" t="s">
        <v>41</v>
      </c>
    </row>
    <row r="1234" spans="1:6" x14ac:dyDescent="0.2">
      <c r="A1234" s="46" t="s">
        <v>139</v>
      </c>
      <c r="B1234" s="46" t="s">
        <v>6</v>
      </c>
      <c r="C1234" s="66">
        <v>16</v>
      </c>
      <c r="D1234" s="67">
        <v>1561547</v>
      </c>
      <c r="E1234" s="67">
        <v>93693</v>
      </c>
      <c r="F1234" s="68">
        <v>1.3176105959804749E-4</v>
      </c>
    </row>
    <row r="1235" spans="1:6" x14ac:dyDescent="0.2">
      <c r="A1235" s="46" t="s">
        <v>139</v>
      </c>
      <c r="B1235" s="46" t="s">
        <v>10</v>
      </c>
      <c r="C1235" s="66">
        <v>77</v>
      </c>
      <c r="D1235" s="67">
        <v>3562777</v>
      </c>
      <c r="E1235" s="67">
        <v>213767</v>
      </c>
      <c r="F1235" s="68">
        <v>3.006218866627797E-4</v>
      </c>
    </row>
    <row r="1236" spans="1:6" x14ac:dyDescent="0.2">
      <c r="A1236" s="46" t="s">
        <v>139</v>
      </c>
      <c r="B1236" s="46" t="s">
        <v>4</v>
      </c>
      <c r="C1236" s="66">
        <v>14</v>
      </c>
      <c r="D1236" s="67">
        <v>2946469</v>
      </c>
      <c r="E1236" s="67">
        <v>176788</v>
      </c>
      <c r="F1236" s="68">
        <v>2.4861808464047072E-4</v>
      </c>
    </row>
    <row r="1237" spans="1:6" x14ac:dyDescent="0.2">
      <c r="A1237" s="46" t="s">
        <v>139</v>
      </c>
      <c r="B1237" s="46" t="s">
        <v>43</v>
      </c>
      <c r="C1237" s="66">
        <v>124</v>
      </c>
      <c r="D1237" s="67">
        <v>5181386</v>
      </c>
      <c r="E1237" s="67">
        <v>306382</v>
      </c>
      <c r="F1237" s="68">
        <v>4.308669480299381E-4</v>
      </c>
    </row>
    <row r="1238" spans="1:6" x14ac:dyDescent="0.2">
      <c r="A1238" s="46" t="s">
        <v>139</v>
      </c>
      <c r="B1238" s="46" t="s">
        <v>8</v>
      </c>
      <c r="C1238" s="66">
        <v>56</v>
      </c>
      <c r="D1238" s="67">
        <v>1005071</v>
      </c>
      <c r="E1238" s="67">
        <v>60304</v>
      </c>
      <c r="F1238" s="68">
        <v>8.4805897324246807E-5</v>
      </c>
    </row>
    <row r="1239" spans="1:6" x14ac:dyDescent="0.2">
      <c r="A1239" s="46" t="s">
        <v>139</v>
      </c>
      <c r="B1239" s="46" t="s">
        <v>44</v>
      </c>
      <c r="C1239" s="66">
        <v>18</v>
      </c>
      <c r="D1239" s="67">
        <v>3921093</v>
      </c>
      <c r="E1239" s="67">
        <v>235266</v>
      </c>
      <c r="F1239" s="68">
        <v>3.3085606659402774E-4</v>
      </c>
    </row>
    <row r="1240" spans="1:6" x14ac:dyDescent="0.2">
      <c r="A1240" s="46" t="s">
        <v>139</v>
      </c>
      <c r="B1240" s="46" t="s">
        <v>25</v>
      </c>
      <c r="C1240" s="66">
        <v>20</v>
      </c>
      <c r="D1240" s="67">
        <v>3061262</v>
      </c>
      <c r="E1240" s="67">
        <v>183676</v>
      </c>
      <c r="F1240" s="68">
        <v>2.5830472268719085E-4</v>
      </c>
    </row>
    <row r="1241" spans="1:6" x14ac:dyDescent="0.2">
      <c r="A1241" s="46" t="s">
        <v>139</v>
      </c>
      <c r="B1241" s="46" t="s">
        <v>45</v>
      </c>
      <c r="C1241" s="66">
        <v>384</v>
      </c>
      <c r="D1241" s="67">
        <v>27759482</v>
      </c>
      <c r="E1241" s="67">
        <v>1661068</v>
      </c>
      <c r="F1241" s="68">
        <v>2.3359704539763861E-3</v>
      </c>
    </row>
    <row r="1242" spans="1:6" x14ac:dyDescent="0.2">
      <c r="A1242" s="46" t="s">
        <v>140</v>
      </c>
      <c r="B1242" s="46" t="s">
        <v>5</v>
      </c>
      <c r="C1242" s="66">
        <v>12</v>
      </c>
      <c r="D1242" s="67">
        <v>718082</v>
      </c>
      <c r="E1242" s="67">
        <v>43085</v>
      </c>
      <c r="F1242" s="68">
        <v>6.0590708513783065E-5</v>
      </c>
    </row>
    <row r="1243" spans="1:6" x14ac:dyDescent="0.2">
      <c r="A1243" s="46" t="s">
        <v>140</v>
      </c>
      <c r="B1243" s="46" t="s">
        <v>1</v>
      </c>
      <c r="C1243" s="66">
        <v>17</v>
      </c>
      <c r="D1243" s="67">
        <v>5321778</v>
      </c>
      <c r="E1243" s="67">
        <v>319306</v>
      </c>
      <c r="F1243" s="68">
        <v>4.4904205112456804E-4</v>
      </c>
    </row>
    <row r="1244" spans="1:6" x14ac:dyDescent="0.2">
      <c r="A1244" s="46" t="s">
        <v>140</v>
      </c>
      <c r="B1244" s="46" t="s">
        <v>42</v>
      </c>
      <c r="C1244" s="66">
        <v>59</v>
      </c>
      <c r="D1244" s="67">
        <v>6427057</v>
      </c>
      <c r="E1244" s="67">
        <v>385623</v>
      </c>
      <c r="F1244" s="68">
        <v>5.4230406845098215E-4</v>
      </c>
    </row>
    <row r="1245" spans="1:6" x14ac:dyDescent="0.2">
      <c r="A1245" s="46" t="s">
        <v>140</v>
      </c>
      <c r="B1245" s="46" t="s">
        <v>3</v>
      </c>
      <c r="C1245" s="66">
        <v>16</v>
      </c>
      <c r="D1245" s="67">
        <v>4416893</v>
      </c>
      <c r="E1245" s="67">
        <v>265014</v>
      </c>
      <c r="F1245" s="68">
        <v>3.7269086749615191E-4</v>
      </c>
    </row>
    <row r="1246" spans="1:6" x14ac:dyDescent="0.2">
      <c r="A1246" s="46" t="s">
        <v>140</v>
      </c>
      <c r="B1246" s="46" t="s">
        <v>2</v>
      </c>
      <c r="C1246" s="66">
        <v>6</v>
      </c>
      <c r="D1246" s="67">
        <v>13448748</v>
      </c>
      <c r="E1246" s="67">
        <v>806925</v>
      </c>
      <c r="F1246" s="68">
        <v>1.1347837406866519E-3</v>
      </c>
    </row>
    <row r="1247" spans="1:6" x14ac:dyDescent="0.2">
      <c r="A1247" s="46" t="s">
        <v>140</v>
      </c>
      <c r="B1247" s="46" t="s">
        <v>6</v>
      </c>
      <c r="C1247" s="66">
        <v>14</v>
      </c>
      <c r="D1247" s="67">
        <v>2901711</v>
      </c>
      <c r="E1247" s="67">
        <v>174103</v>
      </c>
      <c r="F1247" s="68">
        <v>2.448421521266142E-4</v>
      </c>
    </row>
    <row r="1248" spans="1:6" x14ac:dyDescent="0.2">
      <c r="A1248" s="46" t="s">
        <v>140</v>
      </c>
      <c r="B1248" s="46" t="s">
        <v>10</v>
      </c>
      <c r="C1248" s="66">
        <v>122</v>
      </c>
      <c r="D1248" s="67">
        <v>12197412</v>
      </c>
      <c r="E1248" s="67">
        <v>731845</v>
      </c>
      <c r="F1248" s="68">
        <v>1.0291982609323329E-3</v>
      </c>
    </row>
    <row r="1249" spans="1:6" x14ac:dyDescent="0.2">
      <c r="A1249" s="46" t="s">
        <v>140</v>
      </c>
      <c r="B1249" s="46" t="s">
        <v>4</v>
      </c>
      <c r="C1249" s="66">
        <v>22</v>
      </c>
      <c r="D1249" s="67">
        <v>3766111</v>
      </c>
      <c r="E1249" s="67">
        <v>225967</v>
      </c>
      <c r="F1249" s="68">
        <v>3.1777882396968822E-4</v>
      </c>
    </row>
    <row r="1250" spans="1:6" x14ac:dyDescent="0.2">
      <c r="A1250" s="46" t="s">
        <v>140</v>
      </c>
      <c r="B1250" s="46" t="s">
        <v>43</v>
      </c>
      <c r="C1250" s="66">
        <v>323</v>
      </c>
      <c r="D1250" s="67">
        <v>10252275</v>
      </c>
      <c r="E1250" s="67">
        <v>590239</v>
      </c>
      <c r="F1250" s="68">
        <v>8.3005684582724388E-4</v>
      </c>
    </row>
    <row r="1251" spans="1:6" x14ac:dyDescent="0.2">
      <c r="A1251" s="46" t="s">
        <v>140</v>
      </c>
      <c r="B1251" s="46" t="s">
        <v>8</v>
      </c>
      <c r="C1251" s="66">
        <v>136</v>
      </c>
      <c r="D1251" s="67">
        <v>5692060</v>
      </c>
      <c r="E1251" s="67">
        <v>341486</v>
      </c>
      <c r="F1251" s="68">
        <v>4.8023392567106237E-4</v>
      </c>
    </row>
    <row r="1252" spans="1:6" x14ac:dyDescent="0.2">
      <c r="A1252" s="46" t="s">
        <v>140</v>
      </c>
      <c r="B1252" s="46" t="s">
        <v>44</v>
      </c>
      <c r="C1252" s="66">
        <v>36</v>
      </c>
      <c r="D1252" s="67">
        <v>1641322</v>
      </c>
      <c r="E1252" s="67">
        <v>98479</v>
      </c>
      <c r="F1252" s="68">
        <v>1.384916417251675E-4</v>
      </c>
    </row>
    <row r="1253" spans="1:6" x14ac:dyDescent="0.2">
      <c r="A1253" s="46" t="s">
        <v>140</v>
      </c>
      <c r="B1253" s="46" t="s">
        <v>25</v>
      </c>
      <c r="C1253" s="66">
        <v>26</v>
      </c>
      <c r="D1253" s="67">
        <v>3748767</v>
      </c>
      <c r="E1253" s="67">
        <v>224926</v>
      </c>
      <c r="F1253" s="68">
        <v>3.1631485907325448E-4</v>
      </c>
    </row>
    <row r="1254" spans="1:6" x14ac:dyDescent="0.2">
      <c r="A1254" s="46" t="s">
        <v>140</v>
      </c>
      <c r="B1254" s="46" t="s">
        <v>45</v>
      </c>
      <c r="C1254" s="66">
        <v>789</v>
      </c>
      <c r="D1254" s="67">
        <v>70532215</v>
      </c>
      <c r="E1254" s="67">
        <v>4206997</v>
      </c>
      <c r="F1254" s="68">
        <v>5.9163265392911642E-3</v>
      </c>
    </row>
    <row r="1255" spans="1:6" x14ac:dyDescent="0.2">
      <c r="A1255" s="46" t="s">
        <v>141</v>
      </c>
      <c r="B1255" s="46" t="s">
        <v>5</v>
      </c>
      <c r="C1255" s="66">
        <v>96</v>
      </c>
      <c r="D1255" s="67">
        <v>20080268</v>
      </c>
      <c r="E1255" s="67">
        <v>1204816</v>
      </c>
      <c r="F1255" s="68">
        <v>1.6943403752754335E-3</v>
      </c>
    </row>
    <row r="1256" spans="1:6" x14ac:dyDescent="0.2">
      <c r="A1256" s="46" t="s">
        <v>141</v>
      </c>
      <c r="B1256" s="46" t="s">
        <v>1</v>
      </c>
      <c r="C1256" s="66">
        <v>29</v>
      </c>
      <c r="D1256" s="67">
        <v>38947099</v>
      </c>
      <c r="E1256" s="67">
        <v>2336826</v>
      </c>
      <c r="F1256" s="68">
        <v>3.2862932114060489E-3</v>
      </c>
    </row>
    <row r="1257" spans="1:6" x14ac:dyDescent="0.2">
      <c r="A1257" s="46" t="s">
        <v>141</v>
      </c>
      <c r="B1257" s="46" t="s">
        <v>42</v>
      </c>
      <c r="C1257" s="66">
        <v>307</v>
      </c>
      <c r="D1257" s="67">
        <v>54473056</v>
      </c>
      <c r="E1257" s="67">
        <v>3268383</v>
      </c>
      <c r="F1257" s="68">
        <v>4.5963477234398009E-3</v>
      </c>
    </row>
    <row r="1258" spans="1:6" x14ac:dyDescent="0.2">
      <c r="A1258" s="46" t="s">
        <v>141</v>
      </c>
      <c r="B1258" s="46" t="s">
        <v>3</v>
      </c>
      <c r="C1258" s="66">
        <v>111</v>
      </c>
      <c r="D1258" s="67">
        <v>31328522</v>
      </c>
      <c r="E1258" s="67">
        <v>1879711</v>
      </c>
      <c r="F1258" s="68">
        <v>2.6434494903365829E-3</v>
      </c>
    </row>
    <row r="1259" spans="1:6" x14ac:dyDescent="0.2">
      <c r="A1259" s="46" t="s">
        <v>141</v>
      </c>
      <c r="B1259" s="46" t="s">
        <v>2</v>
      </c>
      <c r="C1259" s="66">
        <v>18</v>
      </c>
      <c r="D1259" s="67">
        <v>47259987</v>
      </c>
      <c r="E1259" s="67">
        <v>2835599</v>
      </c>
      <c r="F1259" s="68">
        <v>3.9877208418469248E-3</v>
      </c>
    </row>
    <row r="1260" spans="1:6" x14ac:dyDescent="0.2">
      <c r="A1260" s="46" t="s">
        <v>141</v>
      </c>
      <c r="B1260" s="46" t="s">
        <v>6</v>
      </c>
      <c r="C1260" s="66">
        <v>73</v>
      </c>
      <c r="D1260" s="67">
        <v>26146388</v>
      </c>
      <c r="E1260" s="67">
        <v>1568783</v>
      </c>
      <c r="F1260" s="68">
        <v>2.2061894737003163E-3</v>
      </c>
    </row>
    <row r="1261" spans="1:6" x14ac:dyDescent="0.2">
      <c r="A1261" s="46" t="s">
        <v>141</v>
      </c>
      <c r="B1261" s="46" t="s">
        <v>10</v>
      </c>
      <c r="C1261" s="66">
        <v>413</v>
      </c>
      <c r="D1261" s="67">
        <v>39016547</v>
      </c>
      <c r="E1261" s="67">
        <v>2340993</v>
      </c>
      <c r="F1261" s="68">
        <v>3.2921532899107936E-3</v>
      </c>
    </row>
    <row r="1262" spans="1:6" x14ac:dyDescent="0.2">
      <c r="A1262" s="46" t="s">
        <v>141</v>
      </c>
      <c r="B1262" s="46" t="s">
        <v>4</v>
      </c>
      <c r="C1262" s="66">
        <v>68</v>
      </c>
      <c r="D1262" s="67">
        <v>30035862</v>
      </c>
      <c r="E1262" s="67">
        <v>1802152</v>
      </c>
      <c r="F1262" s="68">
        <v>2.5343777771737537E-3</v>
      </c>
    </row>
    <row r="1263" spans="1:6" x14ac:dyDescent="0.2">
      <c r="A1263" s="46" t="s">
        <v>141</v>
      </c>
      <c r="B1263" s="46" t="s">
        <v>43</v>
      </c>
      <c r="C1263" s="66">
        <v>1044</v>
      </c>
      <c r="D1263" s="67">
        <v>63055992</v>
      </c>
      <c r="E1263" s="67">
        <v>3696917</v>
      </c>
      <c r="F1263" s="68">
        <v>5.1989978031019924E-3</v>
      </c>
    </row>
    <row r="1264" spans="1:6" x14ac:dyDescent="0.2">
      <c r="A1264" s="46" t="s">
        <v>141</v>
      </c>
      <c r="B1264" s="46" t="s">
        <v>8</v>
      </c>
      <c r="C1264" s="66">
        <v>387</v>
      </c>
      <c r="D1264" s="67">
        <v>47254802</v>
      </c>
      <c r="E1264" s="67">
        <v>2835044</v>
      </c>
      <c r="F1264" s="68">
        <v>3.9869403418300933E-3</v>
      </c>
    </row>
    <row r="1265" spans="1:6" x14ac:dyDescent="0.2">
      <c r="A1265" s="46" t="s">
        <v>141</v>
      </c>
      <c r="B1265" s="46" t="s">
        <v>44</v>
      </c>
      <c r="C1265" s="66">
        <v>93</v>
      </c>
      <c r="D1265" s="67">
        <v>25505347</v>
      </c>
      <c r="E1265" s="67">
        <v>1530321</v>
      </c>
      <c r="F1265" s="68">
        <v>2.1521001193807823E-3</v>
      </c>
    </row>
    <row r="1266" spans="1:6" x14ac:dyDescent="0.2">
      <c r="A1266" s="46" t="s">
        <v>141</v>
      </c>
      <c r="B1266" s="46" t="s">
        <v>25</v>
      </c>
      <c r="C1266" s="66">
        <v>117</v>
      </c>
      <c r="D1266" s="67">
        <v>48786923</v>
      </c>
      <c r="E1266" s="67">
        <v>2927215</v>
      </c>
      <c r="F1266" s="68">
        <v>4.1165610031837878E-3</v>
      </c>
    </row>
    <row r="1267" spans="1:6" x14ac:dyDescent="0.2">
      <c r="A1267" s="46" t="s">
        <v>141</v>
      </c>
      <c r="B1267" s="46" t="s">
        <v>45</v>
      </c>
      <c r="C1267" s="66">
        <v>2756</v>
      </c>
      <c r="D1267" s="67">
        <v>471890793</v>
      </c>
      <c r="E1267" s="67">
        <v>28226761</v>
      </c>
      <c r="F1267" s="68">
        <v>3.969547285689265E-2</v>
      </c>
    </row>
    <row r="1268" spans="1:6" x14ac:dyDescent="0.2">
      <c r="A1268" s="46" t="s">
        <v>142</v>
      </c>
      <c r="B1268" s="46" t="s">
        <v>5</v>
      </c>
      <c r="C1268" s="66">
        <v>5</v>
      </c>
      <c r="D1268" s="67">
        <v>48086</v>
      </c>
      <c r="E1268" s="67">
        <v>2885</v>
      </c>
      <c r="F1268" s="68">
        <v>4.0571937811828745E-6</v>
      </c>
    </row>
    <row r="1269" spans="1:6" x14ac:dyDescent="0.2">
      <c r="A1269" s="46" t="s">
        <v>142</v>
      </c>
      <c r="B1269" s="46" t="s">
        <v>1</v>
      </c>
      <c r="C1269" s="66" t="s">
        <v>41</v>
      </c>
      <c r="D1269" s="67" t="s">
        <v>41</v>
      </c>
      <c r="E1269" s="67" t="s">
        <v>41</v>
      </c>
      <c r="F1269" s="68" t="s">
        <v>41</v>
      </c>
    </row>
    <row r="1270" spans="1:6" x14ac:dyDescent="0.2">
      <c r="A1270" s="46" t="s">
        <v>142</v>
      </c>
      <c r="B1270" s="46" t="s">
        <v>42</v>
      </c>
      <c r="C1270" s="66">
        <v>21</v>
      </c>
      <c r="D1270" s="67">
        <v>891098</v>
      </c>
      <c r="E1270" s="67">
        <v>53466</v>
      </c>
      <c r="F1270" s="68">
        <v>7.5189574594358247E-5</v>
      </c>
    </row>
    <row r="1271" spans="1:6" x14ac:dyDescent="0.2">
      <c r="A1271" s="46" t="s">
        <v>142</v>
      </c>
      <c r="B1271" s="46" t="s">
        <v>3</v>
      </c>
      <c r="C1271" s="66">
        <v>5</v>
      </c>
      <c r="D1271" s="67">
        <v>2720281</v>
      </c>
      <c r="E1271" s="67">
        <v>163217</v>
      </c>
      <c r="F1271" s="68">
        <v>2.2953310134603993E-4</v>
      </c>
    </row>
    <row r="1272" spans="1:6" x14ac:dyDescent="0.2">
      <c r="A1272" s="46" t="s">
        <v>142</v>
      </c>
      <c r="B1272" s="46" t="s">
        <v>2</v>
      </c>
      <c r="C1272" s="66" t="s">
        <v>41</v>
      </c>
      <c r="D1272" s="67" t="s">
        <v>41</v>
      </c>
      <c r="E1272" s="67" t="s">
        <v>41</v>
      </c>
      <c r="F1272" s="68" t="s">
        <v>41</v>
      </c>
    </row>
    <row r="1273" spans="1:6" x14ac:dyDescent="0.2">
      <c r="A1273" s="46" t="s">
        <v>142</v>
      </c>
      <c r="B1273" s="46" t="s">
        <v>6</v>
      </c>
      <c r="C1273" s="66" t="s">
        <v>41</v>
      </c>
      <c r="D1273" s="67" t="s">
        <v>41</v>
      </c>
      <c r="E1273" s="67" t="s">
        <v>41</v>
      </c>
      <c r="F1273" s="68" t="s">
        <v>41</v>
      </c>
    </row>
    <row r="1274" spans="1:6" x14ac:dyDescent="0.2">
      <c r="A1274" s="46" t="s">
        <v>142</v>
      </c>
      <c r="B1274" s="46" t="s">
        <v>10</v>
      </c>
      <c r="C1274" s="66">
        <v>46</v>
      </c>
      <c r="D1274" s="67">
        <v>899525</v>
      </c>
      <c r="E1274" s="67">
        <v>53972</v>
      </c>
      <c r="F1274" s="68">
        <v>7.5901165600693969E-5</v>
      </c>
    </row>
    <row r="1275" spans="1:6" x14ac:dyDescent="0.2">
      <c r="A1275" s="46" t="s">
        <v>142</v>
      </c>
      <c r="B1275" s="46" t="s">
        <v>4</v>
      </c>
      <c r="C1275" s="66">
        <v>7</v>
      </c>
      <c r="D1275" s="67">
        <v>417533</v>
      </c>
      <c r="E1275" s="67">
        <v>25052</v>
      </c>
      <c r="F1275" s="68">
        <v>3.5230786345300994E-5</v>
      </c>
    </row>
    <row r="1276" spans="1:6" x14ac:dyDescent="0.2">
      <c r="A1276" s="46" t="s">
        <v>142</v>
      </c>
      <c r="B1276" s="46" t="s">
        <v>43</v>
      </c>
      <c r="C1276" s="66">
        <v>79</v>
      </c>
      <c r="D1276" s="67">
        <v>3138055</v>
      </c>
      <c r="E1276" s="67">
        <v>177689</v>
      </c>
      <c r="F1276" s="68">
        <v>2.4988516664977599E-4</v>
      </c>
    </row>
    <row r="1277" spans="1:6" x14ac:dyDescent="0.2">
      <c r="A1277" s="46" t="s">
        <v>142</v>
      </c>
      <c r="B1277" s="46" t="s">
        <v>8</v>
      </c>
      <c r="C1277" s="66">
        <v>32</v>
      </c>
      <c r="D1277" s="67">
        <v>633428</v>
      </c>
      <c r="E1277" s="67">
        <v>38006</v>
      </c>
      <c r="F1277" s="68">
        <v>5.3448078630029917E-5</v>
      </c>
    </row>
    <row r="1278" spans="1:6" x14ac:dyDescent="0.2">
      <c r="A1278" s="46" t="s">
        <v>142</v>
      </c>
      <c r="B1278" s="46" t="s">
        <v>44</v>
      </c>
      <c r="C1278" s="66">
        <v>22</v>
      </c>
      <c r="D1278" s="67">
        <v>1265646</v>
      </c>
      <c r="E1278" s="67">
        <v>75939</v>
      </c>
      <c r="F1278" s="68">
        <v>1.0679349689748571E-4</v>
      </c>
    </row>
    <row r="1279" spans="1:6" x14ac:dyDescent="0.2">
      <c r="A1279" s="46" t="s">
        <v>142</v>
      </c>
      <c r="B1279" s="46" t="s">
        <v>25</v>
      </c>
      <c r="C1279" s="66">
        <v>15</v>
      </c>
      <c r="D1279" s="67">
        <v>1367233</v>
      </c>
      <c r="E1279" s="67">
        <v>82034</v>
      </c>
      <c r="F1279" s="68">
        <v>1.1536493401925681E-4</v>
      </c>
    </row>
    <row r="1280" spans="1:6" x14ac:dyDescent="0.2">
      <c r="A1280" s="46" t="s">
        <v>142</v>
      </c>
      <c r="B1280" s="46" t="s">
        <v>45</v>
      </c>
      <c r="C1280" s="66">
        <v>240</v>
      </c>
      <c r="D1280" s="67">
        <v>12559692</v>
      </c>
      <c r="E1280" s="67">
        <v>742987</v>
      </c>
      <c r="F1280" s="68">
        <v>1.044867326135085E-3</v>
      </c>
    </row>
    <row r="1281" spans="1:6" x14ac:dyDescent="0.2">
      <c r="A1281" s="46" t="s">
        <v>143</v>
      </c>
      <c r="B1281" s="46" t="s">
        <v>5</v>
      </c>
      <c r="C1281" s="66" t="s">
        <v>41</v>
      </c>
      <c r="D1281" s="67" t="s">
        <v>41</v>
      </c>
      <c r="E1281" s="67" t="s">
        <v>41</v>
      </c>
      <c r="F1281" s="68" t="s">
        <v>41</v>
      </c>
    </row>
    <row r="1282" spans="1:6" x14ac:dyDescent="0.2">
      <c r="A1282" s="46" t="s">
        <v>143</v>
      </c>
      <c r="B1282" s="46" t="s">
        <v>1</v>
      </c>
      <c r="C1282" s="66">
        <v>7</v>
      </c>
      <c r="D1282" s="67">
        <v>1138258</v>
      </c>
      <c r="E1282" s="67">
        <v>68295</v>
      </c>
      <c r="F1282" s="68">
        <v>9.6043691260271885E-5</v>
      </c>
    </row>
    <row r="1283" spans="1:6" x14ac:dyDescent="0.2">
      <c r="A1283" s="46" t="s">
        <v>143</v>
      </c>
      <c r="B1283" s="46" t="s">
        <v>42</v>
      </c>
      <c r="C1283" s="66">
        <v>36</v>
      </c>
      <c r="D1283" s="67">
        <v>1644611</v>
      </c>
      <c r="E1283" s="67">
        <v>98677</v>
      </c>
      <c r="F1283" s="68">
        <v>1.3877009037982063E-4</v>
      </c>
    </row>
    <row r="1284" spans="1:6" x14ac:dyDescent="0.2">
      <c r="A1284" s="46" t="s">
        <v>143</v>
      </c>
      <c r="B1284" s="46" t="s">
        <v>3</v>
      </c>
      <c r="C1284" s="66">
        <v>15</v>
      </c>
      <c r="D1284" s="67">
        <v>2703920</v>
      </c>
      <c r="E1284" s="67">
        <v>162235</v>
      </c>
      <c r="F1284" s="68">
        <v>2.2815210852346744E-4</v>
      </c>
    </row>
    <row r="1285" spans="1:6" x14ac:dyDescent="0.2">
      <c r="A1285" s="46" t="s">
        <v>143</v>
      </c>
      <c r="B1285" s="46" t="s">
        <v>2</v>
      </c>
      <c r="C1285" s="66" t="s">
        <v>41</v>
      </c>
      <c r="D1285" s="67" t="s">
        <v>41</v>
      </c>
      <c r="E1285" s="67" t="s">
        <v>41</v>
      </c>
      <c r="F1285" s="68" t="s">
        <v>41</v>
      </c>
    </row>
    <row r="1286" spans="1:6" x14ac:dyDescent="0.2">
      <c r="A1286" s="46" t="s">
        <v>143</v>
      </c>
      <c r="B1286" s="46" t="s">
        <v>6</v>
      </c>
      <c r="C1286" s="66">
        <v>8</v>
      </c>
      <c r="D1286" s="67">
        <v>1626963</v>
      </c>
      <c r="E1286" s="67">
        <v>97618</v>
      </c>
      <c r="F1286" s="68">
        <v>1.3728081196932748E-4</v>
      </c>
    </row>
    <row r="1287" spans="1:6" x14ac:dyDescent="0.2">
      <c r="A1287" s="46" t="s">
        <v>143</v>
      </c>
      <c r="B1287" s="46" t="s">
        <v>10</v>
      </c>
      <c r="C1287" s="66">
        <v>80</v>
      </c>
      <c r="D1287" s="67">
        <v>3320000</v>
      </c>
      <c r="E1287" s="67">
        <v>199200</v>
      </c>
      <c r="F1287" s="68">
        <v>2.8013622225706361E-4</v>
      </c>
    </row>
    <row r="1288" spans="1:6" x14ac:dyDescent="0.2">
      <c r="A1288" s="46" t="s">
        <v>143</v>
      </c>
      <c r="B1288" s="46" t="s">
        <v>4</v>
      </c>
      <c r="C1288" s="66">
        <v>12</v>
      </c>
      <c r="D1288" s="67">
        <v>688349</v>
      </c>
      <c r="E1288" s="67">
        <v>41301</v>
      </c>
      <c r="F1288" s="68">
        <v>5.8081858009231848E-5</v>
      </c>
    </row>
    <row r="1289" spans="1:6" x14ac:dyDescent="0.2">
      <c r="A1289" s="46" t="s">
        <v>143</v>
      </c>
      <c r="B1289" s="46" t="s">
        <v>43</v>
      </c>
      <c r="C1289" s="66">
        <v>156</v>
      </c>
      <c r="D1289" s="67">
        <v>3457733</v>
      </c>
      <c r="E1289" s="67">
        <v>203952</v>
      </c>
      <c r="F1289" s="68">
        <v>2.8681898996873816E-4</v>
      </c>
    </row>
    <row r="1290" spans="1:6" x14ac:dyDescent="0.2">
      <c r="A1290" s="46" t="s">
        <v>143</v>
      </c>
      <c r="B1290" s="46" t="s">
        <v>8</v>
      </c>
      <c r="C1290" s="66">
        <v>68</v>
      </c>
      <c r="D1290" s="67">
        <v>1612902</v>
      </c>
      <c r="E1290" s="67">
        <v>96774</v>
      </c>
      <c r="F1290" s="68">
        <v>1.3609388942121021E-4</v>
      </c>
    </row>
    <row r="1291" spans="1:6" x14ac:dyDescent="0.2">
      <c r="A1291" s="46" t="s">
        <v>143</v>
      </c>
      <c r="B1291" s="46" t="s">
        <v>44</v>
      </c>
      <c r="C1291" s="66">
        <v>37</v>
      </c>
      <c r="D1291" s="67">
        <v>5289799</v>
      </c>
      <c r="E1291" s="67">
        <v>317388</v>
      </c>
      <c r="F1291" s="68">
        <v>4.4634475557090819E-4</v>
      </c>
    </row>
    <row r="1292" spans="1:6" x14ac:dyDescent="0.2">
      <c r="A1292" s="46" t="s">
        <v>143</v>
      </c>
      <c r="B1292" s="46" t="s">
        <v>25</v>
      </c>
      <c r="C1292" s="66">
        <v>22</v>
      </c>
      <c r="D1292" s="67">
        <v>4084386</v>
      </c>
      <c r="E1292" s="67">
        <v>245063</v>
      </c>
      <c r="F1292" s="68">
        <v>3.4463364977400994E-4</v>
      </c>
    </row>
    <row r="1293" spans="1:6" x14ac:dyDescent="0.2">
      <c r="A1293" s="46" t="s">
        <v>143</v>
      </c>
      <c r="B1293" s="46" t="s">
        <v>45</v>
      </c>
      <c r="C1293" s="66">
        <v>448</v>
      </c>
      <c r="D1293" s="67">
        <v>25625250</v>
      </c>
      <c r="E1293" s="67">
        <v>1534003</v>
      </c>
      <c r="F1293" s="68">
        <v>2.1572781393122608E-3</v>
      </c>
    </row>
    <row r="1294" spans="1:6" x14ac:dyDescent="0.2">
      <c r="A1294" s="46" t="s">
        <v>21</v>
      </c>
      <c r="B1294" s="46" t="s">
        <v>21</v>
      </c>
      <c r="C1294" s="66">
        <v>90313</v>
      </c>
      <c r="D1294" s="67">
        <v>11900025435</v>
      </c>
      <c r="E1294" s="67">
        <v>711082624</v>
      </c>
      <c r="F1294" s="68">
        <v>1</v>
      </c>
    </row>
  </sheetData>
  <autoFilter ref="A6:F1294" xr:uid="{BC5D74DA-BCBD-4A10-BB70-BF5E7E9A0C68}"/>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September 2021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2022-12-29T16:29:28Z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